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ell.sharepoint.com/sites/SelectAINASpecialPricing/Shared Documents/Files/Select AI/IREN/"/>
    </mc:Choice>
  </mc:AlternateContent>
  <xr:revisionPtr revIDLastSave="1020" documentId="8_{BCFAA62C-C7F1-4AFB-8CB1-7285AD2C9C70}" xr6:coauthVersionLast="47" xr6:coauthVersionMax="47" xr10:uidLastSave="{E3778930-141B-4BD7-823A-0196117DA699}"/>
  <bookViews>
    <workbookView minimized="1" xWindow="3792" yWindow="4500" windowWidth="12156" windowHeight="6552" tabRatio="856" xr2:uid="{0105DE44-70F7-4899-9D8B-055ED82FA6F4}"/>
  </bookViews>
  <sheets>
    <sheet name="PnL_Horizon" sheetId="1266" r:id="rId1"/>
    <sheet name="PnL_Sweetwater" sheetId="1263" r:id="rId2"/>
    <sheet name="PnL_PS Racks" sheetId="1265" r:id="rId3"/>
    <sheet name="Rack BOM IR9148" sheetId="1267" r:id="rId4"/>
    <sheet name="Rack BOM IR9048" sheetId="1264" r:id="rId5"/>
  </sheets>
  <externalReferences>
    <externalReference r:id="rId6"/>
    <externalReference r:id="rId7"/>
    <externalReference r:id="rId8"/>
    <externalReference r:id="rId9"/>
    <externalReference r:id="rId10"/>
  </externalReferences>
  <definedNames>
    <definedName name="_56F9DC9755BA473782653E2940F9FormId">"mhlclKKDgE6fjFqRvldS3VTyrQc3qIJOpCoYkY-9sxNUQkxLTjBLT1NSUzc0VzNEV00zSkhQSktLTS4u"</definedName>
    <definedName name="_56F9DC9755BA473782653E2940F9ResponseSheet">"Form1"</definedName>
    <definedName name="_56F9DC9755BA473782653E2940F9SourceDocId">"{8a994947-8c73-49f0-af16-597f5a835ce5}"</definedName>
    <definedName name="_Fill" localSheetId="3" hidden="1">'Rack BOM IR9148'!#REF!</definedName>
    <definedName name="_Fill" hidden="1">#REF!</definedName>
    <definedName name="_xlnm._FilterDatabase" localSheetId="0" hidden="1">PnL_Horizon!$A$1:$L$67</definedName>
    <definedName name="_Key1" localSheetId="3" hidden="1">'Rack BOM IR9148'!#REF!</definedName>
    <definedName name="_Key1" hidden="1">#REF!</definedName>
    <definedName name="_Key2" localSheetId="3" hidden="1">'Rack BOM IR9148'!#REF!</definedName>
    <definedName name="_Key2" hidden="1">#REF!</definedName>
    <definedName name="_Order1" hidden="1">255</definedName>
    <definedName name="_Order2" hidden="1">0</definedName>
    <definedName name="_Sort" localSheetId="3" hidden="1">'Rack BOM IR9148'!#REF!</definedName>
    <definedName name="_Sort" hidden="1">#REF!</definedName>
    <definedName name="_xleta.SUM" hidden="1" xlm="1">#NAME?</definedName>
    <definedName name="anscount" hidden="1">2</definedName>
    <definedName name="AssetCount">#REF!</definedName>
    <definedName name="BILL_TO_ADDRESS" localSheetId="3">'Rack BOM IR9148'!#REF!</definedName>
    <definedName name="BILL_TO_ADDRESS">#REF!</definedName>
    <definedName name="BILL_TO_CONTACT" localSheetId="3">'Rack BOM IR9148'!#REF!</definedName>
    <definedName name="BILL_TO_CONTACT">#REF!</definedName>
    <definedName name="BILL_TO_LABEL" localSheetId="3">'Rack BOM IR9148'!#REF!</definedName>
    <definedName name="BILL_TO_LABEL">#REF!</definedName>
    <definedName name="BILL_TO_NAME" localSheetId="3">'Rack BOM IR9148'!#REF!</definedName>
    <definedName name="BILL_TO_NAME">#REF!</definedName>
    <definedName name="BILL_TO_PHONE" localSheetId="3">'Rack BOM IR9148'!#REF!</definedName>
    <definedName name="BILL_TO_PHONE">#REF!</definedName>
    <definedName name="BOM_All_Parts" localSheetId="3">'Rack BOM IR9148'!#REF!</definedName>
    <definedName name="BOM_All_Parts">#REF!</definedName>
    <definedName name="BOM_Cables_CAT6" localSheetId="3">'Rack BOM IR9148'!#REF!</definedName>
    <definedName name="BOM_Cables_CAT6">#REF!</definedName>
    <definedName name="BOM_Cables_DAC_O112" localSheetId="3">'Rack BOM IR9148'!#REF!</definedName>
    <definedName name="BOM_Cables_DAC_O112">#REF!</definedName>
    <definedName name="BOM_Cables_MPO_to_4x_LC" localSheetId="3">'Rack BOM IR9148'!#REF!</definedName>
    <definedName name="BOM_Cables_MPO_to_4x_LC">#REF!</definedName>
    <definedName name="BOM_Cables_MPO12" localSheetId="3">'Rack BOM IR9148'!#REF!</definedName>
    <definedName name="BOM_Cables_MPO12">#REF!</definedName>
    <definedName name="BOM_Cables_OSFP" localSheetId="3">'Rack BOM IR9148'!#REF!</definedName>
    <definedName name="BOM_Cables_OSFP">#REF!</definedName>
    <definedName name="BOM_Fiber_Distribution" localSheetId="3">'Rack BOM IR9148'!#REF!</definedName>
    <definedName name="BOM_Fiber_Distribution">#REF!</definedName>
    <definedName name="BOM_Optics" localSheetId="3">'Rack BOM IR9148'!#REF!</definedName>
    <definedName name="BOM_Optics">#REF!</definedName>
    <definedName name="BOM_PDU" localSheetId="3">'Rack BOM IR9148'!#REF!</definedName>
    <definedName name="BOM_PDU">#REF!</definedName>
    <definedName name="BOM_Racks_Aircool" localSheetId="3">'Rack BOM IR9148'!#REF!</definedName>
    <definedName name="BOM_Racks_Aircool">#REF!</definedName>
    <definedName name="BOM_Racks_Sidecar" localSheetId="3">'Rack BOM IR9148'!#REF!</definedName>
    <definedName name="BOM_Racks_Sidecar">#REF!</definedName>
    <definedName name="BOM_Switch_100G" localSheetId="3">'Rack BOM IR9148'!#REF!</definedName>
    <definedName name="BOM_Switch_100G">#REF!</definedName>
    <definedName name="BOM_Switch_400G" localSheetId="3">'Rack BOM IR9148'!#REF!</definedName>
    <definedName name="BOM_Switch_400G">#REF!</definedName>
    <definedName name="BOM_Switch_800G" localSheetId="3">'Rack BOM IR9148'!#REF!</definedName>
    <definedName name="BOM_Switch_800G">#REF!</definedName>
    <definedName name="BOM_Switch_IB_144_port" localSheetId="3">'Rack BOM IR9148'!#REF!</definedName>
    <definedName name="BOM_Switch_IB_144_port">#REF!</definedName>
    <definedName name="BOM_Switch_Spectrum_Fabric" localSheetId="3">'Rack BOM IR9148'!#REF!</definedName>
    <definedName name="BOM_Switch_Spectrum_Fabric">#REF!</definedName>
    <definedName name="BOM_Switch_Spectrum_OOB" localSheetId="3">'Rack BOM IR9148'!#REF!</definedName>
    <definedName name="BOM_Switch_Spectrum_OOB">#REF!</definedName>
    <definedName name="BOM_Switch_Spectrum_OOB_Aggr" localSheetId="3">'Rack BOM IR9148'!#REF!</definedName>
    <definedName name="BOM_Switch_Spectrum_OOB_Aggr">#REF!</definedName>
    <definedName name="BOM_Transceiver_NIC" localSheetId="3">'Rack BOM IR9148'!#REF!</definedName>
    <definedName name="BOM_Transceiver_NIC">#REF!</definedName>
    <definedName name="BOM_Transceiver_Switch" localSheetId="3">'Rack BOM IR9148'!#REF!</definedName>
    <definedName name="BOM_Transceiver_Switch">#REF!</definedName>
    <definedName name="BRS_FLOOR_ANALYSIS_LINES_TO_FORMAT0" localSheetId="3">'Rack BOM IR9148'!#REF!</definedName>
    <definedName name="BRS_FLOOR_ANALYSIS_LINES_TO_FORMAT0">#REF!</definedName>
    <definedName name="BRS_FLOOR_ANALYSIS_LINES_TO_FORMAT1" localSheetId="3">'Rack BOM IR9148'!#REF!</definedName>
    <definedName name="BRS_FLOOR_ANALYSIS_LINES_TO_FORMAT1">#REF!</definedName>
    <definedName name="BRS_FLOOR_ANALYSIS_SECTION" localSheetId="3">'Rack BOM IR9148'!#REF!</definedName>
    <definedName name="BRS_FLOOR_ANALYSIS_SECTION">#REF!</definedName>
    <definedName name="CBWorkbookPriority" hidden="1">-1010689980</definedName>
    <definedName name="CFG_SECTION" localSheetId="3">'Rack BOM IR9148'!#REF!</definedName>
    <definedName name="CFG_SECTION">#REF!</definedName>
    <definedName name="CFG_SUBTOTAL_ALL" localSheetId="3">'Rack BOM IR9148'!#REF!</definedName>
    <definedName name="CFG_SUBTOTAL_ALL">#REF!</definedName>
    <definedName name="CFG_SUBTOTAL_HW" localSheetId="3">'Rack BOM IR9148'!#REF!</definedName>
    <definedName name="CFG_SUBTOTAL_HW">#REF!</definedName>
    <definedName name="CFG_SUBTOTAL_MW" localSheetId="3">'Rack BOM IR9148'!#REF!</definedName>
    <definedName name="CFG_SUBTOTAL_MW">#REF!</definedName>
    <definedName name="CFG_SUBTOTAL_PS" localSheetId="3">'Rack BOM IR9148'!#REF!</definedName>
    <definedName name="CFG_SUBTOTAL_PS">#REF!</definedName>
    <definedName name="CFG_SUBTOTAL_SECTION" localSheetId="3">'Rack BOM IR9148'!#REF!</definedName>
    <definedName name="CFG_SUBTOTAL_SECTION">#REF!</definedName>
    <definedName name="CFG_SUBTOTAL_SW" localSheetId="3">'Rack BOM IR9148'!#REF!</definedName>
    <definedName name="CFG_SUBTOTAL_SW">#REF!</definedName>
    <definedName name="CFG_TITLE_FLD_CFG_NAME" localSheetId="3">'Rack BOM IR9148'!#REF!</definedName>
    <definedName name="CFG_TITLE_FLD_CFG_NAME">#REF!</definedName>
    <definedName name="CFG_TITLE_SECTION" localSheetId="3">'Rack BOM IR9148'!#REF!</definedName>
    <definedName name="CFG_TITLE_SECTION">#REF!</definedName>
    <definedName name="CSI_FLD_CSI_DESCRIPTION" localSheetId="3">'Rack BOM IR9148'!#REF!</definedName>
    <definedName name="CSI_FLD_CSI_DESCRIPTION">#REF!</definedName>
    <definedName name="CSI_FLD_CSI_NAME" localSheetId="3">'Rack BOM IR9148'!#REF!</definedName>
    <definedName name="CSI_FLD_CSI_NAME">#REF!</definedName>
    <definedName name="CSI_FLD_CSI_SERIAL_NUMBER" localSheetId="3">'Rack BOM IR9148'!#REF!</definedName>
    <definedName name="CSI_FLD_CSI_SERIAL_NUMBER">#REF!</definedName>
    <definedName name="CSI_LABEL_FORCOPY_SERIAL_NUMBER" localSheetId="3">'Rack BOM IR9148'!#REF!</definedName>
    <definedName name="CSI_LABEL_FORCOPY_SERIAL_NUMBER">#REF!</definedName>
    <definedName name="CSI_LABEL_HEADERS" localSheetId="3">'Rack BOM IR9148'!#REF!</definedName>
    <definedName name="CSI_LABEL_HEADERS">#REF!</definedName>
    <definedName name="CSI_LINE_HW" localSheetId="3">'Rack BOM IR9148'!#REF!</definedName>
    <definedName name="CSI_LINE_HW">#REF!</definedName>
    <definedName name="CSI_LINE_MW" localSheetId="3">'Rack BOM IR9148'!#REF!</definedName>
    <definedName name="CSI_LINE_MW">#REF!</definedName>
    <definedName name="CSI_LINE_PS" localSheetId="3">'Rack BOM IR9148'!#REF!</definedName>
    <definedName name="CSI_LINE_PS">#REF!</definedName>
    <definedName name="CSI_LINE_SW" localSheetId="3">'Rack BOM IR9148'!#REF!</definedName>
    <definedName name="CSI_LINE_SW">#REF!</definedName>
    <definedName name="CSI_SECTION_HW_ALL" localSheetId="3">'Rack BOM IR9148'!#REF!</definedName>
    <definedName name="CSI_SECTION_HW_ALL">#REF!</definedName>
    <definedName name="CSI_SECTION_HW_BOT" localSheetId="3">'Rack BOM IR9148'!#REF!</definedName>
    <definedName name="CSI_SECTION_HW_BOT">#REF!</definedName>
    <definedName name="CSI_SECTION_HW_TOP" localSheetId="3">'Rack BOM IR9148'!#REF!</definedName>
    <definedName name="CSI_SECTION_HW_TOP">#REF!</definedName>
    <definedName name="CSI_SECTION_MW_ALL" localSheetId="3">'Rack BOM IR9148'!#REF!</definedName>
    <definedName name="CSI_SECTION_MW_ALL">#REF!</definedName>
    <definedName name="CSI_SECTION_MW_BOT" localSheetId="3">'Rack BOM IR9148'!#REF!</definedName>
    <definedName name="CSI_SECTION_MW_BOT">#REF!</definedName>
    <definedName name="CSI_SECTION_MW_TOP" localSheetId="3">'Rack BOM IR9148'!#REF!</definedName>
    <definedName name="CSI_SECTION_MW_TOP">#REF!</definedName>
    <definedName name="CSI_SECTION_PS_ALL" localSheetId="3">'Rack BOM IR9148'!#REF!</definedName>
    <definedName name="CSI_SECTION_PS_ALL">#REF!</definedName>
    <definedName name="CSI_SECTION_PS_BOT" localSheetId="3">'Rack BOM IR9148'!#REF!</definedName>
    <definedName name="CSI_SECTION_PS_BOT">#REF!</definedName>
    <definedName name="CSI_SECTION_PS_TOP" localSheetId="3">'Rack BOM IR9148'!#REF!</definedName>
    <definedName name="CSI_SECTION_PS_TOP">#REF!</definedName>
    <definedName name="CSI_SECTION_SW_ALL" localSheetId="3">'Rack BOM IR9148'!#REF!</definedName>
    <definedName name="CSI_SECTION_SW_ALL">#REF!</definedName>
    <definedName name="CSI_SECTION_SW_BOT" localSheetId="3">'Rack BOM IR9148'!#REF!</definedName>
    <definedName name="CSI_SECTION_SW_BOT">#REF!</definedName>
    <definedName name="CSI_SECTION_SW_TOP" localSheetId="3">'Rack BOM IR9148'!#REF!</definedName>
    <definedName name="CSI_SECTION_SW_TOP">#REF!</definedName>
    <definedName name="CSI_SECTION_TITLE" localSheetId="3">'Rack BOM IR9148'!#REF!</definedName>
    <definedName name="CSI_SECTION_TITLE">#REF!</definedName>
    <definedName name="CSI_SUBTOTAL_HW" localSheetId="3">'Rack BOM IR9148'!#REF!</definedName>
    <definedName name="CSI_SUBTOTAL_HW">#REF!</definedName>
    <definedName name="CSI_SUBTOTAL_MW" localSheetId="3">'Rack BOM IR9148'!#REF!</definedName>
    <definedName name="CSI_SUBTOTAL_MW">#REF!</definedName>
    <definedName name="CSI_SUBTOTAL_PS" localSheetId="3">'Rack BOM IR9148'!#REF!</definedName>
    <definedName name="CSI_SUBTOTAL_PS">#REF!</definedName>
    <definedName name="CSI_SUBTOTAL_SW" localSheetId="3">'Rack BOM IR9148'!#REF!</definedName>
    <definedName name="CSI_SUBTOTAL_SW">#REF!</definedName>
    <definedName name="DOL">#REF!</definedName>
    <definedName name="DSECost">#REF!</definedName>
    <definedName name="DSEPrice">#REF!</definedName>
    <definedName name="DXP_REMOVE_GROSS_COST" localSheetId="3">'Rack BOM IR9148'!#REF!</definedName>
    <definedName name="DXP_REMOVE_GROSS_COST">#REF!</definedName>
    <definedName name="DXP_REMOVE_GROSS_NOTE3" localSheetId="3">'Rack BOM IR9148'!#REF!</definedName>
    <definedName name="DXP_REMOVE_GROSS_NOTE3">#REF!</definedName>
    <definedName name="EMC_ADDRESS" localSheetId="3">'Rack BOM IR9148'!#REF!</definedName>
    <definedName name="EMC_ADDRESS">#REF!</definedName>
    <definedName name="EMC_BM_TABLE_HEADER" localSheetId="3">'Rack BOM IR9148'!#REF!</definedName>
    <definedName name="EMC_BM_TABLE_HEADER">#REF!</definedName>
    <definedName name="EMC_BUSINESS_MONITORING" localSheetId="3">'Rack BOM IR9148'!#REF!</definedName>
    <definedName name="EMC_BUSINESS_MONITORING">#REF!</definedName>
    <definedName name="EMC_NO_RULES_BROKEN" localSheetId="3">'Rack BOM IR9148'!#REF!</definedName>
    <definedName name="EMC_NO_RULES_BROKEN">#REF!</definedName>
    <definedName name="Entitlement">#REF!</definedName>
    <definedName name="EntitlementCostingRate">#REF!</definedName>
    <definedName name="EntitlementPricingRate">#REF!</definedName>
    <definedName name="EntitlementRefString">#REF!</definedName>
    <definedName name="EstContentRate">#REF!</definedName>
    <definedName name="EstSolutionRev">#REF!</definedName>
    <definedName name="EV__LASTREFTIME__" hidden="1">39825.6100810185</definedName>
    <definedName name="Exch_Rate2" localSheetId="3">'Rack BOM IR9148'!#REF!</definedName>
    <definedName name="Exch_Rate2">#REF!</definedName>
    <definedName name="FLOOR_ANALYSIS_LINES_TO_FORMAT0" localSheetId="3">'Rack BOM IR9148'!#REF!</definedName>
    <definedName name="FLOOR_ANALYSIS_LINES_TO_FORMAT0">#REF!</definedName>
    <definedName name="FLOOR_ANALYSIS_LINES_TO_FORMAT1" localSheetId="3">'Rack BOM IR9148'!#REF!</definedName>
    <definedName name="FLOOR_ANALYSIS_LINES_TO_FORMAT1">#REF!</definedName>
    <definedName name="FLOOR_ANALYSIS_SECTION" localSheetId="3">'Rack BOM IR9148'!#REF!</definedName>
    <definedName name="FLOOR_ANALYSIS_SECTION">#REF!</definedName>
    <definedName name="foosiemsh" localSheetId="3" hidden="1">'Rack BOM IR9148'!#REF!</definedName>
    <definedName name="foosiemsh" hidden="1">#REF!</definedName>
    <definedName name="GSA_HEADER_FIELDS" localSheetId="3">'Rack BOM IR9148'!#REF!</definedName>
    <definedName name="GSA_HEADER_FIELDS">#REF!</definedName>
    <definedName name="GVKey">"271182-01w"</definedName>
    <definedName name="INSTALL_AT_ADDRESS" localSheetId="3">'Rack BOM IR9148'!#REF!</definedName>
    <definedName name="INSTALL_AT_ADDRESS">#REF!</definedName>
    <definedName name="INSTALL_AT_CONTACT" localSheetId="3">'Rack BOM IR9148'!#REF!</definedName>
    <definedName name="INSTALL_AT_CONTACT">#REF!</definedName>
    <definedName name="INSTALL_AT_LABEL" localSheetId="3">'Rack BOM IR9148'!#REF!</definedName>
    <definedName name="INSTALL_AT_LABEL">#REF!</definedName>
    <definedName name="INSTALL_AT_NAME" localSheetId="3">'Rack BOM IR9148'!#REF!</definedName>
    <definedName name="INSTALL_AT_NAME">#REF!</definedName>
    <definedName name="INSTALL_AT_PHONE" localSheetId="3">'Rack BOM IR9148'!#REF!</definedName>
    <definedName name="INSTALL_AT_PHONE">#REF!</definedName>
    <definedName name="IssueTypes">[1]Data!$B$6:$B$8</definedName>
    <definedName name="K2_WBEVMODE" hidden="1">-1</definedName>
    <definedName name="limcount" hidden="1">2</definedName>
    <definedName name="LPRU">#REF!</definedName>
    <definedName name="MISC_FLD_TITLE" localSheetId="3">'Rack BOM IR9148'!#REF!</definedName>
    <definedName name="MISC_FLD_TITLE">#REF!</definedName>
    <definedName name="MISC_LINE_HW" localSheetId="3">'Rack BOM IR9148'!#REF!</definedName>
    <definedName name="MISC_LINE_HW">#REF!</definedName>
    <definedName name="MISC_LINE_PS" localSheetId="3">'Rack BOM IR9148'!#REF!</definedName>
    <definedName name="MISC_LINE_PS">#REF!</definedName>
    <definedName name="MISC_LINE_SW" localSheetId="3">'Rack BOM IR9148'!#REF!</definedName>
    <definedName name="MISC_LINE_SW">#REF!</definedName>
    <definedName name="MISC_SECTION_HW_ALL" localSheetId="3">'Rack BOM IR9148'!#REF!</definedName>
    <definedName name="MISC_SECTION_HW_ALL">#REF!</definedName>
    <definedName name="MISC_SECTION_HW_BOT" localSheetId="3">'Rack BOM IR9148'!#REF!</definedName>
    <definedName name="MISC_SECTION_HW_BOT">#REF!</definedName>
    <definedName name="MISC_SECTION_HW_TOP" localSheetId="3">'Rack BOM IR9148'!#REF!</definedName>
    <definedName name="MISC_SECTION_HW_TOP">#REF!</definedName>
    <definedName name="MISC_SECTION_PS_ALL" localSheetId="3">'Rack BOM IR9148'!#REF!</definedName>
    <definedName name="MISC_SECTION_PS_ALL">#REF!</definedName>
    <definedName name="MISC_SECTION_PS_BOT" localSheetId="3">'Rack BOM IR9148'!#REF!</definedName>
    <definedName name="MISC_SECTION_PS_BOT">#REF!</definedName>
    <definedName name="MISC_SECTION_PS_TOP" localSheetId="3">'Rack BOM IR9148'!#REF!</definedName>
    <definedName name="MISC_SECTION_PS_TOP">#REF!</definedName>
    <definedName name="MISC_SECTION_SW_ALL" localSheetId="3">'Rack BOM IR9148'!#REF!</definedName>
    <definedName name="MISC_SECTION_SW_ALL">#REF!</definedName>
    <definedName name="MISC_SECTION_SW_BOT" localSheetId="3">'Rack BOM IR9148'!#REF!</definedName>
    <definedName name="MISC_SECTION_SW_BOT">#REF!</definedName>
    <definedName name="MISC_SECTION_SW_TOP" localSheetId="3">'Rack BOM IR9148'!#REF!</definedName>
    <definedName name="MISC_SECTION_SW_TOP">#REF!</definedName>
    <definedName name="MISC_SECTION_TITLE" localSheetId="3">'Rack BOM IR9148'!#REF!</definedName>
    <definedName name="MISC_SECTION_TITLE">#REF!</definedName>
    <definedName name="MISC_SUBTOTAL_HW" localSheetId="3">'Rack BOM IR9148'!#REF!</definedName>
    <definedName name="MISC_SUBTOTAL_HW">#REF!</definedName>
    <definedName name="MISC_SUBTOTAL_PS" localSheetId="3">'Rack BOM IR9148'!#REF!</definedName>
    <definedName name="MISC_SUBTOTAL_PS">#REF!</definedName>
    <definedName name="MISC_SUBTOTAL_SW" localSheetId="3">'Rack BOM IR9148'!#REF!</definedName>
    <definedName name="MISC_SUBTOTAL_SW">#REF!</definedName>
    <definedName name="Model">#REF!</definedName>
    <definedName name="new">'[2]Reference Data'!$GP$11:$HD$11</definedName>
    <definedName name="NewPS1CSP4HRModel">#REF!</definedName>
    <definedName name="NewPS1CSP4HRRate">#REF!</definedName>
    <definedName name="NewPS1CSP4HRRegion">#REF!</definedName>
    <definedName name="NewPS1CSP4HRTerm">#REF!</definedName>
    <definedName name="NewPS1CSPNBDModel">#REF!</definedName>
    <definedName name="NewPS1CSPNBDRate">#REF!</definedName>
    <definedName name="NewPS1CSPNBDRegion">#REF!</definedName>
    <definedName name="NewPS1CSPNBDTerm">#REF!</definedName>
    <definedName name="NOTES_ZONE_0" localSheetId="3">'Rack BOM IR9148'!#REF!</definedName>
    <definedName name="NOTES_ZONE_0">#REF!</definedName>
    <definedName name="NOTES_ZONE_1" localSheetId="3">'Rack BOM IR9148'!#REF!</definedName>
    <definedName name="NOTES_ZONE_1">#REF!</definedName>
    <definedName name="NOTES_ZONE_2" localSheetId="3">'Rack BOM IR9148'!#REF!</definedName>
    <definedName name="NOTES_ZONE_2">#REF!</definedName>
    <definedName name="OPPTY_SECTION" localSheetId="3">'Rack BOM IR9148'!#REF!</definedName>
    <definedName name="OPPTY_SECTION">#REF!</definedName>
    <definedName name="OSECost">#REF!</definedName>
    <definedName name="OSEPrice">#REF!</definedName>
    <definedName name="PRECONTRACT_FLD_CFG_NAME" localSheetId="3">'Rack BOM IR9148'!#REF!</definedName>
    <definedName name="PRECONTRACT_FLD_CFG_NAME">#REF!</definedName>
    <definedName name="PRECONTRACT_FLD_CSI_DESCIPTION" localSheetId="3">'Rack BOM IR9148'!#REF!</definedName>
    <definedName name="PRECONTRACT_FLD_CSI_DESCIPTION">#REF!</definedName>
    <definedName name="PRECONTRACT_FLD_CSI_NAME" localSheetId="3">'Rack BOM IR9148'!#REF!</definedName>
    <definedName name="PRECONTRACT_FLD_CSI_NAME">#REF!</definedName>
    <definedName name="PRECONTRACT_LINE" localSheetId="3">'Rack BOM IR9148'!#REF!</definedName>
    <definedName name="PRECONTRACT_LINE">#REF!</definedName>
    <definedName name="PRECONTRACT_SECTION" localSheetId="3">'Rack BOM IR9148'!#REF!</definedName>
    <definedName name="PRECONTRACT_SECTION">#REF!</definedName>
    <definedName name="PRECONTRACT_SECTION_CFG_TITLE" localSheetId="3">'Rack BOM IR9148'!#REF!</definedName>
    <definedName name="PRECONTRACT_SECTION_CFG_TITLE">#REF!</definedName>
    <definedName name="PRECONTRACT_SECTION_CSI" localSheetId="3">'Rack BOM IR9148'!#REF!</definedName>
    <definedName name="PRECONTRACT_SECTION_CSI">#REF!</definedName>
    <definedName name="PRICE_JUST_COMMENT" localSheetId="3">'Rack BOM IR9148'!#REF!</definedName>
    <definedName name="PRICE_JUST_COMMENT">#REF!</definedName>
    <definedName name="PROMO_SECTION" localSheetId="3">'Rack BOM IR9148'!#REF!</definedName>
    <definedName name="PROMO_SECTION">#REF!</definedName>
    <definedName name="PROPOSAL_SECTION" localSheetId="3">'Rack BOM IR9148'!#REF!</definedName>
    <definedName name="PROPOSAL_SECTION">#REF!</definedName>
    <definedName name="PROPOSAL_SECTION_MW" localSheetId="3">'Rack BOM IR9148'!#REF!</definedName>
    <definedName name="PROPOSAL_SECTION_MW">#REF!</definedName>
    <definedName name="PROPOSAL_SUBTOTAL_HW" localSheetId="3">'Rack BOM IR9148'!#REF!</definedName>
    <definedName name="PROPOSAL_SUBTOTAL_HW">#REF!</definedName>
    <definedName name="PROPOSAL_SUBTOTAL_MW_HW" localSheetId="3">'Rack BOM IR9148'!#REF!</definedName>
    <definedName name="PROPOSAL_SUBTOTAL_MW_HW">#REF!</definedName>
    <definedName name="PROPOSAL_SUBTOTAL_MW_SW" localSheetId="3">'Rack BOM IR9148'!#REF!</definedName>
    <definedName name="PROPOSAL_SUBTOTAL_MW_SW">#REF!</definedName>
    <definedName name="PROPOSAL_SUBTOTAL_MW_WAR" localSheetId="3">'Rack BOM IR9148'!#REF!</definedName>
    <definedName name="PROPOSAL_SUBTOTAL_MW_WAR">#REF!</definedName>
    <definedName name="PROPOSAL_SUBTOTAL_PS" localSheetId="3">'Rack BOM IR9148'!#REF!</definedName>
    <definedName name="PROPOSAL_SUBTOTAL_PS">#REF!</definedName>
    <definedName name="PROPOSAL_SUBTOTAL_SW" localSheetId="3">'Rack BOM IR9148'!#REF!</definedName>
    <definedName name="PROPOSAL_SUBTOTAL_SW">#REF!</definedName>
    <definedName name="ProSupport4HRCostModel">#REF!</definedName>
    <definedName name="ProSupport4HRCostRate">#REF!</definedName>
    <definedName name="ProSupport4HRCostRegion">#REF!</definedName>
    <definedName name="ProSupport4HRCostTerm">#REF!</definedName>
    <definedName name="ProSupport4HRModel">#REF!</definedName>
    <definedName name="ProSupport4HRRate">#REF!</definedName>
    <definedName name="ProSupport4HRRegion">#REF!</definedName>
    <definedName name="ProSupport4HRTerm">#REF!</definedName>
    <definedName name="ProSupportNBDCostModel">#REF!</definedName>
    <definedName name="ProSupportNBDCostRate">#REF!</definedName>
    <definedName name="ProSupportNBDCostRegion">#REF!</definedName>
    <definedName name="ProSupportNBDCostTerm">#REF!</definedName>
    <definedName name="ProSupportNBDModel">#REF!</definedName>
    <definedName name="ProSupportNBDRate">#REF!</definedName>
    <definedName name="ProSupportNBDRegion">#REF!</definedName>
    <definedName name="ProSupportNBDTerm">#REF!</definedName>
    <definedName name="PS1CostModel">#REF!</definedName>
    <definedName name="PS1CostRate">#REF!</definedName>
    <definedName name="PS1CostRegion">#REF!</definedName>
    <definedName name="PS1CostTerm">#REF!</definedName>
    <definedName name="PS1CSP4HRCostModel">#REF!</definedName>
    <definedName name="PS1CSP4HRCostRate">#REF!</definedName>
    <definedName name="PS1CSP4HRCostRegion">#REF!</definedName>
    <definedName name="PS1CSP4HRCostTerm">#REF!</definedName>
    <definedName name="PS1CSP4HRModel">#REF!</definedName>
    <definedName name="PS1CSP4HRRate">#REF!</definedName>
    <definedName name="PS1CSP4HRRegion">#REF!</definedName>
    <definedName name="PS1CSP4HRTerm">#REF!</definedName>
    <definedName name="PS1CSPNBDCostModel">#REF!</definedName>
    <definedName name="PS1CSPNBDCostRate">#REF!</definedName>
    <definedName name="PS1CSPNBDCostRegion">#REF!</definedName>
    <definedName name="PS1CSPNBDCostTerm">#REF!</definedName>
    <definedName name="PS1CSPNBDModel">#REF!</definedName>
    <definedName name="PS1CSPNBDRate">#REF!</definedName>
    <definedName name="PS1CSPNBDRegion">#REF!</definedName>
    <definedName name="PS1CSPNBDTerm">#REF!</definedName>
    <definedName name="PS1LowNBD">#REF!</definedName>
    <definedName name="PS1LowNBDModel">#REF!</definedName>
    <definedName name="PS1LowNBDRate">#REF!</definedName>
    <definedName name="PS1LowNBDRegion">#REF!</definedName>
    <definedName name="PS1LowNBDTerm">#REF!</definedName>
    <definedName name="PSPMCCostModel">#REF!</definedName>
    <definedName name="PSPMCCostRate">#REF!</definedName>
    <definedName name="PSPMCCostRegion">#REF!</definedName>
    <definedName name="PSPMCCostTerm">#REF!</definedName>
    <definedName name="PSPMCModel">#REF!</definedName>
    <definedName name="PSPMCRate">#REF!</definedName>
    <definedName name="PSPMCRegion">#REF!</definedName>
    <definedName name="PSPMCTerm">#REF!</definedName>
    <definedName name="QUOTE_PRICEBREAK" localSheetId="3">'Rack BOM IR9148'!#REF!</definedName>
    <definedName name="QUOTE_PRICEBREAK">#REF!</definedName>
    <definedName name="QUOTE_PS_PRICEBREAK" localSheetId="3">'Rack BOM IR9148'!#REF!</definedName>
    <definedName name="QUOTE_PS_PRICEBREAK">#REF!</definedName>
    <definedName name="REDIRECT_SECTION" localSheetId="3">'Rack BOM IR9148'!#REF!</definedName>
    <definedName name="REDIRECT_SECTION">#REF!</definedName>
    <definedName name="Region">#REF!</definedName>
    <definedName name="REPORT_LINES_TO_FORMAT" localSheetId="3">'Rack BOM IR9148'!#REF!,'Rack BOM IR9148'!#REF!</definedName>
    <definedName name="REPORT_LINES_TO_FORMAT">#REF!,#REF!</definedName>
    <definedName name="REPORT_LINES_TO_FORMAT0" localSheetId="3">'Rack BOM IR9148'!#REF!</definedName>
    <definedName name="REPORT_LINES_TO_FORMAT0">#REF!</definedName>
    <definedName name="REPORT_LINES_TO_FORMAT1" localSheetId="3">'Rack BOM IR9148'!#REF!</definedName>
    <definedName name="REPORT_LINES_TO_FORMAT1">#REF!</definedName>
    <definedName name="REPORT_LINES_TO_FORMAT2" localSheetId="3">'Rack BOM IR9148'!#REF!</definedName>
    <definedName name="REPORT_LINES_TO_FORMAT2">#REF!</definedName>
    <definedName name="REPORT_TOTALS_TO_FORMAT" localSheetId="3">'Rack BOM IR9148'!#REF!,'Rack BOM IR9148'!#REF!,'Rack BOM IR9148'!#REF!</definedName>
    <definedName name="REPORT_TOTALS_TO_FORMAT">#REF!,#REF!,#REF!</definedName>
    <definedName name="REPORT_TOTALS_TO_FORMAT0" localSheetId="3">'Rack BOM IR9148'!#REF!</definedName>
    <definedName name="REPORT_TOTALS_TO_FORMAT0">#REF!</definedName>
    <definedName name="REPORT_TOTALS_TO_FORMAT1" localSheetId="3">'Rack BOM IR9148'!#REF!</definedName>
    <definedName name="REPORT_TOTALS_TO_FORMAT1">#REF!</definedName>
    <definedName name="REPORT_TOTALS_TO_FORMAT2" localSheetId="3">'Rack BOM IR9148'!#REF!</definedName>
    <definedName name="REPORT_TOTALS_TO_FORMAT2">#REF!</definedName>
    <definedName name="REPORT_TOTALS_TO_FORMAT3" localSheetId="3">'Rack BOM IR9148'!#REF!</definedName>
    <definedName name="REPORT_TOTALS_TO_FORMAT3">#REF!</definedName>
    <definedName name="REPORT_TOTALS_TO_FORMAT4" localSheetId="3">'Rack BOM IR9148'!#REF!</definedName>
    <definedName name="REPORT_TOTALS_TO_FORMAT4">#REF!</definedName>
    <definedName name="REPORT_TOTALS_TO_FORMAT5" localSheetId="3">'Rack BOM IR9148'!#REF!</definedName>
    <definedName name="REPORT_TOTALS_TO_FORMAT5">#REF!</definedName>
    <definedName name="ResidentCost">#REF!</definedName>
    <definedName name="ResidentPrice">#REF!</definedName>
    <definedName name="RQFRate1">[3]Template!$BC$20</definedName>
    <definedName name="s">'[4]Summary &amp; Status'!#REF!</definedName>
    <definedName name="sa">[3]Info!$AZ$20</definedName>
    <definedName name="SAPBEXrevision" hidden="1">2</definedName>
    <definedName name="SAPBEXsysID" hidden="1">"BWP"</definedName>
    <definedName name="SAPBEXwbID" hidden="1">"427RYF5MIK75065EZBL5WAVIT"</definedName>
    <definedName name="sencount" hidden="1">2</definedName>
    <definedName name="SHIP_TO_ADDRESS" localSheetId="3">'Rack BOM IR9148'!#REF!</definedName>
    <definedName name="SHIP_TO_ADDRESS">#REF!</definedName>
    <definedName name="SHIP_TO_CONTACT" localSheetId="3">'Rack BOM IR9148'!#REF!</definedName>
    <definedName name="SHIP_TO_CONTACT">#REF!</definedName>
    <definedName name="SHIP_TO_LABEL" localSheetId="3">'Rack BOM IR9148'!#REF!</definedName>
    <definedName name="SHIP_TO_LABEL">#REF!</definedName>
    <definedName name="SHIP_TO_NAME" localSheetId="3">'Rack BOM IR9148'!#REF!</definedName>
    <definedName name="SHIP_TO_NAME">#REF!</definedName>
    <definedName name="SHIP_TO_PHONE" localSheetId="3">'Rack BOM IR9148'!#REF!</definedName>
    <definedName name="SHIP_TO_PHONE">#REF!</definedName>
    <definedName name="SHIPPING_ZONE_0" localSheetId="3">'Rack BOM IR9148'!#REF!</definedName>
    <definedName name="SHIPPING_ZONE_0">#REF!</definedName>
    <definedName name="SHIPPING_ZONE_1" localSheetId="3">'Rack BOM IR9148'!#REF!</definedName>
    <definedName name="SHIPPING_ZONE_1">#REF!</definedName>
    <definedName name="SHIPPING_ZONE_2" localSheetId="3">'Rack BOM IR9148'!#REF!</definedName>
    <definedName name="SHIPPING_ZONE_2">#REF!</definedName>
    <definedName name="SiteCodeLU">'[5]Site details V2'!$A$1:$Z$2506</definedName>
    <definedName name="Sites">#REF!</definedName>
    <definedName name="SOLD_TO_ADDRESS" localSheetId="3">'Rack BOM IR9148'!#REF!</definedName>
    <definedName name="SOLD_TO_ADDRESS">#REF!</definedName>
    <definedName name="SOLD_TO_CONTACT" localSheetId="3">'Rack BOM IR9148'!#REF!</definedName>
    <definedName name="SOLD_TO_CONTACT">#REF!</definedName>
    <definedName name="SOLD_TO_LABEL" localSheetId="3">'Rack BOM IR9148'!#REF!</definedName>
    <definedName name="SOLD_TO_LABEL">#REF!</definedName>
    <definedName name="SOLD_TO_NAME" localSheetId="3">'Rack BOM IR9148'!#REF!</definedName>
    <definedName name="SOLD_TO_NAME">#REF!</definedName>
    <definedName name="SOLD_TO_PHONE" localSheetId="3">'Rack BOM IR9148'!#REF!</definedName>
    <definedName name="SOLD_TO_PHONE">#REF!</definedName>
    <definedName name="SPSet">"current"</definedName>
    <definedName name="SPWS_WBID">"AE891147-BB2F-445D-ACEB-8EEEC2660B6C"</definedName>
    <definedName name="status_indicators">'[4]Summary &amp; Status'!#REF!</definedName>
    <definedName name="status_milestonetable">'[4]Summary &amp; Status'!#REF!</definedName>
    <definedName name="status_next_reporting_period">'[4]Summary &amp; Status'!#REF!</definedName>
    <definedName name="status_this_reporting_period">'[4]Summary &amp; Status'!#REF!</definedName>
    <definedName name="StatusNames">[1]Data!$B$1:$B$3</definedName>
    <definedName name="SumMargin">#REF!</definedName>
    <definedName name="SumRev">#REF!</definedName>
    <definedName name="Term">#REF!</definedName>
    <definedName name="TEST_IPF" localSheetId="3">'Rack BOM IR9148'!#REF!</definedName>
    <definedName name="TEST_IPF">#REF!</definedName>
    <definedName name="TRADEIN_SECTION" localSheetId="3">'Rack BOM IR9148'!#REF!</definedName>
    <definedName name="TRADEIN_SECTION">#REF!</definedName>
    <definedName name="TRADEIN_SECTION_TOTAL" localSheetId="3">'Rack BOM IR9148'!#REF!</definedName>
    <definedName name="TRADEIN_SECTION_TOTAL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4" i="1266" l="1"/>
  <c r="I54" i="1266"/>
  <c r="Q54" i="1266" s="1"/>
  <c r="J54" i="1266"/>
  <c r="K54" i="1266" s="1"/>
  <c r="O54" i="1266"/>
  <c r="P54" i="1266"/>
  <c r="H31" i="1266"/>
  <c r="P31" i="1266" s="1"/>
  <c r="I31" i="1266"/>
  <c r="Q31" i="1266" s="1"/>
  <c r="O31" i="1266"/>
  <c r="H32" i="1266"/>
  <c r="P32" i="1266" s="1"/>
  <c r="I32" i="1266"/>
  <c r="Q32" i="1266" s="1"/>
  <c r="O32" i="1266"/>
  <c r="F84" i="1266"/>
  <c r="D86" i="1266" s="1"/>
  <c r="C21" i="1266"/>
  <c r="H21" i="1266" s="1"/>
  <c r="O4" i="1266"/>
  <c r="O5" i="1266"/>
  <c r="H4" i="1266"/>
  <c r="I4" i="1266"/>
  <c r="Q4" i="1266" s="1"/>
  <c r="H5" i="1266"/>
  <c r="P5" i="1266" s="1"/>
  <c r="I5" i="1266"/>
  <c r="Q5" i="1266" s="1"/>
  <c r="O57" i="1266"/>
  <c r="O58" i="1266"/>
  <c r="O59" i="1266"/>
  <c r="O60" i="1266"/>
  <c r="O61" i="1266"/>
  <c r="O62" i="1266"/>
  <c r="O63" i="1266"/>
  <c r="O64" i="1266"/>
  <c r="O65" i="1266"/>
  <c r="O66" i="1266"/>
  <c r="O53" i="1266"/>
  <c r="O52" i="1266"/>
  <c r="O46" i="1266"/>
  <c r="O47" i="1266"/>
  <c r="O48" i="1266"/>
  <c r="O49" i="1266"/>
  <c r="O39" i="1266"/>
  <c r="O40" i="1266"/>
  <c r="O41" i="1266"/>
  <c r="O42" i="1266"/>
  <c r="O43" i="1266"/>
  <c r="O36" i="1266"/>
  <c r="O35" i="1266"/>
  <c r="O24" i="1266"/>
  <c r="O25" i="1266"/>
  <c r="O26" i="1266"/>
  <c r="O27" i="1266"/>
  <c r="O28" i="1266"/>
  <c r="O29" i="1266"/>
  <c r="O30" i="1266"/>
  <c r="O19" i="1266"/>
  <c r="O20" i="1266"/>
  <c r="O13" i="1266"/>
  <c r="O14" i="1266"/>
  <c r="O15" i="1266"/>
  <c r="O16" i="1266"/>
  <c r="O8" i="1266"/>
  <c r="O9" i="1266"/>
  <c r="O10" i="1266"/>
  <c r="O3" i="1266"/>
  <c r="O2" i="1266"/>
  <c r="F61" i="1266"/>
  <c r="H61" i="1266" s="1"/>
  <c r="F65" i="1266"/>
  <c r="L65" i="1266" s="1"/>
  <c r="F43" i="1266"/>
  <c r="H43" i="1266" s="1"/>
  <c r="F64" i="1266"/>
  <c r="H64" i="1266" s="1"/>
  <c r="F42" i="1266"/>
  <c r="L42" i="1266" s="1"/>
  <c r="F60" i="1266"/>
  <c r="L60" i="1266" s="1"/>
  <c r="F48" i="1266"/>
  <c r="L48" i="1266" s="1"/>
  <c r="F27" i="1266"/>
  <c r="L27" i="1266" s="1"/>
  <c r="F15" i="1266"/>
  <c r="H15" i="1266" s="1"/>
  <c r="F63" i="1266"/>
  <c r="L63" i="1266" s="1"/>
  <c r="F49" i="1266"/>
  <c r="H49" i="1266" s="1"/>
  <c r="F40" i="1266"/>
  <c r="H40" i="1266" s="1"/>
  <c r="F29" i="1266"/>
  <c r="L29" i="1266" s="1"/>
  <c r="F16" i="1266"/>
  <c r="L16" i="1266" s="1"/>
  <c r="F10" i="1266"/>
  <c r="L10" i="1266" s="1"/>
  <c r="F62" i="1266"/>
  <c r="H62" i="1266" s="1"/>
  <c r="F41" i="1266"/>
  <c r="H41" i="1266" s="1"/>
  <c r="F28" i="1266"/>
  <c r="H28" i="1266" s="1"/>
  <c r="F9" i="1266"/>
  <c r="L9" i="1266" s="1"/>
  <c r="G52" i="1266"/>
  <c r="I52" i="1266" s="1"/>
  <c r="Q52" i="1266" s="1"/>
  <c r="G19" i="1266"/>
  <c r="I19" i="1266" s="1"/>
  <c r="H57" i="1266"/>
  <c r="I57" i="1266"/>
  <c r="L57" i="1266"/>
  <c r="H58" i="1266"/>
  <c r="P58" i="1266" s="1"/>
  <c r="I58" i="1266"/>
  <c r="Q58" i="1266" s="1"/>
  <c r="L58" i="1266"/>
  <c r="H59" i="1266"/>
  <c r="P59" i="1266" s="1"/>
  <c r="I59" i="1266"/>
  <c r="Q59" i="1266" s="1"/>
  <c r="L59" i="1266"/>
  <c r="I60" i="1266"/>
  <c r="Q60" i="1266" s="1"/>
  <c r="I61" i="1266"/>
  <c r="Q61" i="1266" s="1"/>
  <c r="I62" i="1266"/>
  <c r="Q62" i="1266" s="1"/>
  <c r="I63" i="1266"/>
  <c r="Q63" i="1266" s="1"/>
  <c r="I64" i="1266"/>
  <c r="Q64" i="1266" s="1"/>
  <c r="I65" i="1266"/>
  <c r="Q65" i="1266" s="1"/>
  <c r="H66" i="1266"/>
  <c r="I66" i="1266"/>
  <c r="Q66" i="1266" s="1"/>
  <c r="L66" i="1266"/>
  <c r="H52" i="1266"/>
  <c r="L52" i="1266"/>
  <c r="H53" i="1266"/>
  <c r="P53" i="1266" s="1"/>
  <c r="I53" i="1266"/>
  <c r="Q53" i="1266" s="1"/>
  <c r="L53" i="1266"/>
  <c r="H46" i="1266"/>
  <c r="P46" i="1266" s="1"/>
  <c r="I46" i="1266"/>
  <c r="Q46" i="1266" s="1"/>
  <c r="L46" i="1266"/>
  <c r="H47" i="1266"/>
  <c r="P47" i="1266" s="1"/>
  <c r="I47" i="1266"/>
  <c r="Q47" i="1266" s="1"/>
  <c r="L47" i="1266"/>
  <c r="I48" i="1266"/>
  <c r="Q48" i="1266" s="1"/>
  <c r="I49" i="1266"/>
  <c r="Q49" i="1266" s="1"/>
  <c r="H39" i="1266"/>
  <c r="P39" i="1266" s="1"/>
  <c r="I39" i="1266"/>
  <c r="Q39" i="1266" s="1"/>
  <c r="L39" i="1266"/>
  <c r="I40" i="1266"/>
  <c r="Q40" i="1266" s="1"/>
  <c r="I41" i="1266"/>
  <c r="Q41" i="1266" s="1"/>
  <c r="I42" i="1266"/>
  <c r="Q42" i="1266" s="1"/>
  <c r="I43" i="1266"/>
  <c r="Q43" i="1266" s="1"/>
  <c r="H35" i="1266"/>
  <c r="I35" i="1266"/>
  <c r="L35" i="1266"/>
  <c r="H36" i="1266"/>
  <c r="P36" i="1266" s="1"/>
  <c r="I36" i="1266"/>
  <c r="Q36" i="1266" s="1"/>
  <c r="L36" i="1266"/>
  <c r="H24" i="1266"/>
  <c r="I24" i="1266"/>
  <c r="Q24" i="1266" s="1"/>
  <c r="L24" i="1266"/>
  <c r="H25" i="1266"/>
  <c r="I25" i="1266"/>
  <c r="Q25" i="1266" s="1"/>
  <c r="L25" i="1266"/>
  <c r="H26" i="1266"/>
  <c r="P26" i="1266" s="1"/>
  <c r="I26" i="1266"/>
  <c r="Q26" i="1266" s="1"/>
  <c r="L26" i="1266"/>
  <c r="I27" i="1266"/>
  <c r="Q27" i="1266" s="1"/>
  <c r="I28" i="1266"/>
  <c r="Q28" i="1266" s="1"/>
  <c r="I29" i="1266"/>
  <c r="Q29" i="1266" s="1"/>
  <c r="H30" i="1266"/>
  <c r="I30" i="1266"/>
  <c r="Q30" i="1266" s="1"/>
  <c r="L30" i="1266"/>
  <c r="H19" i="1266"/>
  <c r="P19" i="1266" s="1"/>
  <c r="L19" i="1266"/>
  <c r="H20" i="1266"/>
  <c r="I20" i="1266"/>
  <c r="Q20" i="1266" s="1"/>
  <c r="L20" i="1266"/>
  <c r="H13" i="1266"/>
  <c r="P13" i="1266" s="1"/>
  <c r="I13" i="1266"/>
  <c r="L13" i="1266"/>
  <c r="H14" i="1266"/>
  <c r="P14" i="1266" s="1"/>
  <c r="I14" i="1266"/>
  <c r="Q14" i="1266" s="1"/>
  <c r="L14" i="1266"/>
  <c r="I15" i="1266"/>
  <c r="Q15" i="1266" s="1"/>
  <c r="I16" i="1266"/>
  <c r="Q16" i="1266" s="1"/>
  <c r="H8" i="1266"/>
  <c r="P8" i="1266" s="1"/>
  <c r="I8" i="1266"/>
  <c r="L8" i="1266"/>
  <c r="I9" i="1266"/>
  <c r="Q9" i="1266" s="1"/>
  <c r="I10" i="1266"/>
  <c r="Q10" i="1266" s="1"/>
  <c r="H2" i="1266"/>
  <c r="P2" i="1266" s="1"/>
  <c r="I2" i="1266"/>
  <c r="Q2" i="1266" s="1"/>
  <c r="L2" i="1266"/>
  <c r="H3" i="1266"/>
  <c r="P3" i="1266" s="1"/>
  <c r="I3" i="1266"/>
  <c r="Q3" i="1266" s="1"/>
  <c r="L3" i="1266"/>
  <c r="J58" i="1266" l="1"/>
  <c r="K58" i="1266" s="1"/>
  <c r="J32" i="1266"/>
  <c r="K32" i="1266" s="1"/>
  <c r="T19" i="1266"/>
  <c r="H55" i="1266"/>
  <c r="J36" i="1266"/>
  <c r="K36" i="1266" s="1"/>
  <c r="Q55" i="1266"/>
  <c r="I55" i="1266"/>
  <c r="H42" i="1266"/>
  <c r="P42" i="1266" s="1"/>
  <c r="J5" i="1266"/>
  <c r="K5" i="1266" s="1"/>
  <c r="J8" i="1266"/>
  <c r="K8" i="1266" s="1"/>
  <c r="J46" i="1266"/>
  <c r="K46" i="1266" s="1"/>
  <c r="J2" i="1266"/>
  <c r="K2" i="1266" s="1"/>
  <c r="H29" i="1266"/>
  <c r="P29" i="1266" s="1"/>
  <c r="J13" i="1266"/>
  <c r="K13" i="1266" s="1"/>
  <c r="Q6" i="1266"/>
  <c r="B74" i="1266" s="1"/>
  <c r="J26" i="1266"/>
  <c r="K26" i="1266" s="1"/>
  <c r="Q33" i="1266"/>
  <c r="B78" i="1266" s="1"/>
  <c r="H60" i="1266"/>
  <c r="J60" i="1266" s="1"/>
  <c r="K60" i="1266" s="1"/>
  <c r="J31" i="1266"/>
  <c r="K31" i="1266" s="1"/>
  <c r="H9" i="1266"/>
  <c r="J9" i="1266" s="1"/>
  <c r="K9" i="1266" s="1"/>
  <c r="H48" i="1266"/>
  <c r="J48" i="1266" s="1"/>
  <c r="K48" i="1266" s="1"/>
  <c r="I33" i="1266"/>
  <c r="J40" i="1266"/>
  <c r="K40" i="1266" s="1"/>
  <c r="J24" i="1266"/>
  <c r="K24" i="1266" s="1"/>
  <c r="I17" i="1266"/>
  <c r="J3" i="1266"/>
  <c r="K3" i="1266" s="1"/>
  <c r="I11" i="1266"/>
  <c r="J30" i="1266"/>
  <c r="K30" i="1266" s="1"/>
  <c r="J41" i="1266"/>
  <c r="K41" i="1266" s="1"/>
  <c r="P41" i="1266"/>
  <c r="J43" i="1266"/>
  <c r="K43" i="1266" s="1"/>
  <c r="P43" i="1266"/>
  <c r="L28" i="1266"/>
  <c r="I37" i="1266"/>
  <c r="H37" i="1266"/>
  <c r="L43" i="1266"/>
  <c r="J66" i="1266"/>
  <c r="K66" i="1266" s="1"/>
  <c r="L40" i="1266"/>
  <c r="L41" i="1266"/>
  <c r="J47" i="1266"/>
  <c r="K47" i="1266" s="1"/>
  <c r="P30" i="1266"/>
  <c r="J20" i="1266"/>
  <c r="K20" i="1266" s="1"/>
  <c r="J4" i="1266"/>
  <c r="K4" i="1266" s="1"/>
  <c r="H16" i="1266"/>
  <c r="H63" i="1266"/>
  <c r="I44" i="1266"/>
  <c r="L62" i="1266"/>
  <c r="I67" i="1266"/>
  <c r="H10" i="1266"/>
  <c r="J10" i="1266" s="1"/>
  <c r="K10" i="1266" s="1"/>
  <c r="J14" i="1266"/>
  <c r="K14" i="1266" s="1"/>
  <c r="J25" i="1266"/>
  <c r="K25" i="1266" s="1"/>
  <c r="J53" i="1266"/>
  <c r="K53" i="1266" s="1"/>
  <c r="J57" i="1266"/>
  <c r="K57" i="1266" s="1"/>
  <c r="P52" i="1266"/>
  <c r="P55" i="1266" s="1"/>
  <c r="D83" i="1266" s="1"/>
  <c r="B83" i="1266"/>
  <c r="Q50" i="1266"/>
  <c r="B82" i="1266" s="1"/>
  <c r="J49" i="1266"/>
  <c r="K49" i="1266" s="1"/>
  <c r="P49" i="1266"/>
  <c r="Q19" i="1266"/>
  <c r="P64" i="1266"/>
  <c r="J64" i="1266"/>
  <c r="K64" i="1266" s="1"/>
  <c r="Q44" i="1266"/>
  <c r="B81" i="1266" s="1"/>
  <c r="P28" i="1266"/>
  <c r="J28" i="1266"/>
  <c r="K28" i="1266" s="1"/>
  <c r="J62" i="1266"/>
  <c r="K62" i="1266" s="1"/>
  <c r="P62" i="1266"/>
  <c r="J61" i="1266"/>
  <c r="K61" i="1266" s="1"/>
  <c r="P61" i="1266"/>
  <c r="J15" i="1266"/>
  <c r="K15" i="1266" s="1"/>
  <c r="P15" i="1266"/>
  <c r="P21" i="1266"/>
  <c r="B86" i="1266"/>
  <c r="C86" i="1266" s="1"/>
  <c r="H22" i="1266"/>
  <c r="H6" i="1266"/>
  <c r="J19" i="1266"/>
  <c r="K19" i="1266" s="1"/>
  <c r="J39" i="1266"/>
  <c r="K39" i="1266" s="1"/>
  <c r="H65" i="1266"/>
  <c r="J59" i="1266"/>
  <c r="K59" i="1266" s="1"/>
  <c r="P25" i="1266"/>
  <c r="O21" i="1266"/>
  <c r="I6" i="1266"/>
  <c r="L64" i="1266"/>
  <c r="Q57" i="1266"/>
  <c r="Q67" i="1266" s="1"/>
  <c r="P57" i="1266"/>
  <c r="I21" i="1266"/>
  <c r="Q21" i="1266" s="1"/>
  <c r="I50" i="1266"/>
  <c r="J52" i="1266"/>
  <c r="K52" i="1266" s="1"/>
  <c r="L61" i="1266"/>
  <c r="J35" i="1266"/>
  <c r="K35" i="1266" s="1"/>
  <c r="L49" i="1266"/>
  <c r="Q13" i="1266"/>
  <c r="Q17" i="1266" s="1"/>
  <c r="B76" i="1266" s="1"/>
  <c r="P24" i="1266"/>
  <c r="P66" i="1266"/>
  <c r="Q8" i="1266"/>
  <c r="Q11" i="1266" s="1"/>
  <c r="B75" i="1266" s="1"/>
  <c r="L15" i="1266"/>
  <c r="P35" i="1266"/>
  <c r="P37" i="1266" s="1"/>
  <c r="D80" i="1266" s="1"/>
  <c r="Q35" i="1266"/>
  <c r="Q37" i="1266" s="1"/>
  <c r="B80" i="1266" s="1"/>
  <c r="P4" i="1266"/>
  <c r="P6" i="1266" s="1"/>
  <c r="D74" i="1266" s="1"/>
  <c r="P20" i="1266"/>
  <c r="P40" i="1266"/>
  <c r="H27" i="1266"/>
  <c r="P48" i="1266" l="1"/>
  <c r="H44" i="1266"/>
  <c r="J42" i="1266"/>
  <c r="K42" i="1266" s="1"/>
  <c r="P50" i="1266"/>
  <c r="D82" i="1266" s="1"/>
  <c r="C82" i="1266" s="1"/>
  <c r="P22" i="1266"/>
  <c r="D77" i="1266" s="1"/>
  <c r="C83" i="1266"/>
  <c r="H50" i="1266"/>
  <c r="J50" i="1266" s="1"/>
  <c r="K50" i="1266" s="1"/>
  <c r="J37" i="1266"/>
  <c r="K37" i="1266" s="1"/>
  <c r="J29" i="1266"/>
  <c r="K29" i="1266" s="1"/>
  <c r="H11" i="1266"/>
  <c r="H33" i="1266"/>
  <c r="J33" i="1266" s="1"/>
  <c r="K33" i="1266" s="1"/>
  <c r="P9" i="1266"/>
  <c r="P60" i="1266"/>
  <c r="P44" i="1266"/>
  <c r="D81" i="1266" s="1"/>
  <c r="C81" i="1266" s="1"/>
  <c r="J6" i="1266"/>
  <c r="K6" i="1266" s="1"/>
  <c r="C74" i="1266"/>
  <c r="J63" i="1266"/>
  <c r="K63" i="1266" s="1"/>
  <c r="P63" i="1266"/>
  <c r="J44" i="1266"/>
  <c r="K44" i="1266" s="1"/>
  <c r="J16" i="1266"/>
  <c r="K16" i="1266" s="1"/>
  <c r="P16" i="1266"/>
  <c r="P17" i="1266" s="1"/>
  <c r="D76" i="1266" s="1"/>
  <c r="C76" i="1266" s="1"/>
  <c r="H17" i="1266"/>
  <c r="J17" i="1266" s="1"/>
  <c r="K17" i="1266" s="1"/>
  <c r="J55" i="1266"/>
  <c r="K55" i="1266" s="1"/>
  <c r="P10" i="1266"/>
  <c r="C80" i="1266"/>
  <c r="I22" i="1266"/>
  <c r="J22" i="1266" s="1"/>
  <c r="K22" i="1266" s="1"/>
  <c r="P65" i="1266"/>
  <c r="J65" i="1266"/>
  <c r="K65" i="1266" s="1"/>
  <c r="B84" i="1266"/>
  <c r="B85" i="1266" s="1"/>
  <c r="Q22" i="1266"/>
  <c r="B77" i="1266" s="1"/>
  <c r="C77" i="1266" s="1"/>
  <c r="J21" i="1266"/>
  <c r="K21" i="1266" s="1"/>
  <c r="H67" i="1266"/>
  <c r="J67" i="1266" s="1"/>
  <c r="K67" i="1266" s="1"/>
  <c r="P27" i="1266"/>
  <c r="J27" i="1266"/>
  <c r="K27" i="1266" s="1"/>
  <c r="J11" i="1266" l="1"/>
  <c r="K11" i="1266" s="1"/>
  <c r="H69" i="1266"/>
  <c r="H71" i="1266" s="1"/>
  <c r="I71" i="1266" s="1"/>
  <c r="P11" i="1266"/>
  <c r="D75" i="1266" s="1"/>
  <c r="C75" i="1266" s="1"/>
  <c r="P67" i="1266"/>
  <c r="B79" i="1266"/>
  <c r="B87" i="1266" s="1"/>
  <c r="P33" i="1266"/>
  <c r="D78" i="1266" s="1"/>
  <c r="C78" i="1266" s="1"/>
  <c r="D84" i="1266" l="1"/>
  <c r="C84" i="1266" s="1"/>
  <c r="D79" i="1266"/>
  <c r="D85" i="1266" l="1"/>
  <c r="C85" i="1266" s="1"/>
  <c r="C79" i="1266"/>
  <c r="D87" i="1266" l="1"/>
  <c r="C87" i="1266" s="1"/>
  <c r="I83" i="1263" l="1"/>
  <c r="I82" i="1263"/>
  <c r="I81" i="1263"/>
  <c r="J65" i="1263"/>
  <c r="K65" i="1263" s="1"/>
  <c r="I65" i="1263"/>
  <c r="H65" i="1263"/>
  <c r="I64" i="1263"/>
  <c r="H64" i="1263"/>
  <c r="I63" i="1263"/>
  <c r="H63" i="1263"/>
  <c r="J63" i="1263" s="1"/>
  <c r="K63" i="1263" s="1"/>
  <c r="G79" i="1263"/>
  <c r="J35" i="1265"/>
  <c r="K35" i="1265" s="1"/>
  <c r="I35" i="1265"/>
  <c r="H35" i="1265"/>
  <c r="F43" i="1265"/>
  <c r="D43" i="1265"/>
  <c r="G43" i="1265"/>
  <c r="I33" i="1265"/>
  <c r="J33" i="1265" s="1"/>
  <c r="K33" i="1265" s="1"/>
  <c r="H33" i="1265"/>
  <c r="F32" i="1265"/>
  <c r="F31" i="1265"/>
  <c r="H31" i="1265" s="1"/>
  <c r="J31" i="1265" s="1"/>
  <c r="K31" i="1265" s="1"/>
  <c r="F30" i="1265"/>
  <c r="F29" i="1265"/>
  <c r="F25" i="1265"/>
  <c r="L25" i="1265" s="1"/>
  <c r="L32" i="1265"/>
  <c r="I32" i="1265"/>
  <c r="H32" i="1265"/>
  <c r="J32" i="1265" s="1"/>
  <c r="K32" i="1265" s="1"/>
  <c r="I31" i="1265"/>
  <c r="L30" i="1265"/>
  <c r="I30" i="1265"/>
  <c r="H30" i="1265"/>
  <c r="J30" i="1265" s="1"/>
  <c r="K30" i="1265" s="1"/>
  <c r="L29" i="1265"/>
  <c r="I29" i="1265"/>
  <c r="H29" i="1265"/>
  <c r="J29" i="1265" s="1"/>
  <c r="K29" i="1265" s="1"/>
  <c r="L28" i="1265"/>
  <c r="I28" i="1265"/>
  <c r="H28" i="1265"/>
  <c r="J28" i="1265" s="1"/>
  <c r="K28" i="1265" s="1"/>
  <c r="L27" i="1265"/>
  <c r="I27" i="1265"/>
  <c r="H27" i="1265"/>
  <c r="J27" i="1265" s="1"/>
  <c r="K27" i="1265" s="1"/>
  <c r="L26" i="1265"/>
  <c r="I26" i="1265"/>
  <c r="H26" i="1265"/>
  <c r="J26" i="1265" s="1"/>
  <c r="K26" i="1265" s="1"/>
  <c r="I25" i="1265"/>
  <c r="J64" i="1263" l="1"/>
  <c r="K64" i="1263" s="1"/>
  <c r="L31" i="1265"/>
  <c r="H25" i="1265"/>
  <c r="J25" i="1265" s="1"/>
  <c r="K25" i="1265" s="1"/>
  <c r="F13" i="1265" l="1"/>
  <c r="F31" i="1263"/>
  <c r="F41" i="1263"/>
  <c r="F44" i="1263"/>
  <c r="N56" i="1263"/>
  <c r="N55" i="1263"/>
  <c r="N54" i="1263"/>
  <c r="N53" i="1263"/>
  <c r="N50" i="1263"/>
  <c r="N49" i="1263"/>
  <c r="N48" i="1263"/>
  <c r="N47" i="1263"/>
  <c r="N44" i="1263"/>
  <c r="N43" i="1263"/>
  <c r="N42" i="1263"/>
  <c r="N41" i="1263"/>
  <c r="N40" i="1263"/>
  <c r="N39" i="1263"/>
  <c r="N38" i="1263"/>
  <c r="N35" i="1263"/>
  <c r="N34" i="1263"/>
  <c r="N33" i="1263"/>
  <c r="N32" i="1263"/>
  <c r="N31" i="1263"/>
  <c r="N30" i="1263"/>
  <c r="N29" i="1263"/>
  <c r="N26" i="1263"/>
  <c r="N25" i="1263"/>
  <c r="N22" i="1263"/>
  <c r="N21" i="1263"/>
  <c r="N20" i="1263"/>
  <c r="N19" i="1263"/>
  <c r="N18" i="1263"/>
  <c r="N16" i="1263"/>
  <c r="N15" i="1263"/>
  <c r="N14" i="1263"/>
  <c r="N13" i="1263"/>
  <c r="N12" i="1263"/>
  <c r="N11" i="1263"/>
  <c r="N9" i="1263"/>
  <c r="N8" i="1263"/>
  <c r="N7" i="1263"/>
  <c r="N6" i="1263"/>
  <c r="N3" i="1263"/>
  <c r="N2" i="1263"/>
  <c r="F12" i="1263"/>
  <c r="T25" i="1263"/>
  <c r="D79" i="1263"/>
  <c r="F79" i="1263" s="1"/>
  <c r="D44" i="1265" l="1"/>
  <c r="F44" i="1265" s="1"/>
  <c r="F2" i="1263"/>
  <c r="F2" i="1265"/>
  <c r="G64" i="1267" l="1"/>
  <c r="E47" i="1267"/>
  <c r="E44" i="1267" s="1"/>
  <c r="G44" i="1267" s="1"/>
  <c r="E48" i="1267"/>
  <c r="E49" i="1267"/>
  <c r="E34" i="1267"/>
  <c r="E35" i="1267"/>
  <c r="E36" i="1267"/>
  <c r="E37" i="1267"/>
  <c r="E38" i="1267"/>
  <c r="E39" i="1267"/>
  <c r="E40" i="1267"/>
  <c r="E41" i="1267"/>
  <c r="E42" i="1267"/>
  <c r="G42" i="1267" s="1"/>
  <c r="E27" i="1267"/>
  <c r="E28" i="1267"/>
  <c r="E29" i="1267"/>
  <c r="C30" i="1267"/>
  <c r="E30" i="1267"/>
  <c r="E31" i="1267"/>
  <c r="G31" i="1267"/>
  <c r="J31" i="1267"/>
  <c r="E19" i="1267"/>
  <c r="E20" i="1267"/>
  <c r="E21" i="1267"/>
  <c r="E22" i="1267"/>
  <c r="E23" i="1267"/>
  <c r="G23" i="1267" s="1"/>
  <c r="E5" i="1267"/>
  <c r="E16" i="1267" s="1"/>
  <c r="E6" i="1267"/>
  <c r="E7" i="1267"/>
  <c r="E8" i="1267"/>
  <c r="E9" i="1267"/>
  <c r="E10" i="1267"/>
  <c r="E11" i="1267"/>
  <c r="E12" i="1267"/>
  <c r="E13" i="1267"/>
  <c r="E14" i="1267"/>
  <c r="E15" i="1267"/>
  <c r="F18" i="1265"/>
  <c r="L18" i="1265" s="1"/>
  <c r="I21" i="1265"/>
  <c r="H21" i="1265"/>
  <c r="I20" i="1265"/>
  <c r="H20" i="1265"/>
  <c r="J20" i="1265" s="1"/>
  <c r="K20" i="1265" s="1"/>
  <c r="I19" i="1265"/>
  <c r="H19" i="1265"/>
  <c r="F15" i="1265"/>
  <c r="L15" i="1265" s="1"/>
  <c r="L13" i="1265"/>
  <c r="F12" i="1265"/>
  <c r="H12" i="1265" s="1"/>
  <c r="F11" i="1265"/>
  <c r="L11" i="1265" s="1"/>
  <c r="F8" i="1265"/>
  <c r="F7" i="1265"/>
  <c r="F6" i="1265"/>
  <c r="L6" i="1265" s="1"/>
  <c r="F3" i="1265"/>
  <c r="H2" i="1265"/>
  <c r="G14" i="1265"/>
  <c r="I14" i="1265" s="1"/>
  <c r="I18" i="1265"/>
  <c r="I15" i="1265"/>
  <c r="I13" i="1265"/>
  <c r="I12" i="1265"/>
  <c r="I11" i="1265"/>
  <c r="I8" i="1265"/>
  <c r="I7" i="1265"/>
  <c r="I6" i="1265"/>
  <c r="I3" i="1265"/>
  <c r="I2" i="1265"/>
  <c r="I9" i="1265" l="1"/>
  <c r="D40" i="1265" s="1"/>
  <c r="I16" i="1265"/>
  <c r="D41" i="1265" s="1"/>
  <c r="L7" i="1265"/>
  <c r="N7" i="1265"/>
  <c r="L3" i="1265"/>
  <c r="N3" i="1265"/>
  <c r="L8" i="1265"/>
  <c r="N8" i="1265"/>
  <c r="I22" i="1265"/>
  <c r="D42" i="1265" s="1"/>
  <c r="I4" i="1265"/>
  <c r="D39" i="1265" s="1"/>
  <c r="H18" i="1265"/>
  <c r="H22" i="1265" s="1"/>
  <c r="J22" i="1265" s="1"/>
  <c r="E2" i="1267"/>
  <c r="G16" i="1267"/>
  <c r="G2" i="1267" s="1"/>
  <c r="L2" i="1265"/>
  <c r="H3" i="1265"/>
  <c r="H4" i="1265" s="1"/>
  <c r="F14" i="1265"/>
  <c r="H14" i="1265" s="1"/>
  <c r="J14" i="1265" s="1"/>
  <c r="K14" i="1265" s="1"/>
  <c r="H7" i="1265"/>
  <c r="J7" i="1265" s="1"/>
  <c r="K7" i="1265" s="1"/>
  <c r="G42" i="1265"/>
  <c r="J19" i="1265"/>
  <c r="K19" i="1265" s="1"/>
  <c r="L12" i="1265"/>
  <c r="H6" i="1265"/>
  <c r="J21" i="1265"/>
  <c r="K21" i="1265" s="1"/>
  <c r="J2" i="1265"/>
  <c r="K2" i="1265" s="1"/>
  <c r="J12" i="1265"/>
  <c r="K12" i="1265" s="1"/>
  <c r="H8" i="1265"/>
  <c r="J8" i="1265" s="1"/>
  <c r="K8" i="1265" s="1"/>
  <c r="H15" i="1265"/>
  <c r="J15" i="1265" s="1"/>
  <c r="K15" i="1265" s="1"/>
  <c r="H13" i="1265"/>
  <c r="J13" i="1265" s="1"/>
  <c r="K13" i="1265" s="1"/>
  <c r="H11" i="1265"/>
  <c r="D45" i="1265" l="1"/>
  <c r="J18" i="1265"/>
  <c r="K18" i="1265" s="1"/>
  <c r="J3" i="1265"/>
  <c r="K3" i="1265" s="1"/>
  <c r="F42" i="1265"/>
  <c r="J11" i="1265"/>
  <c r="K11" i="1265" s="1"/>
  <c r="H16" i="1265"/>
  <c r="J4" i="1265"/>
  <c r="K4" i="1265" s="1"/>
  <c r="G39" i="1265"/>
  <c r="J6" i="1265"/>
  <c r="K6" i="1265" s="1"/>
  <c r="H9" i="1265"/>
  <c r="L14" i="1265"/>
  <c r="K22" i="1265"/>
  <c r="F39" i="1265" l="1"/>
  <c r="J9" i="1265"/>
  <c r="K9" i="1265" s="1"/>
  <c r="G40" i="1265"/>
  <c r="F40" i="1265" s="1"/>
  <c r="G41" i="1265"/>
  <c r="F41" i="1265" s="1"/>
  <c r="J16" i="1265"/>
  <c r="K16" i="1265" s="1"/>
  <c r="H15" i="1263"/>
  <c r="O15" i="1263" s="1"/>
  <c r="H14" i="1263"/>
  <c r="O14" i="1263" s="1"/>
  <c r="H13" i="1263"/>
  <c r="O13" i="1263" s="1"/>
  <c r="I15" i="1263"/>
  <c r="I14" i="1263"/>
  <c r="P14" i="1263" s="1"/>
  <c r="I13" i="1263"/>
  <c r="P13" i="1263" s="1"/>
  <c r="G45" i="1265" l="1"/>
  <c r="F45" i="1265" s="1"/>
  <c r="Q14" i="1263"/>
  <c r="R14" i="1263" s="1"/>
  <c r="J15" i="1263"/>
  <c r="K15" i="1263" s="1"/>
  <c r="P15" i="1263"/>
  <c r="Q15" i="1263" s="1"/>
  <c r="R15" i="1263" s="1"/>
  <c r="Q13" i="1263"/>
  <c r="R13" i="1263" s="1"/>
  <c r="J14" i="1263"/>
  <c r="K14" i="1263" s="1"/>
  <c r="J13" i="1263"/>
  <c r="K13" i="1263" s="1"/>
  <c r="F6" i="1263" l="1"/>
  <c r="G19" i="1264" l="1"/>
  <c r="G25" i="1263" s="1"/>
  <c r="F19" i="1264"/>
  <c r="E19" i="1264"/>
  <c r="G11" i="1263" l="1"/>
  <c r="F11" i="1263" s="1"/>
  <c r="F26" i="1263"/>
  <c r="F25" i="1263"/>
  <c r="F54" i="1263"/>
  <c r="F48" i="1263"/>
  <c r="F40" i="1263"/>
  <c r="F30" i="1263"/>
  <c r="F53" i="1263"/>
  <c r="F47" i="1263"/>
  <c r="F39" i="1263"/>
  <c r="F38" i="1263"/>
  <c r="F29" i="1263"/>
  <c r="F18" i="1263"/>
  <c r="F56" i="1263"/>
  <c r="F50" i="1263"/>
  <c r="F43" i="1263"/>
  <c r="F42" i="1263"/>
  <c r="F35" i="1263"/>
  <c r="F34" i="1263"/>
  <c r="F32" i="1263"/>
  <c r="F20" i="1263"/>
  <c r="F55" i="1263"/>
  <c r="F49" i="1263"/>
  <c r="F33" i="1263" l="1"/>
  <c r="H33" i="1263" s="1"/>
  <c r="O33" i="1263" s="1"/>
  <c r="F22" i="1263"/>
  <c r="L22" i="1263" s="1"/>
  <c r="F21" i="1263"/>
  <c r="F7" i="1263"/>
  <c r="L7" i="1263" s="1"/>
  <c r="F3" i="1263"/>
  <c r="H3" i="1263" s="1"/>
  <c r="O3" i="1263" s="1"/>
  <c r="L56" i="1263"/>
  <c r="L55" i="1263"/>
  <c r="L54" i="1263"/>
  <c r="L53" i="1263"/>
  <c r="L50" i="1263"/>
  <c r="L49" i="1263"/>
  <c r="L48" i="1263"/>
  <c r="L47" i="1263"/>
  <c r="L44" i="1263"/>
  <c r="L43" i="1263"/>
  <c r="L42" i="1263"/>
  <c r="L41" i="1263"/>
  <c r="L40" i="1263"/>
  <c r="L39" i="1263"/>
  <c r="L38" i="1263"/>
  <c r="L35" i="1263"/>
  <c r="L34" i="1263"/>
  <c r="L32" i="1263"/>
  <c r="L31" i="1263"/>
  <c r="L30" i="1263"/>
  <c r="L29" i="1263"/>
  <c r="L26" i="1263"/>
  <c r="L25" i="1263"/>
  <c r="L20" i="1263"/>
  <c r="L18" i="1263"/>
  <c r="L12" i="1263"/>
  <c r="L11" i="1263"/>
  <c r="L6" i="1263"/>
  <c r="L2" i="1263"/>
  <c r="I56" i="1263"/>
  <c r="P56" i="1263" s="1"/>
  <c r="H56" i="1263"/>
  <c r="O56" i="1263" s="1"/>
  <c r="I55" i="1263"/>
  <c r="P55" i="1263" s="1"/>
  <c r="H55" i="1263"/>
  <c r="O55" i="1263" s="1"/>
  <c r="I54" i="1263"/>
  <c r="P54" i="1263" s="1"/>
  <c r="H54" i="1263"/>
  <c r="O54" i="1263" s="1"/>
  <c r="I53" i="1263"/>
  <c r="H53" i="1263"/>
  <c r="I50" i="1263"/>
  <c r="P50" i="1263" s="1"/>
  <c r="H50" i="1263"/>
  <c r="O50" i="1263" s="1"/>
  <c r="I49" i="1263"/>
  <c r="P49" i="1263" s="1"/>
  <c r="H49" i="1263"/>
  <c r="O49" i="1263" s="1"/>
  <c r="I48" i="1263"/>
  <c r="P48" i="1263" s="1"/>
  <c r="H48" i="1263"/>
  <c r="O48" i="1263" s="1"/>
  <c r="I47" i="1263"/>
  <c r="H47" i="1263"/>
  <c r="O47" i="1263" s="1"/>
  <c r="I44" i="1263"/>
  <c r="P44" i="1263" s="1"/>
  <c r="H44" i="1263"/>
  <c r="O44" i="1263" s="1"/>
  <c r="I43" i="1263"/>
  <c r="P43" i="1263" s="1"/>
  <c r="H43" i="1263"/>
  <c r="O43" i="1263" s="1"/>
  <c r="I42" i="1263"/>
  <c r="P42" i="1263" s="1"/>
  <c r="H42" i="1263"/>
  <c r="O42" i="1263" s="1"/>
  <c r="I41" i="1263"/>
  <c r="P41" i="1263" s="1"/>
  <c r="H41" i="1263"/>
  <c r="O41" i="1263" s="1"/>
  <c r="Q41" i="1263" s="1"/>
  <c r="R41" i="1263" s="1"/>
  <c r="I40" i="1263"/>
  <c r="P40" i="1263" s="1"/>
  <c r="H40" i="1263"/>
  <c r="O40" i="1263" s="1"/>
  <c r="I39" i="1263"/>
  <c r="P39" i="1263" s="1"/>
  <c r="H39" i="1263"/>
  <c r="O39" i="1263" s="1"/>
  <c r="I38" i="1263"/>
  <c r="H38" i="1263"/>
  <c r="O38" i="1263" s="1"/>
  <c r="I35" i="1263"/>
  <c r="P35" i="1263" s="1"/>
  <c r="H35" i="1263"/>
  <c r="O35" i="1263" s="1"/>
  <c r="I34" i="1263"/>
  <c r="P34" i="1263" s="1"/>
  <c r="H34" i="1263"/>
  <c r="O34" i="1263" s="1"/>
  <c r="I32" i="1263"/>
  <c r="P32" i="1263" s="1"/>
  <c r="H32" i="1263"/>
  <c r="O32" i="1263" s="1"/>
  <c r="I31" i="1263"/>
  <c r="P31" i="1263" s="1"/>
  <c r="H31" i="1263"/>
  <c r="O31" i="1263" s="1"/>
  <c r="I30" i="1263"/>
  <c r="P30" i="1263" s="1"/>
  <c r="H30" i="1263"/>
  <c r="O30" i="1263" s="1"/>
  <c r="I29" i="1263"/>
  <c r="P29" i="1263" s="1"/>
  <c r="H29" i="1263"/>
  <c r="O29" i="1263" s="1"/>
  <c r="I26" i="1263"/>
  <c r="P26" i="1263" s="1"/>
  <c r="H26" i="1263"/>
  <c r="O26" i="1263" s="1"/>
  <c r="I25" i="1263"/>
  <c r="H25" i="1263"/>
  <c r="I20" i="1263"/>
  <c r="P20" i="1263" s="1"/>
  <c r="H20" i="1263"/>
  <c r="O20" i="1263" s="1"/>
  <c r="I18" i="1263"/>
  <c r="P18" i="1263" s="1"/>
  <c r="H18" i="1263"/>
  <c r="O18" i="1263" s="1"/>
  <c r="I12" i="1263"/>
  <c r="P12" i="1263" s="1"/>
  <c r="H12" i="1263"/>
  <c r="O12" i="1263" s="1"/>
  <c r="I11" i="1263"/>
  <c r="H11" i="1263"/>
  <c r="I7" i="1263"/>
  <c r="P7" i="1263" s="1"/>
  <c r="I6" i="1263"/>
  <c r="P6" i="1263" s="1"/>
  <c r="H6" i="1263"/>
  <c r="O6" i="1263" s="1"/>
  <c r="I2" i="1263"/>
  <c r="P2" i="1263" s="1"/>
  <c r="H2" i="1263"/>
  <c r="L21" i="1263" l="1"/>
  <c r="F23" i="1263"/>
  <c r="H16" i="1263"/>
  <c r="O16" i="1263" s="1"/>
  <c r="G72" i="1263" s="1"/>
  <c r="Q50" i="1263"/>
  <c r="R50" i="1263" s="1"/>
  <c r="P11" i="1263"/>
  <c r="I16" i="1263"/>
  <c r="Q42" i="1263"/>
  <c r="R42" i="1263" s="1"/>
  <c r="Q39" i="1263"/>
  <c r="R39" i="1263" s="1"/>
  <c r="Q30" i="1263"/>
  <c r="R30" i="1263" s="1"/>
  <c r="Q49" i="1263"/>
  <c r="R49" i="1263" s="1"/>
  <c r="Q31" i="1263"/>
  <c r="R31" i="1263" s="1"/>
  <c r="Q54" i="1263"/>
  <c r="R54" i="1263" s="1"/>
  <c r="Q40" i="1263"/>
  <c r="R40" i="1263" s="1"/>
  <c r="Q29" i="1263"/>
  <c r="R29" i="1263" s="1"/>
  <c r="Q6" i="1263"/>
  <c r="R6" i="1263" s="1"/>
  <c r="Q12" i="1263"/>
  <c r="R12" i="1263" s="1"/>
  <c r="Q48" i="1263"/>
  <c r="R48" i="1263" s="1"/>
  <c r="Q32" i="1263"/>
  <c r="R32" i="1263" s="1"/>
  <c r="Q43" i="1263"/>
  <c r="R43" i="1263" s="1"/>
  <c r="Q55" i="1263"/>
  <c r="R55" i="1263" s="1"/>
  <c r="Q18" i="1263"/>
  <c r="R18" i="1263" s="1"/>
  <c r="Q34" i="1263"/>
  <c r="R34" i="1263" s="1"/>
  <c r="Q44" i="1263"/>
  <c r="R44" i="1263" s="1"/>
  <c r="Q56" i="1263"/>
  <c r="R56" i="1263" s="1"/>
  <c r="Q20" i="1263"/>
  <c r="R20" i="1263" s="1"/>
  <c r="Q35" i="1263"/>
  <c r="R35" i="1263" s="1"/>
  <c r="H27" i="1263"/>
  <c r="O25" i="1263"/>
  <c r="I45" i="1263"/>
  <c r="P45" i="1263" s="1"/>
  <c r="D71" i="1263" s="1"/>
  <c r="P38" i="1263"/>
  <c r="Q38" i="1263" s="1"/>
  <c r="R38" i="1263" s="1"/>
  <c r="H4" i="1263"/>
  <c r="O2" i="1263"/>
  <c r="Q2" i="1263" s="1"/>
  <c r="R2" i="1263" s="1"/>
  <c r="H57" i="1263"/>
  <c r="O57" i="1263" s="1"/>
  <c r="G75" i="1263" s="1"/>
  <c r="O53" i="1263"/>
  <c r="I27" i="1263"/>
  <c r="P27" i="1263" s="1"/>
  <c r="D77" i="1263" s="1"/>
  <c r="P25" i="1263"/>
  <c r="Q26" i="1263"/>
  <c r="R26" i="1263" s="1"/>
  <c r="O11" i="1263"/>
  <c r="I57" i="1263"/>
  <c r="P57" i="1263" s="1"/>
  <c r="D75" i="1263" s="1"/>
  <c r="P53" i="1263"/>
  <c r="I51" i="1263"/>
  <c r="P51" i="1263" s="1"/>
  <c r="D70" i="1263" s="1"/>
  <c r="P47" i="1263"/>
  <c r="Q47" i="1263" s="1"/>
  <c r="R47" i="1263" s="1"/>
  <c r="H45" i="1263"/>
  <c r="O45" i="1263" s="1"/>
  <c r="G71" i="1263" s="1"/>
  <c r="H51" i="1263"/>
  <c r="H36" i="1263"/>
  <c r="O36" i="1263" s="1"/>
  <c r="G76" i="1263" s="1"/>
  <c r="H7" i="1263"/>
  <c r="O7" i="1263" s="1"/>
  <c r="Q7" i="1263" s="1"/>
  <c r="R7" i="1263" s="1"/>
  <c r="I33" i="1263"/>
  <c r="L3" i="1263"/>
  <c r="I21" i="1263"/>
  <c r="P21" i="1263" s="1"/>
  <c r="H21" i="1263"/>
  <c r="I3" i="1263"/>
  <c r="L33" i="1263"/>
  <c r="H22" i="1263"/>
  <c r="O22" i="1263" s="1"/>
  <c r="I22" i="1263"/>
  <c r="I8" i="1263"/>
  <c r="F8" i="1263"/>
  <c r="I19" i="1263"/>
  <c r="P19" i="1263" s="1"/>
  <c r="F19" i="1263"/>
  <c r="J30" i="1263"/>
  <c r="K30" i="1263" s="1"/>
  <c r="J38" i="1263"/>
  <c r="K38" i="1263" s="1"/>
  <c r="J55" i="1263"/>
  <c r="K55" i="1263" s="1"/>
  <c r="J34" i="1263"/>
  <c r="K34" i="1263" s="1"/>
  <c r="J43" i="1263"/>
  <c r="K43" i="1263" s="1"/>
  <c r="J49" i="1263"/>
  <c r="K49" i="1263" s="1"/>
  <c r="J2" i="1263"/>
  <c r="K2" i="1263" s="1"/>
  <c r="J12" i="1263"/>
  <c r="K12" i="1263" s="1"/>
  <c r="J54" i="1263"/>
  <c r="K54" i="1263" s="1"/>
  <c r="J32" i="1263"/>
  <c r="K32" i="1263" s="1"/>
  <c r="J41" i="1263"/>
  <c r="K41" i="1263" s="1"/>
  <c r="J6" i="1263"/>
  <c r="K6" i="1263" s="1"/>
  <c r="J11" i="1263"/>
  <c r="J26" i="1263"/>
  <c r="K26" i="1263" s="1"/>
  <c r="J35" i="1263"/>
  <c r="K35" i="1263" s="1"/>
  <c r="J18" i="1263"/>
  <c r="K18" i="1263" s="1"/>
  <c r="J31" i="1263"/>
  <c r="K31" i="1263" s="1"/>
  <c r="J40" i="1263"/>
  <c r="K40" i="1263" s="1"/>
  <c r="J48" i="1263"/>
  <c r="K48" i="1263" s="1"/>
  <c r="J56" i="1263"/>
  <c r="K56" i="1263" s="1"/>
  <c r="J20" i="1263"/>
  <c r="K20" i="1263" s="1"/>
  <c r="J42" i="1263"/>
  <c r="K42" i="1263" s="1"/>
  <c r="J50" i="1263"/>
  <c r="K50" i="1263" s="1"/>
  <c r="J29" i="1263"/>
  <c r="K29" i="1263" s="1"/>
  <c r="J39" i="1263"/>
  <c r="K39" i="1263" s="1"/>
  <c r="J25" i="1263"/>
  <c r="K25" i="1263" s="1"/>
  <c r="J47" i="1263"/>
  <c r="K47" i="1263" s="1"/>
  <c r="J44" i="1263"/>
  <c r="K44" i="1263" s="1"/>
  <c r="J53" i="1263"/>
  <c r="K53" i="1263" s="1"/>
  <c r="O4" i="1263" l="1"/>
  <c r="G68" i="1263" s="1"/>
  <c r="Q11" i="1263"/>
  <c r="R11" i="1263" s="1"/>
  <c r="K11" i="1263"/>
  <c r="J16" i="1263"/>
  <c r="K16" i="1263" s="1"/>
  <c r="F75" i="1263"/>
  <c r="F71" i="1263"/>
  <c r="Q45" i="1263"/>
  <c r="R45" i="1263" s="1"/>
  <c r="J7" i="1263"/>
  <c r="K7" i="1263" s="1"/>
  <c r="J45" i="1263"/>
  <c r="K45" i="1263" s="1"/>
  <c r="Q53" i="1263"/>
  <c r="R53" i="1263" s="1"/>
  <c r="Q57" i="1263"/>
  <c r="R57" i="1263" s="1"/>
  <c r="J33" i="1263"/>
  <c r="K33" i="1263" s="1"/>
  <c r="P33" i="1263"/>
  <c r="Q33" i="1263" s="1"/>
  <c r="R33" i="1263" s="1"/>
  <c r="P16" i="1263"/>
  <c r="J21" i="1263"/>
  <c r="K21" i="1263" s="1"/>
  <c r="O21" i="1263"/>
  <c r="Q21" i="1263" s="1"/>
  <c r="R21" i="1263" s="1"/>
  <c r="J51" i="1263"/>
  <c r="K51" i="1263" s="1"/>
  <c r="O51" i="1263"/>
  <c r="G70" i="1263" s="1"/>
  <c r="J57" i="1263"/>
  <c r="K57" i="1263" s="1"/>
  <c r="I9" i="1263"/>
  <c r="P9" i="1263" s="1"/>
  <c r="D69" i="1263" s="1"/>
  <c r="P8" i="1263"/>
  <c r="J22" i="1263"/>
  <c r="K22" i="1263" s="1"/>
  <c r="P22" i="1263"/>
  <c r="Q22" i="1263" s="1"/>
  <c r="R22" i="1263" s="1"/>
  <c r="Q25" i="1263"/>
  <c r="R25" i="1263" s="1"/>
  <c r="J3" i="1263"/>
  <c r="K3" i="1263" s="1"/>
  <c r="P3" i="1263"/>
  <c r="Q3" i="1263" s="1"/>
  <c r="R3" i="1263" s="1"/>
  <c r="J27" i="1263"/>
  <c r="K27" i="1263" s="1"/>
  <c r="O27" i="1263"/>
  <c r="I23" i="1263"/>
  <c r="P23" i="1263" s="1"/>
  <c r="D74" i="1263" s="1"/>
  <c r="I36" i="1263"/>
  <c r="I4" i="1263"/>
  <c r="L19" i="1263"/>
  <c r="H19" i="1263"/>
  <c r="O19" i="1263" s="1"/>
  <c r="Q19" i="1263" s="1"/>
  <c r="R19" i="1263" s="1"/>
  <c r="L8" i="1263"/>
  <c r="H8" i="1263"/>
  <c r="O8" i="1263" s="1"/>
  <c r="I59" i="1263" l="1"/>
  <c r="I60" i="1263" s="1"/>
  <c r="G77" i="1263"/>
  <c r="Q16" i="1263"/>
  <c r="R16" i="1263" s="1"/>
  <c r="D72" i="1263"/>
  <c r="F72" i="1263" s="1"/>
  <c r="Q51" i="1263"/>
  <c r="R51" i="1263" s="1"/>
  <c r="F70" i="1263"/>
  <c r="Q27" i="1263"/>
  <c r="R27" i="1263" s="1"/>
  <c r="J4" i="1263"/>
  <c r="K4" i="1263" s="1"/>
  <c r="P4" i="1263"/>
  <c r="Q8" i="1263"/>
  <c r="R8" i="1263" s="1"/>
  <c r="J36" i="1263"/>
  <c r="K36" i="1263" s="1"/>
  <c r="P36" i="1263"/>
  <c r="J19" i="1263"/>
  <c r="K19" i="1263" s="1"/>
  <c r="H23" i="1263"/>
  <c r="J8" i="1263"/>
  <c r="K8" i="1263" s="1"/>
  <c r="H9" i="1263"/>
  <c r="H59" i="1263" l="1"/>
  <c r="F77" i="1263"/>
  <c r="Q36" i="1263"/>
  <c r="R36" i="1263" s="1"/>
  <c r="D76" i="1263"/>
  <c r="Q4" i="1263"/>
  <c r="R4" i="1263" s="1"/>
  <c r="D68" i="1263"/>
  <c r="D73" i="1263" s="1"/>
  <c r="J9" i="1263"/>
  <c r="K9" i="1263" s="1"/>
  <c r="O9" i="1263"/>
  <c r="J23" i="1263"/>
  <c r="K23" i="1263" s="1"/>
  <c r="O23" i="1263"/>
  <c r="J59" i="1263" l="1"/>
  <c r="K59" i="1263" s="1"/>
  <c r="H60" i="1263"/>
  <c r="J60" i="1263" s="1"/>
  <c r="K60" i="1263" s="1"/>
  <c r="F76" i="1263"/>
  <c r="D78" i="1263"/>
  <c r="D80" i="1263" s="1"/>
  <c r="Q23" i="1263"/>
  <c r="R23" i="1263" s="1"/>
  <c r="G74" i="1263"/>
  <c r="F68" i="1263"/>
  <c r="Q9" i="1263"/>
  <c r="R9" i="1263" s="1"/>
  <c r="G69" i="1263"/>
  <c r="G73" i="1263" s="1"/>
  <c r="F73" i="1263" s="1"/>
  <c r="F74" i="1263" l="1"/>
  <c r="G78" i="1263"/>
  <c r="F78" i="1263" s="1"/>
  <c r="F69" i="1263"/>
  <c r="G80" i="1263" l="1"/>
  <c r="F80" i="1263" l="1"/>
  <c r="G83" i="1263"/>
</calcChain>
</file>

<file path=xl/sharedStrings.xml><?xml version="1.0" encoding="utf-8"?>
<sst xmlns="http://schemas.openxmlformats.org/spreadsheetml/2006/main" count="484" uniqueCount="236">
  <si>
    <t>Quote Number</t>
  </si>
  <si>
    <t>Config Description</t>
  </si>
  <si>
    <t>Units</t>
  </si>
  <si>
    <t>List Price</t>
  </si>
  <si>
    <t>Floor Price</t>
  </si>
  <si>
    <t>Selling Price</t>
  </si>
  <si>
    <t>Unit Cost</t>
  </si>
  <si>
    <t>Total Revenue</t>
  </si>
  <si>
    <t>Total Cost</t>
  </si>
  <si>
    <t>Margin $</t>
  </si>
  <si>
    <t>Margin %</t>
  </si>
  <si>
    <t>DOL %</t>
  </si>
  <si>
    <t>Total Units</t>
  </si>
  <si>
    <t>Margin $ Pre Rebate</t>
  </si>
  <si>
    <t>Margin % Pre Rebate</t>
  </si>
  <si>
    <t>US-3000206551052/1</t>
  </si>
  <si>
    <t>NVIDIA SN6600-LD, 2U, 128x800G OSFP, DLC Pluggable, DC BusBar</t>
  </si>
  <si>
    <t>MMS4B10-XM-RHS</t>
  </si>
  <si>
    <t>E-W</t>
  </si>
  <si>
    <t>US-3000206551326/1</t>
  </si>
  <si>
    <t>NVDA SN5600D 2U 64xOSFP112, DC BusBar, C2P (I/P) Airflow, w/ Cumulus</t>
  </si>
  <si>
    <t>N-S</t>
  </si>
  <si>
    <t>MMS1X00-NS400</t>
  </si>
  <si>
    <t>MMS4X00-NM-T</t>
  </si>
  <si>
    <t>US-3000206558083/1</t>
  </si>
  <si>
    <t>APC IR9048 48U Rack, XE9712 GB300, IRC, 750mm x 120mm</t>
  </si>
  <si>
    <t>DH Networking Rack Infrastructure</t>
  </si>
  <si>
    <t>PowerShelf 33KW, 19", 1U, LiteOn</t>
  </si>
  <si>
    <t>Manual</t>
  </si>
  <si>
    <t>Compscope PPL-SH-8AP-4x4-SM-BE4</t>
  </si>
  <si>
    <t>CompScope Propel 2U</t>
  </si>
  <si>
    <t>IR9148/750mmx1200mm/48U with 2x PowerShelves and IRC</t>
  </si>
  <si>
    <t>US-3000206558023/1</t>
  </si>
  <si>
    <t>N-S Network Core</t>
  </si>
  <si>
    <t>MMA4Z00-NS-FLT</t>
  </si>
  <si>
    <t>MMA4Z00-NS</t>
  </si>
  <si>
    <t>US-3000206558089/1</t>
  </si>
  <si>
    <t>Networking Rack Infrastructure Core</t>
  </si>
  <si>
    <t>US-3000206558019/1</t>
  </si>
  <si>
    <t>Networking Spares</t>
  </si>
  <si>
    <t>NVDA SN2201 48x1G (BT), 2DC PSU, C2P (I/P) Airflow, w/ BusBar, w/ Cumulus[MSN2201-CSMRC]</t>
  </si>
  <si>
    <t>MMS1V70-CM</t>
  </si>
  <si>
    <t>US-3000206558170/1</t>
  </si>
  <si>
    <t>DH Network Switches and Optics Spares</t>
  </si>
  <si>
    <t>US-3000206552935/1</t>
  </si>
  <si>
    <t>OOB</t>
  </si>
  <si>
    <t>US-3000206557749/1</t>
  </si>
  <si>
    <t>OOB Network Core</t>
  </si>
  <si>
    <t>GOAL 1 Building</t>
  </si>
  <si>
    <t>GOAL 4 Buildings</t>
  </si>
  <si>
    <t>Item</t>
  </si>
  <si>
    <t>Cost</t>
  </si>
  <si>
    <t>QTY</t>
  </si>
  <si>
    <t>Price</t>
  </si>
  <si>
    <t>Order Margin</t>
  </si>
  <si>
    <t>Total Price</t>
  </si>
  <si>
    <t>Comments</t>
  </si>
  <si>
    <t>Data Hall E-W</t>
  </si>
  <si>
    <t>Data Hall N-S</t>
  </si>
  <si>
    <t>Data Hall OOB</t>
  </si>
  <si>
    <t>Data Hall  Network Switches and Optics Spares</t>
  </si>
  <si>
    <t>Data Hall  Networking Rack Infrastructure</t>
  </si>
  <si>
    <t>Total Data Hall</t>
  </si>
  <si>
    <t>Core N-S Network</t>
  </si>
  <si>
    <t>Core OOB Network</t>
  </si>
  <si>
    <t>Core Networking Spares</t>
  </si>
  <si>
    <t>Core Networking Rack Infrastructure</t>
  </si>
  <si>
    <t>Total Core</t>
  </si>
  <si>
    <t>Rack Integration</t>
  </si>
  <si>
    <t xml:space="preserve">Total Sweetwater Networking </t>
  </si>
  <si>
    <t>CA-3000206597382/1</t>
  </si>
  <si>
    <t>CA-3000206597395/1</t>
  </si>
  <si>
    <t>NVDA SN5610 2U 64xOSFP112, 4AC PSU, C2P (I/P) Airflow, w/ Cumulus</t>
  </si>
  <si>
    <t>CA-3000206597541/1</t>
  </si>
  <si>
    <t>NVDA SN2201 48x1GBaseT, 1U, 2AC PSU, C2P (I/P) Airflow, w/ Cumulus[MSN2201-CB2RC]</t>
  </si>
  <si>
    <t>NVDA SN4700 400GbE, 32xQSFPDD, 1U, 2AC PSU, C2P (I/P) Airflow, w/ Cumulus[MSN4700-WS2RC]</t>
  </si>
  <si>
    <t>MMS1V00-WM</t>
  </si>
  <si>
    <t>CA-3000206597474/1</t>
  </si>
  <si>
    <t>APC AR9557SPB2 48U Rack, Black, 3in set back, 750mm x 1200mm, APC 5YR Warranty Included</t>
  </si>
  <si>
    <t>CA-3000206637775/2</t>
  </si>
  <si>
    <t>E-W Network</t>
  </si>
  <si>
    <t>N-S Network</t>
  </si>
  <si>
    <t>OOB Network</t>
  </si>
  <si>
    <t>Networking Rack Infrastructure</t>
  </si>
  <si>
    <t>Spares</t>
  </si>
  <si>
    <t>48U Rack</t>
  </si>
  <si>
    <t>DLC Rack Brakdown</t>
  </si>
  <si>
    <t xml:space="preserve">IR 9000 racks components - based on 48RU rack  - Dell MGX 144 rack </t>
  </si>
  <si>
    <t>Dell cost (per unit)</t>
  </si>
  <si>
    <t>TTL QTY</t>
  </si>
  <si>
    <t>Ext Cost</t>
  </si>
  <si>
    <t>Bus bar</t>
  </si>
  <si>
    <t>44OU/48RU DLC Bus Bar for Dell 5000A+ (landed)</t>
  </si>
  <si>
    <t>Drip tray</t>
  </si>
  <si>
    <t xml:space="preserve">Rack  </t>
  </si>
  <si>
    <t>Dell IR9000 48U Rack for XE9812 VR200 NVL144, 750mm x 1200mm (material only)(include 2 side panels, bolt down brackets aka. Stiffener)</t>
  </si>
  <si>
    <t>Manifolds</t>
  </si>
  <si>
    <t>Cooler Master 48RU Manifolds, 48RU Rack, UQOD08</t>
  </si>
  <si>
    <t>Filter</t>
  </si>
  <si>
    <t>SFN Filter Kit, 2", Includes Filter, Valve and Clamp (in row CDU only)</t>
  </si>
  <si>
    <t>Shock Pallet</t>
  </si>
  <si>
    <t>Shock Pallet with Strap Down Kit, APC - 440OU</t>
  </si>
  <si>
    <t>Rail kit</t>
  </si>
  <si>
    <t>ODM Mechanical Component Compute Tray Slide Rail Pair for MGX Rack V1.2
4 for PSUs + 2 for ToRs + 1 for IRC + 8 for SN6600LD</t>
  </si>
  <si>
    <t>Blanking panels</t>
  </si>
  <si>
    <t>ODM Mechanical Component 1RU Blank Panel with DGX ID</t>
  </si>
  <si>
    <t>Brush filler</t>
  </si>
  <si>
    <t>Brush Filler Shield for Dell 9812 Rack</t>
  </si>
  <si>
    <t>Warranty</t>
  </si>
  <si>
    <t>Basic Next Business Day 36 Months</t>
  </si>
  <si>
    <t xml:space="preserve">Shipping &amp; logistic </t>
  </si>
  <si>
    <t>Placeholder  - Unknowns</t>
  </si>
  <si>
    <t xml:space="preserve">Total per rack cost </t>
  </si>
  <si>
    <t>Power Shelves (Per rack standard qty: 2) - cost from Gaines 2.0 powershelves</t>
  </si>
  <si>
    <t>IR9048 Mounting Rail Kit for PowerShelf</t>
  </si>
  <si>
    <t>Dell Server XE9712 GB300 Powershelf, LiteOn</t>
  </si>
  <si>
    <t>Power Supply Kit for Single Power Shelf, 5.5KW, LiteOn</t>
  </si>
  <si>
    <t>Total per rack power shelf</t>
  </si>
  <si>
    <t>IRC (per rack qty: 1)</t>
  </si>
  <si>
    <t>NRE++</t>
  </si>
  <si>
    <t xml:space="preserve">IRC Preliminary NRE, Ops Adder,  SW, Firmware, and Warranty placeholder </t>
  </si>
  <si>
    <t>Appliance</t>
  </si>
  <si>
    <t>IRC Appliance, Power Satellite, LCD, leak detect rope (Mechanical Cost)</t>
  </si>
  <si>
    <t>Valve control</t>
  </si>
  <si>
    <t>Valve control cable, Valve + Hose Kit for IR9000 (For in Row only)</t>
  </si>
  <si>
    <t xml:space="preserve">PS1 CSP Warranty </t>
  </si>
  <si>
    <t>Total IRC per rack</t>
  </si>
  <si>
    <t>In Rack CDU (per rack qty:1)</t>
  </si>
  <si>
    <t>in -rack CDU</t>
  </si>
  <si>
    <t>Dell PowerCool RCDU R4R19010A</t>
  </si>
  <si>
    <t>PowerCool RCDU Rail kit for IR9000</t>
  </si>
  <si>
    <t>Dell PowerCool RCDU Facility to CDU Hose,1.5in Sanitary, 6ft</t>
  </si>
  <si>
    <t>IR9000 CDU to Manifold Hose Kit, 1.5in, for Dell PowerCool RCDU</t>
  </si>
  <si>
    <t>ProSupport One Data Center for CSP AI Plus Support Bundle with Designated Support and Onsite Engineer NBD Onsite Initial, 36 Month(s)</t>
  </si>
  <si>
    <t>Custom Rack Integration Dell SOW Required</t>
  </si>
  <si>
    <t>CDU Preventative Maintenance Service, 36 Month(s)</t>
  </si>
  <si>
    <t>Air Cooled Rack Breakdown</t>
  </si>
  <si>
    <t>IR 5000 racks components</t>
  </si>
  <si>
    <t>Reference Quote</t>
  </si>
  <si>
    <t>US-3000201328266/1</t>
  </si>
  <si>
    <t>APC NetShelter SX Server Rack Gen 2, 48U, 2258H x 750W x 1200D mm,</t>
  </si>
  <si>
    <t>NetShelter SX 750mm Wide x 1200mm Deep Networking Roof</t>
  </si>
  <si>
    <t>PDU11450ME - Power Distribution Unit - Rack-Mountable - Input Voltage: 415 V 3 phase - 34.6KW - I</t>
  </si>
  <si>
    <t>IR 9048 AC based racks components</t>
  </si>
  <si>
    <t>Option ID</t>
  </si>
  <si>
    <t>SKU</t>
  </si>
  <si>
    <t>Description</t>
  </si>
  <si>
    <t>Qty</t>
  </si>
  <si>
    <t>Unit List</t>
  </si>
  <si>
    <t>Unit Selling</t>
  </si>
  <si>
    <t>LT</t>
  </si>
  <si>
    <t>G57VN1Q</t>
  </si>
  <si>
    <t>379-BFVJ</t>
  </si>
  <si>
    <t>[670] PowerEdge Platform - Dell Server XE9712</t>
  </si>
  <si>
    <t>GNMYWP8</t>
  </si>
  <si>
    <t>195-BBHZ</t>
  </si>
  <si>
    <t>[1] Base - IR9048 Mounting Rail Kit for PowerShelf</t>
  </si>
  <si>
    <t>210-BSYH</t>
  </si>
  <si>
    <t>[1] Base - Dell Server XE9712 GB300 Powershelf, LiteOn</t>
  </si>
  <si>
    <t>G9DXHT7</t>
  </si>
  <si>
    <t>450-BGFT</t>
  </si>
  <si>
    <t>[1620] Power Supply - Power Supply Kit for Single Power Shelf, 5.5KW, LiteOn</t>
  </si>
  <si>
    <t>GGNIC5E</t>
  </si>
  <si>
    <t>709-BJKM</t>
  </si>
  <si>
    <t>[29] Service - Basic Next Business Day 36 MonthsVI</t>
  </si>
  <si>
    <t>GKRMQ6C</t>
  </si>
  <si>
    <t>199-CGMN</t>
  </si>
  <si>
    <t>[30] Extended Service - ProSupport One for Data Center for CSP AI Support Bundle with Designated Support and Onsite Engineer NBD Onsite Initial, 36 Month(s)VP</t>
  </si>
  <si>
    <t>G1QD3ST</t>
  </si>
  <si>
    <t>883-BBLF</t>
  </si>
  <si>
    <t>[200735] Infrastructure Deployment Services - Custom Rack Integration Dell SOW RequiredVI</t>
  </si>
  <si>
    <t>GG31X7R</t>
  </si>
  <si>
    <t>450-BDYC</t>
  </si>
  <si>
    <t>[1628] Power Whips - Power Whip, Straight, 3.5M</t>
  </si>
  <si>
    <t>GJ65PIN</t>
  </si>
  <si>
    <t>450-BDYB</t>
  </si>
  <si>
    <t>[1628] Power Whips - Power Whip, Straight, 5M</t>
  </si>
  <si>
    <t>Cost per power shelf</t>
  </si>
  <si>
    <t>SKU Description</t>
  </si>
  <si>
    <t>Qty (Amount)</t>
  </si>
  <si>
    <t>List Price (Amount)</t>
  </si>
  <si>
    <t>Sep 26 (Amount)</t>
  </si>
  <si>
    <t>Nov 26 (Amount)</t>
  </si>
  <si>
    <t>Feb 27 (Amount)</t>
  </si>
  <si>
    <t>Dell Server XE9712</t>
  </si>
  <si>
    <t>210-BVRW</t>
  </si>
  <si>
    <t>195-BBGH</t>
  </si>
  <si>
    <t>Dell Bus Bar, 1400A, Air Cooled for Dell IR7044/IR9148</t>
  </si>
  <si>
    <t>195-BBLG</t>
  </si>
  <si>
    <t>XE9712 Rack Bracketry, V2</t>
  </si>
  <si>
    <t>340-DZGT</t>
  </si>
  <si>
    <t>Shipping Material, Ground, IR7044/IR9048/IR9148</t>
  </si>
  <si>
    <t>379-BFVH</t>
  </si>
  <si>
    <t>PDU Included</t>
  </si>
  <si>
    <t>470-BFWX</t>
  </si>
  <si>
    <t>Power Shelf RJ45 iShare Cable, 6 in, Red</t>
  </si>
  <si>
    <t>470-BFWZ</t>
  </si>
  <si>
    <t>Power Shelf RJ45 iShare Cable, 9 ft, Red</t>
  </si>
  <si>
    <t>379-BGHQ</t>
  </si>
  <si>
    <t>Top Power Feed</t>
  </si>
  <si>
    <t>379-BGHL</t>
  </si>
  <si>
    <t>415V</t>
  </si>
  <si>
    <t>Power Whip, Straight, 5M, UL</t>
  </si>
  <si>
    <t>195-BBGY</t>
  </si>
  <si>
    <t>Blanking Panel, EIA 19" for IR5XXX/IR9XXX, Black, Qty 1</t>
  </si>
  <si>
    <t>379-BGRB</t>
  </si>
  <si>
    <t>No Dell IRC</t>
  </si>
  <si>
    <t>379-BGGB</t>
  </si>
  <si>
    <t>Route to Franklin</t>
  </si>
  <si>
    <t>709-BJKJ</t>
  </si>
  <si>
    <t>199-CHBZ</t>
  </si>
  <si>
    <t>ProSupport One for Data Center for CSP AI Plus Spt Bundle with Designated Support and Onsite Engineer NBD Onsite Initial</t>
  </si>
  <si>
    <t>Removed</t>
  </si>
  <si>
    <t>359-BBBR</t>
  </si>
  <si>
    <t>Cooler Master 48RU Manifold, 2 FD83, Top Feed</t>
  </si>
  <si>
    <t>195-BBGX</t>
  </si>
  <si>
    <t>IR9x00 Rail Kit for NVLink Switches, Servers, TOR Switches</t>
  </si>
  <si>
    <t>770-BGJV</t>
  </si>
  <si>
    <t>Manifold Shims</t>
  </si>
  <si>
    <t>470-BDKF</t>
  </si>
  <si>
    <t>Nvidia NVLink Cable Cartridge, Kit of 4</t>
  </si>
  <si>
    <t>US-3000206820765/1</t>
  </si>
  <si>
    <t>US-3000206822366/1</t>
  </si>
  <si>
    <t>US-3000206822633/1</t>
  </si>
  <si>
    <t>US-3000206822923/1</t>
  </si>
  <si>
    <t>US-3000206824272/1</t>
  </si>
  <si>
    <t>US-3000206827371/1</t>
  </si>
  <si>
    <t>US-3000206827943/1</t>
  </si>
  <si>
    <t>US-3000206828867/1</t>
  </si>
  <si>
    <t>US-3000206831312/1</t>
  </si>
  <si>
    <t>US-3000206830435/1</t>
  </si>
  <si>
    <t>[MMA4Z00-NS-FLT</t>
  </si>
  <si>
    <t>MMA4Z00-NS]</t>
  </si>
  <si>
    <t xml:space="preserve">Total Horizon Networking </t>
  </si>
  <si>
    <t>Data Hall Networking Spares</t>
  </si>
  <si>
    <t>Core E-W Network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</si>
</sst>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4"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#,##0.00"/>
    <numFmt numFmtId="166" formatCode="_(* #,##0_);_(* \(#,##0\);_(* &quot;-&quot;??_);_(@_)"/>
    <numFmt numFmtId="167" formatCode="#,##0_)_%;[Red]\(#,##0\)_%;0_)_%"/>
    <numFmt numFmtId="168" formatCode="\ \ &quot;$&quot;* #,##0_);[Red]\ \ &quot;$&quot;* \(#,##0\);\ \ &quot;$&quot;* 0_)"/>
    <numFmt numFmtId="169" formatCode="&quot;$&quot;#,##0.0,_);[Red]\(&quot;$&quot;#,##0.0,\)"/>
    <numFmt numFmtId="170" formatCode="\ \ &quot;$&quot;* #,##0.0_);[Red]\ \ &quot;$&quot;* \(#,##0.0\);\ \ &quot;$&quot;* 0_)_\"/>
    <numFmt numFmtId="171" formatCode="\ \ &quot;$&quot;* #,##0.00_);[Red]\ \ &quot;$&quot;* \(#,##0.00\);\ \ &quot;$&quot;* 0_)_\_\_."/>
    <numFmt numFmtId="172" formatCode="#,##0_)%;[Red]\(#,##0\)%;0_)%"/>
    <numFmt numFmtId="173" formatCode="#,##0.0_)%;[Red]\(#,##0.0\)%;0_)_.%"/>
    <numFmt numFmtId="174" formatCode="#,##0.00_)%;[Red]\(#,##0.00\)%;0_)_0_.%"/>
    <numFmt numFmtId="175" formatCode="0000"/>
    <numFmt numFmtId="176" formatCode="000000"/>
    <numFmt numFmtId="177" formatCode="#,##0,_);[Red]\(#,##0,\)"/>
    <numFmt numFmtId="178" formatCode="#,##0.0_);[Red]\(#,##0.0\);0_)_."/>
    <numFmt numFmtId="179" formatCode="#,##0.0_)_%;[Red]\(#,##0.0\)_%;0_)_._%"/>
    <numFmt numFmtId="180" formatCode="#,##0.00_);[Red]\(#,##0.00\);0_)_0_."/>
    <numFmt numFmtId="181" formatCode="#,##0.00_)_%;[Red]\(#,##0.00\)_%;0_)_0_._%"/>
    <numFmt numFmtId="182" formatCode="_ * #,##0_ ;_ * &quot;¥&quot;&quot;¥&quot;&quot;¥&quot;\-#,##0_ ;_ * &quot;-&quot;_ ;_ @_ "/>
    <numFmt numFmtId="183" formatCode="0.0%;[Red]\(0.0%\)"/>
    <numFmt numFmtId="184" formatCode="#,##0;\(#,##0\)"/>
    <numFmt numFmtId="185" formatCode="#,##0.0000;[Red]\(#,##0.0000\)"/>
    <numFmt numFmtId="186" formatCode="&quot;  &quot;@"/>
    <numFmt numFmtId="187" formatCode="#,##0.0_);\(#,##0.0\)"/>
    <numFmt numFmtId="188" formatCode="_(* #,##0.0000_);_(* \(#,##0.0000\);_(* &quot;-&quot;??_);_(@_)"/>
    <numFmt numFmtId="189" formatCode="0%;[Red]\(0%\)"/>
    <numFmt numFmtId="190" formatCode="0.0%;\(0.0%\)"/>
    <numFmt numFmtId="191" formatCode="0.000_)"/>
    <numFmt numFmtId="192" formatCode="#,##0.0_);[Red]\(#,##0.0\)"/>
    <numFmt numFmtId="193" formatCode="_-* #,##0\ _€_-;\-* #,##0\ _€_-;_-* &quot;-&quot;\ _€_-;_-@_-"/>
    <numFmt numFmtId="194" formatCode="_-* #,##0.00_-;\-* #,##0.00_-;_-* &quot;-&quot;??_-;_-@_-"/>
    <numFmt numFmtId="195" formatCode="_(&quot;$&quot;#,##0_);_(&quot;$&quot;\ \(#,##0\);_(&quot;$&quot;* &quot;-&quot;??_);_(@_)"/>
    <numFmt numFmtId="196" formatCode="#,##0&quot;р.&quot;;[Red]\-#,##0&quot;р.&quot;"/>
    <numFmt numFmtId="197" formatCode="_-* #,##0.00\ _€_-;\-* #,##0.00\ _€_-;_-* &quot;-&quot;??\ _€_-;_-@_-"/>
    <numFmt numFmtId="198" formatCode="#,##0.0000"/>
    <numFmt numFmtId="199" formatCode="_-* #,##0.00\ &quot;€&quot;_-;\-* #,##0.00\ &quot;€&quot;_-;_-* &quot;-&quot;??\ &quot;€&quot;_-;_-@_-"/>
    <numFmt numFmtId="200" formatCode="&quot;¥&quot;&quot;¥&quot;&quot;¥&quot;&quot;¥&quot;\$#,##0.00;&quot;¥&quot;&quot;¥&quot;&quot;¥&quot;&quot;¥&quot;\(&quot;¥&quot;&quot;¥&quot;&quot;¥&quot;&quot;¥&quot;\$#,##0.00&quot;¥&quot;&quot;¥&quot;&quot;¥&quot;&quot;¥&quot;\)"/>
    <numFmt numFmtId="201" formatCode="_-* #,##0\ _D_M_-;\-* #,##0\ _D_M_-;_-* &quot;-&quot;\ _D_M_-;_-@_-"/>
    <numFmt numFmtId="202" formatCode="_-* #,##0.00\ _D_M_-;\-* #,##0.00\ _D_M_-;_-* &quot;-&quot;??\ _D_M_-;_-@_-"/>
    <numFmt numFmtId="203" formatCode="&quot;¥&quot;&quot;¥&quot;&quot;¥&quot;&quot;¥&quot;\$#,##0;&quot;¥&quot;&quot;¥&quot;&quot;¥&quot;&quot;¥&quot;\(&quot;¥&quot;&quot;¥&quot;&quot;¥&quot;&quot;¥&quot;\$#,##0&quot;¥&quot;&quot;¥&quot;&quot;¥&quot;&quot;¥&quot;\)"/>
    <numFmt numFmtId="204" formatCode="_([$€]* #,##0.00_);_([$€]* \(#,##0.00\);_([$€]* &quot;-&quot;??_);_(@_)"/>
    <numFmt numFmtId="205" formatCode="#,##0.00;[Red]&quot;-&quot;#,##0.00"/>
    <numFmt numFmtId="206" formatCode="#,##0_);[Red]\(#,##0\);&quot;&quot;"/>
    <numFmt numFmtId="207" formatCode="&quot;$&quot;#,##0.00_);&quot;¥&quot;&quot;¥&quot;&quot;¥&quot;&quot;¥&quot;&quot;¥&quot;\(&quot;$&quot;#,##0.00&quot;¥&quot;&quot;¥&quot;&quot;¥&quot;&quot;¥&quot;&quot;¥&quot;\)"/>
    <numFmt numFmtId="208" formatCode="_(* #,##0.0_);_(* &quot;¥&quot;&quot;¥&quot;&quot;¥&quot;&quot;¥&quot;\(#,##0.0&quot;¥&quot;&quot;¥&quot;&quot;¥&quot;&quot;¥&quot;\);_(* &quot;-&quot;_);_(@_)"/>
    <numFmt numFmtId="209" formatCode="#,##0_);\(#,##0\);\-\ \ \ "/>
    <numFmt numFmtId="210" formatCode="[Red]&quot;Too long&quot;;[Red]&quot;Mandatory field&quot;;&quot;OK&quot;"/>
    <numFmt numFmtId="211" formatCode=".0%;\(.0%\)"/>
    <numFmt numFmtId="212" formatCode="_(* #,##0,_);[Red]_(* \(#,##0,\);_(* &quot; - &quot;_);_(@_)"/>
    <numFmt numFmtId="213" formatCode="_ &quot;S/&quot;* #,##0_ ;_ &quot;S/&quot;* \-#,##0_ ;_ &quot;S/&quot;* &quot;-&quot;_ ;_ @_ "/>
    <numFmt numFmtId="214" formatCode="_ &quot;S/&quot;* #,##0.00_ ;_ &quot;S/&quot;* \-#,##0.00_ ;_ &quot;S/&quot;* &quot;-&quot;??_ ;_ @_ "/>
    <numFmt numFmtId="215" formatCode="_(* 0%_);_(* \(0%\);_(* &quot;-&quot;_);_(@_)"/>
    <numFmt numFmtId="216" formatCode="_(* #,##0_);[Red]_(* \(#,##0\);_(* &quot; - &quot;_);_(@_)"/>
    <numFmt numFmtId="217" formatCode="mmm\-d"/>
    <numFmt numFmtId="218" formatCode="[$$-409]#,##0"/>
    <numFmt numFmtId="219" formatCode="0.0"/>
    <numFmt numFmtId="220" formatCode="0%;\(0%\)"/>
    <numFmt numFmtId="221" formatCode="_-* #,##0.00\ _F_-;\-* #,##0.00\ _F_-;_-* &quot;-&quot;??\ _F_-;_-@_-"/>
    <numFmt numFmtId="222" formatCode="&quot;$&quot;#,##0;\-&quot;$&quot;#,##0"/>
    <numFmt numFmtId="223" formatCode="mm/dd/yy"/>
    <numFmt numFmtId="224" formatCode="&quot;   &quot;@"/>
    <numFmt numFmtId="225" formatCode="_(* #,##0_);_(* \(#,##0\);_(* &quot;-&quot;_)"/>
    <numFmt numFmtId="226" formatCode="_-* #,##0\ &quot;DM&quot;_-;\-* #,##0\ &quot;DM&quot;_-;_-* &quot;-&quot;\ &quot;DM&quot;_-;_-@_-"/>
    <numFmt numFmtId="227" formatCode="_-* #,##0.00\ &quot;DM&quot;_-;\-* #,##0.00\ &quot;DM&quot;_-;_-* &quot;-&quot;??\ &quot;DM&quot;_-;_-@_-"/>
    <numFmt numFmtId="228" formatCode="###0_);[Red]\(###0\)"/>
    <numFmt numFmtId="229" formatCode="_-* #,##0_-;\-* #,##0_-;_-* &quot;-&quot;_-;_-@_-"/>
    <numFmt numFmtId="230" formatCode="_-&quot;¥&quot;* #,##0.00_-;&quot;¥&quot;&quot;¥&quot;\-&quot;¥&quot;* #,##0.00_-;_-&quot;¥&quot;* &quot;-&quot;??_-;_-@_-"/>
    <numFmt numFmtId="231" formatCode="&quot;¥&quot;#,##0.00;&quot;¥&quot;&quot;¥&quot;&quot;¥&quot;&quot;¥&quot;\-#,##0.00"/>
    <numFmt numFmtId="232" formatCode="_-* #,##0.00_-;&quot;¥&quot;&quot;¥&quot;\-* #,##0.00_-;_-* &quot;-&quot;??_-;_-@_-"/>
    <numFmt numFmtId="233" formatCode="&quot;¥&quot;#,##0.00;[Red]&quot;¥&quot;\-#,##0.00"/>
    <numFmt numFmtId="234" formatCode="&quot;¥&quot;#,##0;[Red]&quot;¥&quot;\-#,##0"/>
    <numFmt numFmtId="235" formatCode="&quot;¥&quot;#,##0;[Red]&quot;¥&quot;&quot;¥&quot;&quot;¥&quot;&quot;¥&quot;\-#,##0"/>
    <numFmt numFmtId="236" formatCode="#,##0;[Red]&quot;-&quot;#,##0"/>
    <numFmt numFmtId="237" formatCode="&quot;¥&quot;#,##0;&quot;¥&quot;&quot;¥&quot;&quot;¥&quot;&quot;¥&quot;\-#,##0"/>
    <numFmt numFmtId="238" formatCode="_ * #,##0_ ;_ * &quot;\&quot;&quot;\&quot;&quot;\&quot;\-#,##0_ ;_ * &quot;-&quot;_ ;_ @_ "/>
    <numFmt numFmtId="239" formatCode="&quot;\&quot;&quot;\&quot;&quot;\&quot;&quot;\&quot;\$#,##0.00;&quot;\&quot;&quot;\&quot;&quot;\&quot;&quot;\&quot;\(&quot;\&quot;&quot;\&quot;&quot;\&quot;&quot;\&quot;\$#,##0.00&quot;\&quot;&quot;\&quot;&quot;\&quot;&quot;\&quot;\)"/>
    <numFmt numFmtId="240" formatCode="&quot;\&quot;&quot;\&quot;&quot;\&quot;&quot;\&quot;\$#,##0;&quot;\&quot;&quot;\&quot;&quot;\&quot;&quot;\&quot;\(&quot;\&quot;&quot;\&quot;&quot;\&quot;&quot;\&quot;\$#,##0&quot;\&quot;&quot;\&quot;&quot;\&quot;&quot;\&quot;\)"/>
    <numFmt numFmtId="241" formatCode="&quot;$&quot;#,##0.00_);&quot;\&quot;&quot;\&quot;&quot;\&quot;&quot;\&quot;&quot;\&quot;\(&quot;$&quot;#,##0.00&quot;\&quot;&quot;\&quot;&quot;\&quot;&quot;\&quot;&quot;\&quot;\)"/>
    <numFmt numFmtId="242" formatCode="_(* #,##0.0_);_(* &quot;\&quot;&quot;\&quot;&quot;\&quot;&quot;\&quot;\(#,##0.0&quot;\&quot;&quot;\&quot;&quot;\&quot;&quot;\&quot;\);_(* &quot;-&quot;_);_(@_)"/>
    <numFmt numFmtId="243" formatCode="_-&quot;\&quot;* #,##0.00_-;&quot;\&quot;&quot;\&quot;\-&quot;\&quot;* #,##0.00_-;_-&quot;\&quot;* &quot;-&quot;??_-;_-@_-"/>
    <numFmt numFmtId="244" formatCode="&quot;\&quot;#,##0.00;&quot;\&quot;&quot;\&quot;&quot;\&quot;&quot;\&quot;\-#,##0.00"/>
    <numFmt numFmtId="245" formatCode="_-* #,##0.00_-;&quot;\&quot;&quot;\&quot;\-* #,##0.00_-;_-* &quot;-&quot;??_-;_-@_-"/>
    <numFmt numFmtId="246" formatCode="&quot;\&quot;#,##0;[Red]&quot;\&quot;&quot;\&quot;&quot;\&quot;&quot;\&quot;\-#,##0"/>
    <numFmt numFmtId="247" formatCode="&quot;\&quot;#,##0;&quot;\&quot;&quot;\&quot;&quot;\&quot;&quot;\&quot;\-#,##0"/>
    <numFmt numFmtId="248" formatCode="#,##0.00;[Red]\-#,##0.00"/>
    <numFmt numFmtId="249" formatCode="0.00%;[Red]\-0.00%"/>
    <numFmt numFmtId="250" formatCode="_-&quot;$&quot;* #,##0.00_-;\-&quot;$&quot;* #,##0.00_-;_-&quot;$&quot;* &quot;-&quot;??_-;_-@_-"/>
    <numFmt numFmtId="251" formatCode="#,##0;[Red]\-#,##0"/>
  </numFmts>
  <fonts count="130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0"/>
      <name val="Arial Cyr"/>
      <charset val="204"/>
    </font>
    <font>
      <sz val="8"/>
      <name val="Arial"/>
      <family val="2"/>
    </font>
    <font>
      <sz val="8"/>
      <name val="Tahoma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8"/>
      <name val="MS Sans Serif"/>
      <family val="2"/>
    </font>
    <font>
      <sz val="10"/>
      <name val="Times New Roman"/>
      <family val="1"/>
    </font>
    <font>
      <sz val="10"/>
      <name val="Helv"/>
      <family val="2"/>
    </font>
    <font>
      <sz val="9"/>
      <color indexed="8"/>
      <name val="?? ?????"/>
      <family val="3"/>
      <charset val="128"/>
    </font>
    <font>
      <sz val="12"/>
      <name val="???"/>
      <family val="1"/>
      <charset val="129"/>
    </font>
    <font>
      <sz val="10"/>
      <name val="Helv"/>
      <charset val="204"/>
    </font>
    <font>
      <sz val="10"/>
      <name val="Helv"/>
    </font>
    <font>
      <sz val="12"/>
      <name val="Times New Roman"/>
      <family val="1"/>
    </font>
    <font>
      <sz val="14"/>
      <name val="AngsanaUPC"/>
      <family val="1"/>
    </font>
    <font>
      <sz val="8"/>
      <name val="Antique Olive"/>
      <family val="2"/>
    </font>
    <font>
      <sz val="8"/>
      <name val="Geneva"/>
    </font>
    <font>
      <sz val="12"/>
      <name val="¹ÙÅÁÃ¼"/>
      <family val="1"/>
      <charset val="129"/>
    </font>
    <font>
      <sz val="12"/>
      <name val="Helv"/>
    </font>
    <font>
      <sz val="12"/>
      <name val="Arial MT"/>
    </font>
    <font>
      <sz val="8"/>
      <name val="Times New Roman"/>
      <family val="1"/>
    </font>
    <font>
      <sz val="12"/>
      <name val="Tms Rmn"/>
    </font>
    <font>
      <b/>
      <sz val="10"/>
      <name val="MS Sans Serif"/>
      <family val="2"/>
    </font>
    <font>
      <sz val="12"/>
      <name val="±¼¸²Ã¼"/>
      <family val="3"/>
      <charset val="129"/>
    </font>
    <font>
      <sz val="11"/>
      <name val="Arial"/>
      <family val="2"/>
    </font>
    <font>
      <b/>
      <sz val="10"/>
      <name val="Helv"/>
    </font>
    <font>
      <sz val="10"/>
      <color indexed="12"/>
      <name val="Times New Roman"/>
      <family val="1"/>
    </font>
    <font>
      <sz val="10"/>
      <color indexed="11"/>
      <name val="Times New Roman"/>
      <family val="1"/>
    </font>
    <font>
      <sz val="10"/>
      <color indexed="10"/>
      <name val="Times New Roman"/>
      <family val="1"/>
    </font>
    <font>
      <sz val="11"/>
      <name val="Tms Rmn"/>
    </font>
    <font>
      <sz val="10"/>
      <name val="Univers (E1)"/>
    </font>
    <font>
      <sz val="11"/>
      <color indexed="8"/>
      <name val="Calibri"/>
      <family val="2"/>
    </font>
    <font>
      <sz val="10"/>
      <name val="BERNHARD"/>
      <family val="1"/>
    </font>
    <font>
      <sz val="10"/>
      <name val="MS Serif"/>
      <family val="1"/>
    </font>
    <font>
      <sz val="10"/>
      <name val="Courier"/>
      <family val="3"/>
    </font>
    <font>
      <sz val="10"/>
      <color indexed="12"/>
      <name val="Arial"/>
      <family val="2"/>
    </font>
    <font>
      <sz val="11"/>
      <name val="??"/>
      <family val="3"/>
      <charset val="129"/>
    </font>
    <font>
      <sz val="10"/>
      <name val="MS Sans Serif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10"/>
      <name val="Helv"/>
    </font>
    <font>
      <b/>
      <sz val="12"/>
      <name val="Arial"/>
      <family val="2"/>
    </font>
    <font>
      <b/>
      <sz val="12"/>
      <name val="Helv"/>
    </font>
    <font>
      <b/>
      <sz val="8"/>
      <name val="MS Sans Serif"/>
      <family val="2"/>
    </font>
    <font>
      <u/>
      <sz val="10"/>
      <color indexed="12"/>
      <name val="Arial"/>
      <family val="2"/>
    </font>
    <font>
      <b/>
      <sz val="8"/>
      <color indexed="12"/>
      <name val="Arial"/>
      <family val="2"/>
    </font>
    <font>
      <sz val="12"/>
      <color indexed="9"/>
      <name val="Helv"/>
    </font>
    <font>
      <b/>
      <sz val="14"/>
      <name val="Times New Roman"/>
      <family val="1"/>
    </font>
    <font>
      <b/>
      <sz val="11"/>
      <name val="Helv"/>
    </font>
    <font>
      <sz val="7"/>
      <name val="Small Fonts"/>
      <family val="2"/>
    </font>
    <font>
      <sz val="12"/>
      <color indexed="8"/>
      <name val="Tms Rmn"/>
    </font>
    <font>
      <sz val="10"/>
      <name val="Arial MT"/>
    </font>
    <font>
      <sz val="7"/>
      <color indexed="10"/>
      <name val="MS Sans Serif"/>
      <family val="2"/>
    </font>
    <font>
      <sz val="10"/>
      <name val="Tms Rmn"/>
    </font>
    <font>
      <sz val="8"/>
      <name val="Helv"/>
    </font>
    <font>
      <b/>
      <sz val="12"/>
      <name val="Times New Roman"/>
      <family val="1"/>
    </font>
    <font>
      <sz val="8"/>
      <name val="Helv"/>
      <family val="2"/>
    </font>
    <font>
      <sz val="11"/>
      <color indexed="58"/>
      <name val="Arial"/>
      <family val="2"/>
    </font>
    <font>
      <sz val="11"/>
      <name val="돋움"/>
      <family val="2"/>
    </font>
    <font>
      <b/>
      <sz val="8"/>
      <color indexed="8"/>
      <name val="Helv"/>
    </font>
    <font>
      <b/>
      <sz val="8"/>
      <name val="Times New Roman"/>
      <family val="1"/>
    </font>
    <font>
      <b/>
      <sz val="24"/>
      <name val="Arial"/>
      <family val="2"/>
    </font>
    <font>
      <sz val="14"/>
      <name val="VAG Rounded Lt"/>
      <family val="2"/>
    </font>
    <font>
      <b/>
      <sz val="8"/>
      <name val="VAG Rounded Lt"/>
      <family val="2"/>
    </font>
    <font>
      <u/>
      <sz val="8.25"/>
      <color indexed="36"/>
      <name val="돋움"/>
      <family val="2"/>
    </font>
    <font>
      <sz val="11"/>
      <name val="돋움"/>
      <family val="3"/>
      <charset val="129"/>
    </font>
    <font>
      <sz val="12"/>
      <name val="뼻뮝"/>
      <family val="1"/>
    </font>
    <font>
      <sz val="12"/>
      <name val="宋体"/>
      <charset val="134"/>
    </font>
    <font>
      <sz val="12"/>
      <name val="官帕眉"/>
      <family val="2"/>
      <charset val="134"/>
    </font>
    <font>
      <sz val="11"/>
      <name val="ＭＳ Ｐゴシック"/>
      <family val="3"/>
      <charset val="128"/>
    </font>
    <font>
      <b/>
      <sz val="12"/>
      <color indexed="16"/>
      <name val="奔覆眉"/>
      <family val="3"/>
      <charset val="134"/>
    </font>
    <font>
      <sz val="12"/>
      <name val="奔覆眉"/>
      <family val="2"/>
      <charset val="134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sz val="10"/>
      <color indexed="17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sz val="10"/>
      <color indexed="52"/>
      <name val="Arial"/>
      <family val="2"/>
    </font>
    <font>
      <b/>
      <sz val="11"/>
      <color indexed="56"/>
      <name val="Arial"/>
      <family val="2"/>
    </font>
    <font>
      <sz val="10"/>
      <color indexed="62"/>
      <name val="Arial"/>
      <family val="2"/>
    </font>
    <font>
      <sz val="10"/>
      <color indexed="20"/>
      <name val="Arial"/>
      <family val="2"/>
    </font>
    <font>
      <b/>
      <sz val="10"/>
      <color indexed="63"/>
      <name val="Arial"/>
      <family val="2"/>
    </font>
    <font>
      <i/>
      <sz val="10"/>
      <color indexed="23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Museo For Dell"/>
    </font>
    <font>
      <sz val="9"/>
      <color theme="1"/>
      <name val="Museo For Dell"/>
    </font>
    <font>
      <sz val="8"/>
      <name val="Geneva"/>
      <family val="2"/>
    </font>
    <font>
      <sz val="10"/>
      <color theme="1"/>
      <name val="Calibri"/>
      <family val="2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color rgb="FFFF0000"/>
      <name val="Calibri"/>
      <family val="2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u val="double"/>
      <sz val="11"/>
      <color theme="1"/>
      <name val="Calibri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</fonts>
  <fills count="4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lightGray">
        <bgColor indexed="9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mediumGray">
        <fgColor indexed="22"/>
      </patternFill>
    </fill>
    <fill>
      <patternFill patternType="solid">
        <fgColor rgb="FFA6C9EC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0D0D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/>
      <diagonal/>
    </border>
  </borders>
  <cellStyleXfs count="30391">
    <xf numFmtId="0" fontId="0" fillId="0" borderId="0"/>
    <xf numFmtId="0" fontId="1" fillId="0" borderId="0"/>
    <xf numFmtId="0" fontId="3" fillId="0" borderId="0"/>
    <xf numFmtId="0" fontId="4" fillId="0" borderId="0"/>
    <xf numFmtId="0" fontId="12" fillId="0" borderId="0"/>
    <xf numFmtId="0" fontId="8" fillId="0" borderId="0"/>
    <xf numFmtId="168" fontId="4" fillId="0" borderId="0"/>
    <xf numFmtId="169" fontId="13" fillId="0" borderId="0">
      <protection locked="0"/>
    </xf>
    <xf numFmtId="170" fontId="4" fillId="0" borderId="0"/>
    <xf numFmtId="171" fontId="4" fillId="0" borderId="0"/>
    <xf numFmtId="0" fontId="14" fillId="0" borderId="0"/>
    <xf numFmtId="172" fontId="4" fillId="0" borderId="0"/>
    <xf numFmtId="173" fontId="4" fillId="0" borderId="0"/>
    <xf numFmtId="174" fontId="4" fillId="0" borderId="0"/>
    <xf numFmtId="0" fontId="4" fillId="0" borderId="0"/>
    <xf numFmtId="44" fontId="15" fillId="0" borderId="0"/>
    <xf numFmtId="0" fontId="4" fillId="0" borderId="0"/>
    <xf numFmtId="43" fontId="15" fillId="0" borderId="0"/>
    <xf numFmtId="41" fontId="15" fillId="0" borderId="0"/>
    <xf numFmtId="0" fontId="4" fillId="0" borderId="0"/>
    <xf numFmtId="0" fontId="4" fillId="0" borderId="0"/>
    <xf numFmtId="0" fontId="16" fillId="0" borderId="0"/>
    <xf numFmtId="0" fontId="17" fillId="0" borderId="0"/>
    <xf numFmtId="0" fontId="4" fillId="0" borderId="0"/>
    <xf numFmtId="0" fontId="14" fillId="0" borderId="0"/>
    <xf numFmtId="0" fontId="4" fillId="0" borderId="0"/>
    <xf numFmtId="0" fontId="4" fillId="0" borderId="0"/>
    <xf numFmtId="0" fontId="17" fillId="0" borderId="0"/>
    <xf numFmtId="0" fontId="12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2" fillId="0" borderId="0"/>
    <xf numFmtId="0" fontId="17" fillId="0" borderId="0"/>
    <xf numFmtId="0" fontId="18" fillId="0" borderId="0"/>
    <xf numFmtId="0" fontId="17" fillId="0" borderId="0"/>
    <xf numFmtId="0" fontId="19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4" fillId="0" borderId="0"/>
    <xf numFmtId="0" fontId="4" fillId="0" borderId="0"/>
    <xf numFmtId="0" fontId="4" fillId="0" borderId="0"/>
    <xf numFmtId="0" fontId="4" fillId="0" borderId="0"/>
    <xf numFmtId="0" fontId="17" fillId="0" borderId="0"/>
    <xf numFmtId="0" fontId="17" fillId="0" borderId="0"/>
    <xf numFmtId="0" fontId="17" fillId="0" borderId="0"/>
    <xf numFmtId="0" fontId="14" fillId="0" borderId="0"/>
    <xf numFmtId="0" fontId="14" fillId="0" borderId="0"/>
    <xf numFmtId="0" fontId="14" fillId="0" borderId="0"/>
    <xf numFmtId="0" fontId="4" fillId="0" borderId="0"/>
    <xf numFmtId="0" fontId="4" fillId="0" borderId="0"/>
    <xf numFmtId="0" fontId="4" fillId="0" borderId="0"/>
    <xf numFmtId="0" fontId="17" fillId="0" borderId="0"/>
    <xf numFmtId="0" fontId="4" fillId="0" borderId="0"/>
    <xf numFmtId="0" fontId="4" fillId="0" borderId="0"/>
    <xf numFmtId="0" fontId="1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7" fillId="0" borderId="0"/>
    <xf numFmtId="0" fontId="12" fillId="0" borderId="0"/>
    <xf numFmtId="0" fontId="4" fillId="0" borderId="0"/>
    <xf numFmtId="0" fontId="4" fillId="0" borderId="0"/>
    <xf numFmtId="0" fontId="20" fillId="0" borderId="0"/>
    <xf numFmtId="9" fontId="4" fillId="2" borderId="0"/>
    <xf numFmtId="0" fontId="4" fillId="0" borderId="0"/>
    <xf numFmtId="0" fontId="4" fillId="0" borderId="0"/>
    <xf numFmtId="175" fontId="21" fillId="0" borderId="0">
      <alignment horizontal="left"/>
    </xf>
    <xf numFmtId="176" fontId="22" fillId="0" borderId="0">
      <alignment horizontal="left"/>
    </xf>
    <xf numFmtId="38" fontId="4" fillId="0" borderId="0"/>
    <xf numFmtId="167" fontId="4" fillId="0" borderId="0"/>
    <xf numFmtId="177" fontId="13" fillId="0" borderId="0">
      <protection locked="0"/>
    </xf>
    <xf numFmtId="178" fontId="4" fillId="0" borderId="0"/>
    <xf numFmtId="179" fontId="4" fillId="0" borderId="0"/>
    <xf numFmtId="9" fontId="23" fillId="0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9" fillId="3" borderId="0"/>
    <xf numFmtId="0" fontId="9" fillId="4" borderId="0"/>
    <xf numFmtId="0" fontId="9" fillId="5" borderId="0"/>
    <xf numFmtId="0" fontId="9" fillId="6" borderId="0"/>
    <xf numFmtId="0" fontId="9" fillId="7" borderId="0"/>
    <xf numFmtId="0" fontId="9" fillId="8" borderId="0"/>
    <xf numFmtId="180" fontId="4" fillId="0" borderId="0"/>
    <xf numFmtId="181" fontId="4" fillId="0" borderId="0"/>
    <xf numFmtId="0" fontId="20" fillId="0" borderId="0"/>
    <xf numFmtId="0" fontId="20" fillId="0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9" fillId="9" borderId="0"/>
    <xf numFmtId="0" fontId="9" fillId="10" borderId="0"/>
    <xf numFmtId="0" fontId="9" fillId="11" borderId="0"/>
    <xf numFmtId="0" fontId="9" fillId="6" borderId="0"/>
    <xf numFmtId="0" fontId="9" fillId="9" borderId="0"/>
    <xf numFmtId="0" fontId="9" fillId="12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95" fillId="13" borderId="0"/>
    <xf numFmtId="0" fontId="95" fillId="10" borderId="0"/>
    <xf numFmtId="0" fontId="95" fillId="11" borderId="0"/>
    <xf numFmtId="0" fontId="95" fillId="14" borderId="0"/>
    <xf numFmtId="0" fontId="95" fillId="15" borderId="0"/>
    <xf numFmtId="0" fontId="95" fillId="16" borderId="0"/>
    <xf numFmtId="0" fontId="24" fillId="0" borderId="1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182" fontId="25" fillId="21" borderId="2">
      <alignment horizontal="center" vertical="center"/>
    </xf>
    <xf numFmtId="183" fontId="4" fillId="0" borderId="0"/>
    <xf numFmtId="184" fontId="4" fillId="0" borderId="0"/>
    <xf numFmtId="6" fontId="4" fillId="0" borderId="0"/>
    <xf numFmtId="0" fontId="26" fillId="0" borderId="0">
      <alignment horizontal="center" wrapText="1"/>
      <protection locked="0"/>
    </xf>
    <xf numFmtId="41" fontId="23" fillId="0" borderId="0"/>
    <xf numFmtId="43" fontId="23" fillId="0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185" fontId="4" fillId="0" borderId="0">
      <alignment horizontal="right"/>
    </xf>
    <xf numFmtId="0" fontId="27" fillId="0" borderId="0"/>
    <xf numFmtId="0" fontId="28" fillId="0" borderId="3"/>
    <xf numFmtId="0" fontId="96" fillId="5" borderId="0"/>
    <xf numFmtId="0" fontId="29" fillId="0" borderId="0"/>
    <xf numFmtId="186" fontId="13" fillId="0" borderId="0"/>
    <xf numFmtId="187" fontId="18" fillId="0" borderId="0"/>
    <xf numFmtId="188" fontId="18" fillId="0" borderId="0"/>
    <xf numFmtId="183" fontId="18" fillId="0" borderId="0"/>
    <xf numFmtId="189" fontId="18" fillId="0" borderId="0"/>
    <xf numFmtId="44" fontId="18" fillId="0" borderId="0"/>
    <xf numFmtId="190" fontId="18" fillId="0" borderId="0"/>
    <xf numFmtId="187" fontId="18" fillId="0" borderId="0"/>
    <xf numFmtId="0" fontId="30" fillId="0" borderId="4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97" fillId="22" borderId="5"/>
    <xf numFmtId="0" fontId="31" fillId="0" borderId="0"/>
    <xf numFmtId="0" fontId="98" fillId="23" borderId="6"/>
    <xf numFmtId="0" fontId="99" fillId="0" borderId="7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38" fontId="32" fillId="0" borderId="0">
      <protection locked="0"/>
    </xf>
    <xf numFmtId="38" fontId="33" fillId="0" borderId="0">
      <protection locked="0"/>
    </xf>
    <xf numFmtId="38" fontId="34" fillId="0" borderId="0">
      <protection locked="0"/>
    </xf>
    <xf numFmtId="0" fontId="11" fillId="0" borderId="8">
      <alignment horizontal="left" wrapText="1"/>
    </xf>
    <xf numFmtId="191" fontId="35" fillId="0" borderId="0"/>
    <xf numFmtId="191" fontId="35" fillId="0" borderId="0"/>
    <xf numFmtId="191" fontId="35" fillId="0" borderId="0"/>
    <xf numFmtId="191" fontId="35" fillId="0" borderId="0"/>
    <xf numFmtId="191" fontId="35" fillId="0" borderId="0"/>
    <xf numFmtId="191" fontId="35" fillId="0" borderId="0"/>
    <xf numFmtId="191" fontId="35" fillId="0" borderId="0"/>
    <xf numFmtId="191" fontId="35" fillId="0" borderId="0"/>
    <xf numFmtId="192" fontId="13" fillId="0" borderId="0">
      <protection locked="0"/>
    </xf>
    <xf numFmtId="40" fontId="13" fillId="0" borderId="0">
      <protection locked="0"/>
    </xf>
    <xf numFmtId="193" fontId="4" fillId="0" borderId="0"/>
    <xf numFmtId="44" fontId="18" fillId="0" borderId="0"/>
    <xf numFmtId="38" fontId="36" fillId="0" borderId="0"/>
    <xf numFmtId="43" fontId="2" fillId="0" borderId="0"/>
    <xf numFmtId="43" fontId="2" fillId="0" borderId="0"/>
    <xf numFmtId="43" fontId="2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197" fontId="4" fillId="0" borderId="0"/>
    <xf numFmtId="195" fontId="4" fillId="0" borderId="0"/>
    <xf numFmtId="43" fontId="8" fillId="0" borderId="0"/>
    <xf numFmtId="43" fontId="4" fillId="0" borderId="0"/>
    <xf numFmtId="43" fontId="37" fillId="0" borderId="0"/>
    <xf numFmtId="43" fontId="4" fillId="0" borderId="0"/>
    <xf numFmtId="43" fontId="8" fillId="0" borderId="0"/>
    <xf numFmtId="43" fontId="8" fillId="0" borderId="0"/>
    <xf numFmtId="198" fontId="7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9" fillId="0" borderId="0">
      <alignment horizontal="left"/>
    </xf>
    <xf numFmtId="0" fontId="4" fillId="0" borderId="8">
      <alignment horizontal="left" vertical="center"/>
    </xf>
    <xf numFmtId="0" fontId="40" fillId="0" borderId="0"/>
    <xf numFmtId="6" fontId="13" fillId="0" borderId="0">
      <protection locked="0"/>
    </xf>
    <xf numFmtId="8" fontId="13" fillId="0" borderId="0">
      <protection locked="0"/>
    </xf>
    <xf numFmtId="187" fontId="18" fillId="0" borderId="0"/>
    <xf numFmtId="165" fontId="4" fillId="0" borderId="0"/>
    <xf numFmtId="44" fontId="4" fillId="0" borderId="0"/>
    <xf numFmtId="44" fontId="37" fillId="0" borderId="0"/>
    <xf numFmtId="44" fontId="4" fillId="0" borderId="0"/>
    <xf numFmtId="199" fontId="4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44" fontId="2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44" fontId="8" fillId="0" borderId="0"/>
    <xf numFmtId="44" fontId="8" fillId="0" borderId="0"/>
    <xf numFmtId="200" fontId="13" fillId="0" borderId="0"/>
    <xf numFmtId="14" fontId="41" fillId="0" borderId="0"/>
    <xf numFmtId="14" fontId="9" fillId="0" borderId="0"/>
    <xf numFmtId="6" fontId="42" fillId="0" borderId="0">
      <protection locked="0"/>
    </xf>
    <xf numFmtId="0" fontId="43" fillId="0" borderId="0">
      <alignment vertical="center"/>
    </xf>
    <xf numFmtId="201" fontId="4" fillId="0" borderId="0"/>
    <xf numFmtId="202" fontId="4" fillId="0" borderId="0"/>
    <xf numFmtId="0" fontId="44" fillId="0" borderId="0">
      <protection locked="0"/>
    </xf>
    <xf numFmtId="203" fontId="13" fillId="0" borderId="0"/>
    <xf numFmtId="0" fontId="45" fillId="0" borderId="0">
      <protection locked="0"/>
    </xf>
    <xf numFmtId="0" fontId="45" fillId="0" borderId="0">
      <protection locked="0"/>
    </xf>
    <xf numFmtId="0" fontId="100" fillId="0" borderId="0"/>
    <xf numFmtId="0" fontId="95" fillId="17" borderId="0"/>
    <xf numFmtId="0" fontId="95" fillId="18" borderId="0"/>
    <xf numFmtId="0" fontId="95" fillId="19" borderId="0"/>
    <xf numFmtId="0" fontId="95" fillId="14" borderId="0"/>
    <xf numFmtId="0" fontId="95" fillId="15" borderId="0"/>
    <xf numFmtId="0" fontId="95" fillId="20" borderId="0"/>
    <xf numFmtId="44" fontId="18" fillId="0" borderId="0"/>
    <xf numFmtId="187" fontId="18" fillId="0" borderId="0"/>
    <xf numFmtId="44" fontId="18" fillId="0" borderId="0"/>
    <xf numFmtId="190" fontId="18" fillId="0" borderId="0"/>
    <xf numFmtId="187" fontId="18" fillId="0" borderId="0"/>
    <xf numFmtId="0" fontId="46" fillId="0" borderId="0">
      <alignment horizontal="left"/>
    </xf>
    <xf numFmtId="0" fontId="101" fillId="8" borderId="5"/>
    <xf numFmtId="204" fontId="4" fillId="0" borderId="0"/>
    <xf numFmtId="205" fontId="37" fillId="0" borderId="0"/>
    <xf numFmtId="202" fontId="13" fillId="0" borderId="0"/>
    <xf numFmtId="4" fontId="47" fillId="0" borderId="8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44" fillId="0" borderId="0">
      <protection locked="0"/>
    </xf>
    <xf numFmtId="0" fontId="44" fillId="0" borderId="0">
      <protection locked="0"/>
    </xf>
    <xf numFmtId="0" fontId="44" fillId="0" borderId="0">
      <protection locked="0"/>
    </xf>
    <xf numFmtId="0" fontId="44" fillId="0" borderId="0">
      <protection locked="0"/>
    </xf>
    <xf numFmtId="0" fontId="44" fillId="0" borderId="0">
      <protection locked="0"/>
    </xf>
    <xf numFmtId="0" fontId="44" fillId="0" borderId="0">
      <protection locked="0"/>
    </xf>
    <xf numFmtId="0" fontId="44" fillId="0" borderId="0">
      <protection locked="0"/>
    </xf>
    <xf numFmtId="0" fontId="44" fillId="0" borderId="0">
      <protection locked="0"/>
    </xf>
    <xf numFmtId="206" fontId="48" fillId="0" borderId="9"/>
    <xf numFmtId="0" fontId="44" fillId="0" borderId="0">
      <protection locked="0"/>
    </xf>
    <xf numFmtId="0" fontId="7" fillId="0" borderId="0"/>
    <xf numFmtId="207" fontId="25" fillId="0" borderId="0">
      <protection locked="0"/>
    </xf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38" fontId="7" fillId="24" borderId="0"/>
    <xf numFmtId="0" fontId="49" fillId="0" borderId="0">
      <alignment horizontal="left"/>
    </xf>
    <xf numFmtId="0" fontId="48" fillId="0" borderId="10">
      <alignment horizontal="left" vertical="center"/>
    </xf>
    <xf numFmtId="0" fontId="48" fillId="0" borderId="11">
      <alignment horizontal="left" vertical="center"/>
    </xf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208" fontId="25" fillId="0" borderId="0">
      <protection locked="0"/>
    </xf>
    <xf numFmtId="208" fontId="25" fillId="0" borderId="0">
      <protection locked="0"/>
    </xf>
    <xf numFmtId="0" fontId="50" fillId="0" borderId="15">
      <alignment horizontal="center"/>
    </xf>
    <xf numFmtId="0" fontId="50" fillId="0" borderId="0">
      <alignment horizontal="center"/>
    </xf>
    <xf numFmtId="0" fontId="41" fillId="0" borderId="16"/>
    <xf numFmtId="0" fontId="51" fillId="0" borderId="0">
      <alignment vertical="top"/>
      <protection locked="0"/>
    </xf>
    <xf numFmtId="0" fontId="107" fillId="0" borderId="0"/>
    <xf numFmtId="0" fontId="108" fillId="0" borderId="0"/>
    <xf numFmtId="0" fontId="102" fillId="4" borderId="0"/>
    <xf numFmtId="10" fontId="7" fillId="25" borderId="8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209" fontId="52" fillId="26" borderId="8"/>
    <xf numFmtId="187" fontId="24" fillId="27" borderId="0"/>
    <xf numFmtId="0" fontId="18" fillId="0" borderId="17"/>
    <xf numFmtId="44" fontId="18" fillId="0" borderId="0"/>
    <xf numFmtId="187" fontId="18" fillId="0" borderId="0"/>
    <xf numFmtId="44" fontId="18" fillId="0" borderId="0"/>
    <xf numFmtId="190" fontId="18" fillId="0" borderId="0"/>
    <xf numFmtId="187" fontId="18" fillId="0" borderId="0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187" fontId="53" fillId="28" borderId="0"/>
    <xf numFmtId="210" fontId="11" fillId="26" borderId="8">
      <alignment horizontal="centerContinuous"/>
    </xf>
    <xf numFmtId="0" fontId="54" fillId="29" borderId="18"/>
    <xf numFmtId="41" fontId="9" fillId="0" borderId="0"/>
    <xf numFmtId="43" fontId="9" fillId="0" borderId="0"/>
    <xf numFmtId="41" fontId="4" fillId="0" borderId="0"/>
    <xf numFmtId="43" fontId="4" fillId="0" borderId="0"/>
    <xf numFmtId="211" fontId="4" fillId="0" borderId="0"/>
    <xf numFmtId="212" fontId="4" fillId="0" borderId="0"/>
    <xf numFmtId="0" fontId="55" fillId="0" borderId="15"/>
    <xf numFmtId="213" fontId="4" fillId="0" borderId="0"/>
    <xf numFmtId="214" fontId="4" fillId="0" borderId="0"/>
    <xf numFmtId="215" fontId="4" fillId="0" borderId="0"/>
    <xf numFmtId="216" fontId="4" fillId="0" borderId="0"/>
    <xf numFmtId="0" fontId="44" fillId="0" borderId="0">
      <protection locked="0"/>
    </xf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13" fillId="0" borderId="0"/>
    <xf numFmtId="37" fontId="56" fillId="0" borderId="0"/>
    <xf numFmtId="0" fontId="12" fillId="0" borderId="0"/>
    <xf numFmtId="0" fontId="4" fillId="0" borderId="0"/>
    <xf numFmtId="0" fontId="37" fillId="0" borderId="0"/>
    <xf numFmtId="217" fontId="4" fillId="0" borderId="0"/>
    <xf numFmtId="0" fontId="13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9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204" fontId="4" fillId="0" borderId="0"/>
    <xf numFmtId="0" fontId="4" fillId="0" borderId="0"/>
    <xf numFmtId="0" fontId="2" fillId="0" borderId="0"/>
    <xf numFmtId="0" fontId="37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166" fontId="8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37" fillId="0" borderId="0"/>
    <xf numFmtId="0" fontId="4" fillId="0" borderId="0"/>
    <xf numFmtId="218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/>
    <xf numFmtId="219" fontId="57" fillId="0" borderId="19">
      <alignment horizontal="center" vertical="center"/>
    </xf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40" fontId="43" fillId="0" borderId="0"/>
    <xf numFmtId="38" fontId="43" fillId="0" borderId="0"/>
    <xf numFmtId="0" fontId="5" fillId="0" borderId="0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14" fontId="26" fillId="0" borderId="0">
      <alignment horizontal="center" wrapText="1"/>
      <protection locked="0"/>
    </xf>
    <xf numFmtId="9" fontId="4" fillId="0" borderId="0"/>
    <xf numFmtId="164" fontId="4" fillId="0" borderId="0"/>
    <xf numFmtId="164" fontId="13" fillId="0" borderId="0">
      <protection locked="0"/>
    </xf>
    <xf numFmtId="10" fontId="13" fillId="0" borderId="0">
      <protection locked="0"/>
    </xf>
    <xf numFmtId="189" fontId="18" fillId="0" borderId="0"/>
    <xf numFmtId="220" fontId="4" fillId="0" borderId="0"/>
    <xf numFmtId="10" fontId="4" fillId="0" borderId="0"/>
    <xf numFmtId="9" fontId="8" fillId="0" borderId="0"/>
    <xf numFmtId="9" fontId="8" fillId="0" borderId="0"/>
    <xf numFmtId="9" fontId="37" fillId="0" borderId="0"/>
    <xf numFmtId="9" fontId="4" fillId="0" borderId="0"/>
    <xf numFmtId="9" fontId="13" fillId="0" borderId="0"/>
    <xf numFmtId="9" fontId="13" fillId="0" borderId="0"/>
    <xf numFmtId="9" fontId="13" fillId="0" borderId="0"/>
    <xf numFmtId="9" fontId="2" fillId="0" borderId="0"/>
    <xf numFmtId="9" fontId="8" fillId="0" borderId="0"/>
    <xf numFmtId="9" fontId="4" fillId="0" borderId="0"/>
    <xf numFmtId="9" fontId="4" fillId="0" borderId="0"/>
    <xf numFmtId="9" fontId="8" fillId="0" borderId="0"/>
    <xf numFmtId="9" fontId="4" fillId="0" borderId="0"/>
    <xf numFmtId="9" fontId="4" fillId="0" borderId="0"/>
    <xf numFmtId="9" fontId="37" fillId="0" borderId="0"/>
    <xf numFmtId="9" fontId="13" fillId="0" borderId="0"/>
    <xf numFmtId="9" fontId="4" fillId="0" borderId="0"/>
    <xf numFmtId="10" fontId="58" fillId="32" borderId="0"/>
    <xf numFmtId="9" fontId="9" fillId="0" borderId="0"/>
    <xf numFmtId="0" fontId="44" fillId="0" borderId="0">
      <protection locked="0"/>
    </xf>
    <xf numFmtId="221" fontId="43" fillId="0" borderId="0">
      <alignment vertical="center"/>
    </xf>
    <xf numFmtId="44" fontId="18" fillId="0" borderId="0"/>
    <xf numFmtId="187" fontId="18" fillId="0" borderId="0"/>
    <xf numFmtId="44" fontId="18" fillId="0" borderId="0"/>
    <xf numFmtId="190" fontId="18" fillId="0" borderId="0"/>
    <xf numFmtId="187" fontId="18" fillId="0" borderId="0"/>
    <xf numFmtId="165" fontId="4" fillId="0" borderId="8">
      <alignment vertical="top"/>
    </xf>
    <xf numFmtId="0" fontId="59" fillId="0" borderId="0"/>
    <xf numFmtId="222" fontId="60" fillId="0" borderId="0"/>
    <xf numFmtId="0" fontId="43" fillId="0" borderId="0">
      <alignment horizontal="left"/>
    </xf>
    <xf numFmtId="15" fontId="43" fillId="0" borderId="0"/>
    <xf numFmtId="4" fontId="43" fillId="0" borderId="0"/>
    <xf numFmtId="0" fontId="28" fillId="0" borderId="15">
      <alignment horizontal="center"/>
    </xf>
    <xf numFmtId="3" fontId="43" fillId="0" borderId="0"/>
    <xf numFmtId="0" fontId="43" fillId="33" borderId="0"/>
    <xf numFmtId="223" fontId="61" fillId="0" borderId="0">
      <alignment horizontal="left"/>
    </xf>
    <xf numFmtId="0" fontId="62" fillId="29" borderId="0"/>
    <xf numFmtId="38" fontId="63" fillId="0" borderId="0"/>
    <xf numFmtId="0" fontId="13" fillId="29" borderId="22"/>
    <xf numFmtId="0" fontId="64" fillId="24" borderId="4">
      <protection locked="0"/>
    </xf>
    <xf numFmtId="0" fontId="103" fillId="22" borderId="21"/>
    <xf numFmtId="0" fontId="4" fillId="0" borderId="0"/>
    <xf numFmtId="0" fontId="12" fillId="0" borderId="0"/>
    <xf numFmtId="0" fontId="62" fillId="29" borderId="23"/>
    <xf numFmtId="0" fontId="17" fillId="0" borderId="0"/>
    <xf numFmtId="0" fontId="17" fillId="0" borderId="0"/>
    <xf numFmtId="0" fontId="12" fillId="0" borderId="0"/>
    <xf numFmtId="0" fontId="4" fillId="0" borderId="0"/>
    <xf numFmtId="0" fontId="65" fillId="0" borderId="0"/>
    <xf numFmtId="14" fontId="4" fillId="0" borderId="0"/>
    <xf numFmtId="49" fontId="4" fillId="0" borderId="0"/>
    <xf numFmtId="14" fontId="7" fillId="0" borderId="0"/>
    <xf numFmtId="0" fontId="48" fillId="24" borderId="8">
      <alignment horizontal="center"/>
    </xf>
    <xf numFmtId="49" fontId="7" fillId="0" borderId="0"/>
    <xf numFmtId="49" fontId="7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14" fontId="4" fillId="0" borderId="0"/>
    <xf numFmtId="49" fontId="4" fillId="0" borderId="0"/>
    <xf numFmtId="0" fontId="48" fillId="32" borderId="0"/>
    <xf numFmtId="0" fontId="11" fillId="0" borderId="15"/>
    <xf numFmtId="0" fontId="55" fillId="0" borderId="0"/>
    <xf numFmtId="40" fontId="66" fillId="0" borderId="0">
      <alignment horizontal="right"/>
    </xf>
    <xf numFmtId="0" fontId="67" fillId="0" borderId="0"/>
    <xf numFmtId="49" fontId="9" fillId="0" borderId="0"/>
    <xf numFmtId="224" fontId="18" fillId="0" borderId="0"/>
    <xf numFmtId="225" fontId="18" fillId="0" borderId="0"/>
    <xf numFmtId="0" fontId="10" fillId="0" borderId="0"/>
    <xf numFmtId="0" fontId="104" fillId="0" borderId="0"/>
    <xf numFmtId="0" fontId="4" fillId="0" borderId="0"/>
    <xf numFmtId="0" fontId="5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68" fillId="32" borderId="0"/>
    <xf numFmtId="0" fontId="69" fillId="0" borderId="0">
      <alignment horizontal="left" vertical="center"/>
    </xf>
    <xf numFmtId="0" fontId="70" fillId="0" borderId="0">
      <alignment horizontal="left" vertical="center"/>
    </xf>
    <xf numFmtId="0" fontId="92" fillId="0" borderId="0"/>
    <xf numFmtId="0" fontId="105" fillId="0" borderId="12"/>
    <xf numFmtId="0" fontId="106" fillId="0" borderId="13"/>
    <xf numFmtId="0" fontId="100" fillId="0" borderId="1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42" fontId="9" fillId="0" borderId="0"/>
    <xf numFmtId="44" fontId="9" fillId="0" borderId="0"/>
    <xf numFmtId="226" fontId="4" fillId="0" borderId="0"/>
    <xf numFmtId="227" fontId="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228" fontId="36" fillId="0" borderId="0"/>
    <xf numFmtId="0" fontId="6" fillId="0" borderId="0"/>
    <xf numFmtId="0" fontId="71" fillId="0" borderId="0">
      <alignment vertical="top"/>
      <protection locked="0"/>
    </xf>
    <xf numFmtId="9" fontId="72" fillId="0" borderId="0"/>
    <xf numFmtId="0" fontId="73" fillId="0" borderId="0"/>
    <xf numFmtId="41" fontId="74" fillId="0" borderId="0"/>
    <xf numFmtId="43" fontId="74" fillId="0" borderId="0"/>
    <xf numFmtId="229" fontId="65" fillId="0" borderId="0"/>
    <xf numFmtId="194" fontId="65" fillId="0" borderId="0"/>
    <xf numFmtId="42" fontId="72" fillId="0" borderId="0"/>
    <xf numFmtId="44" fontId="72" fillId="0" borderId="0"/>
    <xf numFmtId="0" fontId="74" fillId="0" borderId="0"/>
    <xf numFmtId="0" fontId="9" fillId="0" borderId="0"/>
    <xf numFmtId="43" fontId="74" fillId="0" borderId="0">
      <alignment vertical="center"/>
    </xf>
    <xf numFmtId="0" fontId="44" fillId="0" borderId="0">
      <protection locked="0"/>
    </xf>
    <xf numFmtId="0" fontId="74" fillId="0" borderId="0"/>
    <xf numFmtId="230" fontId="75" fillId="0" borderId="0">
      <protection locked="0"/>
    </xf>
    <xf numFmtId="231" fontId="75" fillId="0" borderId="0">
      <protection locked="0"/>
    </xf>
    <xf numFmtId="0" fontId="44" fillId="0" borderId="0">
      <protection locked="0"/>
    </xf>
    <xf numFmtId="0" fontId="76" fillId="0" borderId="0"/>
    <xf numFmtId="232" fontId="75" fillId="0" borderId="0">
      <protection locked="0"/>
    </xf>
    <xf numFmtId="233" fontId="75" fillId="0" borderId="0"/>
    <xf numFmtId="234" fontId="75" fillId="0" borderId="0"/>
    <xf numFmtId="4" fontId="44" fillId="0" borderId="0">
      <protection locked="0"/>
    </xf>
    <xf numFmtId="235" fontId="75" fillId="0" borderId="0">
      <protection locked="0"/>
    </xf>
    <xf numFmtId="236" fontId="77" fillId="0" borderId="0">
      <alignment vertical="center"/>
    </xf>
    <xf numFmtId="0" fontId="45" fillId="0" borderId="0">
      <protection locked="0"/>
    </xf>
    <xf numFmtId="0" fontId="45" fillId="0" borderId="0">
      <protection locked="0"/>
    </xf>
    <xf numFmtId="237" fontId="75" fillId="0" borderId="0">
      <protection locked="0"/>
    </xf>
    <xf numFmtId="0" fontId="78" fillId="0" borderId="0"/>
    <xf numFmtId="0" fontId="44" fillId="0" borderId="25">
      <protection locked="0"/>
    </xf>
    <xf numFmtId="236" fontId="75" fillId="0" borderId="0"/>
    <xf numFmtId="205" fontId="75" fillId="0" borderId="0"/>
    <xf numFmtId="44" fontId="4" fillId="0" borderId="0"/>
    <xf numFmtId="44" fontId="4" fillId="0" borderId="0"/>
    <xf numFmtId="44" fontId="4" fillId="0" borderId="0"/>
    <xf numFmtId="193" fontId="4" fillId="0" borderId="0"/>
    <xf numFmtId="197" fontId="2" fillId="0" borderId="0"/>
    <xf numFmtId="197" fontId="2" fillId="0" borderId="0"/>
    <xf numFmtId="197" fontId="2" fillId="0" borderId="0"/>
    <xf numFmtId="197" fontId="4" fillId="0" borderId="0"/>
    <xf numFmtId="197" fontId="8" fillId="0" borderId="0"/>
    <xf numFmtId="197" fontId="4" fillId="0" borderId="0"/>
    <xf numFmtId="197" fontId="37" fillId="0" borderId="0"/>
    <xf numFmtId="197" fontId="4" fillId="0" borderId="0"/>
    <xf numFmtId="197" fontId="8" fillId="0" borderId="0"/>
    <xf numFmtId="197" fontId="8" fillId="0" borderId="0"/>
    <xf numFmtId="44" fontId="4" fillId="0" borderId="0"/>
    <xf numFmtId="44" fontId="37" fillId="0" borderId="0"/>
    <xf numFmtId="199" fontId="4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44" fontId="2" fillId="0" borderId="0"/>
    <xf numFmtId="44" fontId="2" fillId="0" borderId="0"/>
    <xf numFmtId="205" fontId="37" fillId="0" borderId="0"/>
    <xf numFmtId="0" fontId="3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7" fillId="0" borderId="0"/>
    <xf numFmtId="218" fontId="2" fillId="0" borderId="0"/>
    <xf numFmtId="0" fontId="2" fillId="0" borderId="0"/>
    <xf numFmtId="9" fontId="37" fillId="0" borderId="0"/>
    <xf numFmtId="9" fontId="2" fillId="0" borderId="0"/>
    <xf numFmtId="9" fontId="37" fillId="0" borderId="0"/>
    <xf numFmtId="0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44" fontId="4" fillId="0" borderId="0"/>
    <xf numFmtId="43" fontId="2" fillId="0" borderId="0"/>
    <xf numFmtId="43" fontId="2" fillId="0" borderId="0"/>
    <xf numFmtId="43" fontId="2" fillId="0" borderId="0"/>
    <xf numFmtId="43" fontId="37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0" fontId="4" fillId="0" borderId="0"/>
    <xf numFmtId="0" fontId="4" fillId="0" borderId="0"/>
    <xf numFmtId="9" fontId="2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4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0" fontId="4" fillId="0" borderId="0"/>
    <xf numFmtId="0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4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4" fillId="0" borderId="0"/>
    <xf numFmtId="0" fontId="4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4" fillId="0" borderId="0"/>
    <xf numFmtId="0" fontId="4" fillId="0" borderId="0"/>
    <xf numFmtId="0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9" fontId="4" fillId="0" borderId="0"/>
    <xf numFmtId="169" fontId="13" fillId="0" borderId="0">
      <protection locked="0"/>
    </xf>
    <xf numFmtId="0" fontId="4" fillId="0" borderId="0"/>
    <xf numFmtId="177" fontId="13" fillId="0" borderId="0">
      <protection locked="0"/>
    </xf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9" fillId="3" borderId="0"/>
    <xf numFmtId="0" fontId="9" fillId="4" borderId="0"/>
    <xf numFmtId="0" fontId="9" fillId="5" borderId="0"/>
    <xf numFmtId="0" fontId="9" fillId="6" borderId="0"/>
    <xf numFmtId="0" fontId="9" fillId="7" borderId="0"/>
    <xf numFmtId="0" fontId="9" fillId="8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9" fillId="9" borderId="0"/>
    <xf numFmtId="0" fontId="9" fillId="10" borderId="0"/>
    <xf numFmtId="0" fontId="9" fillId="11" borderId="0"/>
    <xf numFmtId="0" fontId="9" fillId="6" borderId="0"/>
    <xf numFmtId="0" fontId="9" fillId="9" borderId="0"/>
    <xf numFmtId="0" fontId="9" fillId="12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95" fillId="13" borderId="0"/>
    <xf numFmtId="0" fontId="95" fillId="10" borderId="0"/>
    <xf numFmtId="0" fontId="95" fillId="11" borderId="0"/>
    <xf numFmtId="0" fontId="95" fillId="14" borderId="0"/>
    <xf numFmtId="0" fontId="95" fillId="15" borderId="0"/>
    <xf numFmtId="0" fontId="95" fillId="16" borderId="0"/>
    <xf numFmtId="0" fontId="24" fillId="0" borderId="1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185" fontId="4" fillId="0" borderId="0">
      <alignment horizontal="right"/>
    </xf>
    <xf numFmtId="0" fontId="27" fillId="0" borderId="0"/>
    <xf numFmtId="0" fontId="28" fillId="0" borderId="3"/>
    <xf numFmtId="0" fontId="96" fillId="5" borderId="0"/>
    <xf numFmtId="186" fontId="13" fillId="0" borderId="0"/>
    <xf numFmtId="187" fontId="18" fillId="0" borderId="0"/>
    <xf numFmtId="188" fontId="18" fillId="0" borderId="0"/>
    <xf numFmtId="183" fontId="18" fillId="0" borderId="0"/>
    <xf numFmtId="189" fontId="18" fillId="0" borderId="0"/>
    <xf numFmtId="44" fontId="18" fillId="0" borderId="0"/>
    <xf numFmtId="190" fontId="18" fillId="0" borderId="0"/>
    <xf numFmtId="187" fontId="18" fillId="0" borderId="0"/>
    <xf numFmtId="0" fontId="30" fillId="0" borderId="4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97" fillId="22" borderId="5"/>
    <xf numFmtId="0" fontId="98" fillId="23" borderId="6"/>
    <xf numFmtId="0" fontId="99" fillId="0" borderId="7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38" fontId="32" fillId="0" borderId="0">
      <protection locked="0"/>
    </xf>
    <xf numFmtId="38" fontId="33" fillId="0" borderId="0">
      <protection locked="0"/>
    </xf>
    <xf numFmtId="38" fontId="34" fillId="0" borderId="0">
      <protection locked="0"/>
    </xf>
    <xf numFmtId="192" fontId="13" fillId="0" borderId="0">
      <protection locked="0"/>
    </xf>
    <xf numFmtId="40" fontId="13" fillId="0" borderId="0">
      <protection locked="0"/>
    </xf>
    <xf numFmtId="193" fontId="4" fillId="0" borderId="0"/>
    <xf numFmtId="44" fontId="18" fillId="0" borderId="0"/>
    <xf numFmtId="38" fontId="36" fillId="0" borderId="0"/>
    <xf numFmtId="43" fontId="2" fillId="0" borderId="0"/>
    <xf numFmtId="43" fontId="2" fillId="0" borderId="0"/>
    <xf numFmtId="43" fontId="2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197" fontId="4" fillId="0" borderId="0"/>
    <xf numFmtId="195" fontId="4" fillId="0" borderId="0"/>
    <xf numFmtId="43" fontId="8" fillId="0" borderId="0"/>
    <xf numFmtId="43" fontId="4" fillId="0" borderId="0"/>
    <xf numFmtId="43" fontId="37" fillId="0" borderId="0"/>
    <xf numFmtId="43" fontId="4" fillId="0" borderId="0"/>
    <xf numFmtId="43" fontId="8" fillId="0" borderId="0"/>
    <xf numFmtId="43" fontId="8" fillId="0" borderId="0"/>
    <xf numFmtId="0" fontId="39" fillId="0" borderId="0">
      <alignment horizontal="left"/>
    </xf>
    <xf numFmtId="0" fontId="4" fillId="0" borderId="8">
      <alignment horizontal="left" vertical="center"/>
    </xf>
    <xf numFmtId="0" fontId="40" fillId="0" borderId="0"/>
    <xf numFmtId="6" fontId="13" fillId="0" borderId="0">
      <protection locked="0"/>
    </xf>
    <xf numFmtId="8" fontId="13" fillId="0" borderId="0">
      <protection locked="0"/>
    </xf>
    <xf numFmtId="187" fontId="18" fillId="0" borderId="0"/>
    <xf numFmtId="165" fontId="4" fillId="0" borderId="0"/>
    <xf numFmtId="44" fontId="4" fillId="0" borderId="0"/>
    <xf numFmtId="44" fontId="37" fillId="0" borderId="0"/>
    <xf numFmtId="44" fontId="4" fillId="0" borderId="0"/>
    <xf numFmtId="199" fontId="4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44" fontId="2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44" fontId="8" fillId="0" borderId="0"/>
    <xf numFmtId="44" fontId="8" fillId="0" borderId="0"/>
    <xf numFmtId="14" fontId="41" fillId="0" borderId="0"/>
    <xf numFmtId="14" fontId="9" fillId="0" borderId="0"/>
    <xf numFmtId="0" fontId="43" fillId="0" borderId="0">
      <alignment vertical="center"/>
    </xf>
    <xf numFmtId="0" fontId="100" fillId="0" borderId="0"/>
    <xf numFmtId="0" fontId="95" fillId="17" borderId="0"/>
    <xf numFmtId="0" fontId="95" fillId="18" borderId="0"/>
    <xf numFmtId="0" fontId="95" fillId="19" borderId="0"/>
    <xf numFmtId="0" fontId="95" fillId="14" borderId="0"/>
    <xf numFmtId="0" fontId="95" fillId="15" borderId="0"/>
    <xf numFmtId="0" fontId="95" fillId="20" borderId="0"/>
    <xf numFmtId="44" fontId="18" fillId="0" borderId="0"/>
    <xf numFmtId="187" fontId="18" fillId="0" borderId="0"/>
    <xf numFmtId="44" fontId="18" fillId="0" borderId="0"/>
    <xf numFmtId="190" fontId="18" fillId="0" borderId="0"/>
    <xf numFmtId="187" fontId="18" fillId="0" borderId="0"/>
    <xf numFmtId="0" fontId="46" fillId="0" borderId="0">
      <alignment horizontal="left"/>
    </xf>
    <xf numFmtId="0" fontId="101" fillId="8" borderId="5"/>
    <xf numFmtId="204" fontId="4" fillId="0" borderId="0"/>
    <xf numFmtId="205" fontId="37" fillId="0" borderId="0"/>
    <xf numFmtId="202" fontId="1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206" fontId="48" fillId="0" borderId="9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38" fontId="7" fillId="24" borderId="0"/>
    <xf numFmtId="0" fontId="48" fillId="0" borderId="10">
      <alignment horizontal="left" vertical="center"/>
    </xf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41" fillId="0" borderId="16"/>
    <xf numFmtId="0" fontId="51" fillId="0" borderId="0">
      <alignment vertical="top"/>
      <protection locked="0"/>
    </xf>
    <xf numFmtId="0" fontId="107" fillId="0" borderId="0"/>
    <xf numFmtId="0" fontId="108" fillId="0" borderId="0"/>
    <xf numFmtId="0" fontId="102" fillId="4" borderId="0"/>
    <xf numFmtId="10" fontId="7" fillId="25" borderId="8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44" fontId="18" fillId="0" borderId="0"/>
    <xf numFmtId="187" fontId="18" fillId="0" borderId="0"/>
    <xf numFmtId="44" fontId="18" fillId="0" borderId="0"/>
    <xf numFmtId="190" fontId="18" fillId="0" borderId="0"/>
    <xf numFmtId="187" fontId="18" fillId="0" borderId="0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210" fontId="11" fillId="26" borderId="8">
      <alignment horizontal="centerContinuous"/>
    </xf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13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5" fillId="0" borderId="0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9" fontId="4" fillId="0" borderId="0"/>
    <xf numFmtId="164" fontId="4" fillId="0" borderId="0"/>
    <xf numFmtId="164" fontId="13" fillId="0" borderId="0">
      <protection locked="0"/>
    </xf>
    <xf numFmtId="10" fontId="13" fillId="0" borderId="0">
      <protection locked="0"/>
    </xf>
    <xf numFmtId="189" fontId="18" fillId="0" borderId="0"/>
    <xf numFmtId="220" fontId="4" fillId="0" borderId="0"/>
    <xf numFmtId="10" fontId="4" fillId="0" borderId="0"/>
    <xf numFmtId="9" fontId="8" fillId="0" borderId="0"/>
    <xf numFmtId="9" fontId="8" fillId="0" borderId="0"/>
    <xf numFmtId="9" fontId="37" fillId="0" borderId="0"/>
    <xf numFmtId="9" fontId="4" fillId="0" borderId="0"/>
    <xf numFmtId="9" fontId="13" fillId="0" borderId="0"/>
    <xf numFmtId="9" fontId="13" fillId="0" borderId="0"/>
    <xf numFmtId="9" fontId="13" fillId="0" borderId="0"/>
    <xf numFmtId="9" fontId="2" fillId="0" borderId="0"/>
    <xf numFmtId="9" fontId="8" fillId="0" borderId="0"/>
    <xf numFmtId="9" fontId="4" fillId="0" borderId="0"/>
    <xf numFmtId="9" fontId="4" fillId="0" borderId="0"/>
    <xf numFmtId="9" fontId="8" fillId="0" borderId="0"/>
    <xf numFmtId="9" fontId="4" fillId="0" borderId="0"/>
    <xf numFmtId="9" fontId="4" fillId="0" borderId="0"/>
    <xf numFmtId="9" fontId="37" fillId="0" borderId="0"/>
    <xf numFmtId="9" fontId="13" fillId="0" borderId="0"/>
    <xf numFmtId="9" fontId="4" fillId="0" borderId="0"/>
    <xf numFmtId="44" fontId="18" fillId="0" borderId="0"/>
    <xf numFmtId="187" fontId="18" fillId="0" borderId="0"/>
    <xf numFmtId="44" fontId="18" fillId="0" borderId="0"/>
    <xf numFmtId="190" fontId="18" fillId="0" borderId="0"/>
    <xf numFmtId="187" fontId="18" fillId="0" borderId="0"/>
    <xf numFmtId="0" fontId="59" fillId="0" borderId="0"/>
    <xf numFmtId="0" fontId="43" fillId="0" borderId="0">
      <alignment horizontal="left"/>
    </xf>
    <xf numFmtId="15" fontId="43" fillId="0" borderId="0"/>
    <xf numFmtId="4" fontId="43" fillId="0" borderId="0"/>
    <xf numFmtId="3" fontId="43" fillId="0" borderId="0"/>
    <xf numFmtId="0" fontId="43" fillId="33" borderId="0"/>
    <xf numFmtId="223" fontId="61" fillId="0" borderId="0">
      <alignment horizontal="left"/>
    </xf>
    <xf numFmtId="0" fontId="64" fillId="24" borderId="4">
      <protection locked="0"/>
    </xf>
    <xf numFmtId="0" fontId="103" fillId="22" borderId="21"/>
    <xf numFmtId="14" fontId="4" fillId="0" borderId="0"/>
    <xf numFmtId="49" fontId="4" fillId="0" borderId="0"/>
    <xf numFmtId="14" fontId="7" fillId="0" borderId="0"/>
    <xf numFmtId="0" fontId="48" fillId="24" borderId="8">
      <alignment horizontal="center"/>
    </xf>
    <xf numFmtId="49" fontId="7" fillId="0" borderId="0"/>
    <xf numFmtId="49" fontId="7" fillId="0" borderId="0"/>
    <xf numFmtId="14" fontId="4" fillId="0" borderId="0"/>
    <xf numFmtId="49" fontId="4" fillId="0" borderId="0"/>
    <xf numFmtId="40" fontId="66" fillId="0" borderId="0">
      <alignment horizontal="right"/>
    </xf>
    <xf numFmtId="49" fontId="9" fillId="0" borderId="0"/>
    <xf numFmtId="224" fontId="18" fillId="0" borderId="0"/>
    <xf numFmtId="225" fontId="18" fillId="0" borderId="0"/>
    <xf numFmtId="0" fontId="10" fillId="0" borderId="0"/>
    <xf numFmtId="0" fontId="104" fillId="0" borderId="0"/>
    <xf numFmtId="0" fontId="5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105" fillId="0" borderId="12"/>
    <xf numFmtId="0" fontId="106" fillId="0" borderId="13"/>
    <xf numFmtId="0" fontId="100" fillId="0" borderId="1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228" fontId="36" fillId="0" borderId="0"/>
    <xf numFmtId="44" fontId="4" fillId="0" borderId="0"/>
    <xf numFmtId="44" fontId="4" fillId="0" borderId="0"/>
    <xf numFmtId="44" fontId="4" fillId="0" borderId="0"/>
    <xf numFmtId="193" fontId="4" fillId="0" borderId="0"/>
    <xf numFmtId="197" fontId="2" fillId="0" borderId="0"/>
    <xf numFmtId="197" fontId="2" fillId="0" borderId="0"/>
    <xf numFmtId="197" fontId="2" fillId="0" borderId="0"/>
    <xf numFmtId="197" fontId="4" fillId="0" borderId="0"/>
    <xf numFmtId="197" fontId="8" fillId="0" borderId="0"/>
    <xf numFmtId="197" fontId="4" fillId="0" borderId="0"/>
    <xf numFmtId="197" fontId="37" fillId="0" borderId="0"/>
    <xf numFmtId="197" fontId="4" fillId="0" borderId="0"/>
    <xf numFmtId="197" fontId="8" fillId="0" borderId="0"/>
    <xf numFmtId="197" fontId="8" fillId="0" borderId="0"/>
    <xf numFmtId="44" fontId="4" fillId="0" borderId="0"/>
    <xf numFmtId="44" fontId="37" fillId="0" borderId="0"/>
    <xf numFmtId="199" fontId="4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44" fontId="2" fillId="0" borderId="0"/>
    <xf numFmtId="44" fontId="2" fillId="0" borderId="0"/>
    <xf numFmtId="205" fontId="3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37" fillId="0" borderId="0"/>
    <xf numFmtId="9" fontId="2" fillId="0" borderId="0"/>
    <xf numFmtId="9" fontId="37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3" fontId="2" fillId="0" borderId="0"/>
    <xf numFmtId="43" fontId="2" fillId="0" borderId="0"/>
    <xf numFmtId="43" fontId="2" fillId="0" borderId="0"/>
    <xf numFmtId="43" fontId="37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4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0" fontId="4" fillId="0" borderId="0"/>
    <xf numFmtId="168" fontId="4" fillId="0" borderId="0"/>
    <xf numFmtId="170" fontId="4" fillId="0" borderId="0"/>
    <xf numFmtId="171" fontId="4" fillId="0" borderId="0"/>
    <xf numFmtId="172" fontId="4" fillId="0" borderId="0"/>
    <xf numFmtId="173" fontId="4" fillId="0" borderId="0"/>
    <xf numFmtId="17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10" fontId="11" fillId="26" borderId="8">
      <alignment horizontal="centerContinuous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2" borderId="0"/>
    <xf numFmtId="176" fontId="110" fillId="0" borderId="0">
      <alignment horizontal="left"/>
    </xf>
    <xf numFmtId="38" fontId="4" fillId="0" borderId="0"/>
    <xf numFmtId="167" fontId="4" fillId="0" borderId="0"/>
    <xf numFmtId="178" fontId="4" fillId="0" borderId="0"/>
    <xf numFmtId="179" fontId="4" fillId="0" borderId="0"/>
    <xf numFmtId="180" fontId="4" fillId="0" borderId="0"/>
    <xf numFmtId="181" fontId="4" fillId="0" borderId="0"/>
    <xf numFmtId="238" fontId="25" fillId="21" borderId="2">
      <alignment horizontal="center" vertical="center"/>
    </xf>
    <xf numFmtId="6" fontId="4" fillId="0" borderId="0"/>
    <xf numFmtId="185" fontId="4" fillId="0" borderId="0">
      <alignment horizontal="right"/>
    </xf>
    <xf numFmtId="4" fontId="47" fillId="0" borderId="8"/>
    <xf numFmtId="41" fontId="4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43" fontId="4" fillId="0" borderId="0"/>
    <xf numFmtId="43" fontId="4" fillId="0" borderId="0"/>
    <xf numFmtId="195" fontId="4" fillId="0" borderId="0"/>
    <xf numFmtId="194" fontId="8" fillId="0" borderId="0"/>
    <xf numFmtId="194" fontId="4" fillId="0" borderId="0"/>
    <xf numFmtId="194" fontId="37" fillId="0" borderId="0"/>
    <xf numFmtId="194" fontId="4" fillId="0" borderId="0"/>
    <xf numFmtId="194" fontId="8" fillId="0" borderId="0"/>
    <xf numFmtId="194" fontId="8" fillId="0" borderId="0"/>
    <xf numFmtId="0" fontId="4" fillId="0" borderId="8">
      <alignment horizontal="left" vertical="center"/>
    </xf>
    <xf numFmtId="165" fontId="4" fillId="0" borderId="0"/>
    <xf numFmtId="44" fontId="4" fillId="0" borderId="0"/>
    <xf numFmtId="44" fontId="37" fillId="0" borderId="0"/>
    <xf numFmtId="44" fontId="4" fillId="0" borderId="0"/>
    <xf numFmtId="44" fontId="4" fillId="0" borderId="0"/>
    <xf numFmtId="44" fontId="37" fillId="0" borderId="0"/>
    <xf numFmtId="44" fontId="37" fillId="0" borderId="0"/>
    <xf numFmtId="44" fontId="37" fillId="0" borderId="0"/>
    <xf numFmtId="44" fontId="37" fillId="0" borderId="0"/>
    <xf numFmtId="44" fontId="37" fillId="0" borderId="0"/>
    <xf numFmtId="44" fontId="37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239" fontId="13" fillId="0" borderId="0"/>
    <xf numFmtId="240" fontId="13" fillId="0" borderId="0"/>
    <xf numFmtId="0" fontId="4" fillId="0" borderId="8">
      <alignment horizontal="left" vertical="center"/>
    </xf>
    <xf numFmtId="204" fontId="4" fillId="0" borderId="0"/>
    <xf numFmtId="205" fontId="37" fillId="0" borderId="0"/>
    <xf numFmtId="241" fontId="25" fillId="0" borderId="0">
      <protection locked="0"/>
    </xf>
    <xf numFmtId="242" fontId="25" fillId="0" borderId="0">
      <protection locked="0"/>
    </xf>
    <xf numFmtId="242" fontId="25" fillId="0" borderId="0">
      <protection locked="0"/>
    </xf>
    <xf numFmtId="0" fontId="28" fillId="0" borderId="3"/>
    <xf numFmtId="0" fontId="4" fillId="0" borderId="0"/>
    <xf numFmtId="0" fontId="37" fillId="0" borderId="0"/>
    <xf numFmtId="217" fontId="4" fillId="0" borderId="0"/>
    <xf numFmtId="0" fontId="4" fillId="0" borderId="0"/>
    <xf numFmtId="0" fontId="13" fillId="0" borderId="0"/>
    <xf numFmtId="0" fontId="4" fillId="0" borderId="0"/>
    <xf numFmtId="0" fontId="13" fillId="0" borderId="0"/>
    <xf numFmtId="0" fontId="4" fillId="0" borderId="0"/>
    <xf numFmtId="0" fontId="2" fillId="0" borderId="0"/>
    <xf numFmtId="204" fontId="4" fillId="0" borderId="0"/>
    <xf numFmtId="0" fontId="4" fillId="0" borderId="0"/>
    <xf numFmtId="0" fontId="4" fillId="0" borderId="0"/>
    <xf numFmtId="0" fontId="4" fillId="0" borderId="0"/>
    <xf numFmtId="0" fontId="37" fillId="0" borderId="0"/>
    <xf numFmtId="218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220" fontId="4" fillId="0" borderId="0"/>
    <xf numFmtId="10" fontId="4" fillId="0" borderId="0"/>
    <xf numFmtId="9" fontId="37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37" fillId="0" borderId="0"/>
    <xf numFmtId="9" fontId="4" fillId="0" borderId="0"/>
    <xf numFmtId="165" fontId="4" fillId="0" borderId="8">
      <alignment vertical="top"/>
    </xf>
    <xf numFmtId="0" fontId="4" fillId="0" borderId="0"/>
    <xf numFmtId="0" fontId="4" fillId="0" borderId="0"/>
    <xf numFmtId="14" fontId="4" fillId="0" borderId="0"/>
    <xf numFmtId="49" fontId="4" fillId="0" borderId="0"/>
    <xf numFmtId="0" fontId="4" fillId="0" borderId="0"/>
    <xf numFmtId="0" fontId="4" fillId="0" borderId="0"/>
    <xf numFmtId="243" fontId="75" fillId="0" borderId="0">
      <protection locked="0"/>
    </xf>
    <xf numFmtId="244" fontId="75" fillId="0" borderId="0">
      <protection locked="0"/>
    </xf>
    <xf numFmtId="245" fontId="75" fillId="0" borderId="0">
      <protection locked="0"/>
    </xf>
    <xf numFmtId="246" fontId="75" fillId="0" borderId="0">
      <protection locked="0"/>
    </xf>
    <xf numFmtId="247" fontId="75" fillId="0" borderId="0">
      <protection locked="0"/>
    </xf>
    <xf numFmtId="0" fontId="2" fillId="0" borderId="0"/>
    <xf numFmtId="9" fontId="2" fillId="0" borderId="0"/>
    <xf numFmtId="44" fontId="2" fillId="0" borderId="0"/>
    <xf numFmtId="0" fontId="37" fillId="3" borderId="0"/>
    <xf numFmtId="0" fontId="37" fillId="4" borderId="0"/>
    <xf numFmtId="0" fontId="37" fillId="5" borderId="0"/>
    <xf numFmtId="0" fontId="37" fillId="6" borderId="0"/>
    <xf numFmtId="0" fontId="37" fillId="7" borderId="0"/>
    <xf numFmtId="0" fontId="37" fillId="8" borderId="0"/>
    <xf numFmtId="0" fontId="37" fillId="9" borderId="0"/>
    <xf numFmtId="0" fontId="37" fillId="10" borderId="0"/>
    <xf numFmtId="0" fontId="37" fillId="11" borderId="0"/>
    <xf numFmtId="0" fontId="37" fillId="6" borderId="0"/>
    <xf numFmtId="0" fontId="37" fillId="9" borderId="0"/>
    <xf numFmtId="0" fontId="37" fillId="12" borderId="0"/>
    <xf numFmtId="209" fontId="52" fillId="26" borderId="8"/>
    <xf numFmtId="10" fontId="7" fillId="25" borderId="8"/>
    <xf numFmtId="0" fontId="48" fillId="0" borderId="11">
      <alignment horizontal="left" vertical="center"/>
    </xf>
    <xf numFmtId="193" fontId="4" fillId="0" borderId="0"/>
    <xf numFmtId="197" fontId="4" fillId="0" borderId="0"/>
    <xf numFmtId="199" fontId="4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0" fontId="13" fillId="0" borderId="0"/>
    <xf numFmtId="0" fontId="4" fillId="31" borderId="20"/>
    <xf numFmtId="41" fontId="4" fillId="0" borderId="0"/>
    <xf numFmtId="43" fontId="4" fillId="0" borderId="0"/>
    <xf numFmtId="44" fontId="4" fillId="0" borderId="0"/>
    <xf numFmtId="44" fontId="37" fillId="0" borderId="0"/>
    <xf numFmtId="44" fontId="37" fillId="0" borderId="0"/>
    <xf numFmtId="44" fontId="37" fillId="0" borderId="0"/>
    <xf numFmtId="44" fontId="37" fillId="0" borderId="0"/>
    <xf numFmtId="44" fontId="37" fillId="0" borderId="0"/>
    <xf numFmtId="44" fontId="37" fillId="0" borderId="0"/>
    <xf numFmtId="0" fontId="4" fillId="0" borderId="0"/>
    <xf numFmtId="169" fontId="13" fillId="0" borderId="0">
      <protection locked="0"/>
    </xf>
    <xf numFmtId="0" fontId="4" fillId="0" borderId="0"/>
    <xf numFmtId="177" fontId="13" fillId="0" borderId="0">
      <protection locked="0"/>
    </xf>
    <xf numFmtId="0" fontId="24" fillId="0" borderId="1"/>
    <xf numFmtId="185" fontId="4" fillId="0" borderId="0">
      <alignment horizontal="right"/>
    </xf>
    <xf numFmtId="0" fontId="27" fillId="0" borderId="0"/>
    <xf numFmtId="0" fontId="28" fillId="0" borderId="3"/>
    <xf numFmtId="186" fontId="13" fillId="0" borderId="0"/>
    <xf numFmtId="187" fontId="18" fillId="0" borderId="0"/>
    <xf numFmtId="188" fontId="18" fillId="0" borderId="0"/>
    <xf numFmtId="183" fontId="18" fillId="0" borderId="0"/>
    <xf numFmtId="189" fontId="18" fillId="0" borderId="0"/>
    <xf numFmtId="44" fontId="18" fillId="0" borderId="0"/>
    <xf numFmtId="190" fontId="18" fillId="0" borderId="0"/>
    <xf numFmtId="187" fontId="18" fillId="0" borderId="0"/>
    <xf numFmtId="0" fontId="30" fillId="0" borderId="4"/>
    <xf numFmtId="38" fontId="32" fillId="0" borderId="0">
      <protection locked="0"/>
    </xf>
    <xf numFmtId="38" fontId="33" fillId="0" borderId="0">
      <protection locked="0"/>
    </xf>
    <xf numFmtId="38" fontId="34" fillId="0" borderId="0">
      <protection locked="0"/>
    </xf>
    <xf numFmtId="192" fontId="13" fillId="0" borderId="0">
      <protection locked="0"/>
    </xf>
    <xf numFmtId="40" fontId="13" fillId="0" borderId="0">
      <protection locked="0"/>
    </xf>
    <xf numFmtId="41" fontId="4" fillId="0" borderId="0"/>
    <xf numFmtId="44" fontId="18" fillId="0" borderId="0"/>
    <xf numFmtId="38" fontId="36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43" fontId="4" fillId="0" borderId="0"/>
    <xf numFmtId="43" fontId="4" fillId="0" borderId="0"/>
    <xf numFmtId="195" fontId="4" fillId="0" borderId="0"/>
    <xf numFmtId="194" fontId="8" fillId="0" borderId="0"/>
    <xf numFmtId="194" fontId="4" fillId="0" borderId="0"/>
    <xf numFmtId="194" fontId="37" fillId="0" borderId="0"/>
    <xf numFmtId="194" fontId="4" fillId="0" borderId="0"/>
    <xf numFmtId="194" fontId="8" fillId="0" borderId="0"/>
    <xf numFmtId="194" fontId="8" fillId="0" borderId="0"/>
    <xf numFmtId="0" fontId="39" fillId="0" borderId="0">
      <alignment horizontal="left"/>
    </xf>
    <xf numFmtId="0" fontId="4" fillId="0" borderId="8">
      <alignment horizontal="left" vertical="center"/>
    </xf>
    <xf numFmtId="0" fontId="40" fillId="0" borderId="0"/>
    <xf numFmtId="6" fontId="13" fillId="0" borderId="0">
      <protection locked="0"/>
    </xf>
    <xf numFmtId="8" fontId="13" fillId="0" borderId="0">
      <protection locked="0"/>
    </xf>
    <xf numFmtId="187" fontId="18" fillId="0" borderId="0"/>
    <xf numFmtId="165" fontId="4" fillId="0" borderId="0"/>
    <xf numFmtId="44" fontId="4" fillId="0" borderId="0"/>
    <xf numFmtId="44" fontId="37" fillId="0" borderId="0"/>
    <xf numFmtId="44" fontId="4" fillId="0" borderId="0"/>
    <xf numFmtId="44" fontId="4" fillId="0" borderId="0"/>
    <xf numFmtId="44" fontId="37" fillId="0" borderId="0"/>
    <xf numFmtId="44" fontId="37" fillId="0" borderId="0"/>
    <xf numFmtId="44" fontId="37" fillId="0" borderId="0"/>
    <xf numFmtId="44" fontId="37" fillId="0" borderId="0"/>
    <xf numFmtId="44" fontId="37" fillId="0" borderId="0"/>
    <xf numFmtId="44" fontId="37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44" fontId="8" fillId="0" borderId="0"/>
    <xf numFmtId="44" fontId="8" fillId="0" borderId="0"/>
    <xf numFmtId="14" fontId="41" fillId="0" borderId="0"/>
    <xf numFmtId="14" fontId="9" fillId="0" borderId="0"/>
    <xf numFmtId="0" fontId="43" fillId="0" borderId="0">
      <alignment vertical="center"/>
    </xf>
    <xf numFmtId="44" fontId="18" fillId="0" borderId="0"/>
    <xf numFmtId="187" fontId="18" fillId="0" borderId="0"/>
    <xf numFmtId="44" fontId="18" fillId="0" borderId="0"/>
    <xf numFmtId="190" fontId="18" fillId="0" borderId="0"/>
    <xf numFmtId="187" fontId="18" fillId="0" borderId="0"/>
    <xf numFmtId="0" fontId="46" fillId="0" borderId="0">
      <alignment horizontal="left"/>
    </xf>
    <xf numFmtId="204" fontId="4" fillId="0" borderId="0"/>
    <xf numFmtId="205" fontId="37" fillId="0" borderId="0"/>
    <xf numFmtId="202" fontId="13" fillId="0" borderId="0"/>
    <xf numFmtId="206" fontId="48" fillId="0" borderId="9"/>
    <xf numFmtId="38" fontId="7" fillId="24" borderId="0"/>
    <xf numFmtId="0" fontId="48" fillId="0" borderId="10">
      <alignment horizontal="left" vertical="center"/>
    </xf>
    <xf numFmtId="0" fontId="41" fillId="0" borderId="16"/>
    <xf numFmtId="0" fontId="51" fillId="0" borderId="0">
      <alignment vertical="top"/>
      <protection locked="0"/>
    </xf>
    <xf numFmtId="10" fontId="7" fillId="25" borderId="8"/>
    <xf numFmtId="44" fontId="18" fillId="0" borderId="0"/>
    <xf numFmtId="187" fontId="18" fillId="0" borderId="0"/>
    <xf numFmtId="44" fontId="18" fillId="0" borderId="0"/>
    <xf numFmtId="190" fontId="18" fillId="0" borderId="0"/>
    <xf numFmtId="187" fontId="18" fillId="0" borderId="0"/>
    <xf numFmtId="210" fontId="11" fillId="26" borderId="8">
      <alignment horizontal="centerContinuous"/>
    </xf>
    <xf numFmtId="0" fontId="13" fillId="0" borderId="0"/>
    <xf numFmtId="0" fontId="13" fillId="0" borderId="0"/>
    <xf numFmtId="0" fontId="5" fillId="0" borderId="0"/>
    <xf numFmtId="164" fontId="4" fillId="0" borderId="0"/>
    <xf numFmtId="164" fontId="13" fillId="0" borderId="0">
      <protection locked="0"/>
    </xf>
    <xf numFmtId="10" fontId="13" fillId="0" borderId="0">
      <protection locked="0"/>
    </xf>
    <xf numFmtId="189" fontId="18" fillId="0" borderId="0"/>
    <xf numFmtId="220" fontId="4" fillId="0" borderId="0"/>
    <xf numFmtId="10" fontId="4" fillId="0" borderId="0"/>
    <xf numFmtId="9" fontId="8" fillId="0" borderId="0"/>
    <xf numFmtId="9" fontId="8" fillId="0" borderId="0"/>
    <xf numFmtId="9" fontId="37" fillId="0" borderId="0"/>
    <xf numFmtId="9" fontId="4" fillId="0" borderId="0"/>
    <xf numFmtId="9" fontId="13" fillId="0" borderId="0"/>
    <xf numFmtId="9" fontId="8" fillId="0" borderId="0"/>
    <xf numFmtId="9" fontId="4" fillId="0" borderId="0"/>
    <xf numFmtId="9" fontId="4" fillId="0" borderId="0"/>
    <xf numFmtId="9" fontId="8" fillId="0" borderId="0"/>
    <xf numFmtId="9" fontId="4" fillId="0" borderId="0"/>
    <xf numFmtId="9" fontId="4" fillId="0" borderId="0"/>
    <xf numFmtId="9" fontId="37" fillId="0" borderId="0"/>
    <xf numFmtId="9" fontId="13" fillId="0" borderId="0"/>
    <xf numFmtId="9" fontId="4" fillId="0" borderId="0"/>
    <xf numFmtId="44" fontId="18" fillId="0" borderId="0"/>
    <xf numFmtId="187" fontId="18" fillId="0" borderId="0"/>
    <xf numFmtId="44" fontId="18" fillId="0" borderId="0"/>
    <xf numFmtId="190" fontId="18" fillId="0" borderId="0"/>
    <xf numFmtId="187" fontId="18" fillId="0" borderId="0"/>
    <xf numFmtId="0" fontId="59" fillId="0" borderId="0"/>
    <xf numFmtId="0" fontId="43" fillId="0" borderId="0">
      <alignment horizontal="left"/>
    </xf>
    <xf numFmtId="15" fontId="43" fillId="0" borderId="0"/>
    <xf numFmtId="4" fontId="43" fillId="0" borderId="0"/>
    <xf numFmtId="3" fontId="43" fillId="0" borderId="0"/>
    <xf numFmtId="0" fontId="43" fillId="33" borderId="0"/>
    <xf numFmtId="223" fontId="61" fillId="0" borderId="0">
      <alignment horizontal="left"/>
    </xf>
    <xf numFmtId="0" fontId="64" fillId="24" borderId="4">
      <protection locked="0"/>
    </xf>
    <xf numFmtId="0" fontId="48" fillId="24" borderId="8">
      <alignment horizontal="center"/>
    </xf>
    <xf numFmtId="14" fontId="4" fillId="0" borderId="0"/>
    <xf numFmtId="49" fontId="4" fillId="0" borderId="0"/>
    <xf numFmtId="40" fontId="66" fillId="0" borderId="0">
      <alignment horizontal="right"/>
    </xf>
    <xf numFmtId="49" fontId="9" fillId="0" borderId="0"/>
    <xf numFmtId="224" fontId="18" fillId="0" borderId="0"/>
    <xf numFmtId="225" fontId="18" fillId="0" borderId="0"/>
    <xf numFmtId="0" fontId="5" fillId="0" borderId="0"/>
    <xf numFmtId="228" fontId="36" fillId="0" borderId="0"/>
    <xf numFmtId="9" fontId="2" fillId="0" borderId="0"/>
    <xf numFmtId="44" fontId="2" fillId="0" borderId="0"/>
    <xf numFmtId="0" fontId="37" fillId="3" borderId="0"/>
    <xf numFmtId="0" fontId="37" fillId="4" borderId="0"/>
    <xf numFmtId="0" fontId="37" fillId="5" borderId="0"/>
    <xf numFmtId="0" fontId="37" fillId="6" borderId="0"/>
    <xf numFmtId="0" fontId="37" fillId="7" borderId="0"/>
    <xf numFmtId="0" fontId="37" fillId="8" borderId="0"/>
    <xf numFmtId="0" fontId="37" fillId="9" borderId="0"/>
    <xf numFmtId="0" fontId="37" fillId="10" borderId="0"/>
    <xf numFmtId="0" fontId="37" fillId="11" borderId="0"/>
    <xf numFmtId="0" fontId="37" fillId="6" borderId="0"/>
    <xf numFmtId="0" fontId="37" fillId="9" borderId="0"/>
    <xf numFmtId="0" fontId="37" fillId="12" borderId="0"/>
    <xf numFmtId="0" fontId="79" fillId="13" borderId="0"/>
    <xf numFmtId="0" fontId="79" fillId="10" borderId="0"/>
    <xf numFmtId="0" fontId="79" fillId="11" borderId="0"/>
    <xf numFmtId="0" fontId="79" fillId="14" borderId="0"/>
    <xf numFmtId="0" fontId="79" fillId="15" borderId="0"/>
    <xf numFmtId="0" fontId="79" fillId="16" borderId="0"/>
    <xf numFmtId="0" fontId="79" fillId="17" borderId="0"/>
    <xf numFmtId="0" fontId="79" fillId="18" borderId="0"/>
    <xf numFmtId="0" fontId="79" fillId="19" borderId="0"/>
    <xf numFmtId="0" fontId="79" fillId="14" borderId="0"/>
    <xf numFmtId="0" fontId="79" fillId="15" borderId="0"/>
    <xf numFmtId="0" fontId="79" fillId="20" borderId="0"/>
    <xf numFmtId="0" fontId="80" fillId="4" borderId="0"/>
    <xf numFmtId="0" fontId="81" fillId="22" borderId="5"/>
    <xf numFmtId="0" fontId="82" fillId="23" borderId="6"/>
    <xf numFmtId="193" fontId="4" fillId="0" borderId="0"/>
    <xf numFmtId="197" fontId="4" fillId="0" borderId="0"/>
    <xf numFmtId="199" fontId="4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0" fontId="83" fillId="0" borderId="0"/>
    <xf numFmtId="0" fontId="84" fillId="5" borderId="0"/>
    <xf numFmtId="0" fontId="85" fillId="0" borderId="12"/>
    <xf numFmtId="0" fontId="86" fillId="0" borderId="13"/>
    <xf numFmtId="0" fontId="87" fillId="0" borderId="14"/>
    <xf numFmtId="0" fontId="87" fillId="0" borderId="0"/>
    <xf numFmtId="0" fontId="88" fillId="8" borderId="5"/>
    <xf numFmtId="0" fontId="88" fillId="8" borderId="5"/>
    <xf numFmtId="0" fontId="89" fillId="0" borderId="7"/>
    <xf numFmtId="0" fontId="90" fillId="30" borderId="0"/>
    <xf numFmtId="0" fontId="13" fillId="0" borderId="0"/>
    <xf numFmtId="0" fontId="13" fillId="0" borderId="0"/>
    <xf numFmtId="0" fontId="4" fillId="31" borderId="20"/>
    <xf numFmtId="0" fontId="91" fillId="22" borderId="21"/>
    <xf numFmtId="9" fontId="13" fillId="0" borderId="0"/>
    <xf numFmtId="9" fontId="13" fillId="0" borderId="0"/>
    <xf numFmtId="0" fontId="92" fillId="0" borderId="0"/>
    <xf numFmtId="0" fontId="93" fillId="0" borderId="24"/>
    <xf numFmtId="0" fontId="94" fillId="0" borderId="0"/>
    <xf numFmtId="41" fontId="4" fillId="0" borderId="0"/>
    <xf numFmtId="43" fontId="4" fillId="0" borderId="0"/>
    <xf numFmtId="44" fontId="4" fillId="0" borderId="0"/>
    <xf numFmtId="44" fontId="37" fillId="0" borderId="0"/>
    <xf numFmtId="44" fontId="37" fillId="0" borderId="0"/>
    <xf numFmtId="44" fontId="37" fillId="0" borderId="0"/>
    <xf numFmtId="44" fontId="37" fillId="0" borderId="0"/>
    <xf numFmtId="44" fontId="37" fillId="0" borderId="0"/>
    <xf numFmtId="44" fontId="37" fillId="0" borderId="0"/>
    <xf numFmtId="165" fontId="4" fillId="0" borderId="8">
      <alignment vertical="top"/>
    </xf>
    <xf numFmtId="0" fontId="48" fillId="24" borderId="8">
      <alignment horizontal="center"/>
    </xf>
    <xf numFmtId="9" fontId="2" fillId="0" borderId="0"/>
    <xf numFmtId="44" fontId="2" fillId="0" borderId="0"/>
    <xf numFmtId="0" fontId="28" fillId="0" borderId="3"/>
    <xf numFmtId="0" fontId="4" fillId="0" borderId="8">
      <alignment horizontal="left" vertical="center"/>
    </xf>
    <xf numFmtId="10" fontId="7" fillId="25" borderId="8"/>
    <xf numFmtId="210" fontId="11" fillId="26" borderId="8">
      <alignment horizontal="centerContinuous"/>
    </xf>
    <xf numFmtId="0" fontId="48" fillId="24" borderId="8">
      <alignment horizontal="center"/>
    </xf>
    <xf numFmtId="0" fontId="4" fillId="0" borderId="0"/>
    <xf numFmtId="9" fontId="4" fillId="0" borderId="0"/>
    <xf numFmtId="0" fontId="4" fillId="0" borderId="0"/>
    <xf numFmtId="168" fontId="4" fillId="0" borderId="0"/>
    <xf numFmtId="170" fontId="4" fillId="0" borderId="0"/>
    <xf numFmtId="171" fontId="4" fillId="0" borderId="0"/>
    <xf numFmtId="172" fontId="4" fillId="0" borderId="0"/>
    <xf numFmtId="173" fontId="4" fillId="0" borderId="0"/>
    <xf numFmtId="17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2" borderId="0"/>
    <xf numFmtId="38" fontId="4" fillId="0" borderId="0"/>
    <xf numFmtId="167" fontId="4" fillId="0" borderId="0"/>
    <xf numFmtId="178" fontId="4" fillId="0" borderId="0"/>
    <xf numFmtId="179" fontId="4" fillId="0" borderId="0"/>
    <xf numFmtId="180" fontId="4" fillId="0" borderId="0"/>
    <xf numFmtId="181" fontId="4" fillId="0" borderId="0"/>
    <xf numFmtId="6" fontId="4" fillId="0" borderId="0"/>
    <xf numFmtId="185" fontId="4" fillId="0" borderId="0">
      <alignment horizontal="right"/>
    </xf>
    <xf numFmtId="193" fontId="4" fillId="0" borderId="0"/>
    <xf numFmtId="43" fontId="2" fillId="0" borderId="0"/>
    <xf numFmtId="43" fontId="2" fillId="0" borderId="0"/>
    <xf numFmtId="43" fontId="2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197" fontId="4" fillId="0" borderId="0"/>
    <xf numFmtId="195" fontId="4" fillId="0" borderId="0"/>
    <xf numFmtId="43" fontId="4" fillId="0" borderId="0"/>
    <xf numFmtId="43" fontId="4" fillId="0" borderId="0"/>
    <xf numFmtId="0" fontId="4" fillId="0" borderId="8">
      <alignment horizontal="left" vertical="center"/>
    </xf>
    <xf numFmtId="165" fontId="4" fillId="0" borderId="0"/>
    <xf numFmtId="44" fontId="4" fillId="0" borderId="0"/>
    <xf numFmtId="44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204" fontId="4" fillId="0" borderId="0"/>
    <xf numFmtId="0" fontId="4" fillId="0" borderId="0"/>
    <xf numFmtId="217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04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218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9" fontId="4" fillId="0" borderId="0"/>
    <xf numFmtId="164" fontId="4" fillId="0" borderId="0"/>
    <xf numFmtId="220" fontId="4" fillId="0" borderId="0"/>
    <xf numFmtId="10" fontId="4" fillId="0" borderId="0"/>
    <xf numFmtId="9" fontId="4" fillId="0" borderId="0"/>
    <xf numFmtId="9" fontId="2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165" fontId="4" fillId="0" borderId="8">
      <alignment vertical="top"/>
    </xf>
    <xf numFmtId="0" fontId="4" fillId="0" borderId="0"/>
    <xf numFmtId="0" fontId="4" fillId="0" borderId="0"/>
    <xf numFmtId="14" fontId="4" fillId="0" borderId="0"/>
    <xf numFmtId="49" fontId="4" fillId="0" borderId="0"/>
    <xf numFmtId="14" fontId="4" fillId="0" borderId="0"/>
    <xf numFmtId="49" fontId="4" fillId="0" borderId="0"/>
    <xf numFmtId="0" fontId="4" fillId="0" borderId="0"/>
    <xf numFmtId="0" fontId="4" fillId="0" borderId="0"/>
    <xf numFmtId="44" fontId="4" fillId="0" borderId="0"/>
    <xf numFmtId="44" fontId="4" fillId="0" borderId="0"/>
    <xf numFmtId="44" fontId="4" fillId="0" borderId="0"/>
    <xf numFmtId="193" fontId="4" fillId="0" borderId="0"/>
    <xf numFmtId="197" fontId="2" fillId="0" borderId="0"/>
    <xf numFmtId="197" fontId="2" fillId="0" borderId="0"/>
    <xf numFmtId="197" fontId="2" fillId="0" borderId="0"/>
    <xf numFmtId="197" fontId="4" fillId="0" borderId="0"/>
    <xf numFmtId="197" fontId="4" fillId="0" borderId="0"/>
    <xf numFmtId="197" fontId="4" fillId="0" borderId="0"/>
    <xf numFmtId="44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44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0" fontId="4" fillId="0" borderId="0"/>
    <xf numFmtId="0" fontId="4" fillId="0" borderId="0"/>
    <xf numFmtId="9" fontId="2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4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0" fontId="4" fillId="0" borderId="0"/>
    <xf numFmtId="0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4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4" fillId="0" borderId="0"/>
    <xf numFmtId="0" fontId="4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4" fillId="0" borderId="0"/>
    <xf numFmtId="0" fontId="4" fillId="0" borderId="0"/>
    <xf numFmtId="0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9" fontId="4" fillId="0" borderId="0"/>
    <xf numFmtId="0" fontId="4" fillId="0" borderId="0"/>
    <xf numFmtId="9" fontId="4" fillId="0" borderId="0"/>
    <xf numFmtId="185" fontId="4" fillId="0" borderId="0">
      <alignment horizontal="right"/>
    </xf>
    <xf numFmtId="193" fontId="4" fillId="0" borderId="0"/>
    <xf numFmtId="43" fontId="2" fillId="0" borderId="0"/>
    <xf numFmtId="43" fontId="2" fillId="0" borderId="0"/>
    <xf numFmtId="43" fontId="2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197" fontId="4" fillId="0" borderId="0"/>
    <xf numFmtId="195" fontId="4" fillId="0" borderId="0"/>
    <xf numFmtId="43" fontId="4" fillId="0" borderId="0"/>
    <xf numFmtId="43" fontId="4" fillId="0" borderId="0"/>
    <xf numFmtId="0" fontId="4" fillId="0" borderId="8">
      <alignment horizontal="left" vertical="center"/>
    </xf>
    <xf numFmtId="165" fontId="4" fillId="0" borderId="0"/>
    <xf numFmtId="44" fontId="4" fillId="0" borderId="0"/>
    <xf numFmtId="44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204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9" fontId="4" fillId="0" borderId="0"/>
    <xf numFmtId="164" fontId="4" fillId="0" borderId="0"/>
    <xf numFmtId="220" fontId="4" fillId="0" borderId="0"/>
    <xf numFmtId="10" fontId="4" fillId="0" borderId="0"/>
    <xf numFmtId="9" fontId="4" fillId="0" borderId="0"/>
    <xf numFmtId="9" fontId="2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14" fontId="4" fillId="0" borderId="0"/>
    <xf numFmtId="49" fontId="4" fillId="0" borderId="0"/>
    <xf numFmtId="14" fontId="4" fillId="0" borderId="0"/>
    <xf numFmtId="49" fontId="4" fillId="0" borderId="0"/>
    <xf numFmtId="44" fontId="4" fillId="0" borderId="0"/>
    <xf numFmtId="44" fontId="4" fillId="0" borderId="0"/>
    <xf numFmtId="44" fontId="4" fillId="0" borderId="0"/>
    <xf numFmtId="193" fontId="4" fillId="0" borderId="0"/>
    <xf numFmtId="197" fontId="2" fillId="0" borderId="0"/>
    <xf numFmtId="197" fontId="2" fillId="0" borderId="0"/>
    <xf numFmtId="197" fontId="2" fillId="0" borderId="0"/>
    <xf numFmtId="197" fontId="4" fillId="0" borderId="0"/>
    <xf numFmtId="197" fontId="4" fillId="0" borderId="0"/>
    <xf numFmtId="197" fontId="4" fillId="0" borderId="0"/>
    <xf numFmtId="44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4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0" fontId="4" fillId="0" borderId="0"/>
    <xf numFmtId="168" fontId="4" fillId="0" borderId="0"/>
    <xf numFmtId="170" fontId="4" fillId="0" borderId="0"/>
    <xf numFmtId="171" fontId="4" fillId="0" borderId="0"/>
    <xf numFmtId="172" fontId="4" fillId="0" borderId="0"/>
    <xf numFmtId="173" fontId="4" fillId="0" borderId="0"/>
    <xf numFmtId="17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2" borderId="0"/>
    <xf numFmtId="38" fontId="4" fillId="0" borderId="0"/>
    <xf numFmtId="167" fontId="4" fillId="0" borderId="0"/>
    <xf numFmtId="178" fontId="4" fillId="0" borderId="0"/>
    <xf numFmtId="179" fontId="4" fillId="0" borderId="0"/>
    <xf numFmtId="180" fontId="4" fillId="0" borderId="0"/>
    <xf numFmtId="181" fontId="4" fillId="0" borderId="0"/>
    <xf numFmtId="6" fontId="4" fillId="0" borderId="0"/>
    <xf numFmtId="185" fontId="4" fillId="0" borderId="0">
      <alignment horizontal="right"/>
    </xf>
    <xf numFmtId="41" fontId="4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43" fontId="4" fillId="0" borderId="0"/>
    <xf numFmtId="43" fontId="4" fillId="0" borderId="0"/>
    <xf numFmtId="195" fontId="4" fillId="0" borderId="0"/>
    <xf numFmtId="194" fontId="4" fillId="0" borderId="0"/>
    <xf numFmtId="194" fontId="4" fillId="0" borderId="0"/>
    <xf numFmtId="0" fontId="4" fillId="0" borderId="8">
      <alignment horizontal="left" vertical="center"/>
    </xf>
    <xf numFmtId="165" fontId="4" fillId="0" borderId="0"/>
    <xf numFmtId="44" fontId="4" fillId="0" borderId="0"/>
    <xf numFmtId="44" fontId="4" fillId="0" borderId="0"/>
    <xf numFmtId="44" fontId="4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0" fontId="4" fillId="0" borderId="8">
      <alignment horizontal="left" vertical="center"/>
    </xf>
    <xf numFmtId="204" fontId="4" fillId="0" borderId="0"/>
    <xf numFmtId="0" fontId="4" fillId="0" borderId="0"/>
    <xf numFmtId="217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204" fontId="4" fillId="0" borderId="0"/>
    <xf numFmtId="0" fontId="4" fillId="0" borderId="0"/>
    <xf numFmtId="0" fontId="4" fillId="0" borderId="0"/>
    <xf numFmtId="0" fontId="4" fillId="0" borderId="0"/>
    <xf numFmtId="218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220" fontId="4" fillId="0" borderId="0"/>
    <xf numFmtId="10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165" fontId="4" fillId="0" borderId="8">
      <alignment vertical="top"/>
    </xf>
    <xf numFmtId="0" fontId="4" fillId="0" borderId="0"/>
    <xf numFmtId="0" fontId="4" fillId="0" borderId="0"/>
    <xf numFmtId="14" fontId="4" fillId="0" borderId="0"/>
    <xf numFmtId="49" fontId="4" fillId="0" borderId="0"/>
    <xf numFmtId="0" fontId="4" fillId="0" borderId="0"/>
    <xf numFmtId="0" fontId="4" fillId="0" borderId="0"/>
    <xf numFmtId="0" fontId="2" fillId="0" borderId="0"/>
    <xf numFmtId="9" fontId="2" fillId="0" borderId="0"/>
    <xf numFmtId="44" fontId="2" fillId="0" borderId="0"/>
    <xf numFmtId="193" fontId="4" fillId="0" borderId="0"/>
    <xf numFmtId="197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0" fontId="4" fillId="31" borderId="20"/>
    <xf numFmtId="41" fontId="4" fillId="0" borderId="0"/>
    <xf numFmtId="43" fontId="4" fillId="0" borderId="0"/>
    <xf numFmtId="44" fontId="4" fillId="0" borderId="0"/>
    <xf numFmtId="0" fontId="4" fillId="0" borderId="0"/>
    <xf numFmtId="0" fontId="4" fillId="0" borderId="0"/>
    <xf numFmtId="185" fontId="4" fillId="0" borderId="0">
      <alignment horizontal="right"/>
    </xf>
    <xf numFmtId="41" fontId="4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43" fontId="4" fillId="0" borderId="0"/>
    <xf numFmtId="43" fontId="4" fillId="0" borderId="0"/>
    <xf numFmtId="195" fontId="4" fillId="0" borderId="0"/>
    <xf numFmtId="194" fontId="4" fillId="0" borderId="0"/>
    <xf numFmtId="194" fontId="4" fillId="0" borderId="0"/>
    <xf numFmtId="0" fontId="4" fillId="0" borderId="8">
      <alignment horizontal="left" vertical="center"/>
    </xf>
    <xf numFmtId="165" fontId="4" fillId="0" borderId="0"/>
    <xf numFmtId="44" fontId="4" fillId="0" borderId="0"/>
    <xf numFmtId="44" fontId="4" fillId="0" borderId="0"/>
    <xf numFmtId="44" fontId="4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204" fontId="4" fillId="0" borderId="0"/>
    <xf numFmtId="164" fontId="4" fillId="0" borderId="0"/>
    <xf numFmtId="220" fontId="4" fillId="0" borderId="0"/>
    <xf numFmtId="10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14" fontId="4" fillId="0" borderId="0"/>
    <xf numFmtId="49" fontId="4" fillId="0" borderId="0"/>
    <xf numFmtId="9" fontId="2" fillId="0" borderId="0"/>
    <xf numFmtId="44" fontId="2" fillId="0" borderId="0"/>
    <xf numFmtId="193" fontId="4" fillId="0" borderId="0"/>
    <xf numFmtId="197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0" fontId="4" fillId="31" borderId="20"/>
    <xf numFmtId="41" fontId="4" fillId="0" borderId="0"/>
    <xf numFmtId="43" fontId="4" fillId="0" borderId="0"/>
    <xf numFmtId="44" fontId="4" fillId="0" borderId="0"/>
    <xf numFmtId="165" fontId="4" fillId="0" borderId="8">
      <alignment vertical="top"/>
    </xf>
    <xf numFmtId="9" fontId="2" fillId="0" borderId="0"/>
    <xf numFmtId="44" fontId="2" fillId="0" borderId="0"/>
    <xf numFmtId="0" fontId="4" fillId="0" borderId="8">
      <alignment horizontal="left" vertical="center"/>
    </xf>
    <xf numFmtId="0" fontId="4" fillId="0" borderId="0"/>
    <xf numFmtId="9" fontId="4" fillId="0" borderId="0"/>
    <xf numFmtId="169" fontId="13" fillId="0" borderId="0">
      <protection locked="0"/>
    </xf>
    <xf numFmtId="0" fontId="4" fillId="0" borderId="0"/>
    <xf numFmtId="177" fontId="13" fillId="0" borderId="0">
      <protection locked="0"/>
    </xf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9" fillId="3" borderId="0"/>
    <xf numFmtId="0" fontId="9" fillId="4" borderId="0"/>
    <xf numFmtId="0" fontId="9" fillId="5" borderId="0"/>
    <xf numFmtId="0" fontId="9" fillId="6" borderId="0"/>
    <xf numFmtId="0" fontId="9" fillId="7" borderId="0"/>
    <xf numFmtId="0" fontId="9" fillId="8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9" fillId="9" borderId="0"/>
    <xf numFmtId="0" fontId="9" fillId="10" borderId="0"/>
    <xf numFmtId="0" fontId="9" fillId="11" borderId="0"/>
    <xf numFmtId="0" fontId="9" fillId="6" borderId="0"/>
    <xf numFmtId="0" fontId="9" fillId="9" borderId="0"/>
    <xf numFmtId="0" fontId="9" fillId="12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95" fillId="13" borderId="0"/>
    <xf numFmtId="0" fontId="95" fillId="10" borderId="0"/>
    <xf numFmtId="0" fontId="95" fillId="11" borderId="0"/>
    <xf numFmtId="0" fontId="95" fillId="14" borderId="0"/>
    <xf numFmtId="0" fontId="95" fillId="15" borderId="0"/>
    <xf numFmtId="0" fontId="95" fillId="16" borderId="0"/>
    <xf numFmtId="0" fontId="24" fillId="0" borderId="1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185" fontId="4" fillId="0" borderId="0">
      <alignment horizontal="right"/>
    </xf>
    <xf numFmtId="0" fontId="27" fillId="0" borderId="0"/>
    <xf numFmtId="0" fontId="28" fillId="0" borderId="3"/>
    <xf numFmtId="0" fontId="96" fillId="5" borderId="0"/>
    <xf numFmtId="186" fontId="13" fillId="0" borderId="0"/>
    <xf numFmtId="187" fontId="18" fillId="0" borderId="0"/>
    <xf numFmtId="188" fontId="18" fillId="0" borderId="0"/>
    <xf numFmtId="183" fontId="18" fillId="0" borderId="0"/>
    <xf numFmtId="189" fontId="18" fillId="0" borderId="0"/>
    <xf numFmtId="44" fontId="18" fillId="0" borderId="0"/>
    <xf numFmtId="190" fontId="18" fillId="0" borderId="0"/>
    <xf numFmtId="187" fontId="18" fillId="0" borderId="0"/>
    <xf numFmtId="0" fontId="30" fillId="0" borderId="4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97" fillId="22" borderId="5"/>
    <xf numFmtId="0" fontId="98" fillId="23" borderId="6"/>
    <xf numFmtId="0" fontId="99" fillId="0" borderId="7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38" fontId="32" fillId="0" borderId="0">
      <protection locked="0"/>
    </xf>
    <xf numFmtId="38" fontId="33" fillId="0" borderId="0">
      <protection locked="0"/>
    </xf>
    <xf numFmtId="38" fontId="34" fillId="0" borderId="0">
      <protection locked="0"/>
    </xf>
    <xf numFmtId="192" fontId="13" fillId="0" borderId="0">
      <protection locked="0"/>
    </xf>
    <xf numFmtId="40" fontId="13" fillId="0" borderId="0">
      <protection locked="0"/>
    </xf>
    <xf numFmtId="193" fontId="4" fillId="0" borderId="0"/>
    <xf numFmtId="44" fontId="18" fillId="0" borderId="0"/>
    <xf numFmtId="38" fontId="36" fillId="0" borderId="0"/>
    <xf numFmtId="43" fontId="2" fillId="0" borderId="0"/>
    <xf numFmtId="43" fontId="2" fillId="0" borderId="0"/>
    <xf numFmtId="43" fontId="2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197" fontId="4" fillId="0" borderId="0"/>
    <xf numFmtId="195" fontId="4" fillId="0" borderId="0"/>
    <xf numFmtId="43" fontId="8" fillId="0" borderId="0"/>
    <xf numFmtId="43" fontId="4" fillId="0" borderId="0"/>
    <xf numFmtId="43" fontId="37" fillId="0" borderId="0"/>
    <xf numFmtId="43" fontId="4" fillId="0" borderId="0"/>
    <xf numFmtId="43" fontId="8" fillId="0" borderId="0"/>
    <xf numFmtId="43" fontId="8" fillId="0" borderId="0"/>
    <xf numFmtId="0" fontId="39" fillId="0" borderId="0">
      <alignment horizontal="left"/>
    </xf>
    <xf numFmtId="0" fontId="4" fillId="0" borderId="8">
      <alignment horizontal="left" vertical="center"/>
    </xf>
    <xf numFmtId="0" fontId="40" fillId="0" borderId="0"/>
    <xf numFmtId="44" fontId="4" fillId="0" borderId="0"/>
    <xf numFmtId="6" fontId="13" fillId="0" borderId="0">
      <protection locked="0"/>
    </xf>
    <xf numFmtId="8" fontId="13" fillId="0" borderId="0">
      <protection locked="0"/>
    </xf>
    <xf numFmtId="187" fontId="18" fillId="0" borderId="0"/>
    <xf numFmtId="165" fontId="4" fillId="0" borderId="0"/>
    <xf numFmtId="44" fontId="4" fillId="0" borderId="0"/>
    <xf numFmtId="44" fontId="37" fillId="0" borderId="0"/>
    <xf numFmtId="44" fontId="4" fillId="0" borderId="0"/>
    <xf numFmtId="199" fontId="4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44" fontId="2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44" fontId="8" fillId="0" borderId="0"/>
    <xf numFmtId="44" fontId="8" fillId="0" borderId="0"/>
    <xf numFmtId="14" fontId="41" fillId="0" borderId="0"/>
    <xf numFmtId="14" fontId="9" fillId="0" borderId="0"/>
    <xf numFmtId="0" fontId="43" fillId="0" borderId="0">
      <alignment vertical="center"/>
    </xf>
    <xf numFmtId="0" fontId="100" fillId="0" borderId="0"/>
    <xf numFmtId="0" fontId="95" fillId="17" borderId="0"/>
    <xf numFmtId="0" fontId="95" fillId="18" borderId="0"/>
    <xf numFmtId="0" fontId="95" fillId="19" borderId="0"/>
    <xf numFmtId="0" fontId="95" fillId="14" borderId="0"/>
    <xf numFmtId="0" fontId="95" fillId="15" borderId="0"/>
    <xf numFmtId="0" fontId="95" fillId="20" borderId="0"/>
    <xf numFmtId="44" fontId="18" fillId="0" borderId="0"/>
    <xf numFmtId="187" fontId="18" fillId="0" borderId="0"/>
    <xf numFmtId="44" fontId="18" fillId="0" borderId="0"/>
    <xf numFmtId="190" fontId="18" fillId="0" borderId="0"/>
    <xf numFmtId="187" fontId="18" fillId="0" borderId="0"/>
    <xf numFmtId="0" fontId="46" fillId="0" borderId="0">
      <alignment horizontal="left"/>
    </xf>
    <xf numFmtId="0" fontId="101" fillId="8" borderId="5"/>
    <xf numFmtId="204" fontId="4" fillId="0" borderId="0"/>
    <xf numFmtId="205" fontId="37" fillId="0" borderId="0"/>
    <xf numFmtId="202" fontId="1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206" fontId="48" fillId="0" borderId="9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38" fontId="7" fillId="24" borderId="0"/>
    <xf numFmtId="0" fontId="48" fillId="0" borderId="10">
      <alignment horizontal="left" vertical="center"/>
    </xf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41" fillId="0" borderId="16"/>
    <xf numFmtId="0" fontId="51" fillId="0" borderId="0">
      <alignment vertical="top"/>
      <protection locked="0"/>
    </xf>
    <xf numFmtId="0" fontId="107" fillId="0" borderId="0"/>
    <xf numFmtId="0" fontId="108" fillId="0" borderId="0"/>
    <xf numFmtId="0" fontId="102" fillId="4" borderId="0"/>
    <xf numFmtId="10" fontId="7" fillId="25" borderId="8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44" fontId="18" fillId="0" borderId="0"/>
    <xf numFmtId="187" fontId="18" fillId="0" borderId="0"/>
    <xf numFmtId="44" fontId="18" fillId="0" borderId="0"/>
    <xf numFmtId="190" fontId="18" fillId="0" borderId="0"/>
    <xf numFmtId="187" fontId="18" fillId="0" borderId="0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210" fontId="11" fillId="26" borderId="8">
      <alignment horizontal="centerContinuous"/>
    </xf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13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5" fillId="0" borderId="0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9" fontId="4" fillId="0" borderId="0"/>
    <xf numFmtId="164" fontId="4" fillId="0" borderId="0"/>
    <xf numFmtId="164" fontId="13" fillId="0" borderId="0">
      <protection locked="0"/>
    </xf>
    <xf numFmtId="10" fontId="13" fillId="0" borderId="0">
      <protection locked="0"/>
    </xf>
    <xf numFmtId="189" fontId="18" fillId="0" borderId="0"/>
    <xf numFmtId="220" fontId="4" fillId="0" borderId="0"/>
    <xf numFmtId="10" fontId="4" fillId="0" borderId="0"/>
    <xf numFmtId="9" fontId="8" fillId="0" borderId="0"/>
    <xf numFmtId="9" fontId="8" fillId="0" borderId="0"/>
    <xf numFmtId="9" fontId="37" fillId="0" borderId="0"/>
    <xf numFmtId="9" fontId="4" fillId="0" borderId="0"/>
    <xf numFmtId="9" fontId="13" fillId="0" borderId="0"/>
    <xf numFmtId="9" fontId="13" fillId="0" borderId="0"/>
    <xf numFmtId="9" fontId="13" fillId="0" borderId="0"/>
    <xf numFmtId="9" fontId="2" fillId="0" borderId="0"/>
    <xf numFmtId="9" fontId="8" fillId="0" borderId="0"/>
    <xf numFmtId="9" fontId="4" fillId="0" borderId="0"/>
    <xf numFmtId="9" fontId="4" fillId="0" borderId="0"/>
    <xf numFmtId="9" fontId="8" fillId="0" borderId="0"/>
    <xf numFmtId="9" fontId="4" fillId="0" borderId="0"/>
    <xf numFmtId="9" fontId="4" fillId="0" borderId="0"/>
    <xf numFmtId="9" fontId="37" fillId="0" borderId="0"/>
    <xf numFmtId="9" fontId="13" fillId="0" borderId="0"/>
    <xf numFmtId="9" fontId="4" fillId="0" borderId="0"/>
    <xf numFmtId="44" fontId="18" fillId="0" borderId="0"/>
    <xf numFmtId="187" fontId="18" fillId="0" borderId="0"/>
    <xf numFmtId="44" fontId="18" fillId="0" borderId="0"/>
    <xf numFmtId="190" fontId="18" fillId="0" borderId="0"/>
    <xf numFmtId="187" fontId="18" fillId="0" borderId="0"/>
    <xf numFmtId="0" fontId="59" fillId="0" borderId="0"/>
    <xf numFmtId="0" fontId="43" fillId="0" borderId="0">
      <alignment horizontal="left"/>
    </xf>
    <xf numFmtId="15" fontId="43" fillId="0" borderId="0"/>
    <xf numFmtId="4" fontId="43" fillId="0" borderId="0"/>
    <xf numFmtId="3" fontId="43" fillId="0" borderId="0"/>
    <xf numFmtId="0" fontId="43" fillId="33" borderId="0"/>
    <xf numFmtId="223" fontId="61" fillId="0" borderId="0">
      <alignment horizontal="left"/>
    </xf>
    <xf numFmtId="0" fontId="64" fillId="24" borderId="4">
      <protection locked="0"/>
    </xf>
    <xf numFmtId="0" fontId="103" fillId="22" borderId="21"/>
    <xf numFmtId="14" fontId="4" fillId="0" borderId="0"/>
    <xf numFmtId="49" fontId="4" fillId="0" borderId="0"/>
    <xf numFmtId="14" fontId="7" fillId="0" borderId="0"/>
    <xf numFmtId="0" fontId="48" fillId="24" borderId="8">
      <alignment horizontal="center"/>
    </xf>
    <xf numFmtId="49" fontId="7" fillId="0" borderId="0"/>
    <xf numFmtId="49" fontId="7" fillId="0" borderId="0"/>
    <xf numFmtId="14" fontId="4" fillId="0" borderId="0"/>
    <xf numFmtId="49" fontId="4" fillId="0" borderId="0"/>
    <xf numFmtId="40" fontId="66" fillId="0" borderId="0">
      <alignment horizontal="right"/>
    </xf>
    <xf numFmtId="49" fontId="9" fillId="0" borderId="0"/>
    <xf numFmtId="224" fontId="18" fillId="0" borderId="0"/>
    <xf numFmtId="225" fontId="18" fillId="0" borderId="0"/>
    <xf numFmtId="0" fontId="10" fillId="0" borderId="0"/>
    <xf numFmtId="0" fontId="104" fillId="0" borderId="0"/>
    <xf numFmtId="0" fontId="5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105" fillId="0" borderId="12"/>
    <xf numFmtId="0" fontId="106" fillId="0" borderId="13"/>
    <xf numFmtId="0" fontId="100" fillId="0" borderId="1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228" fontId="36" fillId="0" borderId="0"/>
    <xf numFmtId="44" fontId="4" fillId="0" borderId="0"/>
    <xf numFmtId="44" fontId="4" fillId="0" borderId="0"/>
    <xf numFmtId="44" fontId="4" fillId="0" borderId="0"/>
    <xf numFmtId="193" fontId="4" fillId="0" borderId="0"/>
    <xf numFmtId="197" fontId="2" fillId="0" borderId="0"/>
    <xf numFmtId="197" fontId="2" fillId="0" borderId="0"/>
    <xf numFmtId="197" fontId="2" fillId="0" borderId="0"/>
    <xf numFmtId="197" fontId="4" fillId="0" borderId="0"/>
    <xf numFmtId="197" fontId="8" fillId="0" borderId="0"/>
    <xf numFmtId="197" fontId="4" fillId="0" borderId="0"/>
    <xf numFmtId="197" fontId="37" fillId="0" borderId="0"/>
    <xf numFmtId="197" fontId="4" fillId="0" borderId="0"/>
    <xf numFmtId="197" fontId="8" fillId="0" borderId="0"/>
    <xf numFmtId="197" fontId="8" fillId="0" borderId="0"/>
    <xf numFmtId="44" fontId="4" fillId="0" borderId="0"/>
    <xf numFmtId="44" fontId="37" fillId="0" borderId="0"/>
    <xf numFmtId="199" fontId="4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44" fontId="2" fillId="0" borderId="0"/>
    <xf numFmtId="44" fontId="2" fillId="0" borderId="0"/>
    <xf numFmtId="205" fontId="3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37" fillId="0" borderId="0"/>
    <xf numFmtId="9" fontId="2" fillId="0" borderId="0"/>
    <xf numFmtId="9" fontId="37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3" fontId="2" fillId="0" borderId="0"/>
    <xf numFmtId="43" fontId="2" fillId="0" borderId="0"/>
    <xf numFmtId="43" fontId="2" fillId="0" borderId="0"/>
    <xf numFmtId="43" fontId="37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4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2" fillId="0" borderId="0"/>
    <xf numFmtId="0" fontId="2" fillId="0" borderId="0"/>
    <xf numFmtId="0" fontId="111" fillId="0" borderId="0"/>
    <xf numFmtId="43" fontId="111" fillId="0" borderId="0"/>
    <xf numFmtId="9" fontId="2" fillId="0" borderId="0"/>
    <xf numFmtId="44" fontId="2" fillId="0" borderId="0"/>
    <xf numFmtId="43" fontId="2" fillId="0" borderId="0"/>
    <xf numFmtId="0" fontId="2" fillId="0" borderId="0"/>
    <xf numFmtId="9" fontId="2" fillId="0" borderId="0"/>
    <xf numFmtId="43" fontId="4" fillId="0" borderId="0"/>
    <xf numFmtId="0" fontId="4" fillId="0" borderId="0"/>
    <xf numFmtId="0" fontId="4" fillId="0" borderId="0"/>
    <xf numFmtId="9" fontId="4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9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4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9" fontId="4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9" fontId="4" fillId="0" borderId="0"/>
    <xf numFmtId="9" fontId="4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4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4" fontId="2" fillId="0" borderId="0"/>
    <xf numFmtId="0" fontId="2" fillId="0" borderId="0"/>
    <xf numFmtId="218" fontId="2" fillId="0" borderId="0"/>
    <xf numFmtId="0" fontId="4" fillId="0" borderId="0"/>
    <xf numFmtId="0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9" fontId="2" fillId="0" borderId="0"/>
    <xf numFmtId="44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4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9" fontId="2" fillId="0" borderId="0"/>
    <xf numFmtId="44" fontId="2" fillId="0" borderId="0"/>
    <xf numFmtId="169" fontId="13" fillId="0" borderId="0">
      <protection locked="0"/>
    </xf>
    <xf numFmtId="0" fontId="4" fillId="0" borderId="0"/>
    <xf numFmtId="177" fontId="13" fillId="0" borderId="0">
      <protection locked="0"/>
    </xf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3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4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5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7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37" fillId="8" borderId="0"/>
    <xf numFmtId="0" fontId="9" fillId="3" borderId="0"/>
    <xf numFmtId="0" fontId="9" fillId="4" borderId="0"/>
    <xf numFmtId="0" fontId="9" fillId="5" borderId="0"/>
    <xf numFmtId="0" fontId="9" fillId="6" borderId="0"/>
    <xf numFmtId="0" fontId="9" fillId="7" borderId="0"/>
    <xf numFmtId="0" fontId="9" fillId="8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0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11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6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9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37" fillId="12" borderId="0"/>
    <xf numFmtId="0" fontId="9" fillId="9" borderId="0"/>
    <xf numFmtId="0" fontId="9" fillId="10" borderId="0"/>
    <xf numFmtId="0" fontId="9" fillId="11" borderId="0"/>
    <xf numFmtId="0" fontId="9" fillId="6" borderId="0"/>
    <xf numFmtId="0" fontId="9" fillId="9" borderId="0"/>
    <xf numFmtId="0" fontId="9" fillId="12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3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0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1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79" fillId="16" borderId="0"/>
    <xf numFmtId="0" fontId="95" fillId="13" borderId="0"/>
    <xf numFmtId="0" fontId="95" fillId="10" borderId="0"/>
    <xf numFmtId="0" fontId="95" fillId="11" borderId="0"/>
    <xf numFmtId="0" fontId="95" fillId="14" borderId="0"/>
    <xf numFmtId="0" fontId="95" fillId="15" borderId="0"/>
    <xf numFmtId="0" fontId="95" fillId="16" borderId="0"/>
    <xf numFmtId="0" fontId="24" fillId="0" borderId="1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7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8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9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4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15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79" fillId="20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0" fontId="80" fillId="4" borderId="0"/>
    <xf numFmtId="185" fontId="4" fillId="0" borderId="0">
      <alignment horizontal="right"/>
    </xf>
    <xf numFmtId="0" fontId="27" fillId="0" borderId="0"/>
    <xf numFmtId="0" fontId="28" fillId="0" borderId="3"/>
    <xf numFmtId="0" fontId="96" fillId="5" borderId="0"/>
    <xf numFmtId="186" fontId="13" fillId="0" borderId="0"/>
    <xf numFmtId="187" fontId="18" fillId="0" borderId="0"/>
    <xf numFmtId="188" fontId="18" fillId="0" borderId="0"/>
    <xf numFmtId="183" fontId="18" fillId="0" borderId="0"/>
    <xf numFmtId="189" fontId="18" fillId="0" borderId="0"/>
    <xf numFmtId="44" fontId="18" fillId="0" borderId="0"/>
    <xf numFmtId="190" fontId="18" fillId="0" borderId="0"/>
    <xf numFmtId="187" fontId="18" fillId="0" borderId="0"/>
    <xf numFmtId="0" fontId="30" fillId="0" borderId="4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81" fillId="22" borderId="5"/>
    <xf numFmtId="0" fontId="97" fillId="22" borderId="5"/>
    <xf numFmtId="0" fontId="98" fillId="23" borderId="6"/>
    <xf numFmtId="0" fontId="99" fillId="0" borderId="7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0" fontId="82" fillId="23" borderId="6"/>
    <xf numFmtId="38" fontId="32" fillId="0" borderId="0">
      <protection locked="0"/>
    </xf>
    <xf numFmtId="38" fontId="33" fillId="0" borderId="0">
      <protection locked="0"/>
    </xf>
    <xf numFmtId="38" fontId="34" fillId="0" borderId="0">
      <protection locked="0"/>
    </xf>
    <xf numFmtId="192" fontId="13" fillId="0" borderId="0">
      <protection locked="0"/>
    </xf>
    <xf numFmtId="40" fontId="13" fillId="0" borderId="0">
      <protection locked="0"/>
    </xf>
    <xf numFmtId="193" fontId="4" fillId="0" borderId="0"/>
    <xf numFmtId="44" fontId="18" fillId="0" borderId="0"/>
    <xf numFmtId="38" fontId="36" fillId="0" borderId="0"/>
    <xf numFmtId="43" fontId="2" fillId="0" borderId="0"/>
    <xf numFmtId="43" fontId="2" fillId="0" borderId="0"/>
    <xf numFmtId="43" fontId="2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197" fontId="4" fillId="0" borderId="0"/>
    <xf numFmtId="195" fontId="4" fillId="0" borderId="0"/>
    <xf numFmtId="43" fontId="8" fillId="0" borderId="0"/>
    <xf numFmtId="43" fontId="4" fillId="0" borderId="0"/>
    <xf numFmtId="43" fontId="37" fillId="0" borderId="0"/>
    <xf numFmtId="43" fontId="4" fillId="0" borderId="0"/>
    <xf numFmtId="43" fontId="8" fillId="0" borderId="0"/>
    <xf numFmtId="43" fontId="8" fillId="0" borderId="0"/>
    <xf numFmtId="0" fontId="39" fillId="0" borderId="0">
      <alignment horizontal="left"/>
    </xf>
    <xf numFmtId="0" fontId="4" fillId="0" borderId="8">
      <alignment horizontal="left" vertical="center"/>
    </xf>
    <xf numFmtId="0" fontId="40" fillId="0" borderId="0"/>
    <xf numFmtId="44" fontId="4" fillId="0" borderId="0"/>
    <xf numFmtId="6" fontId="13" fillId="0" borderId="0">
      <protection locked="0"/>
    </xf>
    <xf numFmtId="8" fontId="13" fillId="0" borderId="0">
      <protection locked="0"/>
    </xf>
    <xf numFmtId="187" fontId="18" fillId="0" borderId="0"/>
    <xf numFmtId="165" fontId="4" fillId="0" borderId="0"/>
    <xf numFmtId="44" fontId="4" fillId="0" borderId="0"/>
    <xf numFmtId="44" fontId="37" fillId="0" borderId="0"/>
    <xf numFmtId="44" fontId="4" fillId="0" borderId="0"/>
    <xf numFmtId="199" fontId="4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44" fontId="2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44" fontId="8" fillId="0" borderId="0"/>
    <xf numFmtId="44" fontId="8" fillId="0" borderId="0"/>
    <xf numFmtId="14" fontId="41" fillId="0" borderId="0"/>
    <xf numFmtId="14" fontId="9" fillId="0" borderId="0"/>
    <xf numFmtId="0" fontId="43" fillId="0" borderId="0">
      <alignment vertical="center"/>
    </xf>
    <xf numFmtId="0" fontId="100" fillId="0" borderId="0"/>
    <xf numFmtId="0" fontId="95" fillId="17" borderId="0"/>
    <xf numFmtId="0" fontId="95" fillId="18" borderId="0"/>
    <xf numFmtId="0" fontId="95" fillId="19" borderId="0"/>
    <xf numFmtId="0" fontId="95" fillId="14" borderId="0"/>
    <xf numFmtId="0" fontId="95" fillId="15" borderId="0"/>
    <xf numFmtId="0" fontId="95" fillId="20" borderId="0"/>
    <xf numFmtId="44" fontId="18" fillId="0" borderId="0"/>
    <xf numFmtId="187" fontId="18" fillId="0" borderId="0"/>
    <xf numFmtId="44" fontId="18" fillId="0" borderId="0"/>
    <xf numFmtId="190" fontId="18" fillId="0" borderId="0"/>
    <xf numFmtId="187" fontId="18" fillId="0" borderId="0"/>
    <xf numFmtId="0" fontId="46" fillId="0" borderId="0">
      <alignment horizontal="left"/>
    </xf>
    <xf numFmtId="0" fontId="101" fillId="8" borderId="5"/>
    <xf numFmtId="204" fontId="4" fillId="0" borderId="0"/>
    <xf numFmtId="205" fontId="37" fillId="0" borderId="0"/>
    <xf numFmtId="202" fontId="1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206" fontId="48" fillId="0" borderId="9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0" fontId="84" fillId="5" borderId="0"/>
    <xf numFmtId="38" fontId="7" fillId="24" borderId="0"/>
    <xf numFmtId="0" fontId="48" fillId="0" borderId="10">
      <alignment horizontal="left" vertical="center"/>
    </xf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5" fillId="0" borderId="12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6" fillId="0" borderId="13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14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41" fillId="0" borderId="16"/>
    <xf numFmtId="0" fontId="51" fillId="0" borderId="0">
      <alignment vertical="top"/>
      <protection locked="0"/>
    </xf>
    <xf numFmtId="0" fontId="107" fillId="0" borderId="0"/>
    <xf numFmtId="0" fontId="108" fillId="0" borderId="0"/>
    <xf numFmtId="0" fontId="102" fillId="4" borderId="0"/>
    <xf numFmtId="10" fontId="7" fillId="25" borderId="8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0" fontId="88" fillId="8" borderId="5"/>
    <xf numFmtId="44" fontId="18" fillId="0" borderId="0"/>
    <xf numFmtId="187" fontId="18" fillId="0" borderId="0"/>
    <xf numFmtId="44" fontId="18" fillId="0" borderId="0"/>
    <xf numFmtId="190" fontId="18" fillId="0" borderId="0"/>
    <xf numFmtId="187" fontId="18" fillId="0" borderId="0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0" fontId="89" fillId="0" borderId="7"/>
    <xf numFmtId="210" fontId="11" fillId="26" borderId="8">
      <alignment horizontal="centerContinuous"/>
    </xf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90" fillId="30" borderId="0"/>
    <xf numFmtId="0" fontId="13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5" fillId="0" borderId="0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0" fontId="91" fillId="22" borderId="21"/>
    <xf numFmtId="9" fontId="4" fillId="0" borderId="0"/>
    <xf numFmtId="164" fontId="4" fillId="0" borderId="0"/>
    <xf numFmtId="164" fontId="13" fillId="0" borderId="0">
      <protection locked="0"/>
    </xf>
    <xf numFmtId="10" fontId="13" fillId="0" borderId="0">
      <protection locked="0"/>
    </xf>
    <xf numFmtId="189" fontId="18" fillId="0" borderId="0"/>
    <xf numFmtId="220" fontId="4" fillId="0" borderId="0"/>
    <xf numFmtId="10" fontId="4" fillId="0" borderId="0"/>
    <xf numFmtId="9" fontId="8" fillId="0" borderId="0"/>
    <xf numFmtId="9" fontId="8" fillId="0" borderId="0"/>
    <xf numFmtId="9" fontId="37" fillId="0" borderId="0"/>
    <xf numFmtId="9" fontId="4" fillId="0" borderId="0"/>
    <xf numFmtId="9" fontId="13" fillId="0" borderId="0"/>
    <xf numFmtId="9" fontId="13" fillId="0" borderId="0"/>
    <xf numFmtId="9" fontId="13" fillId="0" borderId="0"/>
    <xf numFmtId="9" fontId="2" fillId="0" borderId="0"/>
    <xf numFmtId="9" fontId="8" fillId="0" borderId="0"/>
    <xf numFmtId="9" fontId="4" fillId="0" borderId="0"/>
    <xf numFmtId="9" fontId="4" fillId="0" borderId="0"/>
    <xf numFmtId="9" fontId="8" fillId="0" borderId="0"/>
    <xf numFmtId="9" fontId="4" fillId="0" borderId="0"/>
    <xf numFmtId="9" fontId="4" fillId="0" borderId="0"/>
    <xf numFmtId="9" fontId="37" fillId="0" borderId="0"/>
    <xf numFmtId="9" fontId="13" fillId="0" borderId="0"/>
    <xf numFmtId="9" fontId="4" fillId="0" borderId="0"/>
    <xf numFmtId="44" fontId="18" fillId="0" borderId="0"/>
    <xf numFmtId="187" fontId="18" fillId="0" borderId="0"/>
    <xf numFmtId="44" fontId="18" fillId="0" borderId="0"/>
    <xf numFmtId="190" fontId="18" fillId="0" borderId="0"/>
    <xf numFmtId="187" fontId="18" fillId="0" borderId="0"/>
    <xf numFmtId="0" fontId="59" fillId="0" borderId="0"/>
    <xf numFmtId="0" fontId="43" fillId="0" borderId="0">
      <alignment horizontal="left"/>
    </xf>
    <xf numFmtId="15" fontId="43" fillId="0" borderId="0"/>
    <xf numFmtId="4" fontId="43" fillId="0" borderId="0"/>
    <xf numFmtId="3" fontId="43" fillId="0" borderId="0"/>
    <xf numFmtId="0" fontId="43" fillId="33" borderId="0"/>
    <xf numFmtId="223" fontId="61" fillId="0" borderId="0">
      <alignment horizontal="left"/>
    </xf>
    <xf numFmtId="0" fontId="64" fillId="24" borderId="4">
      <protection locked="0"/>
    </xf>
    <xf numFmtId="0" fontId="103" fillId="22" borderId="21"/>
    <xf numFmtId="14" fontId="4" fillId="0" borderId="0"/>
    <xf numFmtId="49" fontId="4" fillId="0" borderId="0"/>
    <xf numFmtId="14" fontId="7" fillId="0" borderId="0"/>
    <xf numFmtId="0" fontId="48" fillId="24" borderId="8">
      <alignment horizontal="center"/>
    </xf>
    <xf numFmtId="49" fontId="7" fillId="0" borderId="0"/>
    <xf numFmtId="49" fontId="7" fillId="0" borderId="0"/>
    <xf numFmtId="14" fontId="4" fillId="0" borderId="0"/>
    <xf numFmtId="49" fontId="4" fillId="0" borderId="0"/>
    <xf numFmtId="40" fontId="66" fillId="0" borderId="0">
      <alignment horizontal="right"/>
    </xf>
    <xf numFmtId="49" fontId="9" fillId="0" borderId="0"/>
    <xf numFmtId="224" fontId="18" fillId="0" borderId="0"/>
    <xf numFmtId="225" fontId="18" fillId="0" borderId="0"/>
    <xf numFmtId="0" fontId="10" fillId="0" borderId="0"/>
    <xf numFmtId="0" fontId="104" fillId="0" borderId="0"/>
    <xf numFmtId="0" fontId="5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105" fillId="0" borderId="12"/>
    <xf numFmtId="0" fontId="106" fillId="0" borderId="13"/>
    <xf numFmtId="0" fontId="100" fillId="0" borderId="1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3" fillId="0" borderId="24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228" fontId="36" fillId="0" borderId="0"/>
    <xf numFmtId="44" fontId="4" fillId="0" borderId="0"/>
    <xf numFmtId="44" fontId="4" fillId="0" borderId="0"/>
    <xf numFmtId="44" fontId="4" fillId="0" borderId="0"/>
    <xf numFmtId="193" fontId="4" fillId="0" borderId="0"/>
    <xf numFmtId="197" fontId="2" fillId="0" borderId="0"/>
    <xf numFmtId="197" fontId="2" fillId="0" borderId="0"/>
    <xf numFmtId="197" fontId="2" fillId="0" borderId="0"/>
    <xf numFmtId="197" fontId="4" fillId="0" borderId="0"/>
    <xf numFmtId="197" fontId="8" fillId="0" borderId="0"/>
    <xf numFmtId="197" fontId="4" fillId="0" borderId="0"/>
    <xf numFmtId="197" fontId="37" fillId="0" borderId="0"/>
    <xf numFmtId="197" fontId="4" fillId="0" borderId="0"/>
    <xf numFmtId="197" fontId="8" fillId="0" borderId="0"/>
    <xf numFmtId="197" fontId="8" fillId="0" borderId="0"/>
    <xf numFmtId="44" fontId="4" fillId="0" borderId="0"/>
    <xf numFmtId="44" fontId="37" fillId="0" borderId="0"/>
    <xf numFmtId="199" fontId="4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199" fontId="37" fillId="0" borderId="0"/>
    <xf numFmtId="199" fontId="37" fillId="0" borderId="0"/>
    <xf numFmtId="199" fontId="2" fillId="0" borderId="0"/>
    <xf numFmtId="44" fontId="2" fillId="0" borderId="0"/>
    <xf numFmtId="44" fontId="2" fillId="0" borderId="0"/>
    <xf numFmtId="205" fontId="3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37" fillId="0" borderId="0"/>
    <xf numFmtId="9" fontId="2" fillId="0" borderId="0"/>
    <xf numFmtId="9" fontId="37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3" fontId="2" fillId="0" borderId="0"/>
    <xf numFmtId="43" fontId="2" fillId="0" borderId="0"/>
    <xf numFmtId="43" fontId="2" fillId="0" borderId="0"/>
    <xf numFmtId="43" fontId="37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4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2" fillId="0" borderId="0"/>
    <xf numFmtId="0" fontId="2" fillId="0" borderId="0"/>
    <xf numFmtId="43" fontId="111" fillId="0" borderId="0"/>
    <xf numFmtId="9" fontId="2" fillId="0" borderId="0"/>
    <xf numFmtId="44" fontId="2" fillId="0" borderId="0"/>
    <xf numFmtId="43" fontId="2" fillId="0" borderId="0"/>
    <xf numFmtId="0" fontId="2" fillId="0" borderId="0"/>
    <xf numFmtId="9" fontId="2" fillId="0" borderId="0"/>
    <xf numFmtId="43" fontId="4" fillId="0" borderId="0"/>
    <xf numFmtId="9" fontId="4" fillId="0" borderId="0"/>
    <xf numFmtId="0" fontId="4" fillId="0" borderId="0"/>
    <xf numFmtId="0" fontId="4" fillId="0" borderId="0"/>
    <xf numFmtId="0" fontId="4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4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4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9" fontId="2" fillId="0" borderId="0"/>
    <xf numFmtId="44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4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9" fontId="2" fillId="0" borderId="0"/>
    <xf numFmtId="44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0" fontId="2" fillId="0" borderId="0"/>
    <xf numFmtId="9" fontId="2" fillId="0" borderId="0"/>
    <xf numFmtId="44" fontId="2" fillId="0" borderId="0"/>
    <xf numFmtId="43" fontId="2" fillId="0" borderId="0"/>
    <xf numFmtId="0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4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9" fontId="2" fillId="0" borderId="0"/>
    <xf numFmtId="44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4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9" fontId="2" fillId="0" borderId="0"/>
    <xf numFmtId="44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0" fontId="2" fillId="0" borderId="0"/>
    <xf numFmtId="9" fontId="2" fillId="0" borderId="0"/>
    <xf numFmtId="44" fontId="2" fillId="0" borderId="0"/>
    <xf numFmtId="43" fontId="2" fillId="0" borderId="0"/>
    <xf numFmtId="0" fontId="2" fillId="0" borderId="0"/>
    <xf numFmtId="9" fontId="2" fillId="0" borderId="0"/>
    <xf numFmtId="0" fontId="4" fillId="0" borderId="0"/>
    <xf numFmtId="0" fontId="4" fillId="0" borderId="0"/>
    <xf numFmtId="168" fontId="4" fillId="0" borderId="0"/>
    <xf numFmtId="170" fontId="4" fillId="0" borderId="0"/>
    <xf numFmtId="171" fontId="4" fillId="0" borderId="0"/>
    <xf numFmtId="172" fontId="4" fillId="0" borderId="0"/>
    <xf numFmtId="173" fontId="4" fillId="0" borderId="0"/>
    <xf numFmtId="17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2" borderId="0"/>
    <xf numFmtId="38" fontId="4" fillId="0" borderId="0"/>
    <xf numFmtId="167" fontId="4" fillId="0" borderId="0"/>
    <xf numFmtId="178" fontId="4" fillId="0" borderId="0"/>
    <xf numFmtId="179" fontId="4" fillId="0" borderId="0"/>
    <xf numFmtId="180" fontId="4" fillId="0" borderId="0"/>
    <xf numFmtId="181" fontId="4" fillId="0" borderId="0"/>
    <xf numFmtId="6" fontId="4" fillId="0" borderId="0"/>
    <xf numFmtId="185" fontId="4" fillId="0" borderId="0">
      <alignment horizontal="right"/>
    </xf>
    <xf numFmtId="193" fontId="4" fillId="0" borderId="0"/>
    <xf numFmtId="43" fontId="2" fillId="0" borderId="0"/>
    <xf numFmtId="43" fontId="2" fillId="0" borderId="0"/>
    <xf numFmtId="43" fontId="2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197" fontId="4" fillId="0" borderId="0"/>
    <xf numFmtId="195" fontId="4" fillId="0" borderId="0"/>
    <xf numFmtId="43" fontId="8" fillId="0" borderId="0"/>
    <xf numFmtId="43" fontId="4" fillId="0" borderId="0"/>
    <xf numFmtId="43" fontId="37" fillId="0" borderId="0"/>
    <xf numFmtId="43" fontId="4" fillId="0" borderId="0"/>
    <xf numFmtId="43" fontId="8" fillId="0" borderId="0"/>
    <xf numFmtId="43" fontId="8" fillId="0" borderId="0"/>
    <xf numFmtId="0" fontId="4" fillId="0" borderId="8">
      <alignment horizontal="left" vertical="center"/>
    </xf>
    <xf numFmtId="165" fontId="4" fillId="0" borderId="0"/>
    <xf numFmtId="44" fontId="4" fillId="0" borderId="0"/>
    <xf numFmtId="44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204" fontId="4" fillId="0" borderId="0"/>
    <xf numFmtId="0" fontId="4" fillId="0" borderId="0"/>
    <xf numFmtId="217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04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218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9" fontId="4" fillId="0" borderId="0"/>
    <xf numFmtId="164" fontId="4" fillId="0" borderId="0"/>
    <xf numFmtId="220" fontId="4" fillId="0" borderId="0"/>
    <xf numFmtId="10" fontId="4" fillId="0" borderId="0"/>
    <xf numFmtId="9" fontId="4" fillId="0" borderId="0"/>
    <xf numFmtId="9" fontId="2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165" fontId="4" fillId="0" borderId="8">
      <alignment vertical="top"/>
    </xf>
    <xf numFmtId="0" fontId="4" fillId="0" borderId="0"/>
    <xf numFmtId="0" fontId="4" fillId="0" borderId="0"/>
    <xf numFmtId="14" fontId="4" fillId="0" borderId="0"/>
    <xf numFmtId="49" fontId="4" fillId="0" borderId="0"/>
    <xf numFmtId="14" fontId="4" fillId="0" borderId="0"/>
    <xf numFmtId="49" fontId="4" fillId="0" borderId="0"/>
    <xf numFmtId="0" fontId="4" fillId="0" borderId="0"/>
    <xf numFmtId="0" fontId="4" fillId="0" borderId="0"/>
    <xf numFmtId="0" fontId="4" fillId="0" borderId="0"/>
    <xf numFmtId="44" fontId="4" fillId="0" borderId="0"/>
    <xf numFmtId="44" fontId="4" fillId="0" borderId="0"/>
    <xf numFmtId="44" fontId="4" fillId="0" borderId="0"/>
    <xf numFmtId="193" fontId="4" fillId="0" borderId="0"/>
    <xf numFmtId="197" fontId="2" fillId="0" borderId="0"/>
    <xf numFmtId="197" fontId="2" fillId="0" borderId="0"/>
    <xf numFmtId="197" fontId="2" fillId="0" borderId="0"/>
    <xf numFmtId="197" fontId="4" fillId="0" borderId="0"/>
    <xf numFmtId="197" fontId="4" fillId="0" borderId="0"/>
    <xf numFmtId="197" fontId="4" fillId="0" borderId="0"/>
    <xf numFmtId="44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44" fontId="4" fillId="0" borderId="0"/>
    <xf numFmtId="43" fontId="2" fillId="0" borderId="0"/>
    <xf numFmtId="43" fontId="2" fillId="0" borderId="0"/>
    <xf numFmtId="43" fontId="2" fillId="0" borderId="0"/>
    <xf numFmtId="43" fontId="37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0" fontId="4" fillId="0" borderId="0"/>
    <xf numFmtId="0" fontId="4" fillId="0" borderId="0"/>
    <xf numFmtId="9" fontId="2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4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0" fontId="4" fillId="0" borderId="0"/>
    <xf numFmtId="0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4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4" fillId="0" borderId="0"/>
    <xf numFmtId="0" fontId="4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4" fillId="0" borderId="0"/>
    <xf numFmtId="0" fontId="4" fillId="0" borderId="0"/>
    <xf numFmtId="0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9" fontId="4" fillId="0" borderId="0"/>
    <xf numFmtId="0" fontId="4" fillId="0" borderId="0"/>
    <xf numFmtId="185" fontId="4" fillId="0" borderId="0">
      <alignment horizontal="right"/>
    </xf>
    <xf numFmtId="193" fontId="4" fillId="0" borderId="0"/>
    <xf numFmtId="43" fontId="2" fillId="0" borderId="0"/>
    <xf numFmtId="43" fontId="2" fillId="0" borderId="0"/>
    <xf numFmtId="43" fontId="2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197" fontId="4" fillId="0" borderId="0"/>
    <xf numFmtId="195" fontId="4" fillId="0" borderId="0"/>
    <xf numFmtId="43" fontId="8" fillId="0" borderId="0"/>
    <xf numFmtId="43" fontId="4" fillId="0" borderId="0"/>
    <xf numFmtId="43" fontId="37" fillId="0" borderId="0"/>
    <xf numFmtId="43" fontId="4" fillId="0" borderId="0"/>
    <xf numFmtId="43" fontId="8" fillId="0" borderId="0"/>
    <xf numFmtId="43" fontId="8" fillId="0" borderId="0"/>
    <xf numFmtId="0" fontId="4" fillId="0" borderId="8">
      <alignment horizontal="left" vertical="center"/>
    </xf>
    <xf numFmtId="165" fontId="4" fillId="0" borderId="0"/>
    <xf numFmtId="44" fontId="4" fillId="0" borderId="0"/>
    <xf numFmtId="44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204" fontId="4" fillId="0" borderId="0"/>
    <xf numFmtId="9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9" fontId="4" fillId="0" borderId="0"/>
    <xf numFmtId="164" fontId="4" fillId="0" borderId="0"/>
    <xf numFmtId="220" fontId="4" fillId="0" borderId="0"/>
    <xf numFmtId="10" fontId="4" fillId="0" borderId="0"/>
    <xf numFmtId="9" fontId="4" fillId="0" borderId="0"/>
    <xf numFmtId="9" fontId="2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14" fontId="4" fillId="0" borderId="0"/>
    <xf numFmtId="49" fontId="4" fillId="0" borderId="0"/>
    <xf numFmtId="14" fontId="4" fillId="0" borderId="0"/>
    <xf numFmtId="49" fontId="4" fillId="0" borderId="0"/>
    <xf numFmtId="44" fontId="4" fillId="0" borderId="0"/>
    <xf numFmtId="44" fontId="4" fillId="0" borderId="0"/>
    <xf numFmtId="44" fontId="4" fillId="0" borderId="0"/>
    <xf numFmtId="193" fontId="4" fillId="0" borderId="0"/>
    <xf numFmtId="197" fontId="2" fillId="0" borderId="0"/>
    <xf numFmtId="197" fontId="2" fillId="0" borderId="0"/>
    <xf numFmtId="197" fontId="2" fillId="0" borderId="0"/>
    <xf numFmtId="197" fontId="4" fillId="0" borderId="0"/>
    <xf numFmtId="197" fontId="4" fillId="0" borderId="0"/>
    <xf numFmtId="197" fontId="4" fillId="0" borderId="0"/>
    <xf numFmtId="44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3" fontId="2" fillId="0" borderId="0"/>
    <xf numFmtId="43" fontId="2" fillId="0" borderId="0"/>
    <xf numFmtId="43" fontId="2" fillId="0" borderId="0"/>
    <xf numFmtId="43" fontId="37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4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0" fontId="4" fillId="0" borderId="0"/>
    <xf numFmtId="168" fontId="4" fillId="0" borderId="0"/>
    <xf numFmtId="170" fontId="4" fillId="0" borderId="0"/>
    <xf numFmtId="171" fontId="4" fillId="0" borderId="0"/>
    <xf numFmtId="172" fontId="4" fillId="0" borderId="0"/>
    <xf numFmtId="173" fontId="4" fillId="0" borderId="0"/>
    <xf numFmtId="17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2" borderId="0"/>
    <xf numFmtId="38" fontId="4" fillId="0" borderId="0"/>
    <xf numFmtId="167" fontId="4" fillId="0" borderId="0"/>
    <xf numFmtId="178" fontId="4" fillId="0" borderId="0"/>
    <xf numFmtId="179" fontId="4" fillId="0" borderId="0"/>
    <xf numFmtId="180" fontId="4" fillId="0" borderId="0"/>
    <xf numFmtId="181" fontId="4" fillId="0" borderId="0"/>
    <xf numFmtId="6" fontId="4" fillId="0" borderId="0"/>
    <xf numFmtId="185" fontId="4" fillId="0" borderId="0">
      <alignment horizontal="right"/>
    </xf>
    <xf numFmtId="41" fontId="4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43" fontId="4" fillId="0" borderId="0"/>
    <xf numFmtId="43" fontId="4" fillId="0" borderId="0"/>
    <xf numFmtId="195" fontId="4" fillId="0" borderId="0"/>
    <xf numFmtId="194" fontId="4" fillId="0" borderId="0"/>
    <xf numFmtId="194" fontId="4" fillId="0" borderId="0"/>
    <xf numFmtId="0" fontId="4" fillId="0" borderId="8">
      <alignment horizontal="left" vertical="center"/>
    </xf>
    <xf numFmtId="165" fontId="4" fillId="0" borderId="0"/>
    <xf numFmtId="44" fontId="4" fillId="0" borderId="0"/>
    <xf numFmtId="44" fontId="4" fillId="0" borderId="0"/>
    <xf numFmtId="44" fontId="4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0" fontId="4" fillId="0" borderId="8">
      <alignment horizontal="left" vertical="center"/>
    </xf>
    <xf numFmtId="204" fontId="4" fillId="0" borderId="0"/>
    <xf numFmtId="0" fontId="4" fillId="0" borderId="0"/>
    <xf numFmtId="217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204" fontId="4" fillId="0" borderId="0"/>
    <xf numFmtId="0" fontId="4" fillId="0" borderId="0"/>
    <xf numFmtId="0" fontId="4" fillId="0" borderId="0"/>
    <xf numFmtId="0" fontId="4" fillId="0" borderId="0"/>
    <xf numFmtId="218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220" fontId="4" fillId="0" borderId="0"/>
    <xf numFmtId="10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165" fontId="4" fillId="0" borderId="8">
      <alignment vertical="top"/>
    </xf>
    <xf numFmtId="0" fontId="4" fillId="0" borderId="0"/>
    <xf numFmtId="0" fontId="4" fillId="0" borderId="0"/>
    <xf numFmtId="14" fontId="4" fillId="0" borderId="0"/>
    <xf numFmtId="49" fontId="4" fillId="0" borderId="0"/>
    <xf numFmtId="0" fontId="4" fillId="0" borderId="0"/>
    <xf numFmtId="0" fontId="4" fillId="0" borderId="0"/>
    <xf numFmtId="0" fontId="2" fillId="0" borderId="0"/>
    <xf numFmtId="9" fontId="2" fillId="0" borderId="0"/>
    <xf numFmtId="44" fontId="2" fillId="0" borderId="0"/>
    <xf numFmtId="193" fontId="4" fillId="0" borderId="0"/>
    <xf numFmtId="197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0" fontId="4" fillId="31" borderId="20"/>
    <xf numFmtId="41" fontId="4" fillId="0" borderId="0"/>
    <xf numFmtId="43" fontId="4" fillId="0" borderId="0"/>
    <xf numFmtId="44" fontId="4" fillId="0" borderId="0"/>
    <xf numFmtId="0" fontId="4" fillId="0" borderId="0"/>
    <xf numFmtId="0" fontId="4" fillId="0" borderId="0"/>
    <xf numFmtId="185" fontId="4" fillId="0" borderId="0">
      <alignment horizontal="right"/>
    </xf>
    <xf numFmtId="41" fontId="4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43" fontId="4" fillId="0" borderId="0"/>
    <xf numFmtId="43" fontId="4" fillId="0" borderId="0"/>
    <xf numFmtId="195" fontId="4" fillId="0" borderId="0"/>
    <xf numFmtId="194" fontId="4" fillId="0" borderId="0"/>
    <xf numFmtId="194" fontId="4" fillId="0" borderId="0"/>
    <xf numFmtId="0" fontId="4" fillId="0" borderId="8">
      <alignment horizontal="left" vertical="center"/>
    </xf>
    <xf numFmtId="165" fontId="4" fillId="0" borderId="0"/>
    <xf numFmtId="44" fontId="4" fillId="0" borderId="0"/>
    <xf numFmtId="44" fontId="4" fillId="0" borderId="0"/>
    <xf numFmtId="44" fontId="4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204" fontId="4" fillId="0" borderId="0"/>
    <xf numFmtId="164" fontId="4" fillId="0" borderId="0"/>
    <xf numFmtId="220" fontId="4" fillId="0" borderId="0"/>
    <xf numFmtId="10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14" fontId="4" fillId="0" borderId="0"/>
    <xf numFmtId="49" fontId="4" fillId="0" borderId="0"/>
    <xf numFmtId="9" fontId="2" fillId="0" borderId="0"/>
    <xf numFmtId="44" fontId="2" fillId="0" borderId="0"/>
    <xf numFmtId="193" fontId="4" fillId="0" borderId="0"/>
    <xf numFmtId="197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0" fontId="4" fillId="31" borderId="20"/>
    <xf numFmtId="41" fontId="4" fillId="0" borderId="0"/>
    <xf numFmtId="43" fontId="4" fillId="0" borderId="0"/>
    <xf numFmtId="44" fontId="4" fillId="0" borderId="0"/>
    <xf numFmtId="165" fontId="4" fillId="0" borderId="8">
      <alignment vertical="top"/>
    </xf>
    <xf numFmtId="9" fontId="2" fillId="0" borderId="0"/>
    <xf numFmtId="44" fontId="2" fillId="0" borderId="0"/>
    <xf numFmtId="0" fontId="4" fillId="0" borderId="8">
      <alignment horizontal="left" vertical="center"/>
    </xf>
    <xf numFmtId="0" fontId="4" fillId="0" borderId="0"/>
    <xf numFmtId="9" fontId="4" fillId="0" borderId="0"/>
    <xf numFmtId="0" fontId="4" fillId="0" borderId="0"/>
    <xf numFmtId="168" fontId="4" fillId="0" borderId="0"/>
    <xf numFmtId="170" fontId="4" fillId="0" borderId="0"/>
    <xf numFmtId="171" fontId="4" fillId="0" borderId="0"/>
    <xf numFmtId="172" fontId="4" fillId="0" borderId="0"/>
    <xf numFmtId="173" fontId="4" fillId="0" borderId="0"/>
    <xf numFmtId="17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2" borderId="0"/>
    <xf numFmtId="38" fontId="4" fillId="0" borderId="0"/>
    <xf numFmtId="167" fontId="4" fillId="0" borderId="0"/>
    <xf numFmtId="178" fontId="4" fillId="0" borderId="0"/>
    <xf numFmtId="179" fontId="4" fillId="0" borderId="0"/>
    <xf numFmtId="180" fontId="4" fillId="0" borderId="0"/>
    <xf numFmtId="181" fontId="4" fillId="0" borderId="0"/>
    <xf numFmtId="6" fontId="4" fillId="0" borderId="0"/>
    <xf numFmtId="185" fontId="4" fillId="0" borderId="0">
      <alignment horizontal="right"/>
    </xf>
    <xf numFmtId="193" fontId="4" fillId="0" borderId="0"/>
    <xf numFmtId="43" fontId="2" fillId="0" borderId="0"/>
    <xf numFmtId="43" fontId="2" fillId="0" borderId="0"/>
    <xf numFmtId="43" fontId="2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197" fontId="4" fillId="0" borderId="0"/>
    <xf numFmtId="195" fontId="4" fillId="0" borderId="0"/>
    <xf numFmtId="43" fontId="4" fillId="0" borderId="0"/>
    <xf numFmtId="43" fontId="4" fillId="0" borderId="0"/>
    <xf numFmtId="0" fontId="4" fillId="0" borderId="8">
      <alignment horizontal="left" vertical="center"/>
    </xf>
    <xf numFmtId="165" fontId="4" fillId="0" borderId="0"/>
    <xf numFmtId="44" fontId="4" fillId="0" borderId="0"/>
    <xf numFmtId="44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204" fontId="4" fillId="0" borderId="0"/>
    <xf numFmtId="0" fontId="4" fillId="0" borderId="0"/>
    <xf numFmtId="217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04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218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9" fontId="4" fillId="0" borderId="0"/>
    <xf numFmtId="164" fontId="4" fillId="0" borderId="0"/>
    <xf numFmtId="220" fontId="4" fillId="0" borderId="0"/>
    <xf numFmtId="10" fontId="4" fillId="0" borderId="0"/>
    <xf numFmtId="9" fontId="4" fillId="0" borderId="0"/>
    <xf numFmtId="9" fontId="2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165" fontId="4" fillId="0" borderId="8">
      <alignment vertical="top"/>
    </xf>
    <xf numFmtId="0" fontId="4" fillId="0" borderId="0"/>
    <xf numFmtId="0" fontId="4" fillId="0" borderId="0"/>
    <xf numFmtId="14" fontId="4" fillId="0" borderId="0"/>
    <xf numFmtId="49" fontId="4" fillId="0" borderId="0"/>
    <xf numFmtId="14" fontId="4" fillId="0" borderId="0"/>
    <xf numFmtId="49" fontId="4" fillId="0" borderId="0"/>
    <xf numFmtId="0" fontId="4" fillId="0" borderId="0"/>
    <xf numFmtId="0" fontId="4" fillId="0" borderId="0"/>
    <xf numFmtId="44" fontId="4" fillId="0" borderId="0"/>
    <xf numFmtId="44" fontId="4" fillId="0" borderId="0"/>
    <xf numFmtId="44" fontId="4" fillId="0" borderId="0"/>
    <xf numFmtId="193" fontId="4" fillId="0" borderId="0"/>
    <xf numFmtId="197" fontId="2" fillId="0" borderId="0"/>
    <xf numFmtId="197" fontId="2" fillId="0" borderId="0"/>
    <xf numFmtId="197" fontId="2" fillId="0" borderId="0"/>
    <xf numFmtId="197" fontId="4" fillId="0" borderId="0"/>
    <xf numFmtId="197" fontId="4" fillId="0" borderId="0"/>
    <xf numFmtId="197" fontId="4" fillId="0" borderId="0"/>
    <xf numFmtId="44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4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44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0" fontId="4" fillId="0" borderId="0"/>
    <xf numFmtId="0" fontId="4" fillId="0" borderId="0"/>
    <xf numFmtId="9" fontId="2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44" fontId="4" fillId="0" borderId="0"/>
    <xf numFmtId="0" fontId="4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4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0" fontId="4" fillId="0" borderId="0"/>
    <xf numFmtId="0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4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4" fillId="0" borderId="0"/>
    <xf numFmtId="0" fontId="4" fillId="0" borderId="0"/>
    <xf numFmtId="0" fontId="2" fillId="0" borderId="0"/>
    <xf numFmtId="43" fontId="2" fillId="0" borderId="0"/>
    <xf numFmtId="9" fontId="2" fillId="0" borderId="0"/>
    <xf numFmtId="0" fontId="4" fillId="0" borderId="0"/>
    <xf numFmtId="0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4" fillId="0" borderId="0"/>
    <xf numFmtId="0" fontId="4" fillId="0" borderId="0"/>
    <xf numFmtId="0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9" fontId="4" fillId="0" borderId="0"/>
    <xf numFmtId="0" fontId="4" fillId="0" borderId="0"/>
    <xf numFmtId="9" fontId="4" fillId="0" borderId="0"/>
    <xf numFmtId="185" fontId="4" fillId="0" borderId="0">
      <alignment horizontal="right"/>
    </xf>
    <xf numFmtId="193" fontId="4" fillId="0" borderId="0"/>
    <xf numFmtId="43" fontId="2" fillId="0" borderId="0"/>
    <xf numFmtId="43" fontId="2" fillId="0" borderId="0"/>
    <xf numFmtId="43" fontId="2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197" fontId="4" fillId="0" borderId="0"/>
    <xf numFmtId="195" fontId="4" fillId="0" borderId="0"/>
    <xf numFmtId="43" fontId="4" fillId="0" borderId="0"/>
    <xf numFmtId="43" fontId="4" fillId="0" borderId="0"/>
    <xf numFmtId="0" fontId="4" fillId="0" borderId="8">
      <alignment horizontal="left" vertical="center"/>
    </xf>
    <xf numFmtId="165" fontId="4" fillId="0" borderId="0"/>
    <xf numFmtId="44" fontId="4" fillId="0" borderId="0"/>
    <xf numFmtId="44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204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9" fontId="4" fillId="0" borderId="0"/>
    <xf numFmtId="164" fontId="4" fillId="0" borderId="0"/>
    <xf numFmtId="220" fontId="4" fillId="0" borderId="0"/>
    <xf numFmtId="10" fontId="4" fillId="0" borderId="0"/>
    <xf numFmtId="9" fontId="4" fillId="0" borderId="0"/>
    <xf numFmtId="9" fontId="2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14" fontId="4" fillId="0" borderId="0"/>
    <xf numFmtId="49" fontId="4" fillId="0" borderId="0"/>
    <xf numFmtId="14" fontId="4" fillId="0" borderId="0"/>
    <xf numFmtId="49" fontId="4" fillId="0" borderId="0"/>
    <xf numFmtId="44" fontId="4" fillId="0" borderId="0"/>
    <xf numFmtId="44" fontId="4" fillId="0" borderId="0"/>
    <xf numFmtId="44" fontId="4" fillId="0" borderId="0"/>
    <xf numFmtId="193" fontId="4" fillId="0" borderId="0"/>
    <xf numFmtId="197" fontId="2" fillId="0" borderId="0"/>
    <xf numFmtId="197" fontId="2" fillId="0" borderId="0"/>
    <xf numFmtId="197" fontId="2" fillId="0" borderId="0"/>
    <xf numFmtId="197" fontId="4" fillId="0" borderId="0"/>
    <xf numFmtId="197" fontId="4" fillId="0" borderId="0"/>
    <xf numFmtId="197" fontId="4" fillId="0" borderId="0"/>
    <xf numFmtId="44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4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0" fontId="4" fillId="0" borderId="0"/>
    <xf numFmtId="168" fontId="4" fillId="0" borderId="0"/>
    <xf numFmtId="170" fontId="4" fillId="0" borderId="0"/>
    <xf numFmtId="171" fontId="4" fillId="0" borderId="0"/>
    <xf numFmtId="172" fontId="4" fillId="0" borderId="0"/>
    <xf numFmtId="173" fontId="4" fillId="0" borderId="0"/>
    <xf numFmtId="17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2" borderId="0"/>
    <xf numFmtId="38" fontId="4" fillId="0" borderId="0"/>
    <xf numFmtId="167" fontId="4" fillId="0" borderId="0"/>
    <xf numFmtId="178" fontId="4" fillId="0" borderId="0"/>
    <xf numFmtId="179" fontId="4" fillId="0" borderId="0"/>
    <xf numFmtId="180" fontId="4" fillId="0" borderId="0"/>
    <xf numFmtId="181" fontId="4" fillId="0" borderId="0"/>
    <xf numFmtId="6" fontId="4" fillId="0" borderId="0"/>
    <xf numFmtId="185" fontId="4" fillId="0" borderId="0">
      <alignment horizontal="right"/>
    </xf>
    <xf numFmtId="41" fontId="4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43" fontId="4" fillId="0" borderId="0"/>
    <xf numFmtId="43" fontId="4" fillId="0" borderId="0"/>
    <xf numFmtId="195" fontId="4" fillId="0" borderId="0"/>
    <xf numFmtId="194" fontId="4" fillId="0" borderId="0"/>
    <xf numFmtId="194" fontId="4" fillId="0" borderId="0"/>
    <xf numFmtId="0" fontId="4" fillId="0" borderId="8">
      <alignment horizontal="left" vertical="center"/>
    </xf>
    <xf numFmtId="165" fontId="4" fillId="0" borderId="0"/>
    <xf numFmtId="44" fontId="4" fillId="0" borderId="0"/>
    <xf numFmtId="44" fontId="4" fillId="0" borderId="0"/>
    <xf numFmtId="44" fontId="4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0" fontId="4" fillId="0" borderId="8">
      <alignment horizontal="left" vertical="center"/>
    </xf>
    <xf numFmtId="204" fontId="4" fillId="0" borderId="0"/>
    <xf numFmtId="0" fontId="4" fillId="0" borderId="0"/>
    <xf numFmtId="217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204" fontId="4" fillId="0" borderId="0"/>
    <xf numFmtId="0" fontId="4" fillId="0" borderId="0"/>
    <xf numFmtId="0" fontId="4" fillId="0" borderId="0"/>
    <xf numFmtId="0" fontId="4" fillId="0" borderId="0"/>
    <xf numFmtId="218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220" fontId="4" fillId="0" borderId="0"/>
    <xf numFmtId="10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165" fontId="4" fillId="0" borderId="8">
      <alignment vertical="top"/>
    </xf>
    <xf numFmtId="0" fontId="4" fillId="0" borderId="0"/>
    <xf numFmtId="0" fontId="4" fillId="0" borderId="0"/>
    <xf numFmtId="14" fontId="4" fillId="0" borderId="0"/>
    <xf numFmtId="49" fontId="4" fillId="0" borderId="0"/>
    <xf numFmtId="0" fontId="4" fillId="0" borderId="0"/>
    <xf numFmtId="0" fontId="4" fillId="0" borderId="0"/>
    <xf numFmtId="0" fontId="2" fillId="0" borderId="0"/>
    <xf numFmtId="9" fontId="2" fillId="0" borderId="0"/>
    <xf numFmtId="44" fontId="2" fillId="0" borderId="0"/>
    <xf numFmtId="193" fontId="4" fillId="0" borderId="0"/>
    <xf numFmtId="197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0" fontId="4" fillId="31" borderId="20"/>
    <xf numFmtId="41" fontId="4" fillId="0" borderId="0"/>
    <xf numFmtId="43" fontId="4" fillId="0" borderId="0"/>
    <xf numFmtId="44" fontId="4" fillId="0" borderId="0"/>
    <xf numFmtId="0" fontId="4" fillId="0" borderId="0"/>
    <xf numFmtId="0" fontId="4" fillId="0" borderId="0"/>
    <xf numFmtId="185" fontId="4" fillId="0" borderId="0">
      <alignment horizontal="right"/>
    </xf>
    <xf numFmtId="41" fontId="4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43" fontId="4" fillId="0" borderId="0"/>
    <xf numFmtId="43" fontId="4" fillId="0" borderId="0"/>
    <xf numFmtId="195" fontId="4" fillId="0" borderId="0"/>
    <xf numFmtId="194" fontId="4" fillId="0" borderId="0"/>
    <xf numFmtId="194" fontId="4" fillId="0" borderId="0"/>
    <xf numFmtId="0" fontId="4" fillId="0" borderId="8">
      <alignment horizontal="left" vertical="center"/>
    </xf>
    <xf numFmtId="165" fontId="4" fillId="0" borderId="0"/>
    <xf numFmtId="44" fontId="4" fillId="0" borderId="0"/>
    <xf numFmtId="44" fontId="4" fillId="0" borderId="0"/>
    <xf numFmtId="44" fontId="4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204" fontId="4" fillId="0" borderId="0"/>
    <xf numFmtId="164" fontId="4" fillId="0" borderId="0"/>
    <xf numFmtId="220" fontId="4" fillId="0" borderId="0"/>
    <xf numFmtId="10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14" fontId="4" fillId="0" borderId="0"/>
    <xf numFmtId="49" fontId="4" fillId="0" borderId="0"/>
    <xf numFmtId="9" fontId="2" fillId="0" borderId="0"/>
    <xf numFmtId="44" fontId="2" fillId="0" borderId="0"/>
    <xf numFmtId="193" fontId="4" fillId="0" borderId="0"/>
    <xf numFmtId="197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0" fontId="4" fillId="31" borderId="20"/>
    <xf numFmtId="41" fontId="4" fillId="0" borderId="0"/>
    <xf numFmtId="43" fontId="4" fillId="0" borderId="0"/>
    <xf numFmtId="44" fontId="4" fillId="0" borderId="0"/>
    <xf numFmtId="165" fontId="4" fillId="0" borderId="8">
      <alignment vertical="top"/>
    </xf>
    <xf numFmtId="9" fontId="2" fillId="0" borderId="0"/>
    <xf numFmtId="44" fontId="2" fillId="0" borderId="0"/>
    <xf numFmtId="0" fontId="4" fillId="0" borderId="8">
      <alignment horizontal="left" vertical="center"/>
    </xf>
    <xf numFmtId="0" fontId="4" fillId="0" borderId="0"/>
    <xf numFmtId="9" fontId="4" fillId="0" borderId="0"/>
    <xf numFmtId="0" fontId="4" fillId="0" borderId="0"/>
    <xf numFmtId="185" fontId="4" fillId="0" borderId="0">
      <alignment horizontal="right"/>
    </xf>
    <xf numFmtId="193" fontId="4" fillId="0" borderId="0"/>
    <xf numFmtId="43" fontId="2" fillId="0" borderId="0"/>
    <xf numFmtId="43" fontId="2" fillId="0" borderId="0"/>
    <xf numFmtId="43" fontId="2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197" fontId="4" fillId="0" borderId="0"/>
    <xf numFmtId="195" fontId="4" fillId="0" borderId="0"/>
    <xf numFmtId="43" fontId="8" fillId="0" borderId="0"/>
    <xf numFmtId="43" fontId="4" fillId="0" borderId="0"/>
    <xf numFmtId="43" fontId="37" fillId="0" borderId="0"/>
    <xf numFmtId="43" fontId="4" fillId="0" borderId="0"/>
    <xf numFmtId="43" fontId="8" fillId="0" borderId="0"/>
    <xf numFmtId="43" fontId="8" fillId="0" borderId="0"/>
    <xf numFmtId="0" fontId="4" fillId="0" borderId="8">
      <alignment horizontal="left" vertical="center"/>
    </xf>
    <xf numFmtId="44" fontId="4" fillId="0" borderId="0"/>
    <xf numFmtId="165" fontId="4" fillId="0" borderId="0"/>
    <xf numFmtId="44" fontId="4" fillId="0" borderId="0"/>
    <xf numFmtId="44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204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9" fontId="4" fillId="0" borderId="0"/>
    <xf numFmtId="164" fontId="4" fillId="0" borderId="0"/>
    <xf numFmtId="220" fontId="4" fillId="0" borderId="0"/>
    <xf numFmtId="10" fontId="4" fillId="0" borderId="0"/>
    <xf numFmtId="9" fontId="4" fillId="0" borderId="0"/>
    <xf numFmtId="9" fontId="2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14" fontId="4" fillId="0" borderId="0"/>
    <xf numFmtId="49" fontId="4" fillId="0" borderId="0"/>
    <xf numFmtId="14" fontId="4" fillId="0" borderId="0"/>
    <xf numFmtId="49" fontId="4" fillId="0" borderId="0"/>
    <xf numFmtId="44" fontId="4" fillId="0" borderId="0"/>
    <xf numFmtId="44" fontId="4" fillId="0" borderId="0"/>
    <xf numFmtId="44" fontId="4" fillId="0" borderId="0"/>
    <xf numFmtId="193" fontId="4" fillId="0" borderId="0"/>
    <xf numFmtId="197" fontId="2" fillId="0" borderId="0"/>
    <xf numFmtId="197" fontId="2" fillId="0" borderId="0"/>
    <xf numFmtId="197" fontId="2" fillId="0" borderId="0"/>
    <xf numFmtId="197" fontId="4" fillId="0" borderId="0"/>
    <xf numFmtId="197" fontId="4" fillId="0" borderId="0"/>
    <xf numFmtId="197" fontId="4" fillId="0" borderId="0"/>
    <xf numFmtId="44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3" fontId="2" fillId="0" borderId="0"/>
    <xf numFmtId="43" fontId="2" fillId="0" borderId="0"/>
    <xf numFmtId="43" fontId="2" fillId="0" borderId="0"/>
    <xf numFmtId="43" fontId="37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4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2" fillId="0" borderId="0"/>
    <xf numFmtId="0" fontId="2" fillId="0" borderId="0"/>
    <xf numFmtId="43" fontId="111" fillId="0" borderId="0"/>
    <xf numFmtId="9" fontId="2" fillId="0" borderId="0"/>
    <xf numFmtId="44" fontId="2" fillId="0" borderId="0"/>
    <xf numFmtId="43" fontId="2" fillId="0" borderId="0"/>
    <xf numFmtId="0" fontId="2" fillId="0" borderId="0"/>
    <xf numFmtId="9" fontId="2" fillId="0" borderId="0"/>
    <xf numFmtId="43" fontId="4" fillId="0" borderId="0"/>
    <xf numFmtId="0" fontId="4" fillId="0" borderId="0"/>
    <xf numFmtId="0" fontId="4" fillId="0" borderId="0"/>
    <xf numFmtId="9" fontId="4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9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4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9" fontId="4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9" fontId="4" fillId="0" borderId="0"/>
    <xf numFmtId="9" fontId="4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4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4" fontId="2" fillId="0" borderId="0"/>
    <xf numFmtId="0" fontId="2" fillId="0" borderId="0"/>
    <xf numFmtId="218" fontId="2" fillId="0" borderId="0"/>
    <xf numFmtId="0" fontId="4" fillId="0" borderId="0"/>
    <xf numFmtId="0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9" fontId="2" fillId="0" borderId="0"/>
    <xf numFmtId="44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4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9" fontId="2" fillId="0" borderId="0"/>
    <xf numFmtId="44" fontId="2" fillId="0" borderId="0"/>
    <xf numFmtId="0" fontId="4" fillId="0" borderId="0"/>
    <xf numFmtId="185" fontId="4" fillId="0" borderId="0">
      <alignment horizontal="right"/>
    </xf>
    <xf numFmtId="193" fontId="4" fillId="0" borderId="0"/>
    <xf numFmtId="43" fontId="2" fillId="0" borderId="0"/>
    <xf numFmtId="43" fontId="2" fillId="0" borderId="0"/>
    <xf numFmtId="43" fontId="2" fillId="0" borderId="0"/>
    <xf numFmtId="194" fontId="4" fillId="0" borderId="0"/>
    <xf numFmtId="195" fontId="4" fillId="0" borderId="0"/>
    <xf numFmtId="196" fontId="4" fillId="0" borderId="0"/>
    <xf numFmtId="196" fontId="4" fillId="0" borderId="0"/>
    <xf numFmtId="197" fontId="4" fillId="0" borderId="0"/>
    <xf numFmtId="195" fontId="4" fillId="0" borderId="0"/>
    <xf numFmtId="43" fontId="8" fillId="0" borderId="0"/>
    <xf numFmtId="43" fontId="4" fillId="0" borderId="0"/>
    <xf numFmtId="43" fontId="37" fillId="0" borderId="0"/>
    <xf numFmtId="43" fontId="4" fillId="0" borderId="0"/>
    <xf numFmtId="43" fontId="8" fillId="0" borderId="0"/>
    <xf numFmtId="43" fontId="8" fillId="0" borderId="0"/>
    <xf numFmtId="0" fontId="4" fillId="0" borderId="8">
      <alignment horizontal="left" vertical="center"/>
    </xf>
    <xf numFmtId="44" fontId="4" fillId="0" borderId="0"/>
    <xf numFmtId="165" fontId="4" fillId="0" borderId="0"/>
    <xf numFmtId="44" fontId="4" fillId="0" borderId="0"/>
    <xf numFmtId="44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164" fontId="4" fillId="0" borderId="0"/>
    <xf numFmtId="44" fontId="4" fillId="0" borderId="0"/>
    <xf numFmtId="164" fontId="4" fillId="0" borderId="0"/>
    <xf numFmtId="164" fontId="4" fillId="0" borderId="0"/>
    <xf numFmtId="44" fontId="4" fillId="0" borderId="0"/>
    <xf numFmtId="44" fontId="4" fillId="0" borderId="0"/>
    <xf numFmtId="44" fontId="4" fillId="0" borderId="0"/>
    <xf numFmtId="204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0" fontId="4" fillId="31" borderId="20"/>
    <xf numFmtId="9" fontId="4" fillId="0" borderId="0"/>
    <xf numFmtId="164" fontId="4" fillId="0" borderId="0"/>
    <xf numFmtId="220" fontId="4" fillId="0" borderId="0"/>
    <xf numFmtId="10" fontId="4" fillId="0" borderId="0"/>
    <xf numFmtId="9" fontId="4" fillId="0" borderId="0"/>
    <xf numFmtId="9" fontId="2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14" fontId="4" fillId="0" borderId="0"/>
    <xf numFmtId="49" fontId="4" fillId="0" borderId="0"/>
    <xf numFmtId="14" fontId="4" fillId="0" borderId="0"/>
    <xf numFmtId="49" fontId="4" fillId="0" borderId="0"/>
    <xf numFmtId="44" fontId="4" fillId="0" borderId="0"/>
    <xf numFmtId="44" fontId="4" fillId="0" borderId="0"/>
    <xf numFmtId="44" fontId="4" fillId="0" borderId="0"/>
    <xf numFmtId="193" fontId="4" fillId="0" borderId="0"/>
    <xf numFmtId="197" fontId="2" fillId="0" borderId="0"/>
    <xf numFmtId="197" fontId="2" fillId="0" borderId="0"/>
    <xf numFmtId="197" fontId="2" fillId="0" borderId="0"/>
    <xf numFmtId="197" fontId="4" fillId="0" borderId="0"/>
    <xf numFmtId="197" fontId="4" fillId="0" borderId="0"/>
    <xf numFmtId="197" fontId="4" fillId="0" borderId="0"/>
    <xf numFmtId="44" fontId="4" fillId="0" borderId="0"/>
    <xf numFmtId="199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3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43" fontId="2" fillId="0" borderId="0"/>
    <xf numFmtId="43" fontId="2" fillId="0" borderId="0"/>
    <xf numFmtId="43" fontId="2" fillId="0" borderId="0"/>
    <xf numFmtId="43" fontId="37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4" fillId="0" borderId="0"/>
    <xf numFmtId="44" fontId="4" fillId="0" borderId="0"/>
    <xf numFmtId="44" fontId="4" fillId="0" borderId="0"/>
    <xf numFmtId="44" fontId="4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4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2" fillId="0" borderId="0"/>
    <xf numFmtId="43" fontId="2" fillId="0" borderId="0"/>
    <xf numFmtId="43" fontId="2" fillId="0" borderId="0"/>
    <xf numFmtId="44" fontId="4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0" fontId="2" fillId="0" borderId="0"/>
    <xf numFmtId="43" fontId="2" fillId="0" borderId="0"/>
    <xf numFmtId="9" fontId="2" fillId="0" borderId="0"/>
    <xf numFmtId="43" fontId="4" fillId="0" borderId="0"/>
    <xf numFmtId="43" fontId="4" fillId="0" borderId="0"/>
    <xf numFmtId="43" fontId="4" fillId="0" borderId="0"/>
    <xf numFmtId="0" fontId="2" fillId="0" borderId="0"/>
    <xf numFmtId="0" fontId="2" fillId="0" borderId="0"/>
    <xf numFmtId="43" fontId="111" fillId="0" borderId="0"/>
    <xf numFmtId="9" fontId="2" fillId="0" borderId="0"/>
    <xf numFmtId="44" fontId="2" fillId="0" borderId="0"/>
    <xf numFmtId="43" fontId="2" fillId="0" borderId="0"/>
    <xf numFmtId="0" fontId="2" fillId="0" borderId="0"/>
    <xf numFmtId="9" fontId="2" fillId="0" borderId="0"/>
    <xf numFmtId="43" fontId="4" fillId="0" borderId="0"/>
    <xf numFmtId="9" fontId="4" fillId="0" borderId="0"/>
    <xf numFmtId="0" fontId="4" fillId="0" borderId="0"/>
    <xf numFmtId="0" fontId="4" fillId="0" borderId="0"/>
    <xf numFmtId="0" fontId="4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4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4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9" fontId="2" fillId="0" borderId="0"/>
    <xf numFmtId="44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4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9" fontId="2" fillId="0" borderId="0"/>
    <xf numFmtId="44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0" fontId="2" fillId="0" borderId="0"/>
    <xf numFmtId="9" fontId="2" fillId="0" borderId="0"/>
    <xf numFmtId="44" fontId="2" fillId="0" borderId="0"/>
    <xf numFmtId="43" fontId="2" fillId="0" borderId="0"/>
    <xf numFmtId="0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4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9" fontId="2" fillId="0" borderId="0"/>
    <xf numFmtId="44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4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9" fontId="2" fillId="0" borderId="0"/>
    <xf numFmtId="44" fontId="2" fillId="0" borderId="0"/>
    <xf numFmtId="199" fontId="2" fillId="0" borderId="0"/>
    <xf numFmtId="199" fontId="2" fillId="0" borderId="0"/>
    <xf numFmtId="199" fontId="2" fillId="0" borderId="0"/>
    <xf numFmtId="9" fontId="2" fillId="0" borderId="0"/>
    <xf numFmtId="44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43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197" fontId="2" fillId="0" borderId="0"/>
    <xf numFmtId="197" fontId="2" fillId="0" borderId="0"/>
    <xf numFmtId="197" fontId="2" fillId="0" borderId="0"/>
    <xf numFmtId="199" fontId="2" fillId="0" borderId="0"/>
    <xf numFmtId="199" fontId="2" fillId="0" borderId="0"/>
    <xf numFmtId="199" fontId="2" fillId="0" borderId="0"/>
    <xf numFmtId="44" fontId="2" fillId="0" borderId="0"/>
    <xf numFmtId="4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8" fontId="2" fillId="0" borderId="0"/>
    <xf numFmtId="0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9" fontId="2" fillId="0" borderId="0"/>
    <xf numFmtId="0" fontId="2" fillId="0" borderId="0"/>
    <xf numFmtId="0" fontId="2" fillId="0" borderId="0"/>
    <xf numFmtId="9" fontId="2" fillId="0" borderId="0"/>
    <xf numFmtId="44" fontId="2" fillId="0" borderId="0"/>
    <xf numFmtId="43" fontId="2" fillId="0" borderId="0"/>
    <xf numFmtId="0" fontId="2" fillId="0" borderId="0"/>
    <xf numFmtId="9" fontId="2" fillId="0" borderId="0"/>
    <xf numFmtId="0" fontId="2" fillId="0" borderId="0"/>
    <xf numFmtId="0" fontId="1" fillId="0" borderId="0"/>
    <xf numFmtId="0" fontId="112" fillId="0" borderId="0" applyBorder="0"/>
    <xf numFmtId="43" fontId="112" fillId="0" borderId="0" applyFont="0" applyFill="0" applyBorder="0" applyAlignment="0" applyProtection="0"/>
    <xf numFmtId="9" fontId="112" fillId="0" borderId="0" applyFont="0" applyFill="0" applyBorder="0" applyAlignment="0" applyProtection="0"/>
    <xf numFmtId="0" fontId="112" fillId="0" borderId="0" applyBorder="0"/>
    <xf numFmtId="43" fontId="112" fillId="0" borderId="0" applyFont="0" applyFill="0" applyBorder="0" applyAlignment="0" applyProtection="0"/>
    <xf numFmtId="9" fontId="11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3" fillId="0" borderId="0"/>
    <xf numFmtId="168" fontId="3" fillId="0" borderId="0"/>
    <xf numFmtId="170" fontId="3" fillId="0" borderId="0"/>
    <xf numFmtId="171" fontId="3" fillId="0" borderId="0"/>
    <xf numFmtId="172" fontId="3" fillId="0" borderId="0"/>
    <xf numFmtId="173" fontId="3" fillId="0" borderId="0"/>
    <xf numFmtId="17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2" borderId="0"/>
    <xf numFmtId="38" fontId="3" fillId="0" borderId="0"/>
    <xf numFmtId="167" fontId="3" fillId="0" borderId="0"/>
    <xf numFmtId="178" fontId="3" fillId="0" borderId="0"/>
    <xf numFmtId="179" fontId="3" fillId="0" borderId="0"/>
    <xf numFmtId="180" fontId="3" fillId="0" borderId="0"/>
    <xf numFmtId="181" fontId="3" fillId="0" borderId="0"/>
    <xf numFmtId="6" fontId="3" fillId="0" borderId="0"/>
    <xf numFmtId="185" fontId="3" fillId="0" borderId="0">
      <alignment horizontal="right"/>
    </xf>
    <xf numFmtId="193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197" fontId="3" fillId="0" borderId="0"/>
    <xf numFmtId="195" fontId="3" fillId="0" borderId="0"/>
    <xf numFmtId="43" fontId="3" fillId="0" borderId="0"/>
    <xf numFmtId="43" fontId="3" fillId="0" borderId="0"/>
    <xf numFmtId="0" fontId="3" fillId="0" borderId="8">
      <alignment horizontal="left" vertical="center"/>
    </xf>
    <xf numFmtId="165" fontId="3" fillId="0" borderId="0"/>
    <xf numFmtId="44" fontId="3" fillId="0" borderId="0"/>
    <xf numFmtId="44" fontId="3" fillId="0" borderId="0"/>
    <xf numFmtId="199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204" fontId="3" fillId="0" borderId="0"/>
    <xf numFmtId="0" fontId="3" fillId="0" borderId="0"/>
    <xf numFmtId="217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20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9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65" fontId="3" fillId="0" borderId="8">
      <alignment vertical="top"/>
    </xf>
    <xf numFmtId="0" fontId="3" fillId="0" borderId="0"/>
    <xf numFmtId="0" fontId="3" fillId="0" borderId="0"/>
    <xf numFmtId="14" fontId="3" fillId="0" borderId="0"/>
    <xf numFmtId="49" fontId="3" fillId="0" borderId="0"/>
    <xf numFmtId="14" fontId="3" fillId="0" borderId="0"/>
    <xf numFmtId="49" fontId="3" fillId="0" borderId="0"/>
    <xf numFmtId="0" fontId="3" fillId="0" borderId="0"/>
    <xf numFmtId="44" fontId="3" fillId="0" borderId="0"/>
    <xf numFmtId="44" fontId="3" fillId="0" borderId="0"/>
    <xf numFmtId="44" fontId="3" fillId="0" borderId="0"/>
    <xf numFmtId="193" fontId="3" fillId="0" borderId="0"/>
    <xf numFmtId="197" fontId="3" fillId="0" borderId="0"/>
    <xf numFmtId="197" fontId="3" fillId="0" borderId="0"/>
    <xf numFmtId="197" fontId="3" fillId="0" borderId="0"/>
    <xf numFmtId="44" fontId="3" fillId="0" borderId="0"/>
    <xf numFmtId="199" fontId="3" fillId="0" borderId="0"/>
    <xf numFmtId="0" fontId="3" fillId="0" borderId="0"/>
    <xf numFmtId="0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44" fontId="3" fillId="0" borderId="0"/>
    <xf numFmtId="44" fontId="3" fillId="0" borderId="0"/>
    <xf numFmtId="0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3" fontId="3" fillId="0" borderId="0"/>
    <xf numFmtId="0" fontId="3" fillId="0" borderId="0"/>
    <xf numFmtId="0" fontId="3" fillId="0" borderId="0"/>
    <xf numFmtId="43" fontId="3" fillId="0" borderId="0"/>
    <xf numFmtId="43" fontId="3" fillId="0" borderId="0"/>
    <xf numFmtId="43" fontId="3" fillId="0" borderId="0"/>
    <xf numFmtId="0" fontId="3" fillId="0" borderId="0"/>
    <xf numFmtId="0" fontId="3" fillId="0" borderId="0"/>
    <xf numFmtId="0" fontId="3" fillId="0" borderId="0"/>
    <xf numFmtId="43" fontId="3" fillId="0" borderId="0"/>
    <xf numFmtId="43" fontId="3" fillId="0" borderId="0"/>
    <xf numFmtId="0" fontId="3" fillId="0" borderId="0"/>
    <xf numFmtId="4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0" fontId="3" fillId="0" borderId="0"/>
    <xf numFmtId="0" fontId="3" fillId="0" borderId="0"/>
    <xf numFmtId="0" fontId="3" fillId="0" borderId="0"/>
    <xf numFmtId="44" fontId="3" fillId="0" borderId="0"/>
    <xf numFmtId="9" fontId="3" fillId="0" borderId="0"/>
    <xf numFmtId="0" fontId="3" fillId="0" borderId="0"/>
    <xf numFmtId="185" fontId="3" fillId="0" borderId="0">
      <alignment horizontal="right"/>
    </xf>
    <xf numFmtId="193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197" fontId="3" fillId="0" borderId="0"/>
    <xf numFmtId="195" fontId="3" fillId="0" borderId="0"/>
    <xf numFmtId="43" fontId="3" fillId="0" borderId="0"/>
    <xf numFmtId="43" fontId="3" fillId="0" borderId="0"/>
    <xf numFmtId="0" fontId="3" fillId="0" borderId="8">
      <alignment horizontal="left" vertical="center"/>
    </xf>
    <xf numFmtId="165" fontId="3" fillId="0" borderId="0"/>
    <xf numFmtId="44" fontId="3" fillId="0" borderId="0"/>
    <xf numFmtId="44" fontId="3" fillId="0" borderId="0"/>
    <xf numFmtId="199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204" fontId="3" fillId="0" borderId="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9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4" fontId="3" fillId="0" borderId="0"/>
    <xf numFmtId="49" fontId="3" fillId="0" borderId="0"/>
    <xf numFmtId="14" fontId="3" fillId="0" borderId="0"/>
    <xf numFmtId="49" fontId="3" fillId="0" borderId="0"/>
    <xf numFmtId="44" fontId="3" fillId="0" borderId="0"/>
    <xf numFmtId="44" fontId="3" fillId="0" borderId="0"/>
    <xf numFmtId="44" fontId="3" fillId="0" borderId="0"/>
    <xf numFmtId="193" fontId="3" fillId="0" borderId="0"/>
    <xf numFmtId="197" fontId="3" fillId="0" borderId="0"/>
    <xf numFmtId="197" fontId="3" fillId="0" borderId="0"/>
    <xf numFmtId="197" fontId="3" fillId="0" borderId="0"/>
    <xf numFmtId="44" fontId="3" fillId="0" borderId="0"/>
    <xf numFmtId="199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0" fontId="3" fillId="0" borderId="0"/>
    <xf numFmtId="168" fontId="3" fillId="0" borderId="0"/>
    <xf numFmtId="170" fontId="3" fillId="0" borderId="0"/>
    <xf numFmtId="171" fontId="3" fillId="0" borderId="0"/>
    <xf numFmtId="172" fontId="3" fillId="0" borderId="0"/>
    <xf numFmtId="173" fontId="3" fillId="0" borderId="0"/>
    <xf numFmtId="17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2" borderId="0"/>
    <xf numFmtId="38" fontId="3" fillId="0" borderId="0"/>
    <xf numFmtId="167" fontId="3" fillId="0" borderId="0"/>
    <xf numFmtId="178" fontId="3" fillId="0" borderId="0"/>
    <xf numFmtId="179" fontId="3" fillId="0" borderId="0"/>
    <xf numFmtId="180" fontId="3" fillId="0" borderId="0"/>
    <xf numFmtId="181" fontId="3" fillId="0" borderId="0"/>
    <xf numFmtId="6" fontId="3" fillId="0" borderId="0"/>
    <xf numFmtId="185" fontId="3" fillId="0" borderId="0">
      <alignment horizontal="right"/>
    </xf>
    <xf numFmtId="41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43" fontId="3" fillId="0" borderId="0"/>
    <xf numFmtId="43" fontId="3" fillId="0" borderId="0"/>
    <xf numFmtId="195" fontId="3" fillId="0" borderId="0"/>
    <xf numFmtId="194" fontId="3" fillId="0" borderId="0"/>
    <xf numFmtId="194" fontId="3" fillId="0" borderId="0"/>
    <xf numFmtId="0" fontId="3" fillId="0" borderId="8">
      <alignment horizontal="left" vertical="center"/>
    </xf>
    <xf numFmtId="165" fontId="3" fillId="0" borderId="0"/>
    <xf numFmtId="44" fontId="3" fillId="0" borderId="0"/>
    <xf numFmtId="44" fontId="3" fillId="0" borderId="0"/>
    <xf numFmtId="44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0" fontId="3" fillId="0" borderId="8">
      <alignment horizontal="left" vertical="center"/>
    </xf>
    <xf numFmtId="204" fontId="3" fillId="0" borderId="0"/>
    <xf numFmtId="0" fontId="3" fillId="0" borderId="0"/>
    <xf numFmtId="217" fontId="3" fillId="0" borderId="0"/>
    <xf numFmtId="0" fontId="3" fillId="0" borderId="0"/>
    <xf numFmtId="0" fontId="3" fillId="0" borderId="0"/>
    <xf numFmtId="0" fontId="3" fillId="0" borderId="0"/>
    <xf numFmtId="20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65" fontId="3" fillId="0" borderId="8">
      <alignment vertical="top"/>
    </xf>
    <xf numFmtId="0" fontId="3" fillId="0" borderId="0"/>
    <xf numFmtId="0" fontId="3" fillId="0" borderId="0"/>
    <xf numFmtId="14" fontId="3" fillId="0" borderId="0"/>
    <xf numFmtId="49" fontId="3" fillId="0" borderId="0"/>
    <xf numFmtId="0" fontId="3" fillId="0" borderId="0"/>
    <xf numFmtId="0" fontId="3" fillId="0" borderId="0"/>
    <xf numFmtId="193" fontId="3" fillId="0" borderId="0"/>
    <xf numFmtId="197" fontId="3" fillId="0" borderId="0"/>
    <xf numFmtId="199" fontId="3" fillId="0" borderId="0"/>
    <xf numFmtId="0" fontId="3" fillId="31" borderId="20"/>
    <xf numFmtId="41" fontId="3" fillId="0" borderId="0"/>
    <xf numFmtId="43" fontId="3" fillId="0" borderId="0"/>
    <xf numFmtId="44" fontId="3" fillId="0" borderId="0"/>
    <xf numFmtId="0" fontId="3" fillId="0" borderId="0"/>
    <xf numFmtId="0" fontId="3" fillId="0" borderId="0"/>
    <xf numFmtId="185" fontId="3" fillId="0" borderId="0">
      <alignment horizontal="right"/>
    </xf>
    <xf numFmtId="41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43" fontId="3" fillId="0" borderId="0"/>
    <xf numFmtId="43" fontId="3" fillId="0" borderId="0"/>
    <xf numFmtId="195" fontId="3" fillId="0" borderId="0"/>
    <xf numFmtId="194" fontId="3" fillId="0" borderId="0"/>
    <xf numFmtId="194" fontId="3" fillId="0" borderId="0"/>
    <xf numFmtId="0" fontId="3" fillId="0" borderId="8">
      <alignment horizontal="left" vertical="center"/>
    </xf>
    <xf numFmtId="165" fontId="3" fillId="0" borderId="0"/>
    <xf numFmtId="44" fontId="3" fillId="0" borderId="0"/>
    <xf numFmtId="44" fontId="3" fillId="0" borderId="0"/>
    <xf numFmtId="44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204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4" fontId="3" fillId="0" borderId="0"/>
    <xf numFmtId="49" fontId="3" fillId="0" borderId="0"/>
    <xf numFmtId="193" fontId="3" fillId="0" borderId="0"/>
    <xf numFmtId="197" fontId="3" fillId="0" borderId="0"/>
    <xf numFmtId="199" fontId="3" fillId="0" borderId="0"/>
    <xf numFmtId="0" fontId="3" fillId="31" borderId="20"/>
    <xf numFmtId="41" fontId="3" fillId="0" borderId="0"/>
    <xf numFmtId="43" fontId="3" fillId="0" borderId="0"/>
    <xf numFmtId="44" fontId="3" fillId="0" borderId="0"/>
    <xf numFmtId="165" fontId="3" fillId="0" borderId="8">
      <alignment vertical="top"/>
    </xf>
    <xf numFmtId="0" fontId="3" fillId="0" borderId="8">
      <alignment horizontal="left" vertical="center"/>
    </xf>
    <xf numFmtId="0" fontId="3" fillId="0" borderId="0"/>
    <xf numFmtId="9" fontId="3" fillId="0" borderId="0"/>
    <xf numFmtId="0" fontId="3" fillId="0" borderId="0"/>
    <xf numFmtId="168" fontId="3" fillId="0" borderId="0"/>
    <xf numFmtId="170" fontId="3" fillId="0" borderId="0"/>
    <xf numFmtId="171" fontId="3" fillId="0" borderId="0"/>
    <xf numFmtId="172" fontId="3" fillId="0" borderId="0"/>
    <xf numFmtId="173" fontId="3" fillId="0" borderId="0"/>
    <xf numFmtId="17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2" borderId="0"/>
    <xf numFmtId="38" fontId="3" fillId="0" borderId="0"/>
    <xf numFmtId="167" fontId="3" fillId="0" borderId="0"/>
    <xf numFmtId="178" fontId="3" fillId="0" borderId="0"/>
    <xf numFmtId="179" fontId="3" fillId="0" borderId="0"/>
    <xf numFmtId="180" fontId="3" fillId="0" borderId="0"/>
    <xf numFmtId="181" fontId="3" fillId="0" borderId="0"/>
    <xf numFmtId="6" fontId="3" fillId="0" borderId="0"/>
    <xf numFmtId="185" fontId="3" fillId="0" borderId="0">
      <alignment horizontal="right"/>
    </xf>
    <xf numFmtId="193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197" fontId="3" fillId="0" borderId="0"/>
    <xf numFmtId="195" fontId="3" fillId="0" borderId="0"/>
    <xf numFmtId="43" fontId="3" fillId="0" borderId="0"/>
    <xf numFmtId="43" fontId="3" fillId="0" borderId="0"/>
    <xf numFmtId="0" fontId="3" fillId="0" borderId="8">
      <alignment horizontal="left" vertical="center"/>
    </xf>
    <xf numFmtId="165" fontId="3" fillId="0" borderId="0"/>
    <xf numFmtId="44" fontId="3" fillId="0" borderId="0"/>
    <xf numFmtId="44" fontId="3" fillId="0" borderId="0"/>
    <xf numFmtId="199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204" fontId="3" fillId="0" borderId="0"/>
    <xf numFmtId="0" fontId="3" fillId="0" borderId="0"/>
    <xf numFmtId="217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20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9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65" fontId="3" fillId="0" borderId="8">
      <alignment vertical="top"/>
    </xf>
    <xf numFmtId="0" fontId="3" fillId="0" borderId="0"/>
    <xf numFmtId="0" fontId="3" fillId="0" borderId="0"/>
    <xf numFmtId="14" fontId="3" fillId="0" borderId="0"/>
    <xf numFmtId="49" fontId="3" fillId="0" borderId="0"/>
    <xf numFmtId="14" fontId="3" fillId="0" borderId="0"/>
    <xf numFmtId="49" fontId="3" fillId="0" borderId="0"/>
    <xf numFmtId="0" fontId="3" fillId="0" borderId="0"/>
    <xf numFmtId="0" fontId="3" fillId="0" borderId="0"/>
    <xf numFmtId="44" fontId="3" fillId="0" borderId="0"/>
    <xf numFmtId="44" fontId="3" fillId="0" borderId="0"/>
    <xf numFmtId="44" fontId="3" fillId="0" borderId="0"/>
    <xf numFmtId="193" fontId="3" fillId="0" borderId="0"/>
    <xf numFmtId="197" fontId="3" fillId="0" borderId="0"/>
    <xf numFmtId="197" fontId="3" fillId="0" borderId="0"/>
    <xf numFmtId="197" fontId="3" fillId="0" borderId="0"/>
    <xf numFmtId="44" fontId="3" fillId="0" borderId="0"/>
    <xf numFmtId="199" fontId="3" fillId="0" borderId="0"/>
    <xf numFmtId="0" fontId="3" fillId="0" borderId="0"/>
    <xf numFmtId="0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44" fontId="3" fillId="0" borderId="0"/>
    <xf numFmtId="44" fontId="3" fillId="0" borderId="0"/>
    <xf numFmtId="0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3" fontId="3" fillId="0" borderId="0"/>
    <xf numFmtId="0" fontId="3" fillId="0" borderId="0"/>
    <xf numFmtId="0" fontId="3" fillId="0" borderId="0"/>
    <xf numFmtId="43" fontId="3" fillId="0" borderId="0"/>
    <xf numFmtId="43" fontId="3" fillId="0" borderId="0"/>
    <xf numFmtId="43" fontId="3" fillId="0" borderId="0"/>
    <xf numFmtId="0" fontId="3" fillId="0" borderId="0"/>
    <xf numFmtId="0" fontId="3" fillId="0" borderId="0"/>
    <xf numFmtId="0" fontId="3" fillId="0" borderId="0"/>
    <xf numFmtId="43" fontId="3" fillId="0" borderId="0"/>
    <xf numFmtId="43" fontId="3" fillId="0" borderId="0"/>
    <xf numFmtId="0" fontId="3" fillId="0" borderId="0"/>
    <xf numFmtId="4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0" fontId="3" fillId="0" borderId="0"/>
    <xf numFmtId="0" fontId="3" fillId="0" borderId="0"/>
    <xf numFmtId="0" fontId="3" fillId="0" borderId="0"/>
    <xf numFmtId="44" fontId="3" fillId="0" borderId="0"/>
    <xf numFmtId="9" fontId="3" fillId="0" borderId="0"/>
    <xf numFmtId="0" fontId="3" fillId="0" borderId="0"/>
    <xf numFmtId="9" fontId="3" fillId="0" borderId="0"/>
    <xf numFmtId="185" fontId="3" fillId="0" borderId="0">
      <alignment horizontal="right"/>
    </xf>
    <xf numFmtId="193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197" fontId="3" fillId="0" borderId="0"/>
    <xf numFmtId="195" fontId="3" fillId="0" borderId="0"/>
    <xf numFmtId="43" fontId="3" fillId="0" borderId="0"/>
    <xf numFmtId="43" fontId="3" fillId="0" borderId="0"/>
    <xf numFmtId="0" fontId="3" fillId="0" borderId="8">
      <alignment horizontal="left" vertical="center"/>
    </xf>
    <xf numFmtId="165" fontId="3" fillId="0" borderId="0"/>
    <xf numFmtId="44" fontId="3" fillId="0" borderId="0"/>
    <xf numFmtId="44" fontId="3" fillId="0" borderId="0"/>
    <xf numFmtId="199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204" fontId="3" fillId="0" borderId="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9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4" fontId="3" fillId="0" borderId="0"/>
    <xf numFmtId="49" fontId="3" fillId="0" borderId="0"/>
    <xf numFmtId="14" fontId="3" fillId="0" borderId="0"/>
    <xf numFmtId="49" fontId="3" fillId="0" borderId="0"/>
    <xf numFmtId="44" fontId="3" fillId="0" borderId="0"/>
    <xf numFmtId="44" fontId="3" fillId="0" borderId="0"/>
    <xf numFmtId="44" fontId="3" fillId="0" borderId="0"/>
    <xf numFmtId="193" fontId="3" fillId="0" borderId="0"/>
    <xf numFmtId="197" fontId="3" fillId="0" borderId="0"/>
    <xf numFmtId="197" fontId="3" fillId="0" borderId="0"/>
    <xf numFmtId="197" fontId="3" fillId="0" borderId="0"/>
    <xf numFmtId="44" fontId="3" fillId="0" borderId="0"/>
    <xf numFmtId="199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0" fontId="3" fillId="0" borderId="0"/>
    <xf numFmtId="168" fontId="3" fillId="0" borderId="0"/>
    <xf numFmtId="170" fontId="3" fillId="0" borderId="0"/>
    <xf numFmtId="171" fontId="3" fillId="0" borderId="0"/>
    <xf numFmtId="172" fontId="3" fillId="0" borderId="0"/>
    <xf numFmtId="173" fontId="3" fillId="0" borderId="0"/>
    <xf numFmtId="17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2" borderId="0"/>
    <xf numFmtId="38" fontId="3" fillId="0" borderId="0"/>
    <xf numFmtId="167" fontId="3" fillId="0" borderId="0"/>
    <xf numFmtId="178" fontId="3" fillId="0" borderId="0"/>
    <xf numFmtId="179" fontId="3" fillId="0" borderId="0"/>
    <xf numFmtId="180" fontId="3" fillId="0" borderId="0"/>
    <xf numFmtId="181" fontId="3" fillId="0" borderId="0"/>
    <xf numFmtId="6" fontId="3" fillId="0" borderId="0"/>
    <xf numFmtId="185" fontId="3" fillId="0" borderId="0">
      <alignment horizontal="right"/>
    </xf>
    <xf numFmtId="41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43" fontId="3" fillId="0" borderId="0"/>
    <xf numFmtId="43" fontId="3" fillId="0" borderId="0"/>
    <xf numFmtId="195" fontId="3" fillId="0" borderId="0"/>
    <xf numFmtId="194" fontId="3" fillId="0" borderId="0"/>
    <xf numFmtId="194" fontId="3" fillId="0" borderId="0"/>
    <xf numFmtId="0" fontId="3" fillId="0" borderId="8">
      <alignment horizontal="left" vertical="center"/>
    </xf>
    <xf numFmtId="165" fontId="3" fillId="0" borderId="0"/>
    <xf numFmtId="44" fontId="3" fillId="0" borderId="0"/>
    <xf numFmtId="44" fontId="3" fillId="0" borderId="0"/>
    <xf numFmtId="44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0" fontId="3" fillId="0" borderId="8">
      <alignment horizontal="left" vertical="center"/>
    </xf>
    <xf numFmtId="204" fontId="3" fillId="0" borderId="0"/>
    <xf numFmtId="0" fontId="3" fillId="0" borderId="0"/>
    <xf numFmtId="217" fontId="3" fillId="0" borderId="0"/>
    <xf numFmtId="0" fontId="3" fillId="0" borderId="0"/>
    <xf numFmtId="0" fontId="3" fillId="0" borderId="0"/>
    <xf numFmtId="0" fontId="3" fillId="0" borderId="0"/>
    <xf numFmtId="20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65" fontId="3" fillId="0" borderId="8">
      <alignment vertical="top"/>
    </xf>
    <xf numFmtId="0" fontId="3" fillId="0" borderId="0"/>
    <xf numFmtId="0" fontId="3" fillId="0" borderId="0"/>
    <xf numFmtId="14" fontId="3" fillId="0" borderId="0"/>
    <xf numFmtId="49" fontId="3" fillId="0" borderId="0"/>
    <xf numFmtId="0" fontId="3" fillId="0" borderId="0"/>
    <xf numFmtId="0" fontId="3" fillId="0" borderId="0"/>
    <xf numFmtId="193" fontId="3" fillId="0" borderId="0"/>
    <xf numFmtId="197" fontId="3" fillId="0" borderId="0"/>
    <xf numFmtId="199" fontId="3" fillId="0" borderId="0"/>
    <xf numFmtId="0" fontId="3" fillId="31" borderId="20"/>
    <xf numFmtId="41" fontId="3" fillId="0" borderId="0"/>
    <xf numFmtId="43" fontId="3" fillId="0" borderId="0"/>
    <xf numFmtId="44" fontId="3" fillId="0" borderId="0"/>
    <xf numFmtId="0" fontId="3" fillId="0" borderId="0"/>
    <xf numFmtId="0" fontId="3" fillId="0" borderId="0"/>
    <xf numFmtId="185" fontId="3" fillId="0" borderId="0">
      <alignment horizontal="right"/>
    </xf>
    <xf numFmtId="41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43" fontId="3" fillId="0" borderId="0"/>
    <xf numFmtId="43" fontId="3" fillId="0" borderId="0"/>
    <xf numFmtId="195" fontId="3" fillId="0" borderId="0"/>
    <xf numFmtId="194" fontId="3" fillId="0" borderId="0"/>
    <xf numFmtId="194" fontId="3" fillId="0" borderId="0"/>
    <xf numFmtId="0" fontId="3" fillId="0" borderId="8">
      <alignment horizontal="left" vertical="center"/>
    </xf>
    <xf numFmtId="165" fontId="3" fillId="0" borderId="0"/>
    <xf numFmtId="44" fontId="3" fillId="0" borderId="0"/>
    <xf numFmtId="44" fontId="3" fillId="0" borderId="0"/>
    <xf numFmtId="44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204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4" fontId="3" fillId="0" borderId="0"/>
    <xf numFmtId="49" fontId="3" fillId="0" borderId="0"/>
    <xf numFmtId="193" fontId="3" fillId="0" borderId="0"/>
    <xf numFmtId="197" fontId="3" fillId="0" borderId="0"/>
    <xf numFmtId="199" fontId="3" fillId="0" borderId="0"/>
    <xf numFmtId="0" fontId="3" fillId="31" borderId="20"/>
    <xf numFmtId="41" fontId="3" fillId="0" borderId="0"/>
    <xf numFmtId="43" fontId="3" fillId="0" borderId="0"/>
    <xf numFmtId="44" fontId="3" fillId="0" borderId="0"/>
    <xf numFmtId="165" fontId="3" fillId="0" borderId="8">
      <alignment vertical="top"/>
    </xf>
    <xf numFmtId="0" fontId="3" fillId="0" borderId="8">
      <alignment horizontal="left" vertical="center"/>
    </xf>
    <xf numFmtId="0" fontId="3" fillId="0" borderId="0"/>
    <xf numFmtId="9" fontId="3" fillId="0" borderId="0"/>
    <xf numFmtId="0" fontId="3" fillId="0" borderId="0"/>
    <xf numFmtId="185" fontId="3" fillId="0" borderId="0">
      <alignment horizontal="right"/>
    </xf>
    <xf numFmtId="193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197" fontId="3" fillId="0" borderId="0"/>
    <xf numFmtId="195" fontId="3" fillId="0" borderId="0"/>
    <xf numFmtId="43" fontId="3" fillId="0" borderId="0"/>
    <xf numFmtId="43" fontId="3" fillId="0" borderId="0"/>
    <xf numFmtId="0" fontId="3" fillId="0" borderId="8">
      <alignment horizontal="left" vertical="center"/>
    </xf>
    <xf numFmtId="44" fontId="3" fillId="0" borderId="0"/>
    <xf numFmtId="165" fontId="3" fillId="0" borderId="0"/>
    <xf numFmtId="44" fontId="3" fillId="0" borderId="0"/>
    <xf numFmtId="44" fontId="3" fillId="0" borderId="0"/>
    <xf numFmtId="199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204" fontId="3" fillId="0" borderId="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9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4" fontId="3" fillId="0" borderId="0"/>
    <xf numFmtId="49" fontId="3" fillId="0" borderId="0"/>
    <xf numFmtId="14" fontId="3" fillId="0" borderId="0"/>
    <xf numFmtId="49" fontId="3" fillId="0" borderId="0"/>
    <xf numFmtId="44" fontId="3" fillId="0" borderId="0"/>
    <xf numFmtId="44" fontId="3" fillId="0" borderId="0"/>
    <xf numFmtId="44" fontId="3" fillId="0" borderId="0"/>
    <xf numFmtId="193" fontId="3" fillId="0" borderId="0"/>
    <xf numFmtId="197" fontId="3" fillId="0" borderId="0"/>
    <xf numFmtId="197" fontId="3" fillId="0" borderId="0"/>
    <xf numFmtId="197" fontId="3" fillId="0" borderId="0"/>
    <xf numFmtId="44" fontId="3" fillId="0" borderId="0"/>
    <xf numFmtId="199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0" fontId="3" fillId="0" borderId="0"/>
    <xf numFmtId="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5" fontId="3" fillId="0" borderId="0">
      <alignment horizontal="right"/>
    </xf>
    <xf numFmtId="193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197" fontId="3" fillId="0" borderId="0"/>
    <xf numFmtId="195" fontId="3" fillId="0" borderId="0"/>
    <xf numFmtId="43" fontId="3" fillId="0" borderId="0"/>
    <xf numFmtId="43" fontId="3" fillId="0" borderId="0"/>
    <xf numFmtId="0" fontId="3" fillId="0" borderId="8">
      <alignment horizontal="left" vertical="center"/>
    </xf>
    <xf numFmtId="44" fontId="3" fillId="0" borderId="0"/>
    <xf numFmtId="165" fontId="3" fillId="0" borderId="0"/>
    <xf numFmtId="44" fontId="3" fillId="0" borderId="0"/>
    <xf numFmtId="44" fontId="3" fillId="0" borderId="0"/>
    <xf numFmtId="199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204" fontId="3" fillId="0" borderId="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9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4" fontId="3" fillId="0" borderId="0"/>
    <xf numFmtId="49" fontId="3" fillId="0" borderId="0"/>
    <xf numFmtId="14" fontId="3" fillId="0" borderId="0"/>
    <xf numFmtId="49" fontId="3" fillId="0" borderId="0"/>
    <xf numFmtId="44" fontId="3" fillId="0" borderId="0"/>
    <xf numFmtId="44" fontId="3" fillId="0" borderId="0"/>
    <xf numFmtId="44" fontId="3" fillId="0" borderId="0"/>
    <xf numFmtId="193" fontId="3" fillId="0" borderId="0"/>
    <xf numFmtId="197" fontId="3" fillId="0" borderId="0"/>
    <xf numFmtId="197" fontId="3" fillId="0" borderId="0"/>
    <xf numFmtId="197" fontId="3" fillId="0" borderId="0"/>
    <xf numFmtId="44" fontId="3" fillId="0" borderId="0"/>
    <xf numFmtId="199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9" fontId="3" fillId="0" borderId="0"/>
    <xf numFmtId="0" fontId="3" fillId="0" borderId="0"/>
    <xf numFmtId="0" fontId="3" fillId="0" borderId="0"/>
    <xf numFmtId="0" fontId="3" fillId="0" borderId="0"/>
    <xf numFmtId="9" fontId="3" fillId="0" borderId="0"/>
    <xf numFmtId="0" fontId="3" fillId="0" borderId="0"/>
    <xf numFmtId="0" fontId="3" fillId="0" borderId="0"/>
    <xf numFmtId="168" fontId="3" fillId="0" borderId="0"/>
    <xf numFmtId="170" fontId="3" fillId="0" borderId="0"/>
    <xf numFmtId="171" fontId="3" fillId="0" borderId="0"/>
    <xf numFmtId="172" fontId="3" fillId="0" borderId="0"/>
    <xf numFmtId="173" fontId="3" fillId="0" borderId="0"/>
    <xf numFmtId="17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2" borderId="0"/>
    <xf numFmtId="38" fontId="3" fillId="0" borderId="0"/>
    <xf numFmtId="167" fontId="3" fillId="0" borderId="0"/>
    <xf numFmtId="178" fontId="3" fillId="0" borderId="0"/>
    <xf numFmtId="179" fontId="3" fillId="0" borderId="0"/>
    <xf numFmtId="180" fontId="3" fillId="0" borderId="0"/>
    <xf numFmtId="181" fontId="3" fillId="0" borderId="0"/>
    <xf numFmtId="6" fontId="3" fillId="0" borderId="0"/>
    <xf numFmtId="185" fontId="3" fillId="0" borderId="0">
      <alignment horizontal="right"/>
    </xf>
    <xf numFmtId="193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197" fontId="3" fillId="0" borderId="0"/>
    <xf numFmtId="195" fontId="3" fillId="0" borderId="0"/>
    <xf numFmtId="43" fontId="3" fillId="0" borderId="0"/>
    <xf numFmtId="43" fontId="3" fillId="0" borderId="0"/>
    <xf numFmtId="0" fontId="3" fillId="0" borderId="8">
      <alignment horizontal="left" vertical="center"/>
    </xf>
    <xf numFmtId="165" fontId="3" fillId="0" borderId="0"/>
    <xf numFmtId="44" fontId="3" fillId="0" borderId="0"/>
    <xf numFmtId="44" fontId="3" fillId="0" borderId="0"/>
    <xf numFmtId="199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204" fontId="3" fillId="0" borderId="0"/>
    <xf numFmtId="0" fontId="3" fillId="0" borderId="0"/>
    <xf numFmtId="217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20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9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65" fontId="3" fillId="0" borderId="8">
      <alignment vertical="top"/>
    </xf>
    <xf numFmtId="0" fontId="3" fillId="0" borderId="0"/>
    <xf numFmtId="0" fontId="3" fillId="0" borderId="0"/>
    <xf numFmtId="14" fontId="3" fillId="0" borderId="0"/>
    <xf numFmtId="49" fontId="3" fillId="0" borderId="0"/>
    <xf numFmtId="14" fontId="3" fillId="0" borderId="0"/>
    <xf numFmtId="49" fontId="3" fillId="0" borderId="0"/>
    <xf numFmtId="0" fontId="3" fillId="0" borderId="0"/>
    <xf numFmtId="0" fontId="3" fillId="0" borderId="0"/>
    <xf numFmtId="0" fontId="3" fillId="0" borderId="0"/>
    <xf numFmtId="44" fontId="3" fillId="0" borderId="0"/>
    <xf numFmtId="44" fontId="3" fillId="0" borderId="0"/>
    <xf numFmtId="44" fontId="3" fillId="0" borderId="0"/>
    <xf numFmtId="193" fontId="3" fillId="0" borderId="0"/>
    <xf numFmtId="197" fontId="3" fillId="0" borderId="0"/>
    <xf numFmtId="197" fontId="3" fillId="0" borderId="0"/>
    <xf numFmtId="197" fontId="3" fillId="0" borderId="0"/>
    <xf numFmtId="44" fontId="3" fillId="0" borderId="0"/>
    <xf numFmtId="199" fontId="3" fillId="0" borderId="0"/>
    <xf numFmtId="0" fontId="3" fillId="0" borderId="0"/>
    <xf numFmtId="0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44" fontId="3" fillId="0" borderId="0"/>
    <xf numFmtId="44" fontId="3" fillId="0" borderId="0"/>
    <xf numFmtId="0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3" fontId="3" fillId="0" borderId="0"/>
    <xf numFmtId="0" fontId="3" fillId="0" borderId="0"/>
    <xf numFmtId="0" fontId="3" fillId="0" borderId="0"/>
    <xf numFmtId="43" fontId="3" fillId="0" borderId="0"/>
    <xf numFmtId="43" fontId="3" fillId="0" borderId="0"/>
    <xf numFmtId="43" fontId="3" fillId="0" borderId="0"/>
    <xf numFmtId="0" fontId="3" fillId="0" borderId="0"/>
    <xf numFmtId="0" fontId="3" fillId="0" borderId="0"/>
    <xf numFmtId="0" fontId="3" fillId="0" borderId="0"/>
    <xf numFmtId="43" fontId="3" fillId="0" borderId="0"/>
    <xf numFmtId="43" fontId="3" fillId="0" borderId="0"/>
    <xf numFmtId="0" fontId="3" fillId="0" borderId="0"/>
    <xf numFmtId="4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0" fontId="3" fillId="0" borderId="0"/>
    <xf numFmtId="0" fontId="3" fillId="0" borderId="0"/>
    <xf numFmtId="0" fontId="3" fillId="0" borderId="0"/>
    <xf numFmtId="44" fontId="3" fillId="0" borderId="0"/>
    <xf numFmtId="9" fontId="3" fillId="0" borderId="0"/>
    <xf numFmtId="0" fontId="3" fillId="0" borderId="0"/>
    <xf numFmtId="185" fontId="3" fillId="0" borderId="0">
      <alignment horizontal="right"/>
    </xf>
    <xf numFmtId="193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197" fontId="3" fillId="0" borderId="0"/>
    <xf numFmtId="195" fontId="3" fillId="0" borderId="0"/>
    <xf numFmtId="43" fontId="3" fillId="0" borderId="0"/>
    <xf numFmtId="43" fontId="3" fillId="0" borderId="0"/>
    <xf numFmtId="0" fontId="3" fillId="0" borderId="8">
      <alignment horizontal="left" vertical="center"/>
    </xf>
    <xf numFmtId="165" fontId="3" fillId="0" borderId="0"/>
    <xf numFmtId="44" fontId="3" fillId="0" borderId="0"/>
    <xf numFmtId="44" fontId="3" fillId="0" borderId="0"/>
    <xf numFmtId="199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204" fontId="3" fillId="0" borderId="0"/>
    <xf numFmtId="9" fontId="3" fillId="0" borderId="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9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4" fontId="3" fillId="0" borderId="0"/>
    <xf numFmtId="49" fontId="3" fillId="0" borderId="0"/>
    <xf numFmtId="14" fontId="3" fillId="0" borderId="0"/>
    <xf numFmtId="49" fontId="3" fillId="0" borderId="0"/>
    <xf numFmtId="44" fontId="3" fillId="0" borderId="0"/>
    <xf numFmtId="44" fontId="3" fillId="0" borderId="0"/>
    <xf numFmtId="44" fontId="3" fillId="0" borderId="0"/>
    <xf numFmtId="193" fontId="3" fillId="0" borderId="0"/>
    <xf numFmtId="197" fontId="3" fillId="0" borderId="0"/>
    <xf numFmtId="197" fontId="3" fillId="0" borderId="0"/>
    <xf numFmtId="197" fontId="3" fillId="0" borderId="0"/>
    <xf numFmtId="44" fontId="3" fillId="0" borderId="0"/>
    <xf numFmtId="199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0" fontId="3" fillId="0" borderId="0"/>
    <xf numFmtId="168" fontId="3" fillId="0" borderId="0"/>
    <xf numFmtId="170" fontId="3" fillId="0" borderId="0"/>
    <xf numFmtId="171" fontId="3" fillId="0" borderId="0"/>
    <xf numFmtId="172" fontId="3" fillId="0" borderId="0"/>
    <xf numFmtId="173" fontId="3" fillId="0" borderId="0"/>
    <xf numFmtId="17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2" borderId="0"/>
    <xf numFmtId="38" fontId="3" fillId="0" borderId="0"/>
    <xf numFmtId="167" fontId="3" fillId="0" borderId="0"/>
    <xf numFmtId="178" fontId="3" fillId="0" borderId="0"/>
    <xf numFmtId="179" fontId="3" fillId="0" borderId="0"/>
    <xf numFmtId="180" fontId="3" fillId="0" borderId="0"/>
    <xf numFmtId="181" fontId="3" fillId="0" borderId="0"/>
    <xf numFmtId="6" fontId="3" fillId="0" borderId="0"/>
    <xf numFmtId="185" fontId="3" fillId="0" borderId="0">
      <alignment horizontal="right"/>
    </xf>
    <xf numFmtId="41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43" fontId="3" fillId="0" borderId="0"/>
    <xf numFmtId="43" fontId="3" fillId="0" borderId="0"/>
    <xf numFmtId="195" fontId="3" fillId="0" borderId="0"/>
    <xf numFmtId="194" fontId="3" fillId="0" borderId="0"/>
    <xf numFmtId="194" fontId="3" fillId="0" borderId="0"/>
    <xf numFmtId="0" fontId="3" fillId="0" borderId="8">
      <alignment horizontal="left" vertical="center"/>
    </xf>
    <xf numFmtId="165" fontId="3" fillId="0" borderId="0"/>
    <xf numFmtId="44" fontId="3" fillId="0" borderId="0"/>
    <xf numFmtId="44" fontId="3" fillId="0" borderId="0"/>
    <xf numFmtId="44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0" fontId="3" fillId="0" borderId="8">
      <alignment horizontal="left" vertical="center"/>
    </xf>
    <xf numFmtId="204" fontId="3" fillId="0" borderId="0"/>
    <xf numFmtId="0" fontId="3" fillId="0" borderId="0"/>
    <xf numFmtId="217" fontId="3" fillId="0" borderId="0"/>
    <xf numFmtId="0" fontId="3" fillId="0" borderId="0"/>
    <xf numFmtId="0" fontId="3" fillId="0" borderId="0"/>
    <xf numFmtId="0" fontId="3" fillId="0" borderId="0"/>
    <xf numFmtId="20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65" fontId="3" fillId="0" borderId="8">
      <alignment vertical="top"/>
    </xf>
    <xf numFmtId="0" fontId="3" fillId="0" borderId="0"/>
    <xf numFmtId="0" fontId="3" fillId="0" borderId="0"/>
    <xf numFmtId="14" fontId="3" fillId="0" borderId="0"/>
    <xf numFmtId="49" fontId="3" fillId="0" borderId="0"/>
    <xf numFmtId="0" fontId="3" fillId="0" borderId="0"/>
    <xf numFmtId="0" fontId="3" fillId="0" borderId="0"/>
    <xf numFmtId="193" fontId="3" fillId="0" borderId="0"/>
    <xf numFmtId="197" fontId="3" fillId="0" borderId="0"/>
    <xf numFmtId="199" fontId="3" fillId="0" borderId="0"/>
    <xf numFmtId="0" fontId="3" fillId="31" borderId="20"/>
    <xf numFmtId="41" fontId="3" fillId="0" borderId="0"/>
    <xf numFmtId="43" fontId="3" fillId="0" borderId="0"/>
    <xf numFmtId="44" fontId="3" fillId="0" borderId="0"/>
    <xf numFmtId="0" fontId="3" fillId="0" borderId="0"/>
    <xf numFmtId="0" fontId="3" fillId="0" borderId="0"/>
    <xf numFmtId="185" fontId="3" fillId="0" borderId="0">
      <alignment horizontal="right"/>
    </xf>
    <xf numFmtId="41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43" fontId="3" fillId="0" borderId="0"/>
    <xf numFmtId="43" fontId="3" fillId="0" borderId="0"/>
    <xf numFmtId="195" fontId="3" fillId="0" borderId="0"/>
    <xf numFmtId="194" fontId="3" fillId="0" borderId="0"/>
    <xf numFmtId="194" fontId="3" fillId="0" borderId="0"/>
    <xf numFmtId="0" fontId="3" fillId="0" borderId="8">
      <alignment horizontal="left" vertical="center"/>
    </xf>
    <xf numFmtId="165" fontId="3" fillId="0" borderId="0"/>
    <xf numFmtId="44" fontId="3" fillId="0" borderId="0"/>
    <xf numFmtId="44" fontId="3" fillId="0" borderId="0"/>
    <xf numFmtId="44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204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4" fontId="3" fillId="0" borderId="0"/>
    <xf numFmtId="49" fontId="3" fillId="0" borderId="0"/>
    <xf numFmtId="193" fontId="3" fillId="0" borderId="0"/>
    <xf numFmtId="197" fontId="3" fillId="0" borderId="0"/>
    <xf numFmtId="199" fontId="3" fillId="0" borderId="0"/>
    <xf numFmtId="0" fontId="3" fillId="31" borderId="20"/>
    <xf numFmtId="41" fontId="3" fillId="0" borderId="0"/>
    <xf numFmtId="43" fontId="3" fillId="0" borderId="0"/>
    <xf numFmtId="44" fontId="3" fillId="0" borderId="0"/>
    <xf numFmtId="165" fontId="3" fillId="0" borderId="8">
      <alignment vertical="top"/>
    </xf>
    <xf numFmtId="0" fontId="3" fillId="0" borderId="8">
      <alignment horizontal="left" vertical="center"/>
    </xf>
    <xf numFmtId="0" fontId="3" fillId="0" borderId="0"/>
    <xf numFmtId="9" fontId="3" fillId="0" borderId="0"/>
    <xf numFmtId="0" fontId="3" fillId="0" borderId="0"/>
    <xf numFmtId="168" fontId="3" fillId="0" borderId="0"/>
    <xf numFmtId="170" fontId="3" fillId="0" borderId="0"/>
    <xf numFmtId="171" fontId="3" fillId="0" borderId="0"/>
    <xf numFmtId="172" fontId="3" fillId="0" borderId="0"/>
    <xf numFmtId="173" fontId="3" fillId="0" borderId="0"/>
    <xf numFmtId="17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2" borderId="0"/>
    <xf numFmtId="38" fontId="3" fillId="0" borderId="0"/>
    <xf numFmtId="167" fontId="3" fillId="0" borderId="0"/>
    <xf numFmtId="178" fontId="3" fillId="0" borderId="0"/>
    <xf numFmtId="179" fontId="3" fillId="0" borderId="0"/>
    <xf numFmtId="180" fontId="3" fillId="0" borderId="0"/>
    <xf numFmtId="181" fontId="3" fillId="0" borderId="0"/>
    <xf numFmtId="6" fontId="3" fillId="0" borderId="0"/>
    <xf numFmtId="185" fontId="3" fillId="0" borderId="0">
      <alignment horizontal="right"/>
    </xf>
    <xf numFmtId="193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197" fontId="3" fillId="0" borderId="0"/>
    <xf numFmtId="195" fontId="3" fillId="0" borderId="0"/>
    <xf numFmtId="43" fontId="3" fillId="0" borderId="0"/>
    <xf numFmtId="43" fontId="3" fillId="0" borderId="0"/>
    <xf numFmtId="0" fontId="3" fillId="0" borderId="8">
      <alignment horizontal="left" vertical="center"/>
    </xf>
    <xf numFmtId="165" fontId="3" fillId="0" borderId="0"/>
    <xf numFmtId="44" fontId="3" fillId="0" borderId="0"/>
    <xf numFmtId="44" fontId="3" fillId="0" borderId="0"/>
    <xf numFmtId="199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204" fontId="3" fillId="0" borderId="0"/>
    <xf numFmtId="0" fontId="3" fillId="0" borderId="0"/>
    <xf numFmtId="217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20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9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65" fontId="3" fillId="0" borderId="8">
      <alignment vertical="top"/>
    </xf>
    <xf numFmtId="0" fontId="3" fillId="0" borderId="0"/>
    <xf numFmtId="0" fontId="3" fillId="0" borderId="0"/>
    <xf numFmtId="14" fontId="3" fillId="0" borderId="0"/>
    <xf numFmtId="49" fontId="3" fillId="0" borderId="0"/>
    <xf numFmtId="14" fontId="3" fillId="0" borderId="0"/>
    <xf numFmtId="49" fontId="3" fillId="0" borderId="0"/>
    <xf numFmtId="0" fontId="3" fillId="0" borderId="0"/>
    <xf numFmtId="0" fontId="3" fillId="0" borderId="0"/>
    <xf numFmtId="44" fontId="3" fillId="0" borderId="0"/>
    <xf numFmtId="44" fontId="3" fillId="0" borderId="0"/>
    <xf numFmtId="44" fontId="3" fillId="0" borderId="0"/>
    <xf numFmtId="193" fontId="3" fillId="0" borderId="0"/>
    <xf numFmtId="197" fontId="3" fillId="0" borderId="0"/>
    <xf numFmtId="197" fontId="3" fillId="0" borderId="0"/>
    <xf numFmtId="197" fontId="3" fillId="0" borderId="0"/>
    <xf numFmtId="44" fontId="3" fillId="0" borderId="0"/>
    <xf numFmtId="199" fontId="3" fillId="0" borderId="0"/>
    <xf numFmtId="0" fontId="3" fillId="0" borderId="0"/>
    <xf numFmtId="0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43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44" fontId="3" fillId="0" borderId="0"/>
    <xf numFmtId="44" fontId="3" fillId="0" borderId="0"/>
    <xf numFmtId="0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4" fontId="3" fillId="0" borderId="0"/>
    <xf numFmtId="0" fontId="3" fillId="0" borderId="0"/>
    <xf numFmtId="43" fontId="3" fillId="0" borderId="0"/>
    <xf numFmtId="0" fontId="3" fillId="0" borderId="0"/>
    <xf numFmtId="0" fontId="3" fillId="0" borderId="0"/>
    <xf numFmtId="43" fontId="3" fillId="0" borderId="0"/>
    <xf numFmtId="43" fontId="3" fillId="0" borderId="0"/>
    <xf numFmtId="43" fontId="3" fillId="0" borderId="0"/>
    <xf numFmtId="0" fontId="3" fillId="0" borderId="0"/>
    <xf numFmtId="0" fontId="3" fillId="0" borderId="0"/>
    <xf numFmtId="0" fontId="3" fillId="0" borderId="0"/>
    <xf numFmtId="43" fontId="3" fillId="0" borderId="0"/>
    <xf numFmtId="43" fontId="3" fillId="0" borderId="0"/>
    <xf numFmtId="0" fontId="3" fillId="0" borderId="0"/>
    <xf numFmtId="4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0" fontId="3" fillId="0" borderId="0"/>
    <xf numFmtId="0" fontId="3" fillId="0" borderId="0"/>
    <xf numFmtId="0" fontId="3" fillId="0" borderId="0"/>
    <xf numFmtId="44" fontId="3" fillId="0" borderId="0"/>
    <xf numFmtId="9" fontId="3" fillId="0" borderId="0"/>
    <xf numFmtId="0" fontId="3" fillId="0" borderId="0"/>
    <xf numFmtId="9" fontId="3" fillId="0" borderId="0"/>
    <xf numFmtId="185" fontId="3" fillId="0" borderId="0">
      <alignment horizontal="right"/>
    </xf>
    <xf numFmtId="193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197" fontId="3" fillId="0" borderId="0"/>
    <xf numFmtId="195" fontId="3" fillId="0" borderId="0"/>
    <xf numFmtId="43" fontId="3" fillId="0" borderId="0"/>
    <xf numFmtId="43" fontId="3" fillId="0" borderId="0"/>
    <xf numFmtId="0" fontId="3" fillId="0" borderId="8">
      <alignment horizontal="left" vertical="center"/>
    </xf>
    <xf numFmtId="165" fontId="3" fillId="0" borderId="0"/>
    <xf numFmtId="44" fontId="3" fillId="0" borderId="0"/>
    <xf numFmtId="44" fontId="3" fillId="0" borderId="0"/>
    <xf numFmtId="199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204" fontId="3" fillId="0" borderId="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9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4" fontId="3" fillId="0" borderId="0"/>
    <xf numFmtId="49" fontId="3" fillId="0" borderId="0"/>
    <xf numFmtId="14" fontId="3" fillId="0" borderId="0"/>
    <xf numFmtId="49" fontId="3" fillId="0" borderId="0"/>
    <xf numFmtId="44" fontId="3" fillId="0" borderId="0"/>
    <xf numFmtId="44" fontId="3" fillId="0" borderId="0"/>
    <xf numFmtId="44" fontId="3" fillId="0" borderId="0"/>
    <xf numFmtId="193" fontId="3" fillId="0" borderId="0"/>
    <xf numFmtId="197" fontId="3" fillId="0" borderId="0"/>
    <xf numFmtId="197" fontId="3" fillId="0" borderId="0"/>
    <xf numFmtId="197" fontId="3" fillId="0" borderId="0"/>
    <xf numFmtId="44" fontId="3" fillId="0" borderId="0"/>
    <xf numFmtId="199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0" fontId="3" fillId="0" borderId="0"/>
    <xf numFmtId="168" fontId="3" fillId="0" borderId="0"/>
    <xf numFmtId="170" fontId="3" fillId="0" borderId="0"/>
    <xf numFmtId="171" fontId="3" fillId="0" borderId="0"/>
    <xf numFmtId="172" fontId="3" fillId="0" borderId="0"/>
    <xf numFmtId="173" fontId="3" fillId="0" borderId="0"/>
    <xf numFmtId="17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2" borderId="0"/>
    <xf numFmtId="38" fontId="3" fillId="0" borderId="0"/>
    <xf numFmtId="167" fontId="3" fillId="0" borderId="0"/>
    <xf numFmtId="178" fontId="3" fillId="0" borderId="0"/>
    <xf numFmtId="179" fontId="3" fillId="0" borderId="0"/>
    <xf numFmtId="180" fontId="3" fillId="0" borderId="0"/>
    <xf numFmtId="181" fontId="3" fillId="0" borderId="0"/>
    <xf numFmtId="6" fontId="3" fillId="0" borderId="0"/>
    <xf numFmtId="185" fontId="3" fillId="0" borderId="0">
      <alignment horizontal="right"/>
    </xf>
    <xf numFmtId="41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43" fontId="3" fillId="0" borderId="0"/>
    <xf numFmtId="43" fontId="3" fillId="0" borderId="0"/>
    <xf numFmtId="195" fontId="3" fillId="0" borderId="0"/>
    <xf numFmtId="194" fontId="3" fillId="0" borderId="0"/>
    <xf numFmtId="194" fontId="3" fillId="0" borderId="0"/>
    <xf numFmtId="0" fontId="3" fillId="0" borderId="8">
      <alignment horizontal="left" vertical="center"/>
    </xf>
    <xf numFmtId="165" fontId="3" fillId="0" borderId="0"/>
    <xf numFmtId="44" fontId="3" fillId="0" borderId="0"/>
    <xf numFmtId="44" fontId="3" fillId="0" borderId="0"/>
    <xf numFmtId="44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0" fontId="3" fillId="0" borderId="8">
      <alignment horizontal="left" vertical="center"/>
    </xf>
    <xf numFmtId="204" fontId="3" fillId="0" borderId="0"/>
    <xf numFmtId="0" fontId="3" fillId="0" borderId="0"/>
    <xf numFmtId="217" fontId="3" fillId="0" borderId="0"/>
    <xf numFmtId="0" fontId="3" fillId="0" borderId="0"/>
    <xf numFmtId="0" fontId="3" fillId="0" borderId="0"/>
    <xf numFmtId="0" fontId="3" fillId="0" borderId="0"/>
    <xf numFmtId="20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65" fontId="3" fillId="0" borderId="8">
      <alignment vertical="top"/>
    </xf>
    <xf numFmtId="0" fontId="3" fillId="0" borderId="0"/>
    <xf numFmtId="0" fontId="3" fillId="0" borderId="0"/>
    <xf numFmtId="14" fontId="3" fillId="0" borderId="0"/>
    <xf numFmtId="49" fontId="3" fillId="0" borderId="0"/>
    <xf numFmtId="0" fontId="3" fillId="0" borderId="0"/>
    <xf numFmtId="0" fontId="3" fillId="0" borderId="0"/>
    <xf numFmtId="193" fontId="3" fillId="0" borderId="0"/>
    <xf numFmtId="197" fontId="3" fillId="0" borderId="0"/>
    <xf numFmtId="199" fontId="3" fillId="0" borderId="0"/>
    <xf numFmtId="0" fontId="3" fillId="31" borderId="20"/>
    <xf numFmtId="41" fontId="3" fillId="0" borderId="0"/>
    <xf numFmtId="43" fontId="3" fillId="0" borderId="0"/>
    <xf numFmtId="44" fontId="3" fillId="0" borderId="0"/>
    <xf numFmtId="0" fontId="3" fillId="0" borderId="0"/>
    <xf numFmtId="0" fontId="3" fillId="0" borderId="0"/>
    <xf numFmtId="185" fontId="3" fillId="0" borderId="0">
      <alignment horizontal="right"/>
    </xf>
    <xf numFmtId="41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43" fontId="3" fillId="0" borderId="0"/>
    <xf numFmtId="43" fontId="3" fillId="0" borderId="0"/>
    <xf numFmtId="195" fontId="3" fillId="0" borderId="0"/>
    <xf numFmtId="194" fontId="3" fillId="0" borderId="0"/>
    <xf numFmtId="194" fontId="3" fillId="0" borderId="0"/>
    <xf numFmtId="0" fontId="3" fillId="0" borderId="8">
      <alignment horizontal="left" vertical="center"/>
    </xf>
    <xf numFmtId="165" fontId="3" fillId="0" borderId="0"/>
    <xf numFmtId="44" fontId="3" fillId="0" borderId="0"/>
    <xf numFmtId="44" fontId="3" fillId="0" borderId="0"/>
    <xf numFmtId="44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204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4" fontId="3" fillId="0" borderId="0"/>
    <xf numFmtId="49" fontId="3" fillId="0" borderId="0"/>
    <xf numFmtId="193" fontId="3" fillId="0" borderId="0"/>
    <xf numFmtId="197" fontId="3" fillId="0" borderId="0"/>
    <xf numFmtId="199" fontId="3" fillId="0" borderId="0"/>
    <xf numFmtId="0" fontId="3" fillId="31" borderId="20"/>
    <xf numFmtId="41" fontId="3" fillId="0" borderId="0"/>
    <xf numFmtId="43" fontId="3" fillId="0" borderId="0"/>
    <xf numFmtId="44" fontId="3" fillId="0" borderId="0"/>
    <xf numFmtId="165" fontId="3" fillId="0" borderId="8">
      <alignment vertical="top"/>
    </xf>
    <xf numFmtId="0" fontId="3" fillId="0" borderId="8">
      <alignment horizontal="left" vertical="center"/>
    </xf>
    <xf numFmtId="0" fontId="3" fillId="0" borderId="0"/>
    <xf numFmtId="9" fontId="3" fillId="0" borderId="0"/>
    <xf numFmtId="0" fontId="3" fillId="0" borderId="0"/>
    <xf numFmtId="185" fontId="3" fillId="0" borderId="0">
      <alignment horizontal="right"/>
    </xf>
    <xf numFmtId="193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197" fontId="3" fillId="0" borderId="0"/>
    <xf numFmtId="195" fontId="3" fillId="0" borderId="0"/>
    <xf numFmtId="43" fontId="3" fillId="0" borderId="0"/>
    <xf numFmtId="43" fontId="3" fillId="0" borderId="0"/>
    <xf numFmtId="0" fontId="3" fillId="0" borderId="8">
      <alignment horizontal="left" vertical="center"/>
    </xf>
    <xf numFmtId="44" fontId="3" fillId="0" borderId="0"/>
    <xf numFmtId="165" fontId="3" fillId="0" borderId="0"/>
    <xf numFmtId="44" fontId="3" fillId="0" borderId="0"/>
    <xf numFmtId="44" fontId="3" fillId="0" borderId="0"/>
    <xf numFmtId="199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204" fontId="3" fillId="0" borderId="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9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4" fontId="3" fillId="0" borderId="0"/>
    <xf numFmtId="49" fontId="3" fillId="0" borderId="0"/>
    <xf numFmtId="14" fontId="3" fillId="0" borderId="0"/>
    <xf numFmtId="49" fontId="3" fillId="0" borderId="0"/>
    <xf numFmtId="44" fontId="3" fillId="0" borderId="0"/>
    <xf numFmtId="44" fontId="3" fillId="0" borderId="0"/>
    <xf numFmtId="44" fontId="3" fillId="0" borderId="0"/>
    <xf numFmtId="193" fontId="3" fillId="0" borderId="0"/>
    <xf numFmtId="197" fontId="3" fillId="0" borderId="0"/>
    <xf numFmtId="197" fontId="3" fillId="0" borderId="0"/>
    <xf numFmtId="197" fontId="3" fillId="0" borderId="0"/>
    <xf numFmtId="44" fontId="3" fillId="0" borderId="0"/>
    <xf numFmtId="199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0" fontId="3" fillId="0" borderId="0"/>
    <xf numFmtId="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5" fontId="3" fillId="0" borderId="0">
      <alignment horizontal="right"/>
    </xf>
    <xf numFmtId="193" fontId="3" fillId="0" borderId="0"/>
    <xf numFmtId="194" fontId="3" fillId="0" borderId="0"/>
    <xf numFmtId="195" fontId="3" fillId="0" borderId="0"/>
    <xf numFmtId="196" fontId="3" fillId="0" borderId="0"/>
    <xf numFmtId="196" fontId="3" fillId="0" borderId="0"/>
    <xf numFmtId="197" fontId="3" fillId="0" borderId="0"/>
    <xf numFmtId="195" fontId="3" fillId="0" borderId="0"/>
    <xf numFmtId="43" fontId="3" fillId="0" borderId="0"/>
    <xf numFmtId="43" fontId="3" fillId="0" borderId="0"/>
    <xf numFmtId="0" fontId="3" fillId="0" borderId="8">
      <alignment horizontal="left" vertical="center"/>
    </xf>
    <xf numFmtId="44" fontId="3" fillId="0" borderId="0"/>
    <xf numFmtId="165" fontId="3" fillId="0" borderId="0"/>
    <xf numFmtId="44" fontId="3" fillId="0" borderId="0"/>
    <xf numFmtId="44" fontId="3" fillId="0" borderId="0"/>
    <xf numFmtId="199" fontId="3" fillId="0" borderId="0"/>
    <xf numFmtId="164" fontId="3" fillId="0" borderId="0"/>
    <xf numFmtId="44" fontId="3" fillId="0" borderId="0"/>
    <xf numFmtId="164" fontId="3" fillId="0" borderId="0"/>
    <xf numFmtId="164" fontId="3" fillId="0" borderId="0"/>
    <xf numFmtId="44" fontId="3" fillId="0" borderId="0"/>
    <xf numFmtId="44" fontId="3" fillId="0" borderId="0"/>
    <xf numFmtId="44" fontId="3" fillId="0" borderId="0"/>
    <xf numFmtId="204" fontId="3" fillId="0" borderId="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0" fontId="3" fillId="31" borderId="20"/>
    <xf numFmtId="9" fontId="3" fillId="0" borderId="0"/>
    <xf numFmtId="164" fontId="3" fillId="0" borderId="0"/>
    <xf numFmtId="220" fontId="3" fillId="0" borderId="0"/>
    <xf numFmtId="10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9" fontId="3" fillId="0" borderId="0"/>
    <xf numFmtId="14" fontId="3" fillId="0" borderId="0"/>
    <xf numFmtId="49" fontId="3" fillId="0" borderId="0"/>
    <xf numFmtId="14" fontId="3" fillId="0" borderId="0"/>
    <xf numFmtId="49" fontId="3" fillId="0" borderId="0"/>
    <xf numFmtId="44" fontId="3" fillId="0" borderId="0"/>
    <xf numFmtId="44" fontId="3" fillId="0" borderId="0"/>
    <xf numFmtId="44" fontId="3" fillId="0" borderId="0"/>
    <xf numFmtId="193" fontId="3" fillId="0" borderId="0"/>
    <xf numFmtId="197" fontId="3" fillId="0" borderId="0"/>
    <xf numFmtId="197" fontId="3" fillId="0" borderId="0"/>
    <xf numFmtId="197" fontId="3" fillId="0" borderId="0"/>
    <xf numFmtId="44" fontId="3" fillId="0" borderId="0"/>
    <xf numFmtId="199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4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4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9" fontId="3" fillId="0" borderId="0"/>
    <xf numFmtId="0" fontId="3" fillId="0" borderId="0"/>
    <xf numFmtId="0" fontId="3" fillId="0" borderId="0"/>
    <xf numFmtId="0" fontId="3" fillId="0" borderId="0"/>
    <xf numFmtId="9" fontId="3" fillId="0" borderId="0"/>
    <xf numFmtId="0" fontId="113" fillId="0" borderId="0"/>
    <xf numFmtId="0" fontId="3" fillId="0" borderId="0"/>
    <xf numFmtId="0" fontId="3" fillId="0" borderId="0"/>
    <xf numFmtId="9" fontId="3" fillId="0" borderId="0"/>
    <xf numFmtId="0" fontId="3" fillId="0" borderId="0"/>
    <xf numFmtId="0" fontId="3" fillId="0" borderId="0"/>
    <xf numFmtId="250" fontId="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2" fillId="0" borderId="0"/>
    <xf numFmtId="0" fontId="2" fillId="0" borderId="0"/>
    <xf numFmtId="0" fontId="114" fillId="0" borderId="0"/>
    <xf numFmtId="0" fontId="114" fillId="0" borderId="0"/>
    <xf numFmtId="0" fontId="2" fillId="0" borderId="0"/>
    <xf numFmtId="0" fontId="2" fillId="0" borderId="0"/>
    <xf numFmtId="0" fontId="115" fillId="0" borderId="0"/>
    <xf numFmtId="9" fontId="115" fillId="0" borderId="0" applyFont="0" applyFill="0" applyBorder="0" applyAlignment="0" applyProtection="0"/>
    <xf numFmtId="0" fontId="115" fillId="0" borderId="0"/>
    <xf numFmtId="0" fontId="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12" fillId="0" borderId="0" applyBorder="0"/>
  </cellStyleXfs>
  <cellXfs count="122">
    <xf numFmtId="0" fontId="0" fillId="0" borderId="0" xfId="0"/>
    <xf numFmtId="49" fontId="0" fillId="0" borderId="0" xfId="0" applyNumberFormat="1"/>
    <xf numFmtId="248" fontId="0" fillId="0" borderId="0" xfId="0" applyNumberFormat="1"/>
    <xf numFmtId="249" fontId="0" fillId="0" borderId="0" xfId="0" applyNumberFormat="1"/>
    <xf numFmtId="0" fontId="117" fillId="34" borderId="8" xfId="0" applyFont="1" applyFill="1" applyBorder="1"/>
    <xf numFmtId="49" fontId="114" fillId="0" borderId="8" xfId="0" applyNumberFormat="1" applyFont="1" applyBorder="1"/>
    <xf numFmtId="8" fontId="118" fillId="0" borderId="8" xfId="0" applyNumberFormat="1" applyFont="1" applyBorder="1"/>
    <xf numFmtId="166" fontId="118" fillId="0" borderId="8" xfId="30387" applyNumberFormat="1" applyFont="1" applyBorder="1"/>
    <xf numFmtId="10" fontId="118" fillId="0" borderId="8" xfId="0" applyNumberFormat="1" applyFont="1" applyBorder="1"/>
    <xf numFmtId="0" fontId="118" fillId="0" borderId="8" xfId="0" applyFont="1" applyBorder="1" applyAlignment="1">
      <alignment wrapText="1"/>
    </xf>
    <xf numFmtId="10" fontId="117" fillId="34" borderId="8" xfId="30388" applyNumberFormat="1" applyFont="1" applyFill="1" applyBorder="1"/>
    <xf numFmtId="251" fontId="0" fillId="0" borderId="0" xfId="0" applyNumberFormat="1"/>
    <xf numFmtId="248" fontId="0" fillId="35" borderId="0" xfId="0" applyNumberFormat="1" applyFill="1"/>
    <xf numFmtId="166" fontId="117" fillId="34" borderId="8" xfId="0" applyNumberFormat="1" applyFont="1" applyFill="1" applyBorder="1"/>
    <xf numFmtId="43" fontId="0" fillId="0" borderId="0" xfId="30387" applyFont="1"/>
    <xf numFmtId="166" fontId="0" fillId="0" borderId="0" xfId="30387" applyNumberFormat="1" applyFont="1"/>
    <xf numFmtId="10" fontId="0" fillId="0" borderId="0" xfId="30388" applyNumberFormat="1" applyFont="1"/>
    <xf numFmtId="43" fontId="116" fillId="0" borderId="0" xfId="30387" applyFont="1"/>
    <xf numFmtId="10" fontId="116" fillId="0" borderId="0" xfId="30388" applyNumberFormat="1" applyFont="1"/>
    <xf numFmtId="0" fontId="116" fillId="36" borderId="0" xfId="0" applyFont="1" applyFill="1"/>
    <xf numFmtId="8" fontId="120" fillId="36" borderId="26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21" fillId="37" borderId="26" xfId="0" applyFont="1" applyFill="1" applyBorder="1" applyAlignment="1">
      <alignment vertical="center"/>
    </xf>
    <xf numFmtId="0" fontId="114" fillId="37" borderId="26" xfId="0" applyFont="1" applyFill="1" applyBorder="1" applyAlignment="1">
      <alignment vertical="center"/>
    </xf>
    <xf numFmtId="0" fontId="121" fillId="0" borderId="26" xfId="0" applyFont="1" applyBorder="1" applyAlignment="1">
      <alignment vertical="center"/>
    </xf>
    <xf numFmtId="0" fontId="121" fillId="0" borderId="26" xfId="0" applyFont="1" applyBorder="1" applyAlignment="1">
      <alignment horizontal="center" vertical="center"/>
    </xf>
    <xf numFmtId="0" fontId="114" fillId="0" borderId="27" xfId="0" applyFont="1" applyBorder="1" applyAlignment="1">
      <alignment horizontal="center" vertical="center"/>
    </xf>
    <xf numFmtId="0" fontId="114" fillId="0" borderId="27" xfId="0" applyFont="1" applyBorder="1" applyAlignment="1">
      <alignment vertical="center"/>
    </xf>
    <xf numFmtId="8" fontId="114" fillId="38" borderId="27" xfId="0" applyNumberFormat="1" applyFont="1" applyFill="1" applyBorder="1" applyAlignment="1">
      <alignment vertical="center"/>
    </xf>
    <xf numFmtId="0" fontId="114" fillId="0" borderId="26" xfId="0" applyFont="1" applyBorder="1" applyAlignment="1">
      <alignment horizontal="center" vertical="center"/>
    </xf>
    <xf numFmtId="0" fontId="114" fillId="0" borderId="26" xfId="0" applyFont="1" applyBorder="1" applyAlignment="1">
      <alignment vertical="center"/>
    </xf>
    <xf numFmtId="8" fontId="122" fillId="38" borderId="27" xfId="0" applyNumberFormat="1" applyFont="1" applyFill="1" applyBorder="1" applyAlignment="1">
      <alignment vertical="center"/>
    </xf>
    <xf numFmtId="0" fontId="123" fillId="0" borderId="26" xfId="0" applyFont="1" applyBorder="1" applyAlignment="1">
      <alignment vertical="center" wrapText="1"/>
    </xf>
    <xf numFmtId="8" fontId="123" fillId="0" borderId="26" xfId="0" applyNumberFormat="1" applyFont="1" applyBorder="1" applyAlignment="1">
      <alignment horizontal="center" vertical="center"/>
    </xf>
    <xf numFmtId="0" fontId="122" fillId="0" borderId="26" xfId="0" applyFont="1" applyBorder="1" applyAlignment="1">
      <alignment vertical="center"/>
    </xf>
    <xf numFmtId="0" fontId="123" fillId="0" borderId="27" xfId="0" applyFont="1" applyBorder="1" applyAlignment="1">
      <alignment vertical="center" wrapText="1"/>
    </xf>
    <xf numFmtId="8" fontId="123" fillId="0" borderId="27" xfId="0" applyNumberFormat="1" applyFont="1" applyBorder="1" applyAlignment="1">
      <alignment horizontal="center" vertical="center"/>
    </xf>
    <xf numFmtId="0" fontId="122" fillId="0" borderId="27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122" fillId="0" borderId="27" xfId="0" applyFont="1" applyBorder="1" applyAlignment="1">
      <alignment horizontal="left" vertical="center" wrapText="1"/>
    </xf>
    <xf numFmtId="0" fontId="122" fillId="0" borderId="27" xfId="0" applyFont="1" applyBorder="1" applyAlignment="1">
      <alignment vertical="center" wrapText="1"/>
    </xf>
    <xf numFmtId="0" fontId="114" fillId="0" borderId="0" xfId="0" applyFont="1" applyAlignment="1">
      <alignment horizontal="center" vertical="center"/>
    </xf>
    <xf numFmtId="0" fontId="120" fillId="39" borderId="0" xfId="0" applyFont="1" applyFill="1" applyAlignment="1">
      <alignment vertical="center" wrapText="1"/>
    </xf>
    <xf numFmtId="0" fontId="114" fillId="0" borderId="0" xfId="0" applyFont="1" applyAlignment="1">
      <alignment vertical="center"/>
    </xf>
    <xf numFmtId="8" fontId="121" fillId="40" borderId="0" xfId="0" applyNumberFormat="1" applyFont="1" applyFill="1" applyAlignment="1">
      <alignment vertical="center"/>
    </xf>
    <xf numFmtId="9" fontId="0" fillId="0" borderId="0" xfId="0" applyNumberFormat="1"/>
    <xf numFmtId="8" fontId="116" fillId="0" borderId="0" xfId="0" applyNumberFormat="1" applyFont="1"/>
    <xf numFmtId="0" fontId="124" fillId="39" borderId="0" xfId="0" applyFont="1" applyFill="1" applyAlignment="1">
      <alignment vertical="center" wrapText="1"/>
    </xf>
    <xf numFmtId="0" fontId="125" fillId="0" borderId="8" xfId="0" applyFont="1" applyBorder="1" applyAlignment="1">
      <alignment wrapText="1"/>
    </xf>
    <xf numFmtId="0" fontId="114" fillId="0" borderId="8" xfId="0" applyFont="1" applyBorder="1" applyAlignment="1">
      <alignment horizontal="center" vertical="center"/>
    </xf>
    <xf numFmtId="0" fontId="114" fillId="0" borderId="29" xfId="0" applyFont="1" applyBorder="1" applyAlignment="1">
      <alignment vertical="center"/>
    </xf>
    <xf numFmtId="8" fontId="114" fillId="40" borderId="26" xfId="0" applyNumberFormat="1" applyFont="1" applyFill="1" applyBorder="1" applyAlignment="1">
      <alignment vertical="center"/>
    </xf>
    <xf numFmtId="0" fontId="114" fillId="0" borderId="30" xfId="0" applyFont="1" applyBorder="1" applyAlignment="1">
      <alignment vertical="center"/>
    </xf>
    <xf numFmtId="0" fontId="114" fillId="0" borderId="31" xfId="0" applyFont="1" applyBorder="1" applyAlignment="1">
      <alignment vertical="center"/>
    </xf>
    <xf numFmtId="0" fontId="121" fillId="39" borderId="0" xfId="0" applyFont="1" applyFill="1" applyAlignment="1">
      <alignment horizontal="left" vertical="center"/>
    </xf>
    <xf numFmtId="8" fontId="121" fillId="40" borderId="26" xfId="0" applyNumberFormat="1" applyFont="1" applyFill="1" applyBorder="1" applyAlignment="1">
      <alignment vertical="center"/>
    </xf>
    <xf numFmtId="0" fontId="120" fillId="41" borderId="32" xfId="0" applyFont="1" applyFill="1" applyBorder="1" applyAlignment="1">
      <alignment horizontal="center" vertical="center" wrapText="1"/>
    </xf>
    <xf numFmtId="0" fontId="120" fillId="41" borderId="32" xfId="0" applyFont="1" applyFill="1" applyBorder="1" applyAlignment="1">
      <alignment vertical="center" wrapText="1"/>
    </xf>
    <xf numFmtId="0" fontId="114" fillId="0" borderId="33" xfId="0" applyFont="1" applyBorder="1" applyAlignment="1">
      <alignment horizontal="center" vertical="center"/>
    </xf>
    <xf numFmtId="6" fontId="114" fillId="0" borderId="8" xfId="0" applyNumberFormat="1" applyFont="1" applyBorder="1" applyAlignment="1">
      <alignment horizontal="center" vertical="center"/>
    </xf>
    <xf numFmtId="6" fontId="114" fillId="38" borderId="27" xfId="0" applyNumberFormat="1" applyFont="1" applyFill="1" applyBorder="1" applyAlignment="1">
      <alignment vertical="center"/>
    </xf>
    <xf numFmtId="0" fontId="0" fillId="0" borderId="0" xfId="30390" applyFont="1" applyAlignment="1">
      <alignment wrapText="1"/>
    </xf>
    <xf numFmtId="0" fontId="114" fillId="0" borderId="33" xfId="0" applyFont="1" applyBorder="1" applyAlignment="1">
      <alignment vertical="center"/>
    </xf>
    <xf numFmtId="0" fontId="114" fillId="0" borderId="8" xfId="0" applyFont="1" applyBorder="1" applyAlignment="1">
      <alignment vertical="center"/>
    </xf>
    <xf numFmtId="0" fontId="121" fillId="0" borderId="0" xfId="0" applyFont="1" applyAlignment="1">
      <alignment vertical="center"/>
    </xf>
    <xf numFmtId="6" fontId="121" fillId="40" borderId="0" xfId="0" applyNumberFormat="1" applyFont="1" applyFill="1" applyAlignment="1">
      <alignment vertical="center"/>
    </xf>
    <xf numFmtId="6" fontId="0" fillId="0" borderId="0" xfId="0" applyNumberFormat="1"/>
    <xf numFmtId="44" fontId="0" fillId="0" borderId="0" xfId="30389" applyFont="1" applyAlignment="1">
      <alignment vertical="center"/>
    </xf>
    <xf numFmtId="0" fontId="0" fillId="42" borderId="0" xfId="0" applyFill="1" applyAlignment="1">
      <alignment vertical="center"/>
    </xf>
    <xf numFmtId="0" fontId="126" fillId="43" borderId="26" xfId="0" applyFont="1" applyFill="1" applyBorder="1" applyAlignment="1">
      <alignment vertical="center" wrapText="1"/>
    </xf>
    <xf numFmtId="8" fontId="125" fillId="0" borderId="8" xfId="0" applyNumberFormat="1" applyFont="1" applyBorder="1" applyAlignment="1">
      <alignment wrapText="1"/>
    </xf>
    <xf numFmtId="44" fontId="114" fillId="38" borderId="8" xfId="30389" applyFont="1" applyFill="1" applyBorder="1" applyAlignment="1">
      <alignment vertical="center"/>
    </xf>
    <xf numFmtId="44" fontId="116" fillId="0" borderId="0" xfId="0" applyNumberFormat="1" applyFont="1" applyAlignment="1">
      <alignment vertical="center"/>
    </xf>
    <xf numFmtId="0" fontId="0" fillId="36" borderId="0" xfId="0" applyFill="1"/>
    <xf numFmtId="0" fontId="120" fillId="0" borderId="8" xfId="0" applyFont="1" applyBorder="1"/>
    <xf numFmtId="0" fontId="120" fillId="0" borderId="0" xfId="0" applyFont="1"/>
    <xf numFmtId="0" fontId="116" fillId="44" borderId="8" xfId="0" applyFont="1" applyFill="1" applyBorder="1" applyAlignment="1">
      <alignment horizontal="center"/>
    </xf>
    <xf numFmtId="0" fontId="116" fillId="44" borderId="8" xfId="0" applyFont="1" applyFill="1" applyBorder="1"/>
    <xf numFmtId="0" fontId="0" fillId="0" borderId="8" xfId="0" applyBorder="1" applyAlignment="1">
      <alignment horizontal="center"/>
    </xf>
    <xf numFmtId="0" fontId="0" fillId="0" borderId="8" xfId="0" applyBorder="1"/>
    <xf numFmtId="8" fontId="0" fillId="0" borderId="8" xfId="0" applyNumberFormat="1" applyBorder="1" applyAlignment="1">
      <alignment horizontal="center"/>
    </xf>
    <xf numFmtId="8" fontId="119" fillId="0" borderId="8" xfId="0" applyNumberFormat="1" applyFont="1" applyBorder="1" applyAlignment="1">
      <alignment horizontal="center"/>
    </xf>
    <xf numFmtId="0" fontId="127" fillId="44" borderId="0" xfId="0" applyFont="1" applyFill="1" applyAlignment="1">
      <alignment horizontal="center"/>
    </xf>
    <xf numFmtId="8" fontId="127" fillId="44" borderId="0" xfId="0" applyNumberFormat="1" applyFont="1" applyFill="1" applyAlignment="1">
      <alignment horizontal="center"/>
    </xf>
    <xf numFmtId="248" fontId="116" fillId="0" borderId="0" xfId="0" applyNumberFormat="1" applyFont="1"/>
    <xf numFmtId="165" fontId="118" fillId="0" borderId="8" xfId="0" applyNumberFormat="1" applyFont="1" applyBorder="1"/>
    <xf numFmtId="165" fontId="117" fillId="34" borderId="8" xfId="0" applyNumberFormat="1" applyFont="1" applyFill="1" applyBorder="1"/>
    <xf numFmtId="43" fontId="116" fillId="45" borderId="0" xfId="30387" applyFont="1" applyFill="1"/>
    <xf numFmtId="43" fontId="0" fillId="45" borderId="0" xfId="30387" applyFont="1" applyFill="1"/>
    <xf numFmtId="166" fontId="118" fillId="0" borderId="8" xfId="30387" applyNumberFormat="1" applyFont="1" applyFill="1" applyBorder="1"/>
    <xf numFmtId="249" fontId="116" fillId="0" borderId="0" xfId="0" applyNumberFormat="1" applyFont="1"/>
    <xf numFmtId="165" fontId="0" fillId="0" borderId="0" xfId="0" applyNumberFormat="1"/>
    <xf numFmtId="43" fontId="0" fillId="0" borderId="0" xfId="0" applyNumberFormat="1"/>
    <xf numFmtId="166" fontId="0" fillId="0" borderId="0" xfId="0" applyNumberFormat="1"/>
    <xf numFmtId="0" fontId="112" fillId="0" borderId="27" xfId="0" applyFont="1" applyBorder="1" applyAlignment="1">
      <alignment vertical="center" wrapText="1"/>
    </xf>
    <xf numFmtId="8" fontId="112" fillId="0" borderId="27" xfId="0" applyNumberFormat="1" applyFont="1" applyBorder="1" applyAlignment="1">
      <alignment horizontal="center" vertical="center"/>
    </xf>
    <xf numFmtId="0" fontId="112" fillId="0" borderId="26" xfId="0" applyFont="1" applyBorder="1" applyAlignment="1">
      <alignment vertical="center" wrapText="1"/>
    </xf>
    <xf numFmtId="8" fontId="112" fillId="0" borderId="26" xfId="0" applyNumberFormat="1" applyFont="1" applyBorder="1" applyAlignment="1">
      <alignment horizontal="center" vertical="center"/>
    </xf>
    <xf numFmtId="0" fontId="118" fillId="0" borderId="4" xfId="0" applyFont="1" applyBorder="1"/>
    <xf numFmtId="0" fontId="112" fillId="0" borderId="0" xfId="0" applyFont="1" applyAlignment="1">
      <alignment horizontal="center" vertical="center"/>
    </xf>
    <xf numFmtId="0" fontId="112" fillId="39" borderId="8" xfId="0" applyFont="1" applyFill="1" applyBorder="1" applyAlignment="1">
      <alignment vertical="center" wrapText="1"/>
    </xf>
    <xf numFmtId="0" fontId="112" fillId="0" borderId="8" xfId="0" applyFont="1" applyBorder="1" applyAlignment="1">
      <alignment vertical="center" wrapText="1"/>
    </xf>
    <xf numFmtId="6" fontId="112" fillId="0" borderId="8" xfId="0" applyNumberFormat="1" applyFont="1" applyBorder="1" applyAlignment="1">
      <alignment horizontal="center" vertical="center"/>
    </xf>
    <xf numFmtId="0" fontId="112" fillId="0" borderId="8" xfId="0" applyFont="1" applyBorder="1"/>
    <xf numFmtId="0" fontId="112" fillId="0" borderId="8" xfId="0" applyFont="1" applyBorder="1" applyAlignment="1">
      <alignment wrapText="1"/>
    </xf>
    <xf numFmtId="4" fontId="112" fillId="0" borderId="0" xfId="0" applyNumberFormat="1" applyFont="1"/>
    <xf numFmtId="10" fontId="112" fillId="0" borderId="0" xfId="0" applyNumberFormat="1" applyFont="1"/>
    <xf numFmtId="0" fontId="128" fillId="34" borderId="8" xfId="0" applyFont="1" applyFill="1" applyBorder="1"/>
    <xf numFmtId="165" fontId="129" fillId="0" borderId="8" xfId="0" applyNumberFormat="1" applyFont="1" applyBorder="1"/>
    <xf numFmtId="10" fontId="129" fillId="0" borderId="8" xfId="0" applyNumberFormat="1" applyFont="1" applyBorder="1"/>
    <xf numFmtId="0" fontId="129" fillId="0" borderId="8" xfId="0" applyFont="1" applyBorder="1" applyAlignment="1">
      <alignment wrapText="1"/>
    </xf>
    <xf numFmtId="165" fontId="128" fillId="34" borderId="8" xfId="0" applyNumberFormat="1" applyFont="1" applyFill="1" applyBorder="1"/>
    <xf numFmtId="10" fontId="128" fillId="34" borderId="8" xfId="30388" applyNumberFormat="1" applyFont="1" applyFill="1" applyBorder="1"/>
    <xf numFmtId="43" fontId="116" fillId="0" borderId="0" xfId="0" applyNumberFormat="1" applyFont="1"/>
    <xf numFmtId="49" fontId="116" fillId="0" borderId="0" xfId="0" applyNumberFormat="1" applyFont="1"/>
    <xf numFmtId="40" fontId="0" fillId="0" borderId="0" xfId="0" applyNumberFormat="1"/>
    <xf numFmtId="0" fontId="0" fillId="0" borderId="0" xfId="0" applyAlignment="1">
      <alignment horizontal="center"/>
    </xf>
    <xf numFmtId="0" fontId="120" fillId="41" borderId="28" xfId="0" applyFont="1" applyFill="1" applyBorder="1" applyAlignment="1">
      <alignment horizontal="left" vertical="center" wrapText="1"/>
    </xf>
    <xf numFmtId="0" fontId="120" fillId="41" borderId="0" xfId="0" applyFont="1" applyFill="1" applyAlignment="1">
      <alignment horizontal="left" vertical="center" wrapText="1"/>
    </xf>
    <xf numFmtId="0" fontId="0" fillId="0" borderId="3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116" fillId="0" borderId="0" xfId="0" applyNumberFormat="1" applyFont="1" applyAlignment="1">
      <alignment horizontal="center"/>
    </xf>
  </cellXfs>
  <cellStyles count="30391">
    <cellStyle name="_x0007__x000b_" xfId="3" xr:uid="{6946958F-9F7E-4909-9446-A7ABD8436558}"/>
    <cellStyle name="_x0007__x000b_ 2" xfId="5934" xr:uid="{FFE4D90F-BFA0-4E7F-B1DC-4E54CDC3989C}"/>
    <cellStyle name="_x0007__x000b_ 2 2" xfId="7550" xr:uid="{0A461EAA-7400-4DFC-8AD6-B38059B722DF}"/>
    <cellStyle name="_x0007__x000b_ 2 2 2" xfId="21132" xr:uid="{55D84169-5E16-4321-AAD3-3247B754FF29}"/>
    <cellStyle name="_x0007__x000b_ 2 2 2 2" xfId="29910" xr:uid="{12C4F254-FF86-4F99-B8A5-7C49FFCBFDDB}"/>
    <cellStyle name="_x0007__x000b_ 2 2 3" xfId="28533" xr:uid="{C6949D5F-06CE-4D44-9C7C-635A7FF7B602}"/>
    <cellStyle name="_x0007__x000b_ 2 3" xfId="19735" xr:uid="{4B251C3C-2CFE-4E9E-95F3-4D2A4D990456}"/>
    <cellStyle name="_x0007__x000b_ 2 3 2" xfId="29367" xr:uid="{5A8C6CAC-47D9-4AA3-88D3-D512D0794384}"/>
    <cellStyle name="_x0007__x000b_ 2 4" xfId="27990" xr:uid="{C783D3C1-E4FF-4831-9AF5-E12805E70E0F}"/>
    <cellStyle name="_x0007__x000b_ 3" xfId="6313" xr:uid="{4D543852-5D92-4ABE-9E62-0F213FE31C63}"/>
    <cellStyle name="_x0007__x000b_ 3 2" xfId="19895" xr:uid="{F5B038F5-3984-4F9A-8343-0EDB0E519667}"/>
    <cellStyle name="_x0007__x000b_ 3 2 2" xfId="29510" xr:uid="{876BA4D5-3067-4903-B4F4-FA7D0A91DB0A}"/>
    <cellStyle name="_x0007__x000b_ 3 3" xfId="28133" xr:uid="{7FA95FF9-79E8-4144-978A-296B5439B41B}"/>
    <cellStyle name="_x0007__x000b_ 4" xfId="18487" xr:uid="{04FA1593-3882-401C-B929-C669DBFBDEFB}"/>
    <cellStyle name="_x0007__x000b_ 4 2" xfId="28966" xr:uid="{8CAFE3C5-9F9C-42A4-8053-C3D559DC002F}"/>
    <cellStyle name="_x0007__x000b_ 5" xfId="27592" xr:uid="{30E0A693-5D97-4311-8E6B-3CEDF7CCC972}"/>
    <cellStyle name="_x000d__x000a_JournalTemplate=C:\COMFO\CTALK\JOURSTD.TPL_x000d__x000a_LbStateAddress=3 3 0 251 1 89 2 311_x000d__x000a_LbStateJou" xfId="4" xr:uid="{CD5F3D48-B44E-40CD-B5DC-8CB94639BB8D}"/>
    <cellStyle name="_x000d__x000a_JournalTemplate=C:\COMFO\CTALK\JOURSTD.TPL_x000d__x000a_LbStateAddress=3 3 0 251 1 89 2 311_x000d__x000a_LbStateJou 2" xfId="5" xr:uid="{249FCF99-4B54-49EA-A6E4-F6A11A324B78}"/>
    <cellStyle name="$0dec(,)" xfId="6" xr:uid="{683B9629-0511-4206-B06D-78D3B3A44FCC}"/>
    <cellStyle name="$0dec(,) 2" xfId="5935" xr:uid="{957E8462-4620-4561-B4B3-2FA0D12FBA92}"/>
    <cellStyle name="$0dec(,) 2 2" xfId="7551" xr:uid="{6A71D6F2-D362-49AF-BB0C-DAA7A2ABEB52}"/>
    <cellStyle name="$0dec(,) 2 2 2" xfId="21133" xr:uid="{69EC2906-6DC7-4E33-9ACD-FC70B526AFBC}"/>
    <cellStyle name="$0dec(,) 2 2 2 2" xfId="29911" xr:uid="{B2CF1885-0938-4B13-835C-83C01651AAA7}"/>
    <cellStyle name="$0dec(,) 2 2 3" xfId="28534" xr:uid="{86998CAF-1049-471D-AC02-C5C44EF00D94}"/>
    <cellStyle name="$0dec(,) 2 3" xfId="19736" xr:uid="{372BDC62-4CEE-4C56-88C0-67296E02B169}"/>
    <cellStyle name="$0dec(,) 2 3 2" xfId="29368" xr:uid="{380DC612-E333-4336-B4A2-14C240B9FE7A}"/>
    <cellStyle name="$0dec(,) 2 4" xfId="27991" xr:uid="{2D88220D-2620-4A69-A3E5-2D34AC0B798E}"/>
    <cellStyle name="$0dec(,) 3" xfId="6314" xr:uid="{745B1B12-63A2-498F-810A-E7CE779559D7}"/>
    <cellStyle name="$0dec(,) 3 2" xfId="19896" xr:uid="{49248A65-CEF7-487C-AD5F-BC174E949098}"/>
    <cellStyle name="$0dec(,) 3 2 2" xfId="29511" xr:uid="{A59BB900-D108-4527-93D9-256290C3824E}"/>
    <cellStyle name="$0dec(,) 3 3" xfId="28134" xr:uid="{C320299E-41F0-439F-BBED-093CA7D8CE48}"/>
    <cellStyle name="$0dec(,) 4" xfId="18488" xr:uid="{DF8D6037-735C-43B6-AB10-BDD85D7F879B}"/>
    <cellStyle name="$0dec(,) 4 2" xfId="28967" xr:uid="{E6BED230-29C7-4078-9122-BB09A1C4B2DD}"/>
    <cellStyle name="$0dec(,) 5" xfId="27593" xr:uid="{EB13788D-F70A-495F-B77B-7E8E0BF5D036}"/>
    <cellStyle name="$1000s (0)" xfId="7" xr:uid="{3BEE0B9D-B0F8-4F6C-A1E3-E92942864968}"/>
    <cellStyle name="$1000s (0) 2" xfId="6100" xr:uid="{FA13BCAE-FDEA-44C8-A316-01A48C00CCAE}"/>
    <cellStyle name="$1000s (0) 3" xfId="3132" xr:uid="{C5B80983-3DF5-4362-BD52-B1B6680668B6}"/>
    <cellStyle name="$1000s (0) 4" xfId="7710" xr:uid="{8F58CB40-FF9E-4DB1-98C0-F520C5C51F14}"/>
    <cellStyle name="$1000s (0) 4 2" xfId="12032" xr:uid="{0352AAAE-2677-49F4-B91C-E3EC7FA5A1BC}"/>
    <cellStyle name="$1dec(,)" xfId="8" xr:uid="{6240EE76-2DC5-4F5E-B26F-9640049F7E54}"/>
    <cellStyle name="$1dec(,) 2" xfId="5936" xr:uid="{F5C967B1-62EB-4BDD-A50A-F839F0FCC8A9}"/>
    <cellStyle name="$1dec(,) 2 2" xfId="7552" xr:uid="{D7A93F0F-738E-4EC2-838F-7EB9E348189A}"/>
    <cellStyle name="$1dec(,) 2 2 2" xfId="21134" xr:uid="{91440B49-CE0D-42CD-B2F8-DC3F6C238A15}"/>
    <cellStyle name="$1dec(,) 2 2 2 2" xfId="29912" xr:uid="{B74096EA-6794-4F25-B39B-3D63A60D0237}"/>
    <cellStyle name="$1dec(,) 2 2 3" xfId="28535" xr:uid="{33F8519F-DC19-4F8E-B6D8-AAD20F32ECD5}"/>
    <cellStyle name="$1dec(,) 2 3" xfId="19737" xr:uid="{A46BBB14-E4EA-4260-902F-A753850F440D}"/>
    <cellStyle name="$1dec(,) 2 3 2" xfId="29369" xr:uid="{64C8982A-BA5F-46BB-AA50-FB096265E9D2}"/>
    <cellStyle name="$1dec(,) 2 4" xfId="27992" xr:uid="{4C0B1919-03D0-4689-84A5-6A4DF9CFF199}"/>
    <cellStyle name="$1dec(,) 3" xfId="6315" xr:uid="{F165E14A-B432-48EB-B880-77AF56439B40}"/>
    <cellStyle name="$1dec(,) 3 2" xfId="19897" xr:uid="{63780660-509F-42B2-BCAC-16A49A956DD9}"/>
    <cellStyle name="$1dec(,) 3 2 2" xfId="29512" xr:uid="{C0BEA5A7-ABD9-4127-BD91-02C3D8852CAB}"/>
    <cellStyle name="$1dec(,) 3 3" xfId="28135" xr:uid="{DEF615FC-59D9-4254-9761-0D70529679C0}"/>
    <cellStyle name="$1dec(,) 4" xfId="18489" xr:uid="{8F392EFB-8AD9-4518-A142-2B470C6DD1AD}"/>
    <cellStyle name="$1dec(,) 4 2" xfId="28968" xr:uid="{1CE993F4-C0A7-4471-99B2-688181B419CA}"/>
    <cellStyle name="$1dec(,) 5" xfId="27594" xr:uid="{18093C58-1CEB-41E1-9D91-780069591EB2}"/>
    <cellStyle name="$2dec(,)" xfId="9" xr:uid="{62ED13DB-045A-4F5C-A4B9-8A12FA45ADB6}"/>
    <cellStyle name="$2dec(,) 2" xfId="5937" xr:uid="{DF4ADC05-B2B8-46A9-9971-DB51A25DD33D}"/>
    <cellStyle name="$2dec(,) 2 2" xfId="7553" xr:uid="{65D91820-B096-4187-B155-5858FEDA9675}"/>
    <cellStyle name="$2dec(,) 2 2 2" xfId="21135" xr:uid="{7DDA1723-B22F-42B2-8D40-B5CA00B981B8}"/>
    <cellStyle name="$2dec(,) 2 2 2 2" xfId="29913" xr:uid="{8E3B336B-FD62-4CB1-A6B3-3D0E2D562993}"/>
    <cellStyle name="$2dec(,) 2 2 3" xfId="28536" xr:uid="{BB3C14D2-6E6C-47A5-9626-505C0EF08AF8}"/>
    <cellStyle name="$2dec(,) 2 3" xfId="19738" xr:uid="{8B89F524-B8F5-48B9-8124-029DAD54CA41}"/>
    <cellStyle name="$2dec(,) 2 3 2" xfId="29370" xr:uid="{162FE51C-E012-417B-80DC-8EBD2B578D66}"/>
    <cellStyle name="$2dec(,) 2 4" xfId="27993" xr:uid="{1207699D-C838-4B7F-BDC1-11FCA2254EC0}"/>
    <cellStyle name="$2dec(,) 3" xfId="6316" xr:uid="{C1277955-00E4-41F5-9A89-69B00D40E3AE}"/>
    <cellStyle name="$2dec(,) 3 2" xfId="19898" xr:uid="{B7E80EF9-3ED5-47BD-8C64-5A5BFC032326}"/>
    <cellStyle name="$2dec(,) 3 2 2" xfId="29513" xr:uid="{22E31A0A-117E-4783-80AC-6C340D227299}"/>
    <cellStyle name="$2dec(,) 3 3" xfId="28136" xr:uid="{BC105EEC-9288-4A91-AFC8-9E77FB024768}"/>
    <cellStyle name="$2dec(,) 4" xfId="18490" xr:uid="{B2470D2A-2078-4E32-AE09-0267ED65789F}"/>
    <cellStyle name="$2dec(,) 4 2" xfId="28969" xr:uid="{D1A4CB34-2EBA-467B-8D06-1FECCBFBF722}"/>
    <cellStyle name="$2dec(,) 5" xfId="27595" xr:uid="{6F26264A-0C9D-478A-B994-912BFC752CA2}"/>
    <cellStyle name="%" xfId="10" xr:uid="{6304627C-E14B-4801-930E-D027CBF8695B}"/>
    <cellStyle name="%0dec(,)" xfId="11" xr:uid="{0620C9AE-9D62-4FF8-83A7-FE00B8DBB275}"/>
    <cellStyle name="%0dec(,) 2" xfId="5938" xr:uid="{0A863257-FF36-4784-A3C9-D8B3A7216C44}"/>
    <cellStyle name="%0dec(,) 2 2" xfId="7554" xr:uid="{5CBA6CEA-1890-41FA-B070-8C7DBEEFE184}"/>
    <cellStyle name="%0dec(,) 2 2 2" xfId="21136" xr:uid="{C0B0BEE3-5DD6-4466-9ADC-B9DBEADD76B5}"/>
    <cellStyle name="%0dec(,) 2 2 2 2" xfId="29914" xr:uid="{6CBC86F5-2050-4C4A-A85E-5031656711D2}"/>
    <cellStyle name="%0dec(,) 2 2 3" xfId="28537" xr:uid="{30493D1A-3B65-4E56-8989-28800089C832}"/>
    <cellStyle name="%0dec(,) 2 3" xfId="19739" xr:uid="{55271D8E-049D-4C54-9052-F3270AE6644C}"/>
    <cellStyle name="%0dec(,) 2 3 2" xfId="29371" xr:uid="{9C32C218-4E61-4B06-9CD6-2417CA711B00}"/>
    <cellStyle name="%0dec(,) 2 4" xfId="27994" xr:uid="{EDD2E5C2-4427-4E9B-997A-D3AFD4DFB544}"/>
    <cellStyle name="%0dec(,) 3" xfId="6317" xr:uid="{955D184F-1624-4530-ABC7-2C0B9F305939}"/>
    <cellStyle name="%0dec(,) 3 2" xfId="19899" xr:uid="{4AC009A8-7B4A-4625-AFA0-961ED7314368}"/>
    <cellStyle name="%0dec(,) 3 2 2" xfId="29514" xr:uid="{E5D88EEA-5928-474C-9ADA-F69799DBB8A5}"/>
    <cellStyle name="%0dec(,) 3 3" xfId="28137" xr:uid="{15EFAB7C-81AE-4956-8844-BBC5F9BFB1C7}"/>
    <cellStyle name="%0dec(,) 4" xfId="18491" xr:uid="{B72476CC-D1D9-4D54-B11C-50790E49FE33}"/>
    <cellStyle name="%0dec(,) 4 2" xfId="28970" xr:uid="{5D356155-D65B-4C44-A934-3D6B007DC9A7}"/>
    <cellStyle name="%0dec(,) 5" xfId="27596" xr:uid="{73F48AFE-35C1-4853-8BFD-7744CB098E94}"/>
    <cellStyle name="%1dec(,)" xfId="12" xr:uid="{A79CC171-E955-415E-9A96-AF101E407526}"/>
    <cellStyle name="%1dec(,) 2" xfId="5939" xr:uid="{B577A79F-A377-4637-B80A-67563DADE2D2}"/>
    <cellStyle name="%1dec(,) 2 2" xfId="7555" xr:uid="{C0D376A5-AB19-4C1A-B1E8-F2C27A431DBD}"/>
    <cellStyle name="%1dec(,) 2 2 2" xfId="21137" xr:uid="{DEE7D66B-743C-447F-BCB8-A801BED7A5CA}"/>
    <cellStyle name="%1dec(,) 2 2 2 2" xfId="29915" xr:uid="{0EA22D69-259E-4B54-A550-FABF4D18401C}"/>
    <cellStyle name="%1dec(,) 2 2 3" xfId="28538" xr:uid="{60F1F600-2CFC-4D63-BF89-CACF999E611C}"/>
    <cellStyle name="%1dec(,) 2 3" xfId="19740" xr:uid="{DFA1509F-AABA-4057-9C57-31BF5673CC32}"/>
    <cellStyle name="%1dec(,) 2 3 2" xfId="29372" xr:uid="{5FC3BBF5-C5D2-44E3-8A0A-FBC7222FB8BB}"/>
    <cellStyle name="%1dec(,) 2 4" xfId="27995" xr:uid="{547291A1-056B-441F-9BFD-81C70C02D709}"/>
    <cellStyle name="%1dec(,) 3" xfId="6318" xr:uid="{2C459FEF-CE8C-47EF-A5B1-F0D3B0C4EA88}"/>
    <cellStyle name="%1dec(,) 3 2" xfId="19900" xr:uid="{835210F4-7C92-4540-A57C-DCE1B5B5D4C0}"/>
    <cellStyle name="%1dec(,) 3 2 2" xfId="29515" xr:uid="{B1207C27-E775-4F97-8951-90899C2AFE62}"/>
    <cellStyle name="%1dec(,) 3 3" xfId="28138" xr:uid="{96CCECF4-9FA6-4B41-AAE7-6272ED186C74}"/>
    <cellStyle name="%1dec(,) 4" xfId="18492" xr:uid="{145AF420-90FB-490A-A6A1-DF07EB6D806B}"/>
    <cellStyle name="%1dec(,) 4 2" xfId="28971" xr:uid="{DF638AE3-135F-4D23-992A-E048D2FEFBAC}"/>
    <cellStyle name="%1dec(,) 5" xfId="27597" xr:uid="{6E8DBE56-C6A1-4ED5-B46C-69AE20B55ECD}"/>
    <cellStyle name="%2dec(,)" xfId="13" xr:uid="{4F3E5FDE-44AC-4071-BC5E-A058854FBF83}"/>
    <cellStyle name="%2dec(,) 2" xfId="5940" xr:uid="{E9471DDF-2874-403F-BBEC-3B029ED211DC}"/>
    <cellStyle name="%2dec(,) 2 2" xfId="7556" xr:uid="{3A790A73-9D39-46FF-8581-902765B1D066}"/>
    <cellStyle name="%2dec(,) 2 2 2" xfId="21138" xr:uid="{8DA44C88-74D7-4580-85F7-6D639BF1DDE0}"/>
    <cellStyle name="%2dec(,) 2 2 2 2" xfId="29916" xr:uid="{0554DA2B-4DC6-4145-8675-6170C30F38F2}"/>
    <cellStyle name="%2dec(,) 2 2 3" xfId="28539" xr:uid="{6454534A-4DC3-4863-80CD-E15BD9DFBD34}"/>
    <cellStyle name="%2dec(,) 2 3" xfId="19741" xr:uid="{C2B134F7-C8ED-4F72-B9F4-894F2ACD818B}"/>
    <cellStyle name="%2dec(,) 2 3 2" xfId="29373" xr:uid="{F1C53CD0-1619-4031-AB8B-70856062483A}"/>
    <cellStyle name="%2dec(,) 2 4" xfId="27996" xr:uid="{F5739970-09ED-4C3B-B50A-8EC8C1C6FD01}"/>
    <cellStyle name="%2dec(,) 3" xfId="6319" xr:uid="{6409B784-B1B1-427D-97EC-2A0767D073FD}"/>
    <cellStyle name="%2dec(,) 3 2" xfId="19901" xr:uid="{07F907A2-7BDE-4A35-8735-32F98B6311EA}"/>
    <cellStyle name="%2dec(,) 3 2 2" xfId="29516" xr:uid="{8131FBA7-8B80-4BDE-8C1E-DF109CDF1417}"/>
    <cellStyle name="%2dec(,) 3 3" xfId="28139" xr:uid="{1EDAB524-F46C-4FD8-AA78-3283DD82B056}"/>
    <cellStyle name="%2dec(,) 4" xfId="18493" xr:uid="{BD040097-3217-4FF4-8E25-5782579E1A8C}"/>
    <cellStyle name="%2dec(,) 4 2" xfId="28972" xr:uid="{8E3D1FA3-CDCC-4592-9DAC-8D1D43726584}"/>
    <cellStyle name="%2dec(,) 5" xfId="27598" xr:uid="{68DD2610-3E43-4945-812B-AA5ECD74ADE7}"/>
    <cellStyle name="??" xfId="14" xr:uid="{D3964C9A-9F33-4729-BE7A-186E836C93B1}"/>
    <cellStyle name="?? [0.00]_Sheet1" xfId="15" xr:uid="{00B0D2FA-B3D5-4BBB-A94E-4257872EE82D}"/>
    <cellStyle name="?? [0]_??" xfId="16" xr:uid="{E01606EF-BC0C-4BF2-89B4-DCA3D703DA2B}"/>
    <cellStyle name="?? 10" xfId="11163" xr:uid="{CD2C79F2-9433-4BD4-BA86-CA9D95F7C7AE}"/>
    <cellStyle name="?? 10 2" xfId="22501" xr:uid="{187C537F-557A-4940-B223-4BD018AE2BC8}"/>
    <cellStyle name="?? 10 2 2" xfId="30200" xr:uid="{FAF11C64-55A9-443B-AB47-9B142E9B8665}"/>
    <cellStyle name="?? 10 3" xfId="28823" xr:uid="{55FE487A-4ACB-4735-BF12-9E37738C365E}"/>
    <cellStyle name="?? 11" xfId="10949" xr:uid="{FD67B47F-1B6E-4D76-9972-8A6D1E4BB78D}"/>
    <cellStyle name="?? 11 2" xfId="22287" xr:uid="{B62D9ACE-7365-4343-889A-77D983884340}"/>
    <cellStyle name="?? 11 2 2" xfId="30199" xr:uid="{290E731B-B0CB-4150-8DC5-D74381531185}"/>
    <cellStyle name="?? 11 3" xfId="28822" xr:uid="{BD10A82D-2257-42A7-B169-D0396CDE9B9B}"/>
    <cellStyle name="?? 12" xfId="10313" xr:uid="{0B4F69FB-297B-429F-A3EE-09E32B3BE1BA}"/>
    <cellStyle name="?? 12 2" xfId="21651" xr:uid="{C28AA987-06DC-487F-952B-1E4AE40708AF}"/>
    <cellStyle name="?? 12 2 2" xfId="30190" xr:uid="{9B73F7C8-3C98-48BD-9900-1542470C8E85}"/>
    <cellStyle name="?? 12 3" xfId="28813" xr:uid="{C7358ECB-7A6B-4A8B-BAB4-97E8487F8782}"/>
    <cellStyle name="?? 13" xfId="10747" xr:uid="{F62EFC45-00EA-4FC0-B568-B42DC9291EE8}"/>
    <cellStyle name="?? 13 2" xfId="22085" xr:uid="{F09EAF81-C429-4DAA-B84E-9E4C105932D0}"/>
    <cellStyle name="?? 13 2 2" xfId="30198" xr:uid="{D1B6E722-86C2-4F8F-BC72-189E05AD1866}"/>
    <cellStyle name="?? 13 3" xfId="28821" xr:uid="{AF931FA1-484C-4D3A-BE87-8B8BF62BEB23}"/>
    <cellStyle name="?? 14" xfId="14634" xr:uid="{A4DA1F63-BA2A-4CAB-BBA6-76ADCA5964F1}"/>
    <cellStyle name="?? 14 2" xfId="23729" xr:uid="{AA5CD7DF-9D34-4662-9709-123070817E45}"/>
    <cellStyle name="?? 14 2 2" xfId="30338" xr:uid="{625C3F95-BFA3-44C5-98AD-746DA135F652}"/>
    <cellStyle name="?? 14 3" xfId="28961" xr:uid="{03CEBE11-C7BA-4273-A0A4-A78AED23811A}"/>
    <cellStyle name="?? 15" xfId="10746" xr:uid="{F09C4014-9172-4723-B30E-B63F18D407CE}"/>
    <cellStyle name="?? 15 2" xfId="22084" xr:uid="{9A16D2AC-2F10-4FF2-9BB7-127F29AAF495}"/>
    <cellStyle name="?? 15 2 2" xfId="30197" xr:uid="{556A3EB7-73D2-4AFA-A201-153D7A167DE7}"/>
    <cellStyle name="?? 15 3" xfId="28820" xr:uid="{1DA1A492-DDD7-423E-987A-77C07A42F658}"/>
    <cellStyle name="?? 16" xfId="14636" xr:uid="{54DF7668-2A64-44F2-9E25-F5EF203C4F0D}"/>
    <cellStyle name="?? 16 2" xfId="23731" xr:uid="{B153E9F7-B4ED-48DA-AF39-0BD5F626D02C}"/>
    <cellStyle name="?? 16 2 2" xfId="30340" xr:uid="{E385DB15-37A2-4F64-A8B1-96DF308FECC5}"/>
    <cellStyle name="?? 16 3" xfId="28963" xr:uid="{5F3EEFEF-8EF8-4770-B591-C8F2DB535A72}"/>
    <cellStyle name="?? 17" xfId="18494" xr:uid="{33DEEA43-316A-452A-B8F8-4C559938CBEF}"/>
    <cellStyle name="?? 17 2" xfId="28973" xr:uid="{80350B42-1772-4DAB-837B-A6CB382F1804}"/>
    <cellStyle name="?? 18" xfId="18690" xr:uid="{820D77C0-5756-4672-B2C9-248B4280E174}"/>
    <cellStyle name="?? 18 2" xfId="29143" xr:uid="{DB020CB5-9B37-486A-BA24-6D36F2283A47}"/>
    <cellStyle name="?? 19" xfId="27599" xr:uid="{D8E14CFC-AA64-4463-B273-62503EC11948}"/>
    <cellStyle name="?? 2" xfId="6101" xr:uid="{26CA9B4F-214A-4EED-97B4-990ECDC6ECB3}"/>
    <cellStyle name="?? 2 2" xfId="7655" xr:uid="{E4DD85CA-0411-47F1-944B-9C5C79D83FC0}"/>
    <cellStyle name="?? 2 2 2" xfId="21237" xr:uid="{AA7AE23B-1361-44C6-ADFD-AF64B7299FC2}"/>
    <cellStyle name="?? 2 2 2 2" xfId="30006" xr:uid="{0D5F61DA-C2BF-4CA3-97D7-318DE8B4E3FA}"/>
    <cellStyle name="?? 2 2 3" xfId="28629" xr:uid="{5B47C6A5-A901-4E4F-AD55-FBE9DC4442D6}"/>
    <cellStyle name="?? 2 3" xfId="19840" xr:uid="{C2453F86-1C0D-4C6F-ABB2-ECB5F0030F62}"/>
    <cellStyle name="?? 2 3 2" xfId="29463" xr:uid="{F760B034-C800-495E-8AC2-4A410B4B35AB}"/>
    <cellStyle name="?? 2 4" xfId="28086" xr:uid="{B637AB0D-F9CB-4626-A359-6D5DB3CF24FB}"/>
    <cellStyle name="?? 20" xfId="30343" xr:uid="{8C55DF12-89DE-4BCF-8A14-D5568180E202}"/>
    <cellStyle name="?? 21" xfId="30346" xr:uid="{FEEB2A50-E673-4DDF-B4C9-2C165ED31535}"/>
    <cellStyle name="?? 22" xfId="30347" xr:uid="{94CD985C-CB56-490A-8DBA-2D0FEE32E51D}"/>
    <cellStyle name="?? 23" xfId="30344" xr:uid="{BBF35536-5CAA-4B9D-B6FB-A9C7E7E9BDB1}"/>
    <cellStyle name="?? 24" xfId="30367" xr:uid="{B02CDEC0-8975-4DFF-941C-03AB94DAC351}"/>
    <cellStyle name="?? 25" xfId="30368" xr:uid="{0C021FC0-D228-45C2-B734-3A42AF5992A6}"/>
    <cellStyle name="?? 26" xfId="30363" xr:uid="{9589BC55-ABD3-4481-A425-A414D31CC36B}"/>
    <cellStyle name="?? 27" xfId="30364" xr:uid="{C9DCD126-B7D5-47B2-B91C-8E34C4128230}"/>
    <cellStyle name="?? 28" xfId="30365" xr:uid="{DDD43BE0-1650-4F3A-AEC5-71301083E353}"/>
    <cellStyle name="?? 3" xfId="5941" xr:uid="{9EAC43D1-CA81-4117-BBE5-21D8479C553F}"/>
    <cellStyle name="?? 3 2" xfId="7557" xr:uid="{998DB0C7-698B-4EBB-A720-8B1BC6B18E24}"/>
    <cellStyle name="?? 3 2 2" xfId="21139" xr:uid="{9A1A24C4-78B2-4499-A0F6-5E7241500450}"/>
    <cellStyle name="?? 3 2 2 2" xfId="29917" xr:uid="{519784BF-AB51-4A1F-96E6-118EEC9F5B08}"/>
    <cellStyle name="?? 3 2 3" xfId="28540" xr:uid="{723CBE4D-3E91-46E8-A66D-5163BD78C952}"/>
    <cellStyle name="?? 3 3" xfId="19742" xr:uid="{72DB3849-5C50-4658-857E-FDCD57A4F991}"/>
    <cellStyle name="?? 3 3 2" xfId="29374" xr:uid="{133767D0-CCAE-4461-84C0-22CB4BEE3F2B}"/>
    <cellStyle name="?? 3 4" xfId="27997" xr:uid="{7600DEBB-4AAD-4503-8259-A560911C3E26}"/>
    <cellStyle name="?? 4" xfId="6052" xr:uid="{AA5AD612-99D7-4F84-BF11-59A899C3FF55}"/>
    <cellStyle name="?? 4 2" xfId="7640" xr:uid="{274BB16E-1D3B-4E73-B9FE-89ADC2015FF3}"/>
    <cellStyle name="?? 4 2 2" xfId="21222" xr:uid="{2331D60B-7FAE-46DF-9262-1D5CCEAAEC6E}"/>
    <cellStyle name="?? 4 2 2 2" xfId="29997" xr:uid="{23EC9B2C-F33B-4711-B8D9-98CF0B8708D6}"/>
    <cellStyle name="?? 4 2 3" xfId="28620" xr:uid="{C5B1B3F4-9FCE-4A47-8006-F2087B601921}"/>
    <cellStyle name="?? 4 3" xfId="19825" xr:uid="{AF360BC1-D9E9-4A00-86B7-644E1B83F904}"/>
    <cellStyle name="?? 4 3 2" xfId="29454" xr:uid="{7F205507-45C1-4843-97F8-BF9D1651D630}"/>
    <cellStyle name="?? 4 4" xfId="28077" xr:uid="{75C0C833-309C-4E6E-8DD4-16142502E9A1}"/>
    <cellStyle name="?? 5" xfId="3133" xr:uid="{C8CFE203-19B4-44ED-9849-F8C615FBF0C2}"/>
    <cellStyle name="?? 5 2" xfId="6995" xr:uid="{ECD983A7-B0D4-4CA8-A9AC-74881F91A10B}"/>
    <cellStyle name="?? 5 2 2" xfId="20577" xr:uid="{B10758A4-8225-41B6-A21F-56A0B5B6DF78}"/>
    <cellStyle name="?? 5 2 2 2" xfId="29774" xr:uid="{FE7A4541-83E7-4C0C-9238-26A2AFD1A7CB}"/>
    <cellStyle name="?? 5 2 3" xfId="28397" xr:uid="{119C07AA-EA89-44EF-B623-A2A521158EED}"/>
    <cellStyle name="?? 5 3" xfId="19175" xr:uid="{2B93A69F-4ED8-4847-9DC2-D4F60FB651DE}"/>
    <cellStyle name="?? 5 3 2" xfId="29231" xr:uid="{8AE479D0-0F54-4D2D-8A93-30113CDE52CE}"/>
    <cellStyle name="?? 5 4" xfId="27855" xr:uid="{482226D0-5F12-4B42-BFF0-B93BBC52D7B8}"/>
    <cellStyle name="?? 6" xfId="6320" xr:uid="{CF9BB87E-1177-4AF1-A44D-936FDDECF7E9}"/>
    <cellStyle name="?? 6 2" xfId="19902" xr:uid="{EEF36FFD-EF48-4E72-A5C2-B15248E43D05}"/>
    <cellStyle name="?? 6 2 2" xfId="29517" xr:uid="{FEC9AB9C-A444-48B5-A4B1-9BA40EDC26D6}"/>
    <cellStyle name="?? 6 3" xfId="28140" xr:uid="{9299641E-956F-405B-94C1-7CD23D9BE938}"/>
    <cellStyle name="?? 7" xfId="6512" xr:uid="{5A1A5FC0-D969-43E9-8E26-115BA33EE466}"/>
    <cellStyle name="?? 7 2" xfId="20094" xr:uid="{F76BFBBD-24D2-4FA5-921B-579CD718067F}"/>
    <cellStyle name="?? 7 2 2" xfId="29687" xr:uid="{F38DE994-3D1C-46C9-BE95-D13A87A75F9F}"/>
    <cellStyle name="?? 7 3" xfId="28310" xr:uid="{F94B509E-C92E-4565-985F-FB17ABE35053}"/>
    <cellStyle name="?? 8" xfId="7711" xr:uid="{E016AB08-E136-4E26-B7E5-745C06A5B77F}"/>
    <cellStyle name="?? 8 2" xfId="12033" xr:uid="{F3C80486-5EAF-433E-91A5-B05DFBD7F147}"/>
    <cellStyle name="?? 8 2 2" xfId="23370" xr:uid="{782E63D7-B4FE-4761-81A4-FB5C0755AF96}"/>
    <cellStyle name="?? 8 2 2 2" xfId="30201" xr:uid="{31D25963-F4BA-42A7-B37F-678C845759BC}"/>
    <cellStyle name="?? 8 2 3" xfId="28824" xr:uid="{983E449F-EC71-4702-B978-2214480A3647}"/>
    <cellStyle name="?? 8 3" xfId="21292" xr:uid="{64FB453D-E7CE-4827-A0CB-E032AC44D0EE}"/>
    <cellStyle name="?? 8 3 2" xfId="30053" xr:uid="{C63AEF90-8D05-46DA-AD9E-465E1B923CD1}"/>
    <cellStyle name="?? 8 4" xfId="28676" xr:uid="{42E9AF34-6D06-4CB3-9297-22769EF62355}"/>
    <cellStyle name="?? 9" xfId="10312" xr:uid="{E0B0AAFE-B0CD-4972-9CE8-214DA6006D7C}"/>
    <cellStyle name="?? 9 2" xfId="21650" xr:uid="{4E98E28D-47A8-4DE8-9F10-021D365DE52E}"/>
    <cellStyle name="?? 9 2 2" xfId="30189" xr:uid="{6B054A49-0A1A-4B26-9277-1E767FA66B0C}"/>
    <cellStyle name="?? 9 3" xfId="28812" xr:uid="{6FA8C752-B96A-4B17-87CD-9ED154183D91}"/>
    <cellStyle name="???? [0.00]_Sheet1" xfId="17" xr:uid="{D936160D-34E6-443B-873B-A78CCA518BE8}"/>
    <cellStyle name="????_Sheet1" xfId="18" xr:uid="{6602F92F-C31B-4B1A-947A-D02A12206DC2}"/>
    <cellStyle name="???[0]_~ME0858" xfId="19" xr:uid="{B9F733CA-A394-4626-9D72-5F551590B455}"/>
    <cellStyle name="???_~ME0858" xfId="20" xr:uid="{7EC90794-E630-4A43-860A-F94CEFE49228}"/>
    <cellStyle name="??_?.????" xfId="21" xr:uid="{2BEF36FC-3589-4AD0-BAEE-238D041CAA12}"/>
    <cellStyle name="_012506 SB BREAK-FIX BREAKOUT" xfId="22" xr:uid="{399A3395-0710-4FDC-BF40-D6C8A20B1674}"/>
    <cellStyle name="_Allstate 061305" xfId="23" xr:uid="{326AD617-209A-4D42-B253-FE048AB0B470}"/>
    <cellStyle name="_Allstate 061305 2" xfId="5942" xr:uid="{50BAB2F9-41F6-4E42-A2A2-69ED519C7FB6}"/>
    <cellStyle name="_Allstate 061305 2 2" xfId="7558" xr:uid="{9346D6F8-161F-4411-8009-F8F6C6BC655B}"/>
    <cellStyle name="_Allstate 061305 2 2 2" xfId="21140" xr:uid="{88380C1E-9A13-4BDC-B08E-4E9EAAA6D1C6}"/>
    <cellStyle name="_Allstate 061305 2 2 2 2" xfId="29918" xr:uid="{13952103-2BA8-47AB-8469-9E69C7EC54BA}"/>
    <cellStyle name="_Allstate 061305 2 2 3" xfId="28541" xr:uid="{A98AB228-1B87-40AB-9345-C3CB8B26A7EB}"/>
    <cellStyle name="_Allstate 061305 2 3" xfId="19743" xr:uid="{95922ECC-96C5-44F8-8FAF-6AE9E645D9B2}"/>
    <cellStyle name="_Allstate 061305 2 3 2" xfId="29375" xr:uid="{CBCE3D8E-E32F-4F70-A52F-12F520697E5B}"/>
    <cellStyle name="_Allstate 061305 2 4" xfId="27998" xr:uid="{DBCCBF2D-250D-4858-8BDA-973A48D42E88}"/>
    <cellStyle name="_Allstate 061305 3" xfId="6321" xr:uid="{A41AC5AA-F9C3-4EB9-B41F-2D3BBEA964AC}"/>
    <cellStyle name="_Allstate 061305 3 2" xfId="19903" xr:uid="{EB992E9C-B10C-429A-A99A-6983EB42FDA7}"/>
    <cellStyle name="_Allstate 061305 3 2 2" xfId="29518" xr:uid="{FAE9C569-4134-4976-8E53-4365E105712A}"/>
    <cellStyle name="_Allstate 061305 3 3" xfId="28141" xr:uid="{8F887B47-F864-42DF-B82B-0B39CDEB62EF}"/>
    <cellStyle name="_Allstate 061305 4" xfId="18495" xr:uid="{ED53580F-DF94-41CD-BC57-F8C15E4A5BF1}"/>
    <cellStyle name="_Allstate 061305 4 2" xfId="28974" xr:uid="{11EE24A6-5DAC-4015-A535-FEBE3D61E9C6}"/>
    <cellStyle name="_Allstate 061305 5" xfId="27600" xr:uid="{66A6DBD8-CB9C-4EBF-8B25-D2ECE026AFFF}"/>
    <cellStyle name="_Assumptions Ver 1" xfId="24" xr:uid="{113A0695-6355-4331-92B4-F703CCD32198}"/>
    <cellStyle name="_Bellsouth 062805v4" xfId="25" xr:uid="{FB397B9C-C729-4F5F-9A9D-BABBA31187FA}"/>
    <cellStyle name="_Bellsouth 062805v4 2" xfId="5943" xr:uid="{EB03B55E-5141-42B0-BCC8-BAB16C1CDA21}"/>
    <cellStyle name="_Bellsouth 062805v4 2 2" xfId="7559" xr:uid="{6D951F84-7A23-4EEA-BA46-BDA3C17746CE}"/>
    <cellStyle name="_Bellsouth 062805v4 2 2 2" xfId="21141" xr:uid="{677C45F8-5872-4634-B50D-9E435B594BEE}"/>
    <cellStyle name="_Bellsouth 062805v4 2 2 2 2" xfId="29919" xr:uid="{2ADF33F9-B2CE-4180-A387-E25946D224B2}"/>
    <cellStyle name="_Bellsouth 062805v4 2 2 3" xfId="28542" xr:uid="{5CD5EA29-5773-45D7-9B48-AACAAD189D10}"/>
    <cellStyle name="_Bellsouth 062805v4 2 3" xfId="19744" xr:uid="{81223329-4FAB-4668-9D03-9C4ABE47D944}"/>
    <cellStyle name="_Bellsouth 062805v4 2 3 2" xfId="29376" xr:uid="{E11DE99E-595E-40E0-85A4-4D498874ADC5}"/>
    <cellStyle name="_Bellsouth 062805v4 2 4" xfId="27999" xr:uid="{107E5227-AC3E-41A3-8A59-EEEF783F884A}"/>
    <cellStyle name="_Bellsouth 062805v4 3" xfId="6322" xr:uid="{094D0CDC-DFF9-4DDD-8597-10794A8ECCAC}"/>
    <cellStyle name="_Bellsouth 062805v4 3 2" xfId="19904" xr:uid="{34BF1F85-6525-4459-9CBF-E24DA0DEE075}"/>
    <cellStyle name="_Bellsouth 062805v4 3 2 2" xfId="29519" xr:uid="{E4C7BC11-6CAD-489D-BB6D-87B511B56F48}"/>
    <cellStyle name="_Bellsouth 062805v4 3 3" xfId="28142" xr:uid="{6BE258CE-DC9F-4169-AC14-F915A1CECB9D}"/>
    <cellStyle name="_Bellsouth 062805v4 4" xfId="18496" xr:uid="{F80AE330-6450-445F-ACE4-80E0C512D14B}"/>
    <cellStyle name="_Bellsouth 062805v4 4 2" xfId="28975" xr:uid="{3B5809D9-B3E1-4BBD-BAE3-BB5BFDC7A08F}"/>
    <cellStyle name="_Bellsouth 062805v4 5" xfId="27601" xr:uid="{78EC35D7-1CFF-4333-AD95-D133AC844A96}"/>
    <cellStyle name="_Book2" xfId="26" xr:uid="{E2131AD6-AC8E-4FB3-8364-1935A92138FA}"/>
    <cellStyle name="_Book2 2" xfId="5944" xr:uid="{5E0B4721-F243-4337-A56E-9D652501B552}"/>
    <cellStyle name="_Book2 2 2" xfId="7560" xr:uid="{BB2F903E-D01E-4702-9071-71BB6DA813CD}"/>
    <cellStyle name="_Book2 2 2 2" xfId="21142" xr:uid="{2643B053-EF8E-4230-B7E6-FE7B7A221103}"/>
    <cellStyle name="_Book2 2 2 2 2" xfId="29920" xr:uid="{504D5463-343F-4263-8D8C-693126072215}"/>
    <cellStyle name="_Book2 2 2 3" xfId="28543" xr:uid="{7DEE0C6A-A542-429A-9E55-E06F10F40C71}"/>
    <cellStyle name="_Book2 2 3" xfId="19745" xr:uid="{40C1AB8A-62AA-4FF8-8D8A-27AB4B2CD586}"/>
    <cellStyle name="_Book2 2 3 2" xfId="29377" xr:uid="{A73BAE30-9610-4FEB-A0E4-13DFEFF2C5F6}"/>
    <cellStyle name="_Book2 2 4" xfId="28000" xr:uid="{6AD86BB5-C37A-456A-947A-CBCFE8556F78}"/>
    <cellStyle name="_Book2 3" xfId="6323" xr:uid="{DD582FE0-F6A6-4E5A-B8B0-4C1B0FACF504}"/>
    <cellStyle name="_Book2 3 2" xfId="19905" xr:uid="{E3A8413E-1B52-4525-BFBD-E83FCA24E1B0}"/>
    <cellStyle name="_Book2 3 2 2" xfId="29520" xr:uid="{7A32854B-A5D1-404F-9CFE-0F2646348C69}"/>
    <cellStyle name="_Book2 3 3" xfId="28143" xr:uid="{A4F1E4E5-0D77-4525-AB26-FCA3E02EC8F2}"/>
    <cellStyle name="_Book2 4" xfId="18497" xr:uid="{BD3A3E60-AC09-412F-B962-07D7FA1843B2}"/>
    <cellStyle name="_Book2 4 2" xfId="28976" xr:uid="{C31E9E5C-1705-4FB3-8411-4CA5F4641A71}"/>
    <cellStyle name="_Book2 5" xfId="27602" xr:uid="{E438A1D0-CE2C-4C54-AF24-F736EF5FA9F2}"/>
    <cellStyle name="_BREAK-FIX BREAKOUT SUBMIT (2)" xfId="27" xr:uid="{5F824F5E-69E8-49A9-A6E8-814A966EA60A}"/>
    <cellStyle name="_Canada Option" xfId="28" xr:uid="{C8F5C4B6-783D-4AB0-8DF4-445D0CA3A434}"/>
    <cellStyle name="_CARA Retail 4Hour Cost Data  Model20061219" xfId="29" xr:uid="{E04C3CDA-B1F8-450D-8978-7E6DC7079322}"/>
    <cellStyle name="_Citi Final _MD 10_24v2 .64 &amp; 1.25v4" xfId="30" xr:uid="{2A30E90C-9858-4C44-8A1B-6DF0025BB835}"/>
    <cellStyle name="_Citigroup Consumer Pricing Model (update) 022206v6 declining" xfId="31" xr:uid="{50361DC4-DDA6-4072-8B2E-E48331C1210E}"/>
    <cellStyle name="_Citigroup PMO" xfId="32" xr:uid="{EFDAFBEA-C59C-430D-96B8-F6D8B6D15C90}"/>
    <cellStyle name="_Copy of Citigroup Consumer Pricing Model (Final) 012036 - Final" xfId="33" xr:uid="{7AC5F9F5-5037-4BE5-A958-49AF91D624A1}"/>
    <cellStyle name="_Dell Cingular North American Pricing" xfId="34" xr:uid="{3EF3CE9E-3C8A-4817-B992-945CFB74ECFE}"/>
    <cellStyle name="_Dell Citi PMO 220906" xfId="35" xr:uid="{7747B2F4-49AF-4DB0-BF96-C2A55F987B5D}"/>
    <cellStyle name="_Dell Citigroup Smith Barney Price Schedules v 032906" xfId="36" xr:uid="{741C9259-EB3E-4048-A9B4-E326D5D44031}"/>
    <cellStyle name="_Dell Clarian Enterprise North American Pricing 6-20-06 (2)" xfId="37" xr:uid="{607CACB1-7116-4975-9121-05C6EFF5E443}"/>
    <cellStyle name="_Dell-CitiGroup ROM Price Modification v 021006 0902" xfId="38" xr:uid="{16C66ACF-CFFE-4D82-B1C9-0F24B2714C66}"/>
    <cellStyle name="_Delphi Unix Pricing 050106v1" xfId="39" xr:uid="{1F0D1B47-D65F-4ED2-9668-EC8ED69B7609}"/>
    <cellStyle name="_Dupont Model 11 - 3 Year Trans (2)" xfId="40" xr:uid="{CB1A8649-D401-4CC1-86C6-642A9BC4E7D6}"/>
    <cellStyle name="_Getronics ROM response #3 to Kraft Global Opportunity 6-17-05 (2)" xfId="41" xr:uid="{C34CE62A-F833-4A1D-9A41-C5957F8E297D}"/>
    <cellStyle name="_Getronics_bid_John_Hancock_10-13-05 V4" xfId="42" xr:uid="{84ECDE71-DAD1-4114-96FF-2FABA9CD149C}"/>
    <cellStyle name="_Getronics_bid_John_Hancock_12-7-05 S7" xfId="43" xr:uid="{058EC90C-3A98-450D-A9B4-DAD1E56BD294}"/>
    <cellStyle name="_Getronics_bid_John_Hancock_9-26-05" xfId="44" xr:uid="{DB22F693-0B13-44DF-B319-271189FAA737}"/>
    <cellStyle name="_Getronics_bid_John_Hancock_9-26-05 (4)" xfId="45" xr:uid="{256C14E0-F54F-4496-8D60-35A878DD13B5}"/>
    <cellStyle name="_Global Pricing Template for Dell" xfId="46" xr:uid="{22295063-DB72-4F42-9C23-ADF16141F079}"/>
    <cellStyle name="_IT Global Costs" xfId="47" xr:uid="{ECA9B8C3-9BF7-4885-B858-63ACC4EF54FC}"/>
    <cellStyle name="_John Hancock Salary Rate V2" xfId="48" xr:uid="{03FF4309-C334-430A-BFAA-F64F4712F363}"/>
    <cellStyle name="_Johnson Controls Cost Model" xfId="49" xr:uid="{2C9F937B-2367-4FC6-8EB0-0705E3B2C899}"/>
    <cellStyle name="_Johnson Controls Cost Model 2" xfId="5945" xr:uid="{6838F1FF-4DD2-40D8-9876-61A725DBB3A6}"/>
    <cellStyle name="_Johnson Controls Cost Model 2 2" xfId="7561" xr:uid="{609F8BFE-FDF1-4F7F-9E08-248F3844264F}"/>
    <cellStyle name="_Johnson Controls Cost Model 2 2 2" xfId="21143" xr:uid="{7154D138-23DB-46DF-BCD8-1D3DBEF3DC14}"/>
    <cellStyle name="_Johnson Controls Cost Model 2 2 2 2" xfId="29921" xr:uid="{DC78A244-66E9-4F3F-98D8-28AB5F66EDCA}"/>
    <cellStyle name="_Johnson Controls Cost Model 2 2 3" xfId="28544" xr:uid="{32138FF4-4977-4F93-BC2E-4FB40F2439B4}"/>
    <cellStyle name="_Johnson Controls Cost Model 2 3" xfId="19746" xr:uid="{FFBA6423-A3C6-4BA2-907F-72E4A9ABF0AD}"/>
    <cellStyle name="_Johnson Controls Cost Model 2 3 2" xfId="29378" xr:uid="{CDFC27CA-3510-4B06-8ACC-72BD6C36BAF7}"/>
    <cellStyle name="_Johnson Controls Cost Model 2 4" xfId="28001" xr:uid="{A22A6C40-1AA4-4C32-9697-C6CB53151423}"/>
    <cellStyle name="_Johnson Controls Cost Model 3" xfId="6324" xr:uid="{C5B261F2-B59D-470B-97F0-95E32272FB1E}"/>
    <cellStyle name="_Johnson Controls Cost Model 3 2" xfId="19906" xr:uid="{745C8B8A-70C9-4621-A2ED-A66454DD11D6}"/>
    <cellStyle name="_Johnson Controls Cost Model 3 2 2" xfId="29521" xr:uid="{ED1969F8-891A-444F-877F-E5D2F23EBF04}"/>
    <cellStyle name="_Johnson Controls Cost Model 3 3" xfId="28144" xr:uid="{CA6EB1C2-2A17-4B0B-882A-A10DB0709F26}"/>
    <cellStyle name="_Johnson Controls Cost Model 4" xfId="18498" xr:uid="{6F61418A-8C7D-4157-9A61-EA4C190FFC5C}"/>
    <cellStyle name="_Johnson Controls Cost Model 4 2" xfId="28977" xr:uid="{D4A5E780-BC74-4B02-A714-C69CAE32737D}"/>
    <cellStyle name="_Johnson Controls Cost Model 5" xfId="27603" xr:uid="{A9BEF8E1-2876-4115-8BB6-955F36B45F09}"/>
    <cellStyle name="_Manpower" xfId="50" xr:uid="{81EF6731-5AAA-45E1-8682-38B9EA0967B5}"/>
    <cellStyle name="_Manpower 2" xfId="5946" xr:uid="{92D2D831-203D-494C-9218-721FD727BC6E}"/>
    <cellStyle name="_Manpower 2 2" xfId="7562" xr:uid="{6F0E8629-6A06-4735-A82A-BF957722AE37}"/>
    <cellStyle name="_Manpower 2 2 2" xfId="21144" xr:uid="{6214FCBC-F4F9-41B7-9FA5-68CCB8090B3F}"/>
    <cellStyle name="_Manpower 2 2 2 2" xfId="29922" xr:uid="{3CD2EDAE-0A5A-4D80-A876-319F2E3F89FB}"/>
    <cellStyle name="_Manpower 2 2 3" xfId="28545" xr:uid="{EA28F9E1-38C1-430D-99C6-0DC068DB5B27}"/>
    <cellStyle name="_Manpower 2 3" xfId="19747" xr:uid="{4272CAF7-70FB-44F2-B478-AE6797563B21}"/>
    <cellStyle name="_Manpower 2 3 2" xfId="29379" xr:uid="{CB5944A4-D301-479B-A332-AE28F9B91875}"/>
    <cellStyle name="_Manpower 2 4" xfId="28002" xr:uid="{89EEE5C1-3A70-4FC4-91A5-3ABCFD991322}"/>
    <cellStyle name="_Manpower 3" xfId="6325" xr:uid="{4A27DBF8-0127-405D-B675-A523EE84C7B7}"/>
    <cellStyle name="_Manpower 3 2" xfId="19907" xr:uid="{CEF03C56-E758-4E2C-AA4D-1C73B3F2DF32}"/>
    <cellStyle name="_Manpower 3 2 2" xfId="29522" xr:uid="{9226E3D7-1118-4FE9-93BC-CE2227B136AE}"/>
    <cellStyle name="_Manpower 3 3" xfId="28145" xr:uid="{3CD2231B-893B-4644-9A9E-347491A06DE2}"/>
    <cellStyle name="_Manpower 4" xfId="18499" xr:uid="{0A8E5E49-40CB-4C45-8C24-15385850D0F5}"/>
    <cellStyle name="_Manpower 4 2" xfId="28978" xr:uid="{B59D65A9-34C6-4FE4-BA81-62CE9947C9DD}"/>
    <cellStyle name="_Manpower 5" xfId="27604" xr:uid="{5714F87A-6796-4EF3-8DFF-3C1B920A79EA}"/>
    <cellStyle name="_Mastercard Pricing (version 10 at 18%)" xfId="51" xr:uid="{15B16513-27BF-48EE-AD74-B141AC4ED55F}"/>
    <cellStyle name="_Mastercard Pricing (version 10 at 18%) 2" xfId="5947" xr:uid="{80D27A42-6AA5-44DF-A3EB-0EF4B3F1D397}"/>
    <cellStyle name="_Mastercard Pricing (version 10 at 18%) 2 2" xfId="7563" xr:uid="{AD783889-8DF9-431E-B0D8-9DA60F009634}"/>
    <cellStyle name="_Mastercard Pricing (version 10 at 18%) 2 2 2" xfId="21145" xr:uid="{D788610F-0082-4A58-ADFA-0ED92DA77D89}"/>
    <cellStyle name="_Mastercard Pricing (version 10 at 18%) 2 2 2 2" xfId="29923" xr:uid="{D719F25B-C84F-4167-9F1A-6FA55ED9D31D}"/>
    <cellStyle name="_Mastercard Pricing (version 10 at 18%) 2 2 3" xfId="28546" xr:uid="{15F0A3F8-C5BC-4AEA-8CB7-00497070E75D}"/>
    <cellStyle name="_Mastercard Pricing (version 10 at 18%) 2 3" xfId="19748" xr:uid="{7542FE1D-24AA-4DE0-AAD1-638374399D67}"/>
    <cellStyle name="_Mastercard Pricing (version 10 at 18%) 2 3 2" xfId="29380" xr:uid="{7D0D8B41-9D1F-4F6B-8E62-16C6E9D780B5}"/>
    <cellStyle name="_Mastercard Pricing (version 10 at 18%) 2 4" xfId="28003" xr:uid="{99764F15-B278-4DD8-AB05-EF9CECA82F56}"/>
    <cellStyle name="_Mastercard Pricing (version 10 at 18%) 3" xfId="6326" xr:uid="{5A99C8BE-6553-4DAB-AC0D-EBA2E60B59AD}"/>
    <cellStyle name="_Mastercard Pricing (version 10 at 18%) 3 2" xfId="19908" xr:uid="{7481B580-CF82-4EBB-B4F3-8BB123A579CE}"/>
    <cellStyle name="_Mastercard Pricing (version 10 at 18%) 3 2 2" xfId="29523" xr:uid="{23C616CA-CB1E-4937-B4CD-A870A37F4138}"/>
    <cellStyle name="_Mastercard Pricing (version 10 at 18%) 3 3" xfId="28146" xr:uid="{0DD954A6-C08A-493E-9163-1CB76E7DCE28}"/>
    <cellStyle name="_Mastercard Pricing (version 10 at 18%) 4" xfId="18500" xr:uid="{2BE33E92-5DAD-4C5C-BE49-12C8DA4F4870}"/>
    <cellStyle name="_Mastercard Pricing (version 10 at 18%) 4 2" xfId="28979" xr:uid="{0A2F1F37-E13E-4BEA-B65C-AB84078B0953}"/>
    <cellStyle name="_Mastercard Pricing (version 10 at 18%) 5" xfId="27605" xr:uid="{B8264E97-EFFA-4959-8CFE-3EBD7EF9AB63}"/>
    <cellStyle name="_NAIT Comparison - Final BAFO Dell 030106" xfId="52" xr:uid="{FE75C01A-6EE8-40EA-87F6-468E1D2DFB4C}"/>
    <cellStyle name="_PMO_Model-Template v.2" xfId="53" xr:uid="{D5DAF688-B634-4BA7-95F4-5E2FEF3510E5}"/>
    <cellStyle name="_Retail POS Peripheral List - Services Support AFR (2)" xfId="54" xr:uid="{F32B1FC8-1F85-406D-A883-B081D85E84A8}"/>
    <cellStyle name="_RFP ENC B Pricing Format WEY (HD_CS_EC)" xfId="55" xr:uid="{7B5C688B-2BA6-4001-A8D5-0079AACEEFDD}"/>
    <cellStyle name="_RFP ENC B Pricing Format WEY (HD_CS_EC) - Send (2)" xfId="56" xr:uid="{4B8629AC-D536-4D7E-B8A1-19657C849591}"/>
    <cellStyle name="_Sheet1" xfId="57" xr:uid="{63B7A3EA-43E1-4915-B3E3-E787ED6C9979}"/>
    <cellStyle name="_SKU Request Echo 102606 v2" xfId="58" xr:uid="{0233A4F5-CCD0-4CEB-B2E3-0A7E0AB0AE1C}"/>
    <cellStyle name="_SKU Request Echo 102606 v2 2" xfId="5948" xr:uid="{DDDBE6F8-278D-4454-A351-E58BBF82D833}"/>
    <cellStyle name="_SKU Request Echo 102606 v2 2 2" xfId="7564" xr:uid="{1673DAB0-CBD4-4418-9EF3-4E3FD42BF182}"/>
    <cellStyle name="_SKU Request Echo 102606 v2 2 2 2" xfId="21146" xr:uid="{496E30DA-28D5-4EF2-8A54-21FB969AF1BC}"/>
    <cellStyle name="_SKU Request Echo 102606 v2 2 2 2 2" xfId="29924" xr:uid="{0F1D29FC-800A-4348-937C-918F414F613E}"/>
    <cellStyle name="_SKU Request Echo 102606 v2 2 2 3" xfId="28547" xr:uid="{F8082BB7-B34D-49B9-AE6E-9F579C23CEBB}"/>
    <cellStyle name="_SKU Request Echo 102606 v2 2 3" xfId="19749" xr:uid="{611268CF-487C-46E5-8415-BAFF7AAC72D7}"/>
    <cellStyle name="_SKU Request Echo 102606 v2 2 3 2" xfId="29381" xr:uid="{D6D1843C-1777-484A-B777-2FA8C0A5894E}"/>
    <cellStyle name="_SKU Request Echo 102606 v2 2 4" xfId="28004" xr:uid="{4681334A-AC65-46FD-9D87-B997C857932E}"/>
    <cellStyle name="_SKU Request Echo 102606 v2 3" xfId="6327" xr:uid="{83B4BF1F-817B-4236-AC48-621854098D6A}"/>
    <cellStyle name="_SKU Request Echo 102606 v2 3 2" xfId="19909" xr:uid="{1C6DB0C7-5C8D-4B25-A9C0-FFB66A87CB92}"/>
    <cellStyle name="_SKU Request Echo 102606 v2 3 2 2" xfId="29524" xr:uid="{A82EFA32-51DE-434F-BB68-14A53D71A170}"/>
    <cellStyle name="_SKU Request Echo 102606 v2 3 3" xfId="28147" xr:uid="{28136A1A-61AC-49BD-96CE-D9B46AC33E76}"/>
    <cellStyle name="_SKU Request Echo 102606 v2 4" xfId="18501" xr:uid="{61FCAA60-BB5F-468E-A69C-EDACDBDDFE10}"/>
    <cellStyle name="_SKU Request Echo 102606 v2 4 2" xfId="28980" xr:uid="{1F61C898-2C48-451D-A77E-F8FBDACC5422}"/>
    <cellStyle name="_SKU Request Echo 102606 v2 5" xfId="27606" xr:uid="{B2B868E3-EECF-4161-8D66-C5C538030C93}"/>
    <cellStyle name="_Targetv5" xfId="59" xr:uid="{C58FB7B7-18B0-451C-A56D-470C1A90D6FF}"/>
    <cellStyle name="_Targetv5 2" xfId="5949" xr:uid="{4EC5AFBD-2366-4525-A4F2-FC57A0BF1D05}"/>
    <cellStyle name="_Targetv5 2 2" xfId="7565" xr:uid="{4118390B-FFD9-464A-AB71-FEFE4BE960DE}"/>
    <cellStyle name="_Targetv5 2 2 2" xfId="21147" xr:uid="{E6E005B6-7572-48B2-8093-F972AF25C437}"/>
    <cellStyle name="_Targetv5 2 2 2 2" xfId="29925" xr:uid="{E2098AB0-3485-49C0-BFDE-C0A82FE1A03A}"/>
    <cellStyle name="_Targetv5 2 2 3" xfId="28548" xr:uid="{8C8B93EA-F82C-4DAE-9CF5-8C9A32D05D2A}"/>
    <cellStyle name="_Targetv5 2 3" xfId="19750" xr:uid="{A4DCC66A-289F-4690-BC30-DFBC96FB3133}"/>
    <cellStyle name="_Targetv5 2 3 2" xfId="29382" xr:uid="{8C301CA0-8B99-4FCB-803E-BA20581A35EF}"/>
    <cellStyle name="_Targetv5 2 4" xfId="28005" xr:uid="{8E5A4E2B-5929-4BBC-8DE5-E3022AF1BC09}"/>
    <cellStyle name="_Targetv5 3" xfId="6328" xr:uid="{5E6724FC-E4BC-4085-B872-07BB9959D308}"/>
    <cellStyle name="_Targetv5 3 2" xfId="19910" xr:uid="{10F93370-152C-4247-9725-214D06BFD351}"/>
    <cellStyle name="_Targetv5 3 2 2" xfId="29525" xr:uid="{75EFD16C-527F-4383-9E26-95EB11846C87}"/>
    <cellStyle name="_Targetv5 3 3" xfId="28148" xr:uid="{7939B516-D865-4BBD-917D-0720A1AFA626}"/>
    <cellStyle name="_Targetv5 4" xfId="18502" xr:uid="{9CB6213C-335C-469F-9FE4-076383F8B6FE}"/>
    <cellStyle name="_Targetv5 4 2" xfId="28981" xr:uid="{6E2718B2-32E5-4A37-8A3C-05E63A62C68A}"/>
    <cellStyle name="_Targetv5 5" xfId="27607" xr:uid="{9CC2E706-0591-4C99-A9FC-F6155EB4D4D0}"/>
    <cellStyle name="_Transition Complexity Model" xfId="60" xr:uid="{53130D6C-1E64-4935-933C-D61A12DA611F}"/>
    <cellStyle name="_Transition Complexity Model 2" xfId="5950" xr:uid="{566FD2B9-AC43-4BC2-BF9F-46BC7A6107C6}"/>
    <cellStyle name="_Transition Complexity Model 2 2" xfId="7566" xr:uid="{9FFC241F-44BE-42C1-A12C-1D40CCA34C95}"/>
    <cellStyle name="_Transition Complexity Model 2 2 2" xfId="21148" xr:uid="{5802D668-897D-4E61-9AE3-120C55A07BFA}"/>
    <cellStyle name="_Transition Complexity Model 2 2 2 2" xfId="29926" xr:uid="{8017DAFC-FD2C-4825-B6A5-4D5C30FC42B6}"/>
    <cellStyle name="_Transition Complexity Model 2 2 3" xfId="28549" xr:uid="{B4A47E71-6AA0-4200-8070-2A35379FA9A0}"/>
    <cellStyle name="_Transition Complexity Model 2 3" xfId="19751" xr:uid="{BA943ABA-C44C-4C0E-B1EB-070750BE6493}"/>
    <cellStyle name="_Transition Complexity Model 2 3 2" xfId="29383" xr:uid="{BC9A7E50-ED03-48DB-B874-1CF7204C66A1}"/>
    <cellStyle name="_Transition Complexity Model 2 4" xfId="28006" xr:uid="{B1B382BC-2E7D-41D2-8024-E70737A12B2A}"/>
    <cellStyle name="_Transition Complexity Model 3" xfId="6329" xr:uid="{2DB5B9D2-1063-4046-99E2-AC4D45C23891}"/>
    <cellStyle name="_Transition Complexity Model 3 2" xfId="19911" xr:uid="{1142F5D9-B3D1-48FA-9095-610FCD1DCD61}"/>
    <cellStyle name="_Transition Complexity Model 3 2 2" xfId="29526" xr:uid="{EDEE1A9F-AC27-44E4-A36E-5D6A81B64F9B}"/>
    <cellStyle name="_Transition Complexity Model 3 3" xfId="28149" xr:uid="{50589C37-9D60-46B8-9EE9-16F8CAD5D7AF}"/>
    <cellStyle name="_Transition Complexity Model 4" xfId="18503" xr:uid="{1CB685B4-B8AF-4F56-814A-AA8ACD6AB9E0}"/>
    <cellStyle name="_Transition Complexity Model 4 2" xfId="28982" xr:uid="{E366A146-3300-47BE-96D7-06DC73670185}"/>
    <cellStyle name="_Transition Complexity Model 5" xfId="27608" xr:uid="{421AF5B7-718B-4900-93B3-117AED373B3E}"/>
    <cellStyle name="_UTC Cost Model v9" xfId="61" xr:uid="{0E47E08D-716B-4200-860D-B5F5EBF90FD6}"/>
    <cellStyle name="_UTC PMO" xfId="62" xr:uid="{03896B05-F7FA-402D-A434-E2F12CECD737}"/>
    <cellStyle name="_UTC PMO 2" xfId="5951" xr:uid="{8A0BDA03-5C63-4E2F-B675-C68776061C1B}"/>
    <cellStyle name="_UTC PMO 2 2" xfId="7567" xr:uid="{05CFB3B9-D904-49F6-943B-16B8DC9A99C8}"/>
    <cellStyle name="_UTC PMO 2 2 2" xfId="21149" xr:uid="{A3971D58-6E5A-44A2-B499-8F36E86D538C}"/>
    <cellStyle name="_UTC PMO 2 2 2 2" xfId="29927" xr:uid="{BDF2BE81-70A5-4343-AF06-ACD2903BA65B}"/>
    <cellStyle name="_UTC PMO 2 2 3" xfId="28550" xr:uid="{D5E08C54-5E34-45E1-B045-F8D23F0EC1DD}"/>
    <cellStyle name="_UTC PMO 2 3" xfId="19752" xr:uid="{1278B47A-D984-47CC-9ABA-6ED2777A58EA}"/>
    <cellStyle name="_UTC PMO 2 3 2" xfId="29384" xr:uid="{29107C8F-FE63-420E-90AC-FE120838D659}"/>
    <cellStyle name="_UTC PMO 2 4" xfId="28007" xr:uid="{FA46BA6D-932C-428E-BD06-19E219A93F65}"/>
    <cellStyle name="_UTC PMO 3" xfId="6330" xr:uid="{3DF713E6-CC94-4795-A503-D98E88BF80A7}"/>
    <cellStyle name="_UTC PMO 3 2" xfId="19912" xr:uid="{997EABA2-09AB-445E-8E2A-737FF1D4C0D4}"/>
    <cellStyle name="_UTC PMO 3 2 2" xfId="29527" xr:uid="{7028CBFB-4B2D-4BA6-8295-52BBA807E902}"/>
    <cellStyle name="_UTC PMO 3 3" xfId="28150" xr:uid="{4DE57AAE-B790-489E-805B-658ADF467B56}"/>
    <cellStyle name="_UTC PMO 4" xfId="18504" xr:uid="{97B10F28-5C07-4670-8A22-444318095C79}"/>
    <cellStyle name="_UTC PMO 4 2" xfId="28983" xr:uid="{C748582D-CBE2-4752-83A7-EED948D1797F}"/>
    <cellStyle name="_UTC PMO 5" xfId="27609" xr:uid="{3A4DD3FA-CE78-402B-BF2E-BF7013573104}"/>
    <cellStyle name="_UTC PMO v1" xfId="63" xr:uid="{081C77EA-37B3-422B-9664-6165328D2B8A}"/>
    <cellStyle name="_UTC PMO v1 2" xfId="5952" xr:uid="{E34E5FCA-1A7D-4E04-8476-2DDF6FE11C97}"/>
    <cellStyle name="_UTC PMO v1 2 2" xfId="7568" xr:uid="{732C82E5-55E8-4A8B-B43E-654E631BDA44}"/>
    <cellStyle name="_UTC PMO v1 2 2 2" xfId="21150" xr:uid="{F9EF400F-E1B4-4E1E-A649-15EF776BDD21}"/>
    <cellStyle name="_UTC PMO v1 2 2 2 2" xfId="29928" xr:uid="{2AD7CC01-CACB-4D1F-BE1D-92A108E6C89B}"/>
    <cellStyle name="_UTC PMO v1 2 2 3" xfId="28551" xr:uid="{6F9B1DC0-A452-4DB1-B456-4F7539318EEB}"/>
    <cellStyle name="_UTC PMO v1 2 3" xfId="19753" xr:uid="{0971D629-76CE-44B0-BB86-EFC324C1E6E5}"/>
    <cellStyle name="_UTC PMO v1 2 3 2" xfId="29385" xr:uid="{4FFF0469-F5BA-4E7A-9BDE-392975941992}"/>
    <cellStyle name="_UTC PMO v1 2 4" xfId="28008" xr:uid="{7BFC3CA0-FD06-4B4E-ABD0-233A7B7F994F}"/>
    <cellStyle name="_UTC PMO v1 3" xfId="6331" xr:uid="{114CB48C-FCC7-41E7-A37B-8294BC8FF5E7}"/>
    <cellStyle name="_UTC PMO v1 3 2" xfId="19913" xr:uid="{4CBAB969-ACF0-4E5E-BABF-755A61E4639E}"/>
    <cellStyle name="_UTC PMO v1 3 2 2" xfId="29528" xr:uid="{AC260CB4-DD4F-47A7-A794-3F1FEED7904B}"/>
    <cellStyle name="_UTC PMO v1 3 3" xfId="28151" xr:uid="{8292393F-19A8-48D9-9D0C-FD093B3C3DAD}"/>
    <cellStyle name="_UTC PMO v1 4" xfId="18505" xr:uid="{709BD9C9-14B7-4599-82C0-38CBDB1A6190}"/>
    <cellStyle name="_UTC PMO v1 4 2" xfId="28984" xr:uid="{3A08E914-D1C5-4027-8A89-4998345F2908}"/>
    <cellStyle name="_UTC PMO v1 5" xfId="27610" xr:uid="{3CF1084E-EE56-46CE-915D-1C284AEC5F97}"/>
    <cellStyle name="_UTC_UTCFS_15_EX_04 04_Resource_Volumes_V5A" xfId="64" xr:uid="{D7849F90-E884-4C91-BB25-4AA13FFE3646}"/>
    <cellStyle name="_Wachovia Cost Model - 100% 020705 s11" xfId="65" xr:uid="{DDFD2EA1-681D-4C6E-9081-6B27E58AEA95}"/>
    <cellStyle name="_Wachovia Cost Model - 100% 020705 s11 2" xfId="5954" xr:uid="{933A2ACE-F708-4DBA-AE19-51A8DA0A4EBB}"/>
    <cellStyle name="_Wachovia Cost Model - 100% 020705 s11 2 2" xfId="7569" xr:uid="{B7C79E58-61B8-46C8-A141-E543FDC687CE}"/>
    <cellStyle name="_Wachovia Cost Model - 100% 020705 s11 2 2 2" xfId="21151" xr:uid="{6378D401-30B4-4F7F-8B2E-58FB97951636}"/>
    <cellStyle name="_Wachovia Cost Model - 100% 020705 s11 2 2 2 2" xfId="29929" xr:uid="{C025B669-44C7-4411-9E89-73B7BD8ED9D0}"/>
    <cellStyle name="_Wachovia Cost Model - 100% 020705 s11 2 2 3" xfId="28552" xr:uid="{A7F79205-D39E-45C1-A3CB-FB4FBC42E0D2}"/>
    <cellStyle name="_Wachovia Cost Model - 100% 020705 s11 2 3" xfId="19754" xr:uid="{E43F308E-5856-4BF0-8EE0-A106AEFEC6D5}"/>
    <cellStyle name="_Wachovia Cost Model - 100% 020705 s11 2 3 2" xfId="29386" xr:uid="{D6F2C2C4-7C0F-45C5-8284-15F6402005FB}"/>
    <cellStyle name="_Wachovia Cost Model - 100% 020705 s11 2 4" xfId="28009" xr:uid="{2BC22C49-0296-43AD-861C-B092142857BD}"/>
    <cellStyle name="_Wachovia Cost Model - 100% 020705 s11 3" xfId="6332" xr:uid="{835CF1DF-1ED4-4DF1-B21D-13BA876BE193}"/>
    <cellStyle name="_Wachovia Cost Model - 100% 020705 s11 3 2" xfId="19914" xr:uid="{E40A0A04-D8EE-47A6-924B-DC473402DED3}"/>
    <cellStyle name="_Wachovia Cost Model - 100% 020705 s11 3 2 2" xfId="29529" xr:uid="{FBD016C5-2600-4A21-8E24-5E13BFB3E06B}"/>
    <cellStyle name="_Wachovia Cost Model - 100% 020705 s11 3 3" xfId="28152" xr:uid="{90F54D3D-B46D-47DC-8240-FE9070D30843}"/>
    <cellStyle name="_Wachovia Cost Model - 100% 020705 s11 4" xfId="18506" xr:uid="{2A589D70-8365-433B-9542-0A02A2B1A6F2}"/>
    <cellStyle name="_Wachovia Cost Model - 100% 020705 s11 4 2" xfId="28985" xr:uid="{AEE4205C-0746-46E6-A263-591F1D2295D5}"/>
    <cellStyle name="_Wachovia Cost Model - 100% 020705 s11 5" xfId="27611" xr:uid="{561EFB48-428D-4B0F-82A6-3C5E5BB5858F}"/>
    <cellStyle name="_Wachovia Cost Model - 30% 020705 s11" xfId="66" xr:uid="{1C66E1B6-D6F1-4F2D-B8CA-7EEA1B545CD5}"/>
    <cellStyle name="_Wachovia Cost Model - 30% 020705 s11 2" xfId="5955" xr:uid="{2DE2BC4D-EC3D-4AC0-A266-3C5541AA0B1C}"/>
    <cellStyle name="_Wachovia Cost Model - 30% 020705 s11 2 2" xfId="7570" xr:uid="{E60E72EC-1B6F-4695-8DC6-7DCD06DA8893}"/>
    <cellStyle name="_Wachovia Cost Model - 30% 020705 s11 2 2 2" xfId="21152" xr:uid="{B12A07F8-AE7C-49BD-B479-678A984EDF26}"/>
    <cellStyle name="_Wachovia Cost Model - 30% 020705 s11 2 2 2 2" xfId="29930" xr:uid="{01936BC9-E009-4919-A407-39D0A2D277A5}"/>
    <cellStyle name="_Wachovia Cost Model - 30% 020705 s11 2 2 3" xfId="28553" xr:uid="{85129D50-0F1C-4CF6-B63F-1D6EEDC65E4F}"/>
    <cellStyle name="_Wachovia Cost Model - 30% 020705 s11 2 3" xfId="19755" xr:uid="{014CDF01-6FE6-4068-A27F-D8148E84C525}"/>
    <cellStyle name="_Wachovia Cost Model - 30% 020705 s11 2 3 2" xfId="29387" xr:uid="{8053E4E0-F0DD-440C-B793-82C0E91B00B1}"/>
    <cellStyle name="_Wachovia Cost Model - 30% 020705 s11 2 4" xfId="28010" xr:uid="{85AD9AFC-92C8-41BA-8CA5-7986D184F6C0}"/>
    <cellStyle name="_Wachovia Cost Model - 30% 020705 s11 3" xfId="6333" xr:uid="{72CFA74E-F761-481E-93B7-4FA74E3C4281}"/>
    <cellStyle name="_Wachovia Cost Model - 30% 020705 s11 3 2" xfId="19915" xr:uid="{197C664F-E93C-4401-8D64-915D2B9F5F7A}"/>
    <cellStyle name="_Wachovia Cost Model - 30% 020705 s11 3 2 2" xfId="29530" xr:uid="{42B06AED-809E-4EDC-91F3-2E8909257B84}"/>
    <cellStyle name="_Wachovia Cost Model - 30% 020705 s11 3 3" xfId="28153" xr:uid="{E1F04ECE-B0F4-4211-AC0A-AB6D4B7A90B0}"/>
    <cellStyle name="_Wachovia Cost Model - 30% 020705 s11 4" xfId="18507" xr:uid="{8202BB6D-7341-4FF4-A8D3-164E39391161}"/>
    <cellStyle name="_Wachovia Cost Model - 30% 020705 s11 4 2" xfId="28986" xr:uid="{4CFA9AE0-D5D5-4A63-9D48-3371F94D082B}"/>
    <cellStyle name="_Wachovia Cost Model - 30% 020705 s11 5" xfId="27612" xr:uid="{F4EF5730-2A76-47F1-8DE3-CB8BC4DB9D08}"/>
    <cellStyle name="_Wachovia Cost Model - 70% 020705 s11" xfId="67" xr:uid="{C0282109-CF17-4974-BF04-33727CBFDFFA}"/>
    <cellStyle name="_Wachovia Cost Model - 70% 020705 s11 2" xfId="5956" xr:uid="{F658922E-12B8-42C0-A339-14FC34AB3FE4}"/>
    <cellStyle name="_Wachovia Cost Model - 70% 020705 s11 2 2" xfId="7571" xr:uid="{C2F54C16-8682-4212-A4E2-8A6208029536}"/>
    <cellStyle name="_Wachovia Cost Model - 70% 020705 s11 2 2 2" xfId="21153" xr:uid="{0D919236-5DF1-4A2C-9D96-B10CB30D9B43}"/>
    <cellStyle name="_Wachovia Cost Model - 70% 020705 s11 2 2 2 2" xfId="29931" xr:uid="{95529BF4-D2B1-4A86-9788-0145D68A5BEB}"/>
    <cellStyle name="_Wachovia Cost Model - 70% 020705 s11 2 2 3" xfId="28554" xr:uid="{0D266046-C063-4FA7-9220-D82F93E95007}"/>
    <cellStyle name="_Wachovia Cost Model - 70% 020705 s11 2 3" xfId="19756" xr:uid="{730D8527-7747-41C3-9230-13DB38C22988}"/>
    <cellStyle name="_Wachovia Cost Model - 70% 020705 s11 2 3 2" xfId="29388" xr:uid="{CE942E6E-3B42-4EB9-BF06-F8046F6B28C1}"/>
    <cellStyle name="_Wachovia Cost Model - 70% 020705 s11 2 4" xfId="28011" xr:uid="{54AE30C4-0BD7-4F3B-9CDE-AC2AA8BAB3EB}"/>
    <cellStyle name="_Wachovia Cost Model - 70% 020705 s11 3" xfId="6334" xr:uid="{0108A586-A636-488C-B16D-68E9F7BB6E0B}"/>
    <cellStyle name="_Wachovia Cost Model - 70% 020705 s11 3 2" xfId="19916" xr:uid="{6625DBC1-773D-445F-880E-048EC9B40B7C}"/>
    <cellStyle name="_Wachovia Cost Model - 70% 020705 s11 3 2 2" xfId="29531" xr:uid="{128B7CCC-8A89-48DA-AE61-24BE573BA779}"/>
    <cellStyle name="_Wachovia Cost Model - 70% 020705 s11 3 3" xfId="28154" xr:uid="{0851998F-28BC-40B3-829D-70D50E2418C3}"/>
    <cellStyle name="_Wachovia Cost Model - 70% 020705 s11 4" xfId="18508" xr:uid="{B5A6BBA9-1128-43D1-AEB7-D025644D20FE}"/>
    <cellStyle name="_Wachovia Cost Model - 70% 020705 s11 4 2" xfId="28987" xr:uid="{FE7C844A-B05A-46D4-80E2-1F51D3389A82}"/>
    <cellStyle name="_Wachovia Cost Model - 70% 020705 s11 5" xfId="27613" xr:uid="{CFE77994-DD6D-4F9A-AAAA-338974F8175C}"/>
    <cellStyle name="_Wachovia Cost Model 102704 v1.1 3-Year" xfId="68" xr:uid="{43A0F37C-EFEB-4799-9A46-74AD4EFED4EC}"/>
    <cellStyle name="_Wachovia Cost Model 102704 v1.1 3-Year 2" xfId="5957" xr:uid="{FDAF6654-A857-4F78-AC12-8C9195C7E9F1}"/>
    <cellStyle name="_Wachovia Cost Model 102704 v1.1 3-Year 2 2" xfId="7572" xr:uid="{5D923D64-A0D2-42E5-BF94-D3EF0E2187AD}"/>
    <cellStyle name="_Wachovia Cost Model 102704 v1.1 3-Year 2 2 2" xfId="21154" xr:uid="{C802AB5C-DC77-4707-A793-682DF48F3634}"/>
    <cellStyle name="_Wachovia Cost Model 102704 v1.1 3-Year 2 2 2 2" xfId="29932" xr:uid="{FE298FBB-15D2-453C-AAF5-390B7DF80C7F}"/>
    <cellStyle name="_Wachovia Cost Model 102704 v1.1 3-Year 2 2 3" xfId="28555" xr:uid="{82C0273B-258E-4319-AD50-E441BFCDA548}"/>
    <cellStyle name="_Wachovia Cost Model 102704 v1.1 3-Year 2 3" xfId="19757" xr:uid="{11E3961B-1AFC-4A30-9436-C0C45E2D5A05}"/>
    <cellStyle name="_Wachovia Cost Model 102704 v1.1 3-Year 2 3 2" xfId="29389" xr:uid="{D686F597-08E8-42E7-B259-3D06B5278F72}"/>
    <cellStyle name="_Wachovia Cost Model 102704 v1.1 3-Year 2 4" xfId="28012" xr:uid="{49DF4B12-A9E8-4BA9-B510-C0A572362334}"/>
    <cellStyle name="_Wachovia Cost Model 102704 v1.1 3-Year 3" xfId="6335" xr:uid="{77A0F67D-CEA9-4744-A111-BCC42D10976B}"/>
    <cellStyle name="_Wachovia Cost Model 102704 v1.1 3-Year 3 2" xfId="19917" xr:uid="{B9EDCAE8-F6EB-4771-ABC4-E97CB7F63994}"/>
    <cellStyle name="_Wachovia Cost Model 102704 v1.1 3-Year 3 2 2" xfId="29532" xr:uid="{6D091EA5-23E7-411B-8F44-AA001D952E0E}"/>
    <cellStyle name="_Wachovia Cost Model 102704 v1.1 3-Year 3 3" xfId="28155" xr:uid="{E6D63CC4-D158-470F-AB72-456EE5961915}"/>
    <cellStyle name="_Wachovia Cost Model 102704 v1.1 3-Year 4" xfId="18509" xr:uid="{600E8FE9-D0C3-4A29-84ED-247BBDEF629E}"/>
    <cellStyle name="_Wachovia Cost Model 102704 v1.1 3-Year 4 2" xfId="28988" xr:uid="{744E4C89-9EC4-4CCB-82FF-29964A1E8425}"/>
    <cellStyle name="_Wachovia Cost Model 102704 v1.1 3-Year 5" xfId="27614" xr:uid="{827B27AE-1ABF-434A-8B13-5975B29906E5}"/>
    <cellStyle name="_Wachovia Cost Model 102704 v1.1 3-Year1" xfId="69" xr:uid="{DEE97756-B6D8-46B4-BF43-7DDF01F7E063}"/>
    <cellStyle name="_Wachovia Cost Model 102704 v1.1 3-Year1 2" xfId="5958" xr:uid="{EDEF23C5-8E33-49A2-B675-8E461A1EB32C}"/>
    <cellStyle name="_Wachovia Cost Model 102704 v1.1 3-Year1 2 2" xfId="7573" xr:uid="{E7136D88-C026-47B7-9D76-79E58A1A9246}"/>
    <cellStyle name="_Wachovia Cost Model 102704 v1.1 3-Year1 2 2 2" xfId="21155" xr:uid="{417CF798-B3A2-4E01-B3D6-28CDAF3A1CDF}"/>
    <cellStyle name="_Wachovia Cost Model 102704 v1.1 3-Year1 2 2 2 2" xfId="29933" xr:uid="{1EBC31E1-6281-48B2-9E3E-A62AB09C2E84}"/>
    <cellStyle name="_Wachovia Cost Model 102704 v1.1 3-Year1 2 2 3" xfId="28556" xr:uid="{DC8E276D-6AFD-4CA2-8113-B48594ED77B9}"/>
    <cellStyle name="_Wachovia Cost Model 102704 v1.1 3-Year1 2 3" xfId="19758" xr:uid="{9619EA85-7864-452F-B57B-CBF2AAA31658}"/>
    <cellStyle name="_Wachovia Cost Model 102704 v1.1 3-Year1 2 3 2" xfId="29390" xr:uid="{70FB6FB1-C8FB-4FDD-A10B-DB1A0DF6B592}"/>
    <cellStyle name="_Wachovia Cost Model 102704 v1.1 3-Year1 2 4" xfId="28013" xr:uid="{312B1052-BA9A-49A0-BAF1-E47221724267}"/>
    <cellStyle name="_Wachovia Cost Model 102704 v1.1 3-Year1 3" xfId="6336" xr:uid="{A4ADB7E5-E02B-49D3-9E38-D6600052E587}"/>
    <cellStyle name="_Wachovia Cost Model 102704 v1.1 3-Year1 3 2" xfId="19918" xr:uid="{E7F2CBAE-D3F5-41F1-B2AE-0941DE525798}"/>
    <cellStyle name="_Wachovia Cost Model 102704 v1.1 3-Year1 3 2 2" xfId="29533" xr:uid="{97EC3B6D-5B67-4011-9377-17177D1150FD}"/>
    <cellStyle name="_Wachovia Cost Model 102704 v1.1 3-Year1 3 3" xfId="28156" xr:uid="{A4334EDC-4E91-46CC-812C-9A6F10E2EA2E}"/>
    <cellStyle name="_Wachovia Cost Model 102704 v1.1 3-Year1 4" xfId="18510" xr:uid="{F8C058A6-AFA1-44AD-8676-C99C59099D94}"/>
    <cellStyle name="_Wachovia Cost Model 102704 v1.1 3-Year1 4 2" xfId="28989" xr:uid="{24AF941F-7265-4EC7-8AD0-0CB0159CE74E}"/>
    <cellStyle name="_Wachovia Cost Model 102704 v1.1 3-Year1 5" xfId="27615" xr:uid="{BC5DD464-A860-44EE-90EA-957E1B015E27}"/>
    <cellStyle name="_Wachovia Cost Model v1.3 3-Year_112304" xfId="70" xr:uid="{B64407A4-2BF0-45CA-8490-41C06FDE6ABE}"/>
    <cellStyle name="_Wachovia Cost Model v1.3 3-Year_112304 2" xfId="5959" xr:uid="{0220E5A2-19B5-4A32-944A-8C39BF256083}"/>
    <cellStyle name="_Wachovia Cost Model v1.3 3-Year_112304 2 2" xfId="7574" xr:uid="{F48A319C-29F6-4065-982F-39AC3F88B985}"/>
    <cellStyle name="_Wachovia Cost Model v1.3 3-Year_112304 2 2 2" xfId="21156" xr:uid="{3A6B5526-57B5-4158-825E-4993953C5DC1}"/>
    <cellStyle name="_Wachovia Cost Model v1.3 3-Year_112304 2 2 2 2" xfId="29934" xr:uid="{256C2169-0839-4A4F-B5F3-18901B621FCA}"/>
    <cellStyle name="_Wachovia Cost Model v1.3 3-Year_112304 2 2 3" xfId="28557" xr:uid="{C60DF33D-29D7-4A8A-8DD7-F3648FA5CECB}"/>
    <cellStyle name="_Wachovia Cost Model v1.3 3-Year_112304 2 3" xfId="19759" xr:uid="{7A34862C-32D3-45D8-885A-5CA2914856EC}"/>
    <cellStyle name="_Wachovia Cost Model v1.3 3-Year_112304 2 3 2" xfId="29391" xr:uid="{AA6080BC-885B-4F99-9E3D-75F142F12C86}"/>
    <cellStyle name="_Wachovia Cost Model v1.3 3-Year_112304 2 4" xfId="28014" xr:uid="{751F81F9-F0BF-4251-8BF0-2E831F943C6D}"/>
    <cellStyle name="_Wachovia Cost Model v1.3 3-Year_112304 3" xfId="6337" xr:uid="{FB094B57-6C44-4551-A7BD-214C98263878}"/>
    <cellStyle name="_Wachovia Cost Model v1.3 3-Year_112304 3 2" xfId="19919" xr:uid="{C077AB1F-FF18-4ED2-A0B1-A0584C269042}"/>
    <cellStyle name="_Wachovia Cost Model v1.3 3-Year_112304 3 2 2" xfId="29534" xr:uid="{AA7666FD-5D44-4BAB-B272-0870A450639B}"/>
    <cellStyle name="_Wachovia Cost Model v1.3 3-Year_112304 3 3" xfId="28157" xr:uid="{7D303A6E-0434-4387-B69C-2192E526649C}"/>
    <cellStyle name="_Wachovia Cost Model v1.3 3-Year_112304 4" xfId="18511" xr:uid="{CFE7C828-3675-4AE0-81D8-05EB38BAD700}"/>
    <cellStyle name="_Wachovia Cost Model v1.3 3-Year_112304 4 2" xfId="28990" xr:uid="{CA93AF26-2FD7-45B0-8222-1F91C93A4BCE}"/>
    <cellStyle name="_Wachovia Cost Model v1.3 3-Year_112304 5" xfId="27616" xr:uid="{F60D993B-09A9-4539-A0A4-E127BAA7C143}"/>
    <cellStyle name="_Weyerhauser PMO Cost v1 0" xfId="71" xr:uid="{11B0E584-F3A8-418C-9E81-700F03153128}"/>
    <cellStyle name="_Weyerhauser US option 1" xfId="72" xr:uid="{C6B69D5B-2943-460E-AF73-89C480D6ED2D}"/>
    <cellStyle name="’Ê‰Ý [0.00]_laroux" xfId="73" xr:uid="{B9B94AA8-5B49-4B3F-A12D-DE9E788FD4C5}"/>
    <cellStyle name="’Ê‰Ý_laroux" xfId="74" xr:uid="{C7F39678-166F-482F-B1F9-87BFA05445A2}"/>
    <cellStyle name="¤@¯ë_pldt" xfId="75" xr:uid="{590DDFA9-D423-4876-88C3-2460ABFF34B1}"/>
    <cellStyle name="=C:\WINDOWS\SYSTEM32\COMMAND.COM" xfId="76" xr:uid="{2E754B02-2464-4F7A-8F51-4DEFE6984FCE}"/>
    <cellStyle name="=C:\WINDOWS\SYSTEM32\COMMAND.COM 2" xfId="5960" xr:uid="{54180772-911C-43FA-B432-98CAD6BF52E2}"/>
    <cellStyle name="=C:\WINDOWS\SYSTEM32\COMMAND.COM 2 2" xfId="7575" xr:uid="{2929E602-3DBB-4159-B8A3-597D9866F797}"/>
    <cellStyle name="=C:\WINDOWS\SYSTEM32\COMMAND.COM 2 2 2" xfId="21157" xr:uid="{969048A6-7288-43CB-B6EE-D0F6AC28DB03}"/>
    <cellStyle name="=C:\WINDOWS\SYSTEM32\COMMAND.COM 2 2 2 2" xfId="29935" xr:uid="{AB27061C-E8B0-4D19-B4A1-0980D4ADD2C6}"/>
    <cellStyle name="=C:\WINDOWS\SYSTEM32\COMMAND.COM 2 2 3" xfId="28558" xr:uid="{49399739-548A-43D9-9987-75BED7B57339}"/>
    <cellStyle name="=C:\WINDOWS\SYSTEM32\COMMAND.COM 2 3" xfId="19760" xr:uid="{3D5B4072-D9B3-49AD-9D07-80E6D534477A}"/>
    <cellStyle name="=C:\WINDOWS\SYSTEM32\COMMAND.COM 2 3 2" xfId="29392" xr:uid="{2A2C1031-E49C-4369-B793-FF63A21D6400}"/>
    <cellStyle name="=C:\WINDOWS\SYSTEM32\COMMAND.COM 2 4" xfId="28015" xr:uid="{8C1D355C-19E7-4EA0-8D40-E33D15B7E34A}"/>
    <cellStyle name="=C:\WINDOWS\SYSTEM32\COMMAND.COM 3" xfId="6338" xr:uid="{0AF692DE-E74E-4A0D-AC37-89F882BE628B}"/>
    <cellStyle name="=C:\WINDOWS\SYSTEM32\COMMAND.COM 3 2" xfId="19920" xr:uid="{3EC6C58E-4560-4F32-A710-49BAA53759E8}"/>
    <cellStyle name="=C:\WINDOWS\SYSTEM32\COMMAND.COM 3 2 2" xfId="29535" xr:uid="{3C2E1AA1-29A6-4BAE-9EFA-EC135BA8E264}"/>
    <cellStyle name="=C:\WINDOWS\SYSTEM32\COMMAND.COM 3 3" xfId="28158" xr:uid="{2A966D18-0D3F-4C05-A953-265F32676BA1}"/>
    <cellStyle name="=C:\WINDOWS\SYSTEM32\COMMAND.COM 4" xfId="18512" xr:uid="{493D37B3-09DE-47D7-8BA1-7049411BDEAB}"/>
    <cellStyle name="=C:\WINDOWS\SYSTEM32\COMMAND.COM 4 2" xfId="28991" xr:uid="{C60F01F7-1A11-47BB-8674-2EE48246E743}"/>
    <cellStyle name="=C:\WINDOWS\SYSTEM32\COMMAND.COM 5" xfId="27617" xr:uid="{1143229B-6C92-4FDC-AA5E-FE701E70EDC8}"/>
    <cellStyle name="•W€_laroux" xfId="77" xr:uid="{6651B3BF-166F-4348-B1DC-B5AD121ECA1F}"/>
    <cellStyle name="•W_laroux" xfId="78" xr:uid="{C4E7FE65-1687-45CA-955C-70865BBC7F63}"/>
    <cellStyle name="0000" xfId="79" xr:uid="{3E698F31-379E-484C-8C84-78FEEDE87CDF}"/>
    <cellStyle name="000000" xfId="80" xr:uid="{07714C9C-8A77-4FBF-980B-B89EB4AEA779}"/>
    <cellStyle name="000000 2" xfId="5961" xr:uid="{EAA799F4-A052-462B-BFBC-20C645479FCD}"/>
    <cellStyle name="0dec(,)" xfId="81" xr:uid="{6B87E0CD-3D90-4085-882F-6F4E3D97A922}"/>
    <cellStyle name="0dec(,) 2" xfId="5962" xr:uid="{19CC89F8-D999-412C-A6AA-5651B7DC998E}"/>
    <cellStyle name="0dec(,) 2 2" xfId="7576" xr:uid="{7FF74022-19D6-468C-9DD8-1540A8AD99AF}"/>
    <cellStyle name="0dec(,) 2 2 2" xfId="21158" xr:uid="{0FB630C5-15CA-46DE-8222-96879C8FA7F4}"/>
    <cellStyle name="0dec(,) 2 2 2 2" xfId="29936" xr:uid="{E9206E9C-A08B-4276-AC0F-32B7611D337A}"/>
    <cellStyle name="0dec(,) 2 2 3" xfId="28559" xr:uid="{CBF9967E-8BBB-4541-9126-1999FB5952AB}"/>
    <cellStyle name="0dec(,) 2 3" xfId="19761" xr:uid="{45E00BA3-6088-4F51-B4FA-9305EC0692C4}"/>
    <cellStyle name="0dec(,) 2 3 2" xfId="29393" xr:uid="{AFA4E4A6-0540-42BA-B6EE-5014BB3C8983}"/>
    <cellStyle name="0dec(,) 2 4" xfId="28016" xr:uid="{31E3FA5B-3912-4DC7-8F44-BD79120F5399}"/>
    <cellStyle name="0dec(,) 3" xfId="6339" xr:uid="{49FFBC27-B87B-44C5-8FAB-812810F2E9AE}"/>
    <cellStyle name="0dec(,) 3 2" xfId="19921" xr:uid="{A3E36A01-8E2D-4034-A514-522A724AF576}"/>
    <cellStyle name="0dec(,) 3 2 2" xfId="29536" xr:uid="{D44098B3-D510-4485-BC94-D7C75E0F3B68}"/>
    <cellStyle name="0dec(,) 3 3" xfId="28159" xr:uid="{364BF51D-E09B-4303-A932-76FE8191E3B0}"/>
    <cellStyle name="0dec(,) 4" xfId="18513" xr:uid="{31BC7B4C-F02F-42E3-9F5B-01124215F55C}"/>
    <cellStyle name="0dec(,) 4 2" xfId="28992" xr:uid="{45F52F2D-FF72-472A-9213-06CBD1E030C1}"/>
    <cellStyle name="0dec(,) 5" xfId="27618" xr:uid="{7406E599-56C9-4F4A-A288-0A869C5635DC}"/>
    <cellStyle name="0dec(,)for%fmt" xfId="82" xr:uid="{D47A7D55-B9D2-4560-9E9B-406BFD563451}"/>
    <cellStyle name="0dec(,)for%fmt 2" xfId="5963" xr:uid="{EDF23FED-4500-4EA2-AE6A-05829585BE1D}"/>
    <cellStyle name="0dec(,)for%fmt 2 2" xfId="7577" xr:uid="{E5649B79-8232-4262-A18F-EEE3C44646F0}"/>
    <cellStyle name="0dec(,)for%fmt 2 2 2" xfId="21159" xr:uid="{4BC28FE2-9D8B-4ACA-9216-703BAA660959}"/>
    <cellStyle name="0dec(,)for%fmt 2 2 2 2" xfId="29937" xr:uid="{433E3051-7925-4F8F-BD5B-988FDAAF3C3F}"/>
    <cellStyle name="0dec(,)for%fmt 2 2 3" xfId="28560" xr:uid="{79D5A802-A127-4A4B-939F-2818714F41DE}"/>
    <cellStyle name="0dec(,)for%fmt 2 3" xfId="19762" xr:uid="{181F3832-53B4-46F3-BB56-EF115C2525C6}"/>
    <cellStyle name="0dec(,)for%fmt 2 3 2" xfId="29394" xr:uid="{87251AB3-F73D-4817-8F36-FFE7A501AA1C}"/>
    <cellStyle name="0dec(,)for%fmt 2 4" xfId="28017" xr:uid="{0036A2AF-671B-4F22-A6C1-10FB2E11E93D}"/>
    <cellStyle name="0dec(,)for%fmt 3" xfId="6340" xr:uid="{86FBAC05-18D1-4FA9-8463-65E8E539CEEA}"/>
    <cellStyle name="0dec(,)for%fmt 3 2" xfId="19922" xr:uid="{FF704C5C-3ADD-47E2-9F35-ACE0ADF41D10}"/>
    <cellStyle name="0dec(,)for%fmt 3 2 2" xfId="29537" xr:uid="{B450B40D-B5F9-4DD9-903D-E649FA6B1C37}"/>
    <cellStyle name="0dec(,)for%fmt 3 3" xfId="28160" xr:uid="{CDF3A67D-0AC8-4AFD-B769-EC41F62AB72E}"/>
    <cellStyle name="0dec(,)for%fmt 4" xfId="18514" xr:uid="{54A3C93A-C3CE-4C61-AD8B-7B881C2C8181}"/>
    <cellStyle name="0dec(,)for%fmt 4 2" xfId="28993" xr:uid="{C9CB90F5-5C42-4695-A733-D8F8BEAD729A}"/>
    <cellStyle name="0dec(,)for%fmt 5" xfId="27619" xr:uid="{F204C17F-75E4-484C-A3CF-51930AB71422}"/>
    <cellStyle name="1000s (0)" xfId="83" xr:uid="{22613615-6517-4395-9822-10762EA1E068}"/>
    <cellStyle name="1000s (0) 2" xfId="6102" xr:uid="{07F7D3E2-1518-4398-A1F9-83D9B99D4B28}"/>
    <cellStyle name="1000s (0) 3" xfId="3134" xr:uid="{40081282-CAA1-4DA2-B178-D788831B0FFE}"/>
    <cellStyle name="1000s (0) 4" xfId="7712" xr:uid="{AEE92E9D-B7DA-4139-8892-033314B343DF}"/>
    <cellStyle name="1000s (0) 4 2" xfId="12034" xr:uid="{CAE5BC8D-243A-4439-80FF-DEE91E552AB5}"/>
    <cellStyle name="1dec(,)" xfId="84" xr:uid="{789D1B64-C926-4392-85D8-772E637E07E6}"/>
    <cellStyle name="1dec(,) 2" xfId="5964" xr:uid="{F3A1FE07-35ED-48CD-95DE-3DEEA704366E}"/>
    <cellStyle name="1dec(,) 2 2" xfId="7578" xr:uid="{F739C53D-3889-44A9-95A2-25BA012AC1A3}"/>
    <cellStyle name="1dec(,) 2 2 2" xfId="21160" xr:uid="{1ACB31D3-6E0C-4AE4-A629-0CE210BB5C3B}"/>
    <cellStyle name="1dec(,) 2 2 2 2" xfId="29938" xr:uid="{D7C59ED1-BD37-4E77-84CB-A732CABF1187}"/>
    <cellStyle name="1dec(,) 2 2 3" xfId="28561" xr:uid="{2B57D706-E4B7-4D0D-AAF1-5593A74A24F6}"/>
    <cellStyle name="1dec(,) 2 3" xfId="19763" xr:uid="{B724E4A6-C409-4A11-8064-E8ABF0F37C70}"/>
    <cellStyle name="1dec(,) 2 3 2" xfId="29395" xr:uid="{E1A45EBD-D399-46D1-96F9-65749FAC2838}"/>
    <cellStyle name="1dec(,) 2 4" xfId="28018" xr:uid="{FDAD51CF-B363-4AA9-AFC3-5EB8DA73D273}"/>
    <cellStyle name="1dec(,) 3" xfId="6341" xr:uid="{7893FDF3-B031-4754-BA56-245F09D706F6}"/>
    <cellStyle name="1dec(,) 3 2" xfId="19923" xr:uid="{2913E446-E213-482C-8825-59A7CBBD2A7E}"/>
    <cellStyle name="1dec(,) 3 2 2" xfId="29538" xr:uid="{7640C22E-B208-41EF-9A13-76C892E9B074}"/>
    <cellStyle name="1dec(,) 3 3" xfId="28161" xr:uid="{F63E850D-B62F-4FE5-ADFC-09DEB392E479}"/>
    <cellStyle name="1dec(,) 4" xfId="18515" xr:uid="{630F7004-025D-442E-8884-F814C0B5E321}"/>
    <cellStyle name="1dec(,) 4 2" xfId="28994" xr:uid="{46BB69A8-0DBA-4D58-8BB5-2D2EF0E7EFFE}"/>
    <cellStyle name="1dec(,) 5" xfId="27620" xr:uid="{FDF693DD-248C-4076-94AB-69F4CCB9C165}"/>
    <cellStyle name="1dec(,)for%fmt" xfId="85" xr:uid="{E9305D79-7EC8-4264-81C8-F6E2834BFE1A}"/>
    <cellStyle name="1dec(,)for%fmt 2" xfId="5965" xr:uid="{6A2ADA96-9BE2-427B-9592-7F87E1351950}"/>
    <cellStyle name="1dec(,)for%fmt 2 2" xfId="7579" xr:uid="{F13FDEC2-1FAA-4899-B08F-0E367453B1EC}"/>
    <cellStyle name="1dec(,)for%fmt 2 2 2" xfId="21161" xr:uid="{F9A67B6E-1BA9-480A-B1DD-9EF9271005ED}"/>
    <cellStyle name="1dec(,)for%fmt 2 2 2 2" xfId="29939" xr:uid="{CA0113E7-34D2-407B-8838-6D3B8AF6C646}"/>
    <cellStyle name="1dec(,)for%fmt 2 2 3" xfId="28562" xr:uid="{B23D2C1F-1AD8-48EC-B3F1-ED1FDE580B50}"/>
    <cellStyle name="1dec(,)for%fmt 2 3" xfId="19764" xr:uid="{D945621C-CAE3-4CBB-AE6A-6E0B88A4F5FD}"/>
    <cellStyle name="1dec(,)for%fmt 2 3 2" xfId="29396" xr:uid="{9DB8E2A6-4F0D-4E16-BC50-B382B95BA3B9}"/>
    <cellStyle name="1dec(,)for%fmt 2 4" xfId="28019" xr:uid="{80ECC14C-CEE4-4AC1-85FA-B4F661BC9A4F}"/>
    <cellStyle name="1dec(,)for%fmt 3" xfId="6342" xr:uid="{59C7562C-DBF6-44AA-9D97-348F73D3E690}"/>
    <cellStyle name="1dec(,)for%fmt 3 2" xfId="19924" xr:uid="{31180A2E-9FC8-4E9A-96B0-2CB0EC4ADA8C}"/>
    <cellStyle name="1dec(,)for%fmt 3 2 2" xfId="29539" xr:uid="{1FA04709-CA7D-4225-A2C7-03F1BDD12E4E}"/>
    <cellStyle name="1dec(,)for%fmt 3 3" xfId="28162" xr:uid="{24AB4EC1-7383-4AE5-95E0-AC636B1C9B4E}"/>
    <cellStyle name="1dec(,)for%fmt 4" xfId="18516" xr:uid="{A56D02C2-7710-4D88-96B8-674B83B7FF71}"/>
    <cellStyle name="1dec(,)for%fmt 4 2" xfId="28995" xr:uid="{AB0028E6-B01E-448F-BE2C-7B14EFECA85C}"/>
    <cellStyle name="1dec(,)for%fmt 5" xfId="27621" xr:uid="{D0411789-C212-4F87-B0F8-29F7AD4B642C}"/>
    <cellStyle name="¹éºÐÀ²_±âÅ¸" xfId="86" xr:uid="{567B0B0C-1403-4C47-9839-E7F2A30FB7D5}"/>
    <cellStyle name="20% - Accent1 10" xfId="87" xr:uid="{C9268491-AAFD-44C1-B377-9F314F23275C}"/>
    <cellStyle name="20% - Accent1 10 2" xfId="3135" xr:uid="{5A60E9EF-9757-40BC-B24A-80EE4134CE74}"/>
    <cellStyle name="20% - Accent1 10 3" xfId="7713" xr:uid="{04997E85-32C1-47F2-A6B1-194E68CD05A5}"/>
    <cellStyle name="20% - Accent1 10 3 2" xfId="12035" xr:uid="{446F5078-1109-47EF-B677-896714BA9173}"/>
    <cellStyle name="20% - Accent1 11" xfId="88" xr:uid="{ABA40FAA-215E-490C-B728-110F6A4480B5}"/>
    <cellStyle name="20% - Accent1 11 2" xfId="3136" xr:uid="{02F90687-38A4-4E15-A560-E452F9CDDB30}"/>
    <cellStyle name="20% - Accent1 11 3" xfId="7714" xr:uid="{3A75A9AD-6FCF-4EFF-8260-A5C26199D1A0}"/>
    <cellStyle name="20% - Accent1 11 3 2" xfId="12036" xr:uid="{C5592D33-FA04-4909-B16B-A1897E07A766}"/>
    <cellStyle name="20% - Accent1 12" xfId="89" xr:uid="{A6BD1998-B27D-4FBA-AA1F-FD8894BAF80E}"/>
    <cellStyle name="20% - Accent1 12 2" xfId="3137" xr:uid="{3729B3D1-296B-412B-985A-239F0D5C701E}"/>
    <cellStyle name="20% - Accent1 12 3" xfId="7715" xr:uid="{83C92C6E-6779-4C2B-A057-745DBEE9CB46}"/>
    <cellStyle name="20% - Accent1 12 3 2" xfId="12037" xr:uid="{4B3EF531-CEED-45F2-BFC0-F7039E4DD56B}"/>
    <cellStyle name="20% - Accent1 13" xfId="90" xr:uid="{A8A93D49-3C83-40C5-B67F-73992B62FC70}"/>
    <cellStyle name="20% - Accent1 13 2" xfId="3138" xr:uid="{0EF9A098-5090-4585-BC43-26BA153C75FC}"/>
    <cellStyle name="20% - Accent1 13 3" xfId="7716" xr:uid="{437FCD71-78FB-42F7-9327-5D38C60259E1}"/>
    <cellStyle name="20% - Accent1 13 3 2" xfId="12038" xr:uid="{A6C16EF9-0D4E-455F-89B3-7CA56190D824}"/>
    <cellStyle name="20% - Accent1 14" xfId="91" xr:uid="{16E9E6B4-9F94-4966-B8FD-17210EEFF315}"/>
    <cellStyle name="20% - Accent1 14 2" xfId="3139" xr:uid="{80288ACC-7191-4CDA-B2A4-0AFF8FA76080}"/>
    <cellStyle name="20% - Accent1 14 3" xfId="7717" xr:uid="{B82482ED-0E9D-4E22-AA30-3D84DAC709D9}"/>
    <cellStyle name="20% - Accent1 14 3 2" xfId="12039" xr:uid="{F805B74D-AC01-4979-ACFA-AC8BB10F3EA6}"/>
    <cellStyle name="20% - Accent1 15" xfId="92" xr:uid="{05019CD3-289C-49E6-B974-71B59A894450}"/>
    <cellStyle name="20% - Accent1 15 2" xfId="3140" xr:uid="{440B062F-92C3-4936-B1AC-E8B25760B028}"/>
    <cellStyle name="20% - Accent1 15 3" xfId="7718" xr:uid="{D21866BD-C49E-4192-970A-EF6EC6BA3C98}"/>
    <cellStyle name="20% - Accent1 15 3 2" xfId="12040" xr:uid="{99D3722F-09F9-4304-8D89-53E6620C5C63}"/>
    <cellStyle name="20% - Accent1 16" xfId="93" xr:uid="{1175D295-1A99-4C22-B750-432231C68D76}"/>
    <cellStyle name="20% - Accent1 16 2" xfId="3141" xr:uid="{18F66C86-3711-421F-B258-09D8C5BAC9DC}"/>
    <cellStyle name="20% - Accent1 16 3" xfId="7719" xr:uid="{2A41D2E0-9A3E-4BCF-9A57-FCB207F8242E}"/>
    <cellStyle name="20% - Accent1 16 3 2" xfId="12041" xr:uid="{D87B9266-0179-46A7-B149-F0B4DFFC3401}"/>
    <cellStyle name="20% - Accent1 17" xfId="94" xr:uid="{53BA91CA-5241-4BD9-8F1D-E70192BC801B}"/>
    <cellStyle name="20% - Accent1 17 2" xfId="3142" xr:uid="{2DE21720-481B-4935-B606-B3344C9599D9}"/>
    <cellStyle name="20% - Accent1 17 3" xfId="7720" xr:uid="{A6C753AB-B5AB-4E82-AE57-9ADF0EEEAFC3}"/>
    <cellStyle name="20% - Accent1 17 3 2" xfId="12042" xr:uid="{BE0FF624-EB50-4953-A926-9BF8C65AC2B6}"/>
    <cellStyle name="20% - Accent1 18" xfId="95" xr:uid="{024FC9F9-575D-4997-B586-7747600FCD03}"/>
    <cellStyle name="20% - Accent1 18 2" xfId="3143" xr:uid="{84382A78-5D32-4BA3-90B5-247D3E3C462B}"/>
    <cellStyle name="20% - Accent1 18 3" xfId="7721" xr:uid="{ADE3267C-9FCA-4D26-964A-ECF169BF9AC7}"/>
    <cellStyle name="20% - Accent1 18 3 2" xfId="12043" xr:uid="{48F5B2B8-2666-467B-9085-B71D1652F1B0}"/>
    <cellStyle name="20% - Accent1 19" xfId="96" xr:uid="{F1E88D8C-A194-4499-9AF3-AE879341603B}"/>
    <cellStyle name="20% - Accent1 19 2" xfId="3144" xr:uid="{7D540675-394D-48FA-B130-F6B373C9250E}"/>
    <cellStyle name="20% - Accent1 19 3" xfId="7722" xr:uid="{77E2AE69-58C0-4867-8882-6DE9947E4833}"/>
    <cellStyle name="20% - Accent1 19 3 2" xfId="12044" xr:uid="{02BFAB4B-22C0-4CAA-9FE5-959CF5CC5A0F}"/>
    <cellStyle name="20% - Accent1 2" xfId="97" xr:uid="{F17B8E9A-CC7A-4C70-91A2-E482228A8A27}"/>
    <cellStyle name="20% - Accent1 2 2" xfId="98" xr:uid="{B642FF8A-CBD8-4ED5-B04C-9C401B43FA92}"/>
    <cellStyle name="20% - Accent1 2 2 2" xfId="6235" xr:uid="{FB23AE57-1FC5-4696-A0C0-5B577F2BEAC2}"/>
    <cellStyle name="20% - Accent1 2 2 3" xfId="3146" xr:uid="{BC1B61B5-9182-4A84-8093-F2F31D20A1EB}"/>
    <cellStyle name="20% - Accent1 2 2 4" xfId="7724" xr:uid="{702083AD-77D9-414C-8755-1AA5AD7594E9}"/>
    <cellStyle name="20% - Accent1 2 2 4 2" xfId="12046" xr:uid="{6BCDC596-2462-4923-BAFC-5E5C45963BBD}"/>
    <cellStyle name="20% - Accent1 2 3" xfId="6061" xr:uid="{4D92754F-4BEC-4F72-BF0F-B6FD95708D48}"/>
    <cellStyle name="20% - Accent1 2 4" xfId="3145" xr:uid="{72F850A6-380C-4D3B-9E67-F1E476BAC299}"/>
    <cellStyle name="20% - Accent1 2 5" xfId="7723" xr:uid="{72FD4152-D292-4F57-8FF5-3610891C2BCC}"/>
    <cellStyle name="20% - Accent1 2 5 2" xfId="12045" xr:uid="{085D4858-5DE2-47C7-94EB-9D5A0EBC5C85}"/>
    <cellStyle name="20% - Accent1 20" xfId="99" xr:uid="{7FE5CB1A-EADD-4CA4-B66D-30D98E3AF267}"/>
    <cellStyle name="20% - Accent1 20 2" xfId="3147" xr:uid="{7907865D-C6C9-44D4-B6E5-FACFC916991B}"/>
    <cellStyle name="20% - Accent1 20 3" xfId="7725" xr:uid="{F0321563-331D-42AA-97CB-CAFEA13C564A}"/>
    <cellStyle name="20% - Accent1 20 3 2" xfId="12047" xr:uid="{74AD63A9-EA4B-4B0C-A409-14324203C68B}"/>
    <cellStyle name="20% - Accent1 21" xfId="100" xr:uid="{5506C68C-ABC6-486B-9D5F-3D91E6B9D379}"/>
    <cellStyle name="20% - Accent1 21 2" xfId="3148" xr:uid="{DDE1BDAB-130A-4F16-B80C-B070031318AB}"/>
    <cellStyle name="20% - Accent1 21 3" xfId="7726" xr:uid="{2407FBE9-ED0F-4094-8A05-C95B524479CA}"/>
    <cellStyle name="20% - Accent1 21 3 2" xfId="12048" xr:uid="{BF5954D8-8173-4F6C-8981-6FAD8FD47182}"/>
    <cellStyle name="20% - Accent1 22" xfId="101" xr:uid="{26903BA3-C762-4BF2-9EA0-35004DBE63D1}"/>
    <cellStyle name="20% - Accent1 22 2" xfId="3149" xr:uid="{06ED5F28-BC16-408F-9B01-C94C3C32223F}"/>
    <cellStyle name="20% - Accent1 22 3" xfId="7727" xr:uid="{9557B28D-9041-44D3-97D4-9E1374EAC186}"/>
    <cellStyle name="20% - Accent1 22 3 2" xfId="12049" xr:uid="{08FA5CDE-AF37-4192-92AE-842E4A609E3A}"/>
    <cellStyle name="20% - Accent1 23" xfId="102" xr:uid="{AF931664-AFDE-4AC4-B387-19E5E3999F1A}"/>
    <cellStyle name="20% - Accent1 23 2" xfId="3150" xr:uid="{6771EDEF-28D5-4CBE-A9A6-8AF542413127}"/>
    <cellStyle name="20% - Accent1 23 3" xfId="7728" xr:uid="{BFE4400F-5969-4EA7-8541-B29A587EC1FB}"/>
    <cellStyle name="20% - Accent1 23 3 2" xfId="12050" xr:uid="{428818B6-3C12-4416-B335-5E6CD08F6489}"/>
    <cellStyle name="20% - Accent1 24" xfId="103" xr:uid="{5B14B5F3-8C29-413A-BB76-C9E891C8D3C4}"/>
    <cellStyle name="20% - Accent1 24 2" xfId="3151" xr:uid="{DDB400EA-5B67-4063-B41A-423FD9BD7160}"/>
    <cellStyle name="20% - Accent1 24 3" xfId="7729" xr:uid="{6015AC63-DC5A-4AD1-A66B-731EA2F509A9}"/>
    <cellStyle name="20% - Accent1 24 3 2" xfId="12051" xr:uid="{69CF2813-ED28-4A80-8871-10ED6A7151C4}"/>
    <cellStyle name="20% - Accent1 25" xfId="104" xr:uid="{DD0EEB3F-C5C6-46AE-8764-97A19DE0C1A5}"/>
    <cellStyle name="20% - Accent1 25 2" xfId="3152" xr:uid="{8C5D27FA-CF31-4952-920E-24C3BE071DF9}"/>
    <cellStyle name="20% - Accent1 25 3" xfId="7730" xr:uid="{B67FD429-8196-4573-B129-71C66C08C4BB}"/>
    <cellStyle name="20% - Accent1 25 3 2" xfId="12052" xr:uid="{61703B7A-E7F0-4C3F-95EF-35596D14F8CC}"/>
    <cellStyle name="20% - Accent1 26" xfId="105" xr:uid="{3DB55819-A7EE-4B69-8E64-2A98B05B8B64}"/>
    <cellStyle name="20% - Accent1 26 2" xfId="3153" xr:uid="{1A57DFF4-B63B-4D44-BE21-FB72F6FB208A}"/>
    <cellStyle name="20% - Accent1 26 3" xfId="7731" xr:uid="{647044CA-91BA-43C3-BF9C-214C989662F5}"/>
    <cellStyle name="20% - Accent1 26 3 2" xfId="12053" xr:uid="{263E0650-F099-431D-B048-D34BDD45B945}"/>
    <cellStyle name="20% - Accent1 27" xfId="106" xr:uid="{4DA92840-876D-42F8-B1A9-E07F8A7A9095}"/>
    <cellStyle name="20% - Accent1 27 2" xfId="3154" xr:uid="{116A41BB-5082-465F-B65C-35D548D4FB16}"/>
    <cellStyle name="20% - Accent1 27 3" xfId="7732" xr:uid="{4FBB54F1-4270-41C2-9683-38473F95A126}"/>
    <cellStyle name="20% - Accent1 27 3 2" xfId="12054" xr:uid="{C5E20200-C255-43FE-B69D-C7C52150691C}"/>
    <cellStyle name="20% - Accent1 28" xfId="107" xr:uid="{B64C0CD3-A807-47C7-9756-F8B8F7D92385}"/>
    <cellStyle name="20% - Accent1 28 2" xfId="3155" xr:uid="{14FA4921-39F1-443F-9E70-B1187754412A}"/>
    <cellStyle name="20% - Accent1 28 3" xfId="7733" xr:uid="{BAA7571C-3B77-43BC-85DB-A0F331D47D71}"/>
    <cellStyle name="20% - Accent1 28 3 2" xfId="12055" xr:uid="{0029C948-53C3-4B07-BEC5-632F0321AAA9}"/>
    <cellStyle name="20% - Accent1 29" xfId="108" xr:uid="{D8DB0B3A-E59F-40E3-A1C7-C0F8B79EBB2E}"/>
    <cellStyle name="20% - Accent1 29 2" xfId="3156" xr:uid="{2C6F9183-EB67-4F4C-8629-CDDAECB763DB}"/>
    <cellStyle name="20% - Accent1 29 3" xfId="7734" xr:uid="{C2F68BA9-2CF3-4AE9-82F3-96C5981C2219}"/>
    <cellStyle name="20% - Accent1 29 3 2" xfId="12056" xr:uid="{6F2B2ED5-B5C9-4328-BCC1-EDA881D6E111}"/>
    <cellStyle name="20% - Accent1 3" xfId="109" xr:uid="{403153E1-285F-40F3-82BC-9E30215F41E6}"/>
    <cellStyle name="20% - Accent1 3 2" xfId="3157" xr:uid="{974C64F2-54A2-45D2-8E35-A0AEB949357F}"/>
    <cellStyle name="20% - Accent1 3 3" xfId="7735" xr:uid="{84724BCF-444B-4910-A810-E8AA609562D7}"/>
    <cellStyle name="20% - Accent1 3 3 2" xfId="12057" xr:uid="{09F1CB3B-AB4B-466F-B4E9-683428D6DB70}"/>
    <cellStyle name="20% - Accent1 30" xfId="110" xr:uid="{CD049CD9-056C-4E97-BBC1-572680A42EE7}"/>
    <cellStyle name="20% - Accent1 30 2" xfId="3158" xr:uid="{C98CFE26-0D5C-4D86-BDC9-A818922E8023}"/>
    <cellStyle name="20% - Accent1 30 3" xfId="7736" xr:uid="{0E9B12F8-C012-458F-9674-2982538A7BBF}"/>
    <cellStyle name="20% - Accent1 30 3 2" xfId="12058" xr:uid="{078F6BBC-C2F7-449B-A9D7-EFC87FF05423}"/>
    <cellStyle name="20% - Accent1 31" xfId="111" xr:uid="{30EF3690-6803-48B4-83F2-897077503EB9}"/>
    <cellStyle name="20% - Accent1 31 2" xfId="3159" xr:uid="{7DAA6AF7-3052-4A5D-856A-410F6D993D50}"/>
    <cellStyle name="20% - Accent1 31 3" xfId="7737" xr:uid="{68E493CF-91C1-4EEC-B2A6-68441A6FBEA8}"/>
    <cellStyle name="20% - Accent1 31 3 2" xfId="12059" xr:uid="{1751B6C9-91EC-4C23-993C-F2A3D14EE24F}"/>
    <cellStyle name="20% - Accent1 32" xfId="112" xr:uid="{37D486CC-0B88-418F-9174-4D78C71E8688}"/>
    <cellStyle name="20% - Accent1 32 2" xfId="3160" xr:uid="{1CEF4525-9F71-46AF-88B0-F68B4145E538}"/>
    <cellStyle name="20% - Accent1 32 3" xfId="7738" xr:uid="{BFC5905D-F9F3-4460-9C93-77DFEC69E81C}"/>
    <cellStyle name="20% - Accent1 32 3 2" xfId="12060" xr:uid="{2C2923F8-AC20-458C-8804-79035B0B4953}"/>
    <cellStyle name="20% - Accent1 33" xfId="113" xr:uid="{191A2C55-4EE9-4387-8DA9-FACF7F695143}"/>
    <cellStyle name="20% - Accent1 33 2" xfId="3161" xr:uid="{97C12899-7AA9-43AC-91F8-AA028A3FB04D}"/>
    <cellStyle name="20% - Accent1 33 3" xfId="7739" xr:uid="{9361EB65-4874-4CEE-AF84-A06ED0DA28FD}"/>
    <cellStyle name="20% - Accent1 33 3 2" xfId="12061" xr:uid="{0AE3FEED-1E24-49B8-9A67-313BECE5B290}"/>
    <cellStyle name="20% - Accent1 34" xfId="114" xr:uid="{D1C882C8-B854-4C30-8FCD-DE6CB2D67113}"/>
    <cellStyle name="20% - Accent1 34 2" xfId="3162" xr:uid="{D7DAC045-56CA-4250-8400-17330A7439DD}"/>
    <cellStyle name="20% - Accent1 34 3" xfId="7740" xr:uid="{C2768945-15B0-4FAC-A6A9-1FBAAD648062}"/>
    <cellStyle name="20% - Accent1 34 3 2" xfId="12062" xr:uid="{23DFEE6D-8B87-4B87-9F8A-805D62E37060}"/>
    <cellStyle name="20% - Accent1 35" xfId="115" xr:uid="{4CF339EC-73D7-4768-AEF2-193D3685FB1B}"/>
    <cellStyle name="20% - Accent1 35 2" xfId="3163" xr:uid="{51F13EB7-EE37-4B1D-BC10-FB8647E37111}"/>
    <cellStyle name="20% - Accent1 35 3" xfId="7741" xr:uid="{2CE9900C-BFE4-4DB5-9939-7C6D2A5ECEF9}"/>
    <cellStyle name="20% - Accent1 35 3 2" xfId="12063" xr:uid="{9109A456-8191-48AA-A516-372428602B21}"/>
    <cellStyle name="20% - Accent1 36" xfId="116" xr:uid="{4F301BF0-B8AE-4988-A625-BCB738F42A32}"/>
    <cellStyle name="20% - Accent1 36 2" xfId="3164" xr:uid="{808B2DDD-D6CF-4183-B1FD-8B71228F5BE2}"/>
    <cellStyle name="20% - Accent1 36 3" xfId="7742" xr:uid="{839F1507-94E0-460E-A20A-5375B251427F}"/>
    <cellStyle name="20% - Accent1 36 3 2" xfId="12064" xr:uid="{AA50E036-4D71-47E2-9B8D-F57FD2399EDD}"/>
    <cellStyle name="20% - Accent1 37" xfId="117" xr:uid="{FBD932C4-8BA2-4743-8D41-0F8CA0BB1820}"/>
    <cellStyle name="20% - Accent1 37 2" xfId="3165" xr:uid="{C3E8721C-789B-4DB3-9D2F-A07CDEFC5EA0}"/>
    <cellStyle name="20% - Accent1 37 3" xfId="7743" xr:uid="{1FFD607E-17A8-4B06-937C-E405ADF8920F}"/>
    <cellStyle name="20% - Accent1 37 3 2" xfId="12065" xr:uid="{2A7A0299-071C-49AD-9417-9C7DBB794CF9}"/>
    <cellStyle name="20% - Accent1 38" xfId="118" xr:uid="{16FD933A-323F-4699-BCF6-059BA631F90D}"/>
    <cellStyle name="20% - Accent1 38 2" xfId="3166" xr:uid="{E2A2D4CF-2CD6-4CEF-8FCD-03B460044889}"/>
    <cellStyle name="20% - Accent1 38 3" xfId="7744" xr:uid="{D4851799-1717-482D-B636-723054F7F0F8}"/>
    <cellStyle name="20% - Accent1 38 3 2" xfId="12066" xr:uid="{0AB4063F-ADE1-4FD0-A0E8-AA4E46994E79}"/>
    <cellStyle name="20% - Accent1 39" xfId="119" xr:uid="{DF770C40-4AE7-40B2-9B84-6947B3A32296}"/>
    <cellStyle name="20% - Accent1 39 2" xfId="3167" xr:uid="{163BBB4E-424F-4525-8C16-D1172385E727}"/>
    <cellStyle name="20% - Accent1 39 3" xfId="7745" xr:uid="{28BA3B1A-1903-46DC-B414-32416D7888A8}"/>
    <cellStyle name="20% - Accent1 39 3 2" xfId="12067" xr:uid="{AC26767D-2EBE-49CC-B3BB-DE8F3227F5AF}"/>
    <cellStyle name="20% - Accent1 4" xfId="120" xr:uid="{0C55AB08-0769-4486-960B-ACA14AC5DFE9}"/>
    <cellStyle name="20% - Accent1 4 2" xfId="3168" xr:uid="{A51CCBAA-665C-4BEC-90B9-27D14C6A3FBF}"/>
    <cellStyle name="20% - Accent1 4 3" xfId="7746" xr:uid="{C0CB4EB2-861C-4B6F-8409-04A551108716}"/>
    <cellStyle name="20% - Accent1 4 3 2" xfId="12068" xr:uid="{56946D07-DAA7-4735-9BAC-538D7599AF90}"/>
    <cellStyle name="20% - Accent1 40" xfId="121" xr:uid="{2EE28FF2-C6FB-4DA7-9FF6-478A656FCF94}"/>
    <cellStyle name="20% - Accent1 40 2" xfId="3169" xr:uid="{C47531B6-5CBE-4583-BFF5-393DB7FAFE64}"/>
    <cellStyle name="20% - Accent1 40 3" xfId="7747" xr:uid="{8CB98C6B-8AA5-42DB-B3FA-E900E58FC46A}"/>
    <cellStyle name="20% - Accent1 40 3 2" xfId="12069" xr:uid="{DFE6D38F-4306-402E-9C10-1430781BFC78}"/>
    <cellStyle name="20% - Accent1 41" xfId="122" xr:uid="{32DB3BF6-8771-4E4E-AC3E-0270FAC575D7}"/>
    <cellStyle name="20% - Accent1 41 2" xfId="3170" xr:uid="{A55A26DB-C5AD-4A79-9C86-63E58E5679BE}"/>
    <cellStyle name="20% - Accent1 41 3" xfId="7748" xr:uid="{18C3046F-7BB7-40C3-B11D-1441D0B2A14F}"/>
    <cellStyle name="20% - Accent1 41 3 2" xfId="12070" xr:uid="{D23803EC-E55E-41CB-8747-F54D7CFEC5D3}"/>
    <cellStyle name="20% - Accent1 42" xfId="123" xr:uid="{C7BF7ED3-7DCC-419A-8A87-91585410B1F5}"/>
    <cellStyle name="20% - Accent1 42 2" xfId="3171" xr:uid="{7564E443-4C8C-4318-A22B-F937EC09C34A}"/>
    <cellStyle name="20% - Accent1 42 3" xfId="7749" xr:uid="{46BF7C57-504E-498C-97EB-C3C384DD211E}"/>
    <cellStyle name="20% - Accent1 42 3 2" xfId="12071" xr:uid="{FA84FD75-AD03-47D6-AD2D-51EA37846A0E}"/>
    <cellStyle name="20% - Accent1 43" xfId="124" xr:uid="{BFEB737B-A9B0-44DE-B882-317C9FA8E2CD}"/>
    <cellStyle name="20% - Accent1 43 2" xfId="3172" xr:uid="{CB597B73-B644-4A6F-87E9-8CC5809858F4}"/>
    <cellStyle name="20% - Accent1 43 3" xfId="7750" xr:uid="{22ACE0D9-5D89-4481-BD2F-062DAFFC0522}"/>
    <cellStyle name="20% - Accent1 43 3 2" xfId="12072" xr:uid="{1C333A3C-4F23-450F-8716-70C6C295F5A5}"/>
    <cellStyle name="20% - Accent1 44" xfId="125" xr:uid="{2EE07D4B-3D2B-4939-86BA-69C0ED5139D0}"/>
    <cellStyle name="20% - Accent1 44 2" xfId="3173" xr:uid="{B25DB567-309F-4509-B0A9-19D16AB91390}"/>
    <cellStyle name="20% - Accent1 44 3" xfId="7751" xr:uid="{CA570F15-9006-46D8-8BA6-C38FBEEEAF4F}"/>
    <cellStyle name="20% - Accent1 44 3 2" xfId="12073" xr:uid="{1280ABF7-A39A-47DF-8EE1-E63A59BD2622}"/>
    <cellStyle name="20% - Accent1 45" xfId="126" xr:uid="{D999200C-A046-4CAD-85DB-FA44AF7A798F}"/>
    <cellStyle name="20% - Accent1 45 2" xfId="3174" xr:uid="{2FCF55E8-F7E2-454E-BB36-F54189A1187A}"/>
    <cellStyle name="20% - Accent1 45 3" xfId="7752" xr:uid="{D501D9D3-BC74-4B88-B8EB-90C7D09F3FC7}"/>
    <cellStyle name="20% - Accent1 45 3 2" xfId="12074" xr:uid="{95913677-6A87-4837-9528-3D2CA4913340}"/>
    <cellStyle name="20% - Accent1 46" xfId="127" xr:uid="{FEF8183E-C224-4B39-8137-966356A9ED9B}"/>
    <cellStyle name="20% - Accent1 46 2" xfId="3175" xr:uid="{012F3E2A-27D8-4EEB-8112-FE95D23F7664}"/>
    <cellStyle name="20% - Accent1 46 3" xfId="7753" xr:uid="{6A4953C0-C4FF-4B5B-BDE9-667D46A4E2F5}"/>
    <cellStyle name="20% - Accent1 46 3 2" xfId="12075" xr:uid="{6D37461B-0291-4BAE-B41C-B1B182D75C5D}"/>
    <cellStyle name="20% - Accent1 47" xfId="128" xr:uid="{AA3C0132-8D76-4552-89DE-5F1D1C1A43B3}"/>
    <cellStyle name="20% - Accent1 47 2" xfId="3176" xr:uid="{4B1DDE30-D687-430B-B348-22BA34C1AEB1}"/>
    <cellStyle name="20% - Accent1 47 3" xfId="7754" xr:uid="{A311E3E3-0BD0-4348-85FB-9B55F3227599}"/>
    <cellStyle name="20% - Accent1 47 3 2" xfId="12076" xr:uid="{A867D05A-9ADA-4BB8-87DB-3A613E94B973}"/>
    <cellStyle name="20% - Accent1 48" xfId="129" xr:uid="{2EE759C3-A396-463A-AECE-B4D122BC2F42}"/>
    <cellStyle name="20% - Accent1 48 2" xfId="3177" xr:uid="{3353D873-AA93-4CCD-B633-FD36C5E2FA82}"/>
    <cellStyle name="20% - Accent1 48 3" xfId="7755" xr:uid="{05175B50-F478-4F96-8787-A3A998E4E336}"/>
    <cellStyle name="20% - Accent1 48 3 2" xfId="12077" xr:uid="{6F78E5CD-5754-4488-A666-48AE72B1A880}"/>
    <cellStyle name="20% - Accent1 49" xfId="130" xr:uid="{D1590722-BE44-4F41-8193-F9FB5C75DBBC}"/>
    <cellStyle name="20% - Accent1 49 2" xfId="3178" xr:uid="{4A393743-75FD-42B7-A643-E641DD3B683B}"/>
    <cellStyle name="20% - Accent1 49 3" xfId="7756" xr:uid="{F601C79F-993B-4310-838E-77D09952DC7A}"/>
    <cellStyle name="20% - Accent1 49 3 2" xfId="12078" xr:uid="{679B3D23-22ED-4E3B-8B62-C185BC8A4C1F}"/>
    <cellStyle name="20% - Accent1 5" xfId="131" xr:uid="{EB4CFB1B-DB95-4119-BB48-E77DEFCAA8F6}"/>
    <cellStyle name="20% - Accent1 5 2" xfId="3179" xr:uid="{204BF209-5503-4970-AEBC-B3996F46CE05}"/>
    <cellStyle name="20% - Accent1 5 3" xfId="7757" xr:uid="{F952799A-7587-4516-97F6-29E8E3C2E088}"/>
    <cellStyle name="20% - Accent1 5 3 2" xfId="12079" xr:uid="{C50C51CA-63AE-4734-917E-03F2BFAF60C0}"/>
    <cellStyle name="20% - Accent1 50" xfId="132" xr:uid="{4AE720A3-2F7B-4943-95AF-A08E2E31BF10}"/>
    <cellStyle name="20% - Accent1 50 2" xfId="3180" xr:uid="{C4339D08-4D85-498C-8769-BD08F397D5E8}"/>
    <cellStyle name="20% - Accent1 50 3" xfId="7758" xr:uid="{D98A6790-66F4-4F76-9E63-8E792F56EBB9}"/>
    <cellStyle name="20% - Accent1 50 3 2" xfId="12080" xr:uid="{AE651BA5-3770-498C-AEED-C4C5FD678E0C}"/>
    <cellStyle name="20% - Accent1 51" xfId="133" xr:uid="{05639BAB-CFE6-4AAA-8467-84AD7BB5CD9B}"/>
    <cellStyle name="20% - Accent1 51 2" xfId="3181" xr:uid="{05F7594A-5CB5-4620-96B2-5004F6763897}"/>
    <cellStyle name="20% - Accent1 51 3" xfId="7759" xr:uid="{6BBA56FE-A16A-449C-8673-2E7422F974BA}"/>
    <cellStyle name="20% - Accent1 51 3 2" xfId="12081" xr:uid="{A33A4CAA-3627-411E-97BD-68AC803D1F88}"/>
    <cellStyle name="20% - Accent1 52" xfId="134" xr:uid="{E482C201-D56D-4EB9-B73B-C6D3A0B62EA1}"/>
    <cellStyle name="20% - Accent1 52 2" xfId="3182" xr:uid="{6D7403FC-0ABD-4953-87F3-1BE536D2D6E0}"/>
    <cellStyle name="20% - Accent1 52 3" xfId="7760" xr:uid="{1336A6A6-2887-4602-9541-C57A49DF649C}"/>
    <cellStyle name="20% - Accent1 52 3 2" xfId="12082" xr:uid="{77C967EE-D82C-4DAD-8FB2-0CA75CEC6DEC}"/>
    <cellStyle name="20% - Accent1 53" xfId="135" xr:uid="{DBEAFB12-5D31-49D5-B7E6-DCDE7A03985B}"/>
    <cellStyle name="20% - Accent1 53 2" xfId="3183" xr:uid="{B2D5976D-E151-4B62-AFBC-E8AF3D90BFF6}"/>
    <cellStyle name="20% - Accent1 53 3" xfId="7761" xr:uid="{03CAA63B-3FD0-41D9-9CDC-AC74D758951F}"/>
    <cellStyle name="20% - Accent1 53 3 2" xfId="12083" xr:uid="{9E16D3A3-29EF-40EE-8A63-FEF88434B29A}"/>
    <cellStyle name="20% - Accent1 6" xfId="136" xr:uid="{6DA2528D-281A-4746-9C0B-6DE117776BC5}"/>
    <cellStyle name="20% - Accent1 6 2" xfId="3184" xr:uid="{AE58DE86-11E4-4FD6-BCF1-5D7361C31B00}"/>
    <cellStyle name="20% - Accent1 6 3" xfId="7762" xr:uid="{49C9F909-7A2F-4F8B-954F-19AABF8E0E20}"/>
    <cellStyle name="20% - Accent1 6 3 2" xfId="12084" xr:uid="{8A4E99AD-D96A-4670-B034-711F37D60258}"/>
    <cellStyle name="20% - Accent1 7" xfId="137" xr:uid="{8CAEBE56-A272-40DC-89E6-9666653C9FDE}"/>
    <cellStyle name="20% - Accent1 7 2" xfId="3185" xr:uid="{87FF512A-36A6-4EAE-ADDE-98320F2DAC8A}"/>
    <cellStyle name="20% - Accent1 7 3" xfId="7763" xr:uid="{70E47164-834F-4486-ACA2-9F9D83BDD3C6}"/>
    <cellStyle name="20% - Accent1 7 3 2" xfId="12085" xr:uid="{01468081-3B34-4A55-8FF2-1090601C8406}"/>
    <cellStyle name="20% - Accent1 8" xfId="138" xr:uid="{BEA32CCF-35DB-46DB-9A92-9DF26AB3F56B}"/>
    <cellStyle name="20% - Accent1 8 2" xfId="3186" xr:uid="{CAAB987E-543B-4310-AC55-BB4F57593E5F}"/>
    <cellStyle name="20% - Accent1 8 3" xfId="7764" xr:uid="{372E08F0-D0B7-44CF-8F3F-CC2BD40AA677}"/>
    <cellStyle name="20% - Accent1 8 3 2" xfId="12086" xr:uid="{CC73A58D-1CE5-4E17-B795-28B8491EF17F}"/>
    <cellStyle name="20% - Accent1 9" xfId="139" xr:uid="{183724A3-AC0F-4A29-BE69-E4A802E51241}"/>
    <cellStyle name="20% - Accent1 9 2" xfId="3187" xr:uid="{750614ED-4504-4D4D-8E5C-D6792E2EB194}"/>
    <cellStyle name="20% - Accent1 9 3" xfId="7765" xr:uid="{F563E889-BD2D-43D6-A4B9-C968A3F66414}"/>
    <cellStyle name="20% - Accent1 9 3 2" xfId="12087" xr:uid="{BCE7A021-A6B4-494D-8F3B-812918313987}"/>
    <cellStyle name="20% - Accent2 10" xfId="140" xr:uid="{ADF1B092-06A8-4D2C-BB17-87F74F19130C}"/>
    <cellStyle name="20% - Accent2 10 2" xfId="3188" xr:uid="{D69E9586-F4E5-4FE8-AE61-26017597881C}"/>
    <cellStyle name="20% - Accent2 10 3" xfId="7766" xr:uid="{1AFCAE22-F8D5-4C1F-B5D9-565CDA692174}"/>
    <cellStyle name="20% - Accent2 10 3 2" xfId="12088" xr:uid="{D0DC60F9-9B2D-4FE2-80E4-5AEAD623ECEE}"/>
    <cellStyle name="20% - Accent2 11" xfId="141" xr:uid="{0FB97A78-7AF7-4B80-81C4-783F7E315C8B}"/>
    <cellStyle name="20% - Accent2 11 2" xfId="3189" xr:uid="{ACD75842-EDE6-4810-ADA3-D8C7069EE8AC}"/>
    <cellStyle name="20% - Accent2 11 3" xfId="7767" xr:uid="{762AA79F-EE60-44AF-92BE-F8E6AA87E54B}"/>
    <cellStyle name="20% - Accent2 11 3 2" xfId="12089" xr:uid="{689C0543-AE82-46C1-8F12-9998A36CFC45}"/>
    <cellStyle name="20% - Accent2 12" xfId="142" xr:uid="{A7921A5E-0FFA-49C1-BDC4-2B8B4224EF16}"/>
    <cellStyle name="20% - Accent2 12 2" xfId="3190" xr:uid="{632816F2-A2A1-40D9-B4D6-C826874E3C95}"/>
    <cellStyle name="20% - Accent2 12 3" xfId="7768" xr:uid="{4A59C247-3B71-4990-82CD-BA0188CEFF2D}"/>
    <cellStyle name="20% - Accent2 12 3 2" xfId="12090" xr:uid="{A6D2EDE7-4F1A-45F4-AF31-1C26887D2907}"/>
    <cellStyle name="20% - Accent2 13" xfId="143" xr:uid="{13336F80-49B2-4283-A65E-87EEF64F6153}"/>
    <cellStyle name="20% - Accent2 13 2" xfId="3191" xr:uid="{E44B3FFA-1BE6-4902-906F-7FC3B3B2AD15}"/>
    <cellStyle name="20% - Accent2 13 3" xfId="7769" xr:uid="{A1EA6B5F-A6EB-42CB-AAAE-B24539A6669C}"/>
    <cellStyle name="20% - Accent2 13 3 2" xfId="12091" xr:uid="{6619952A-CE92-4909-B5E6-83C5C5B9FDB3}"/>
    <cellStyle name="20% - Accent2 14" xfId="144" xr:uid="{B1A1A618-1645-4AF3-A626-C8D2138FD936}"/>
    <cellStyle name="20% - Accent2 14 2" xfId="3192" xr:uid="{51F43A18-C1A3-43E2-8029-B7042874D27F}"/>
    <cellStyle name="20% - Accent2 14 3" xfId="7770" xr:uid="{B7C74548-BAB4-4697-B866-3805AED4FF6B}"/>
    <cellStyle name="20% - Accent2 14 3 2" xfId="12092" xr:uid="{86D8EFDF-E0FA-4005-AD3E-04DD168D2407}"/>
    <cellStyle name="20% - Accent2 15" xfId="145" xr:uid="{D96A3F2B-3D09-4FEE-AE3D-4C4DC0783CF9}"/>
    <cellStyle name="20% - Accent2 15 2" xfId="3193" xr:uid="{3741A06A-9D34-4757-AB21-F02B22483923}"/>
    <cellStyle name="20% - Accent2 15 3" xfId="7771" xr:uid="{BDD28CA5-0AD0-475A-8CD0-23D74B54B091}"/>
    <cellStyle name="20% - Accent2 15 3 2" xfId="12093" xr:uid="{A68FB13A-14F6-46C8-8462-1758B36DCE15}"/>
    <cellStyle name="20% - Accent2 16" xfId="146" xr:uid="{FB7CD873-CDA5-4EBD-8BF5-B5541546223B}"/>
    <cellStyle name="20% - Accent2 16 2" xfId="3194" xr:uid="{4460226B-C15A-499F-9D12-AC2664DA4726}"/>
    <cellStyle name="20% - Accent2 16 3" xfId="7772" xr:uid="{4F361615-1516-4B3E-8BC2-D9B112D95970}"/>
    <cellStyle name="20% - Accent2 16 3 2" xfId="12094" xr:uid="{0B1ABF7C-1358-4D8B-843D-15BF2613D127}"/>
    <cellStyle name="20% - Accent2 17" xfId="147" xr:uid="{88317955-357A-4AA2-AF42-0D12BAAF50C6}"/>
    <cellStyle name="20% - Accent2 17 2" xfId="3195" xr:uid="{0F6A39D2-B07B-4053-B447-4226F49C59C7}"/>
    <cellStyle name="20% - Accent2 17 3" xfId="7773" xr:uid="{B7EDCEDD-F305-46C0-8C9B-05E14652FF47}"/>
    <cellStyle name="20% - Accent2 17 3 2" xfId="12095" xr:uid="{03C265AA-66EF-40D9-999B-B2AEC94651BA}"/>
    <cellStyle name="20% - Accent2 18" xfId="148" xr:uid="{BE8B7EF4-E2EF-4388-B998-EC50E2652C7A}"/>
    <cellStyle name="20% - Accent2 18 2" xfId="3196" xr:uid="{CE6B25BD-E02C-4D0A-8DBE-DF0F9A429F52}"/>
    <cellStyle name="20% - Accent2 18 3" xfId="7774" xr:uid="{032808DB-E09C-4992-9409-62BBB4081B4D}"/>
    <cellStyle name="20% - Accent2 18 3 2" xfId="12096" xr:uid="{9ADC3E9F-4E34-419F-A18A-59A29EEA98CB}"/>
    <cellStyle name="20% - Accent2 19" xfId="149" xr:uid="{BF823B0C-3F92-4690-9726-BB17944F2611}"/>
    <cellStyle name="20% - Accent2 19 2" xfId="3197" xr:uid="{09059B1D-8859-499F-B430-9D208EA4E85F}"/>
    <cellStyle name="20% - Accent2 19 3" xfId="7775" xr:uid="{A287F48C-814D-4DB3-B731-F15E23B857FA}"/>
    <cellStyle name="20% - Accent2 19 3 2" xfId="12097" xr:uid="{D86B2BF9-7285-4AD0-B0CE-C841DD217AF2}"/>
    <cellStyle name="20% - Accent2 2" xfId="150" xr:uid="{D211EE49-E4DE-4B44-B651-DBB708EF5A0A}"/>
    <cellStyle name="20% - Accent2 2 2" xfId="151" xr:uid="{8C185C44-5A45-43FB-B53C-EDD685347F30}"/>
    <cellStyle name="20% - Accent2 2 2 2" xfId="6236" xr:uid="{8FF45919-E550-4E94-91DF-68AE416EB191}"/>
    <cellStyle name="20% - Accent2 2 2 3" xfId="3199" xr:uid="{D3B1A324-117B-4FA3-AC15-F82FE4AA1336}"/>
    <cellStyle name="20% - Accent2 2 2 4" xfId="7777" xr:uid="{9F57D8CE-BB6D-4D1B-B1E5-9CB3B18060D3}"/>
    <cellStyle name="20% - Accent2 2 2 4 2" xfId="12099" xr:uid="{F422C88F-1374-42B8-BF42-3F3F5DF57FF7}"/>
    <cellStyle name="20% - Accent2 2 3" xfId="6062" xr:uid="{54585F77-97A4-4854-86ED-B87976964A09}"/>
    <cellStyle name="20% - Accent2 2 4" xfId="3198" xr:uid="{F534D6AF-39A8-44D2-B635-B3B135D447FD}"/>
    <cellStyle name="20% - Accent2 2 5" xfId="7776" xr:uid="{E622A799-1B1E-4EC3-AB90-5B282C43B41F}"/>
    <cellStyle name="20% - Accent2 2 5 2" xfId="12098" xr:uid="{16D93915-B289-4010-9E1A-E05877DF82A9}"/>
    <cellStyle name="20% - Accent2 20" xfId="152" xr:uid="{F876B739-3F0D-47CE-9B25-12AFF52F5D69}"/>
    <cellStyle name="20% - Accent2 20 2" xfId="3200" xr:uid="{D3496F30-0918-454F-AAC3-FA6BF8E3B366}"/>
    <cellStyle name="20% - Accent2 20 3" xfId="7778" xr:uid="{80F45B7B-B59B-414D-8CEA-DB70B9D34388}"/>
    <cellStyle name="20% - Accent2 20 3 2" xfId="12100" xr:uid="{511EE4D5-03D7-4EC9-BBCB-367DC40A08BC}"/>
    <cellStyle name="20% - Accent2 21" xfId="153" xr:uid="{7A3039D3-1E50-4271-B2C2-138250E1F695}"/>
    <cellStyle name="20% - Accent2 21 2" xfId="3201" xr:uid="{1CF5B807-AA38-44B4-BBFA-4AB48AE0ED10}"/>
    <cellStyle name="20% - Accent2 21 3" xfId="7779" xr:uid="{12A30CBF-4A9A-423F-932F-82EA70E14494}"/>
    <cellStyle name="20% - Accent2 21 3 2" xfId="12101" xr:uid="{2E766B74-071E-464F-878A-69C3A21E0663}"/>
    <cellStyle name="20% - Accent2 22" xfId="154" xr:uid="{41439C9D-2E0D-48C8-9FC0-39AAAE5724C6}"/>
    <cellStyle name="20% - Accent2 22 2" xfId="3202" xr:uid="{42C7271B-34D3-459A-92FF-47D1D17C5B7E}"/>
    <cellStyle name="20% - Accent2 22 3" xfId="7780" xr:uid="{BC6D3A46-8BD3-467D-9F1D-33C8DA064933}"/>
    <cellStyle name="20% - Accent2 22 3 2" xfId="12102" xr:uid="{2CA7EE79-5367-4429-A116-AA605B2CDE7E}"/>
    <cellStyle name="20% - Accent2 23" xfId="155" xr:uid="{651A66CE-3D1A-41CA-9B5E-136A8383FD3A}"/>
    <cellStyle name="20% - Accent2 23 2" xfId="3203" xr:uid="{55AAFD79-EF50-4D13-84DF-4809756D3D8A}"/>
    <cellStyle name="20% - Accent2 23 3" xfId="7781" xr:uid="{766007E3-2759-45F7-8BEE-54EA29CC69BD}"/>
    <cellStyle name="20% - Accent2 23 3 2" xfId="12103" xr:uid="{3B89C7A2-8CC8-48C6-A77C-DA0273A3B33B}"/>
    <cellStyle name="20% - Accent2 24" xfId="156" xr:uid="{76A101E3-343C-41C2-9673-7C62ACD5059D}"/>
    <cellStyle name="20% - Accent2 24 2" xfId="3204" xr:uid="{0947B94A-0B2F-4F33-B6F6-8B4F57BF2850}"/>
    <cellStyle name="20% - Accent2 24 3" xfId="7782" xr:uid="{8B4A8B31-0CE2-4218-893E-193F55EC029A}"/>
    <cellStyle name="20% - Accent2 24 3 2" xfId="12104" xr:uid="{19EE9CB1-3CB8-4AA0-93B4-E03D4C40BE0E}"/>
    <cellStyle name="20% - Accent2 25" xfId="157" xr:uid="{7466F127-2CFF-4119-88EB-617E1DD7EF1E}"/>
    <cellStyle name="20% - Accent2 25 2" xfId="3205" xr:uid="{3401DDC0-7997-40FF-9F17-4C0E0D6FE06C}"/>
    <cellStyle name="20% - Accent2 25 3" xfId="7783" xr:uid="{78E03050-53AD-4FFE-A287-F3CC48F9798F}"/>
    <cellStyle name="20% - Accent2 25 3 2" xfId="12105" xr:uid="{C5E0BA37-F0AD-41A1-8649-7AA6D68678DB}"/>
    <cellStyle name="20% - Accent2 26" xfId="158" xr:uid="{4FFF346F-3987-4C26-8FB7-4D49DE055557}"/>
    <cellStyle name="20% - Accent2 26 2" xfId="3206" xr:uid="{DC007648-DF04-47A9-A3AD-034E06C34535}"/>
    <cellStyle name="20% - Accent2 26 3" xfId="7784" xr:uid="{567BDBAC-498D-4ACF-8E6D-1D5B117474FA}"/>
    <cellStyle name="20% - Accent2 26 3 2" xfId="12106" xr:uid="{23BCAB41-DEB1-4AE9-AA7D-0C30BC9BFAB4}"/>
    <cellStyle name="20% - Accent2 27" xfId="159" xr:uid="{3D0BA6F6-66DA-45FA-935C-D4C482F6C2E8}"/>
    <cellStyle name="20% - Accent2 27 2" xfId="3207" xr:uid="{CFA46A46-AF0B-42E2-89EF-B1406CB6D0C3}"/>
    <cellStyle name="20% - Accent2 27 3" xfId="7785" xr:uid="{00963759-A3C7-4ACD-9EA4-147797CAE921}"/>
    <cellStyle name="20% - Accent2 27 3 2" xfId="12107" xr:uid="{4ABFA0D7-E660-4C44-8572-718835909E23}"/>
    <cellStyle name="20% - Accent2 28" xfId="160" xr:uid="{0F9768BA-8F4E-438C-9358-56A35846658F}"/>
    <cellStyle name="20% - Accent2 28 2" xfId="3208" xr:uid="{2ACBC8FB-5F1E-4C41-8116-66EBAD7F86BD}"/>
    <cellStyle name="20% - Accent2 28 3" xfId="7786" xr:uid="{1068C764-F835-4051-BB61-C5664C159FAF}"/>
    <cellStyle name="20% - Accent2 28 3 2" xfId="12108" xr:uid="{55CC1032-8109-4620-B458-AC13C10801FE}"/>
    <cellStyle name="20% - Accent2 29" xfId="161" xr:uid="{7235E01A-3AD9-4BFC-A8CA-11FCE855590E}"/>
    <cellStyle name="20% - Accent2 29 2" xfId="3209" xr:uid="{E9F9F1E5-133A-4A72-AD11-0148F75A7558}"/>
    <cellStyle name="20% - Accent2 29 3" xfId="7787" xr:uid="{ACC6BF58-485B-4B8D-95FB-045A09C471EC}"/>
    <cellStyle name="20% - Accent2 29 3 2" xfId="12109" xr:uid="{A5FE93DD-2114-4B34-9E4E-EDC7DA6D8910}"/>
    <cellStyle name="20% - Accent2 3" xfId="162" xr:uid="{B22EF1FD-09E3-46B3-B0E6-254F7F05F349}"/>
    <cellStyle name="20% - Accent2 3 2" xfId="3210" xr:uid="{10A79235-9CB7-40B6-8B37-A8F5F6860E26}"/>
    <cellStyle name="20% - Accent2 3 3" xfId="7788" xr:uid="{3EC06D30-2315-4300-8710-8F377D1C1D06}"/>
    <cellStyle name="20% - Accent2 3 3 2" xfId="12110" xr:uid="{7E547833-E317-4673-9A0E-EFAE1C162A12}"/>
    <cellStyle name="20% - Accent2 30" xfId="163" xr:uid="{1A440554-47C1-454D-BD7A-6B8E09BD4D86}"/>
    <cellStyle name="20% - Accent2 30 2" xfId="3211" xr:uid="{B277986A-88A7-4770-ACF8-92B611088472}"/>
    <cellStyle name="20% - Accent2 30 3" xfId="7789" xr:uid="{EAB1FA4A-9AFB-4C04-8C09-BD7CD08F291C}"/>
    <cellStyle name="20% - Accent2 30 3 2" xfId="12111" xr:uid="{92EAA341-E79B-4436-94C3-7A54C8635F10}"/>
    <cellStyle name="20% - Accent2 31" xfId="164" xr:uid="{CFEFE14D-0DEA-4FD3-AFE5-23A456E3AAAB}"/>
    <cellStyle name="20% - Accent2 31 2" xfId="3212" xr:uid="{ED0521E5-A17D-4845-9667-4C583EA44DBA}"/>
    <cellStyle name="20% - Accent2 31 3" xfId="7790" xr:uid="{CB805C69-E6A9-48FD-B075-A9F3FDEF4C4E}"/>
    <cellStyle name="20% - Accent2 31 3 2" xfId="12112" xr:uid="{4256A917-EBC4-49E3-B90C-874F9837DC72}"/>
    <cellStyle name="20% - Accent2 32" xfId="165" xr:uid="{B8E38B24-4125-49C9-AA9E-9BE7B13C0F1F}"/>
    <cellStyle name="20% - Accent2 32 2" xfId="3213" xr:uid="{3EAB7F4C-B549-495C-8FB3-0FC24088867A}"/>
    <cellStyle name="20% - Accent2 32 3" xfId="7791" xr:uid="{9D037F23-23AF-4186-A1B6-E049CC8C8976}"/>
    <cellStyle name="20% - Accent2 32 3 2" xfId="12113" xr:uid="{5D103F77-887C-474F-B4CF-16950BED6932}"/>
    <cellStyle name="20% - Accent2 33" xfId="166" xr:uid="{4D19411B-4C45-4C38-B025-52631DCAA4A8}"/>
    <cellStyle name="20% - Accent2 33 2" xfId="3214" xr:uid="{0470A0D7-D5F7-4448-ACF0-F535C22394DC}"/>
    <cellStyle name="20% - Accent2 33 3" xfId="7792" xr:uid="{EC04A6C9-7DD1-4036-AF9D-0D50E6F9178E}"/>
    <cellStyle name="20% - Accent2 33 3 2" xfId="12114" xr:uid="{75D2FEB6-E610-4548-A61C-64A3238B7617}"/>
    <cellStyle name="20% - Accent2 34" xfId="167" xr:uid="{54C37B77-236B-4D87-9378-AF2F43CABE2A}"/>
    <cellStyle name="20% - Accent2 34 2" xfId="3215" xr:uid="{1D3AAF56-0A57-47CD-9CB3-8BA69431EA96}"/>
    <cellStyle name="20% - Accent2 34 3" xfId="7793" xr:uid="{499B10CB-A5D9-4BA6-ABFE-D5012658AF4A}"/>
    <cellStyle name="20% - Accent2 34 3 2" xfId="12115" xr:uid="{0569F79B-190D-47A3-B844-2D6A03406672}"/>
    <cellStyle name="20% - Accent2 35" xfId="168" xr:uid="{7756A835-2A8D-47A3-A5A7-C7D127C57BBF}"/>
    <cellStyle name="20% - Accent2 35 2" xfId="3216" xr:uid="{94AB7EB1-9D00-44DD-ACBE-4540F8B822E7}"/>
    <cellStyle name="20% - Accent2 35 3" xfId="7794" xr:uid="{2DA2BB21-FD45-41B8-83D1-5FCAB70D9AE5}"/>
    <cellStyle name="20% - Accent2 35 3 2" xfId="12116" xr:uid="{00EB2895-70D2-457E-8CB3-572FD7B4D858}"/>
    <cellStyle name="20% - Accent2 36" xfId="169" xr:uid="{60FA76C1-D6E5-4103-80AC-1F59C7641DDA}"/>
    <cellStyle name="20% - Accent2 36 2" xfId="3217" xr:uid="{65C9CEA4-8DE0-4E7D-93E3-50C45DE67F6A}"/>
    <cellStyle name="20% - Accent2 36 3" xfId="7795" xr:uid="{D34AF896-C86A-408C-9902-DF4DFD0ADA18}"/>
    <cellStyle name="20% - Accent2 36 3 2" xfId="12117" xr:uid="{84905E4B-0E0F-402B-B969-8468D66B4B90}"/>
    <cellStyle name="20% - Accent2 37" xfId="170" xr:uid="{65C702A6-0411-455B-8DD6-4AB902C0064D}"/>
    <cellStyle name="20% - Accent2 37 2" xfId="3218" xr:uid="{EA5A01D4-A6F8-473C-93E0-DE1BE505E714}"/>
    <cellStyle name="20% - Accent2 37 3" xfId="7796" xr:uid="{B9FA5952-8A7B-46C2-A162-F61FD6FFA291}"/>
    <cellStyle name="20% - Accent2 37 3 2" xfId="12118" xr:uid="{E19D60CA-552E-4C8C-B3DF-538EE43DFA92}"/>
    <cellStyle name="20% - Accent2 38" xfId="171" xr:uid="{EEC9E22A-2749-4C0A-8EBE-3717ECAE007E}"/>
    <cellStyle name="20% - Accent2 38 2" xfId="3219" xr:uid="{74A9C430-2A57-4223-8083-C7CC29A06CDD}"/>
    <cellStyle name="20% - Accent2 38 3" xfId="7797" xr:uid="{C9620780-83D6-48CA-BF91-A2028F12BAEF}"/>
    <cellStyle name="20% - Accent2 38 3 2" xfId="12119" xr:uid="{6962C672-FE69-4F95-A24A-4ECB07BD413C}"/>
    <cellStyle name="20% - Accent2 39" xfId="172" xr:uid="{26923DD6-5477-4FFF-99A7-1E8C48F28DD0}"/>
    <cellStyle name="20% - Accent2 39 2" xfId="3220" xr:uid="{F24B9F1D-7A09-45EF-889C-F8ED6ECE494D}"/>
    <cellStyle name="20% - Accent2 39 3" xfId="7798" xr:uid="{54BFD8CA-9942-4328-8F2D-EEEA0B877198}"/>
    <cellStyle name="20% - Accent2 39 3 2" xfId="12120" xr:uid="{7E177223-9476-4F8D-B364-A4B9BB1506C0}"/>
    <cellStyle name="20% - Accent2 4" xfId="173" xr:uid="{FE6C1AD8-08AD-49EC-90B7-A196920190AF}"/>
    <cellStyle name="20% - Accent2 4 2" xfId="3221" xr:uid="{969CD1E9-1035-43AD-BE2F-C05A035BF9BB}"/>
    <cellStyle name="20% - Accent2 4 3" xfId="7799" xr:uid="{E357DDDF-9827-44C3-B9EF-A2C4707B920F}"/>
    <cellStyle name="20% - Accent2 4 3 2" xfId="12121" xr:uid="{271E14A2-8289-473C-872B-760F22A46607}"/>
    <cellStyle name="20% - Accent2 40" xfId="174" xr:uid="{BB227E9B-F0C9-4F3C-9D8E-8CA22C61DB42}"/>
    <cellStyle name="20% - Accent2 40 2" xfId="3222" xr:uid="{6863F625-93D0-4212-B41D-85996585C4BB}"/>
    <cellStyle name="20% - Accent2 40 3" xfId="7800" xr:uid="{4F4A9E1E-84D8-4565-BD08-C8251E372760}"/>
    <cellStyle name="20% - Accent2 40 3 2" xfId="12122" xr:uid="{99F1918F-7EEF-4D3B-8A0C-76786968FBEA}"/>
    <cellStyle name="20% - Accent2 41" xfId="175" xr:uid="{196A7487-EA2B-4DA0-9539-5727F3932305}"/>
    <cellStyle name="20% - Accent2 41 2" xfId="3223" xr:uid="{389BEED9-9823-4B4A-80E8-0C1C1B7E2E9B}"/>
    <cellStyle name="20% - Accent2 41 3" xfId="7801" xr:uid="{22FFA8B3-6323-42AD-809D-3A0485AC6F24}"/>
    <cellStyle name="20% - Accent2 41 3 2" xfId="12123" xr:uid="{71592DA2-CA85-41FA-AAE6-CA695546FD1E}"/>
    <cellStyle name="20% - Accent2 42" xfId="176" xr:uid="{D2D18F46-05BA-4C4B-9D25-CD9CD87C7E94}"/>
    <cellStyle name="20% - Accent2 42 2" xfId="3224" xr:uid="{B5FC5A52-6C6F-4CA7-9C65-6CDE30FF4D05}"/>
    <cellStyle name="20% - Accent2 42 3" xfId="7802" xr:uid="{4418B62D-2BBC-4E8E-B7E7-A290B69C3DBA}"/>
    <cellStyle name="20% - Accent2 42 3 2" xfId="12124" xr:uid="{7234110D-C1D5-48D1-8C14-95750ED0939F}"/>
    <cellStyle name="20% - Accent2 43" xfId="177" xr:uid="{424FA776-11DA-41B6-A6FF-11671F216340}"/>
    <cellStyle name="20% - Accent2 43 2" xfId="3225" xr:uid="{3CC13AED-0016-4137-B03C-2CC34652A64D}"/>
    <cellStyle name="20% - Accent2 43 3" xfId="7803" xr:uid="{0F2409C4-8044-476A-8F51-FAFBD6C1F3CD}"/>
    <cellStyle name="20% - Accent2 43 3 2" xfId="12125" xr:uid="{B1F80783-BFE0-47D4-9948-CF8C9A751496}"/>
    <cellStyle name="20% - Accent2 44" xfId="178" xr:uid="{9D960902-2F37-432C-B7E6-333060DF0150}"/>
    <cellStyle name="20% - Accent2 44 2" xfId="3226" xr:uid="{FD05FFEC-0EEE-40A0-B06A-D271E2F45F42}"/>
    <cellStyle name="20% - Accent2 44 3" xfId="7804" xr:uid="{20C8694F-582D-45E1-BD27-B351C91A3B18}"/>
    <cellStyle name="20% - Accent2 44 3 2" xfId="12126" xr:uid="{2A787E62-5956-4F1E-A2E1-450A68FDC528}"/>
    <cellStyle name="20% - Accent2 45" xfId="179" xr:uid="{4B2CF6CB-DFF4-46AB-B091-87B66A81790C}"/>
    <cellStyle name="20% - Accent2 45 2" xfId="3227" xr:uid="{00DDEFFF-967C-4B21-B7A3-0D65E3AF6E92}"/>
    <cellStyle name="20% - Accent2 45 3" xfId="7805" xr:uid="{267B2DE3-1D67-4F28-958F-B6B0932E3294}"/>
    <cellStyle name="20% - Accent2 45 3 2" xfId="12127" xr:uid="{47019134-5430-450E-AB35-A77B7BA342D1}"/>
    <cellStyle name="20% - Accent2 46" xfId="180" xr:uid="{96997B1C-AFB7-4D4D-8492-43E256C77AC0}"/>
    <cellStyle name="20% - Accent2 46 2" xfId="3228" xr:uid="{D2E35018-D043-452F-8E1A-F01FCA179C05}"/>
    <cellStyle name="20% - Accent2 46 3" xfId="7806" xr:uid="{BFB23AFB-B07A-4F31-B004-3D0008060455}"/>
    <cellStyle name="20% - Accent2 46 3 2" xfId="12128" xr:uid="{F3CA8E4C-E9CC-4386-9A29-66AA1606FE63}"/>
    <cellStyle name="20% - Accent2 47" xfId="181" xr:uid="{F524418C-FD7D-4C27-BA8D-A8CA89143514}"/>
    <cellStyle name="20% - Accent2 47 2" xfId="3229" xr:uid="{5F32BF0F-273E-42D5-91BC-1929CD8713C4}"/>
    <cellStyle name="20% - Accent2 47 3" xfId="7807" xr:uid="{E8EEE6F4-4041-4F62-8BC0-02493A3DBE06}"/>
    <cellStyle name="20% - Accent2 47 3 2" xfId="12129" xr:uid="{38104D02-2080-4C55-BF10-BC1936030A93}"/>
    <cellStyle name="20% - Accent2 48" xfId="182" xr:uid="{10238E0D-746C-439B-9853-5E534606AD88}"/>
    <cellStyle name="20% - Accent2 48 2" xfId="3230" xr:uid="{24E36EDE-BDB3-4E20-ADCF-886239F33247}"/>
    <cellStyle name="20% - Accent2 48 3" xfId="7808" xr:uid="{A8F58542-1FDF-485B-A59B-B4B3D7AFFF09}"/>
    <cellStyle name="20% - Accent2 48 3 2" xfId="12130" xr:uid="{0526779F-6194-4EAE-BF46-EA9BEED7FA25}"/>
    <cellStyle name="20% - Accent2 49" xfId="183" xr:uid="{0CAA1B67-B7FF-4045-8D6A-AC4B274825D9}"/>
    <cellStyle name="20% - Accent2 49 2" xfId="3231" xr:uid="{3955CDCC-DD5B-4B78-A9D7-CA97BF809B83}"/>
    <cellStyle name="20% - Accent2 49 3" xfId="7809" xr:uid="{F6FC4611-B0B4-46B1-8608-57886F07A39F}"/>
    <cellStyle name="20% - Accent2 49 3 2" xfId="12131" xr:uid="{DB16813E-1FBD-4810-82A0-AEAE2CB0BC56}"/>
    <cellStyle name="20% - Accent2 5" xfId="184" xr:uid="{FEB06C6D-4D53-4D68-86CA-87D6FE26BC82}"/>
    <cellStyle name="20% - Accent2 5 2" xfId="3232" xr:uid="{4997D972-BE2F-4832-8E50-8FF44FF060F6}"/>
    <cellStyle name="20% - Accent2 5 3" xfId="7810" xr:uid="{E904FE8D-BB0E-42DD-901E-CF70EFE6EA98}"/>
    <cellStyle name="20% - Accent2 5 3 2" xfId="12132" xr:uid="{65A6033F-B27A-44B1-A0D6-312787AFF99B}"/>
    <cellStyle name="20% - Accent2 50" xfId="185" xr:uid="{D2B45DED-6250-40D4-B45C-986B7F7CE1D8}"/>
    <cellStyle name="20% - Accent2 50 2" xfId="3233" xr:uid="{FC8D089F-A9F3-4F42-80A3-8DC1DDBAA99F}"/>
    <cellStyle name="20% - Accent2 50 3" xfId="7811" xr:uid="{E0692E81-86C4-404A-93FA-2404AD46257E}"/>
    <cellStyle name="20% - Accent2 50 3 2" xfId="12133" xr:uid="{A4B51DB5-C226-4F97-A363-C286962B8339}"/>
    <cellStyle name="20% - Accent2 51" xfId="186" xr:uid="{409E9D90-5101-4D1D-B9D0-F9E7F7354084}"/>
    <cellStyle name="20% - Accent2 51 2" xfId="3234" xr:uid="{FBFB2176-1983-4FF1-97AD-D4BC901C40D5}"/>
    <cellStyle name="20% - Accent2 51 3" xfId="7812" xr:uid="{C4562473-6A2C-4FCB-BA95-20E89717D4C6}"/>
    <cellStyle name="20% - Accent2 51 3 2" xfId="12134" xr:uid="{7E24AAC7-696B-43AB-BDC7-C9B3318A47A2}"/>
    <cellStyle name="20% - Accent2 52" xfId="187" xr:uid="{0A11043D-E61D-4519-9F1D-830DAB309573}"/>
    <cellStyle name="20% - Accent2 52 2" xfId="3235" xr:uid="{D8D8DCFC-0B4E-4781-A30D-F79443F70516}"/>
    <cellStyle name="20% - Accent2 52 3" xfId="7813" xr:uid="{1C3FBAF0-E7C5-443E-A2CF-24F4131F5733}"/>
    <cellStyle name="20% - Accent2 52 3 2" xfId="12135" xr:uid="{8ADC3CE9-F3CA-45F4-9A48-5A7DE9F27BD2}"/>
    <cellStyle name="20% - Accent2 53" xfId="188" xr:uid="{70C600B9-F139-498B-81DB-A174EFC3B7BD}"/>
    <cellStyle name="20% - Accent2 53 2" xfId="3236" xr:uid="{025D9BAA-0E95-4BD8-8AB7-DD938AAA97A4}"/>
    <cellStyle name="20% - Accent2 53 3" xfId="7814" xr:uid="{EE4247E4-891D-40D2-AE0F-218F45AD4E5B}"/>
    <cellStyle name="20% - Accent2 53 3 2" xfId="12136" xr:uid="{143966C9-9BEC-4184-BEE7-C5866C2FD6C0}"/>
    <cellStyle name="20% - Accent2 6" xfId="189" xr:uid="{3F8592B0-292A-4719-B4E7-03A49350156B}"/>
    <cellStyle name="20% - Accent2 6 2" xfId="3237" xr:uid="{878BF404-BAED-49D6-B1B9-A0B64403BEDB}"/>
    <cellStyle name="20% - Accent2 6 3" xfId="7815" xr:uid="{C2EF10FF-1F21-466A-9B21-328CE567B369}"/>
    <cellStyle name="20% - Accent2 6 3 2" xfId="12137" xr:uid="{182CF023-A08B-4E57-9524-F65871C76CFE}"/>
    <cellStyle name="20% - Accent2 7" xfId="190" xr:uid="{412DF706-8733-4D32-A34C-745FF82CFBB9}"/>
    <cellStyle name="20% - Accent2 7 2" xfId="3238" xr:uid="{23C78AAC-763C-4B1A-8388-B8CA6B86A462}"/>
    <cellStyle name="20% - Accent2 7 3" xfId="7816" xr:uid="{43125555-8F08-4A3A-A1D8-4341A901F71D}"/>
    <cellStyle name="20% - Accent2 7 3 2" xfId="12138" xr:uid="{D1443B9F-D0B5-40DA-B935-733FF0BD612E}"/>
    <cellStyle name="20% - Accent2 8" xfId="191" xr:uid="{927E5454-FD19-4902-A8F4-8BE3132DD5B2}"/>
    <cellStyle name="20% - Accent2 8 2" xfId="3239" xr:uid="{5BEE50D8-FDCB-4214-9E9D-B62B7BCA48BF}"/>
    <cellStyle name="20% - Accent2 8 3" xfId="7817" xr:uid="{5346F0BD-5A77-47E9-9310-2409626F94FB}"/>
    <cellStyle name="20% - Accent2 8 3 2" xfId="12139" xr:uid="{28DFFEFA-FE7F-4773-8063-6BE38D09E93D}"/>
    <cellStyle name="20% - Accent2 9" xfId="192" xr:uid="{C20BC68B-9428-4EEE-B3B4-B2BC60459542}"/>
    <cellStyle name="20% - Accent2 9 2" xfId="3240" xr:uid="{31045AF8-3CE2-4FBE-9680-6244075652E9}"/>
    <cellStyle name="20% - Accent2 9 3" xfId="7818" xr:uid="{31F02F64-2ADC-44BC-8D5C-EAF891B9C98E}"/>
    <cellStyle name="20% - Accent2 9 3 2" xfId="12140" xr:uid="{64E09C35-0CD3-4EAA-9BCF-1EA6F7AE25AD}"/>
    <cellStyle name="20% - Accent3 10" xfId="193" xr:uid="{B0F7C9F7-71F7-4790-BC63-9C47E8720D93}"/>
    <cellStyle name="20% - Accent3 10 2" xfId="3241" xr:uid="{09A9C15C-D432-4C46-8CEC-DD80BFD28F1A}"/>
    <cellStyle name="20% - Accent3 10 3" xfId="7819" xr:uid="{2CBA4294-13C7-4B8B-B9E4-6DDE716C2EFA}"/>
    <cellStyle name="20% - Accent3 10 3 2" xfId="12141" xr:uid="{6AAD84C9-8EBB-4DE6-A484-AF33007E2793}"/>
    <cellStyle name="20% - Accent3 11" xfId="194" xr:uid="{A7D16A63-BA89-4E13-8450-21602CCC8E6E}"/>
    <cellStyle name="20% - Accent3 11 2" xfId="3242" xr:uid="{5550E79C-8684-489C-9ACD-113B2B536924}"/>
    <cellStyle name="20% - Accent3 11 3" xfId="7820" xr:uid="{3A7FEC6F-F8C6-4320-BC46-21D04CBE2FC6}"/>
    <cellStyle name="20% - Accent3 11 3 2" xfId="12142" xr:uid="{12C6F899-B40B-4ED2-8BE0-8B961CF1A32F}"/>
    <cellStyle name="20% - Accent3 12" xfId="195" xr:uid="{2F1C60E4-A0EA-448B-8F0C-F015B5BDA998}"/>
    <cellStyle name="20% - Accent3 12 2" xfId="3243" xr:uid="{95D8C209-7D4B-4B49-9FF1-7DF9EFCE8FE4}"/>
    <cellStyle name="20% - Accent3 12 3" xfId="7821" xr:uid="{3418AE55-549B-4B76-8BD4-EA70F8104810}"/>
    <cellStyle name="20% - Accent3 12 3 2" xfId="12143" xr:uid="{809233A6-C355-4229-8FB3-B4581CAEB3D2}"/>
    <cellStyle name="20% - Accent3 13" xfId="196" xr:uid="{04696346-7C07-480E-A224-542D1127F011}"/>
    <cellStyle name="20% - Accent3 13 2" xfId="3244" xr:uid="{3E196204-819D-43CE-9ADF-647F791A41CB}"/>
    <cellStyle name="20% - Accent3 13 3" xfId="7822" xr:uid="{E871E629-3EE6-4CA9-8F1B-0AFEB105F9AC}"/>
    <cellStyle name="20% - Accent3 13 3 2" xfId="12144" xr:uid="{19F2335C-F054-4E61-ABE2-91EE05249442}"/>
    <cellStyle name="20% - Accent3 14" xfId="197" xr:uid="{56319ECF-347D-4D83-BB3A-E275489E703A}"/>
    <cellStyle name="20% - Accent3 14 2" xfId="3245" xr:uid="{B6973873-5DC7-414A-9BE7-2CFBE976F5C1}"/>
    <cellStyle name="20% - Accent3 14 3" xfId="7823" xr:uid="{360E8B23-ABE6-4E12-A51E-C09A4BD9DAA7}"/>
    <cellStyle name="20% - Accent3 14 3 2" xfId="12145" xr:uid="{24355C9A-F0D0-457D-828C-1F7AD5A2E264}"/>
    <cellStyle name="20% - Accent3 15" xfId="198" xr:uid="{D8BE3A0E-3AA6-4A18-AA54-09CC77911E08}"/>
    <cellStyle name="20% - Accent3 15 2" xfId="3246" xr:uid="{3ED42AAC-74EC-4484-B1FC-BE8642E2D98F}"/>
    <cellStyle name="20% - Accent3 15 3" xfId="7824" xr:uid="{C4B89BBF-182D-4F16-8FC5-FA1508C12E61}"/>
    <cellStyle name="20% - Accent3 15 3 2" xfId="12146" xr:uid="{7660883A-689B-4880-AB93-1722F0BD47D2}"/>
    <cellStyle name="20% - Accent3 16" xfId="199" xr:uid="{788E4649-A0D2-4154-B50E-D76C07903DD1}"/>
    <cellStyle name="20% - Accent3 16 2" xfId="3247" xr:uid="{9257E08E-213E-4F42-80B8-C3A300769042}"/>
    <cellStyle name="20% - Accent3 16 3" xfId="7825" xr:uid="{9697AE00-407E-4443-9000-875560598ABD}"/>
    <cellStyle name="20% - Accent3 16 3 2" xfId="12147" xr:uid="{4C5B52D1-F644-4D0E-AECB-A491A4D78325}"/>
    <cellStyle name="20% - Accent3 17" xfId="200" xr:uid="{9DC5EE9F-D9F5-411C-AE62-386EB19EB8D7}"/>
    <cellStyle name="20% - Accent3 17 2" xfId="3248" xr:uid="{BBE65BD4-88CB-44E2-9074-B6883AB18873}"/>
    <cellStyle name="20% - Accent3 17 3" xfId="7826" xr:uid="{91F20416-4158-47BA-8B1F-E50C28009422}"/>
    <cellStyle name="20% - Accent3 17 3 2" xfId="12148" xr:uid="{5CBC1EFB-83E8-4EE4-8ADB-5942881F2801}"/>
    <cellStyle name="20% - Accent3 18" xfId="201" xr:uid="{7B27B961-7914-44BE-A436-E99B8A1AC6BE}"/>
    <cellStyle name="20% - Accent3 18 2" xfId="3249" xr:uid="{4808985A-CBF5-4C5C-8D53-23FFDD52F73A}"/>
    <cellStyle name="20% - Accent3 18 3" xfId="7827" xr:uid="{5AB08AC6-F865-48CE-AE2E-A3A2A5FCB3F5}"/>
    <cellStyle name="20% - Accent3 18 3 2" xfId="12149" xr:uid="{9CF5A2FA-A1C8-49ED-877E-1ECA11682665}"/>
    <cellStyle name="20% - Accent3 19" xfId="202" xr:uid="{C0251728-D33F-4DF3-9FAD-C10418D135D3}"/>
    <cellStyle name="20% - Accent3 19 2" xfId="3250" xr:uid="{374B52C7-1F7D-4A4E-B609-759AD2ECB35A}"/>
    <cellStyle name="20% - Accent3 19 3" xfId="7828" xr:uid="{9DB9AA64-4D52-45FE-BFAC-4400C1E57533}"/>
    <cellStyle name="20% - Accent3 19 3 2" xfId="12150" xr:uid="{09DCF5C5-988A-432B-BF68-8ED5F9548D74}"/>
    <cellStyle name="20% - Accent3 2" xfId="203" xr:uid="{9E52DCA1-FE65-4785-9859-0A89F2B6F011}"/>
    <cellStyle name="20% - Accent3 2 2" xfId="204" xr:uid="{B7B58EC5-01D7-403A-A8EA-AF2B586A036F}"/>
    <cellStyle name="20% - Accent3 2 2 2" xfId="6237" xr:uid="{77A9901D-3F76-43ED-BC7C-529B4BA2CE09}"/>
    <cellStyle name="20% - Accent3 2 2 3" xfId="3252" xr:uid="{9387AADA-4FC4-4163-AD20-5755B17A0AF3}"/>
    <cellStyle name="20% - Accent3 2 2 4" xfId="7830" xr:uid="{582578B5-C7C9-4220-8CED-EF77EFA3E81C}"/>
    <cellStyle name="20% - Accent3 2 2 4 2" xfId="12152" xr:uid="{9FDBF382-9B89-45B5-9EC0-242271F59BA6}"/>
    <cellStyle name="20% - Accent3 2 3" xfId="6063" xr:uid="{66E591F0-D76F-462C-8A0C-60D19ADDAE21}"/>
    <cellStyle name="20% - Accent3 2 4" xfId="3251" xr:uid="{514994DD-FEE6-464C-BFFB-8825272FD1C4}"/>
    <cellStyle name="20% - Accent3 2 5" xfId="7829" xr:uid="{1B33AF76-01DB-4C56-9528-C3A873E87CEF}"/>
    <cellStyle name="20% - Accent3 2 5 2" xfId="12151" xr:uid="{47F6C172-05CF-4090-9C59-D6EE1E7DA037}"/>
    <cellStyle name="20% - Accent3 20" xfId="205" xr:uid="{05889E22-751B-4960-A4E3-C268109712A5}"/>
    <cellStyle name="20% - Accent3 20 2" xfId="3253" xr:uid="{040293E2-E84B-40AF-938B-04FCB4E65C66}"/>
    <cellStyle name="20% - Accent3 20 3" xfId="7831" xr:uid="{56358C6A-497B-4C71-A490-7D51BBEC823B}"/>
    <cellStyle name="20% - Accent3 20 3 2" xfId="12153" xr:uid="{6DFA539E-2D5C-4EA1-A2A1-7C3853AC8619}"/>
    <cellStyle name="20% - Accent3 21" xfId="206" xr:uid="{F5E32A2E-D93F-4B76-9DB2-2C23275B8EAA}"/>
    <cellStyle name="20% - Accent3 21 2" xfId="3254" xr:uid="{A39D629C-849C-46FD-8FC8-2CABF09D202F}"/>
    <cellStyle name="20% - Accent3 21 3" xfId="7832" xr:uid="{7070246E-ABB0-4015-9BA7-4000D4DE494B}"/>
    <cellStyle name="20% - Accent3 21 3 2" xfId="12154" xr:uid="{4D164692-A8CF-4D57-B95C-63192C8372A4}"/>
    <cellStyle name="20% - Accent3 22" xfId="207" xr:uid="{82D836D2-EFCE-4F3C-B8F8-FCE0D8C204E3}"/>
    <cellStyle name="20% - Accent3 22 2" xfId="3255" xr:uid="{15C2BC95-4F3C-487A-ACBF-6B7AFFA3681A}"/>
    <cellStyle name="20% - Accent3 22 3" xfId="7833" xr:uid="{1B993948-3B83-4ADB-981E-9D27993C89A1}"/>
    <cellStyle name="20% - Accent3 22 3 2" xfId="12155" xr:uid="{B95EA9AF-99BD-42ED-B9D8-D094D7EB03E2}"/>
    <cellStyle name="20% - Accent3 23" xfId="208" xr:uid="{EEFC6A30-901C-42DA-B0C4-3757A5AC0C16}"/>
    <cellStyle name="20% - Accent3 23 2" xfId="3256" xr:uid="{1C3D6457-99A6-45FB-BB52-8F918D17F1EF}"/>
    <cellStyle name="20% - Accent3 23 3" xfId="7834" xr:uid="{C2F69235-C4CB-4DE5-BF68-5C3907394B51}"/>
    <cellStyle name="20% - Accent3 23 3 2" xfId="12156" xr:uid="{1253D506-22CC-41D3-81C2-1F2C2AD217C7}"/>
    <cellStyle name="20% - Accent3 24" xfId="209" xr:uid="{EBFB19E8-E4B5-4C44-857D-955F2FAAD285}"/>
    <cellStyle name="20% - Accent3 24 2" xfId="3257" xr:uid="{9E25DDB3-B7FF-446F-A241-9B06CE9614ED}"/>
    <cellStyle name="20% - Accent3 24 3" xfId="7835" xr:uid="{8068C36B-2886-43E2-9564-14AF2D1BCF38}"/>
    <cellStyle name="20% - Accent3 24 3 2" xfId="12157" xr:uid="{2D1315D1-FAC3-4D49-829C-B5602F227FC2}"/>
    <cellStyle name="20% - Accent3 25" xfId="210" xr:uid="{D1D6D914-317B-4B68-97D9-E20CC547496A}"/>
    <cellStyle name="20% - Accent3 25 2" xfId="3258" xr:uid="{D8446700-7878-448E-9310-4CEF9F332296}"/>
    <cellStyle name="20% - Accent3 25 3" xfId="7836" xr:uid="{5A78D85D-26CB-463E-AB0A-F3FEE4548268}"/>
    <cellStyle name="20% - Accent3 25 3 2" xfId="12158" xr:uid="{741B1EBF-929F-4040-A964-71476305886D}"/>
    <cellStyle name="20% - Accent3 26" xfId="211" xr:uid="{D5500E87-6564-4E72-A275-E741B93E4558}"/>
    <cellStyle name="20% - Accent3 26 2" xfId="3259" xr:uid="{5813AAB9-CF1A-4EAA-AB30-6601E7846182}"/>
    <cellStyle name="20% - Accent3 26 3" xfId="7837" xr:uid="{3138135E-14BF-43B6-95BA-16185426ACFC}"/>
    <cellStyle name="20% - Accent3 26 3 2" xfId="12159" xr:uid="{78252EB6-D5A0-44AC-ACAD-78F380DFF66F}"/>
    <cellStyle name="20% - Accent3 27" xfId="212" xr:uid="{E49ECD2E-56AC-480C-A9FF-28934F49FD56}"/>
    <cellStyle name="20% - Accent3 27 2" xfId="3260" xr:uid="{D48C3B83-C108-42A7-B5E0-7005B42D7136}"/>
    <cellStyle name="20% - Accent3 27 3" xfId="7838" xr:uid="{51F2E34F-59DD-4AB8-AF21-CC7EEA4C5CBE}"/>
    <cellStyle name="20% - Accent3 27 3 2" xfId="12160" xr:uid="{F734519D-FD17-4ADB-89F2-8A6B4EE3E7AC}"/>
    <cellStyle name="20% - Accent3 28" xfId="213" xr:uid="{BD08E50C-3D36-4AAD-B26B-4258BD35B563}"/>
    <cellStyle name="20% - Accent3 28 2" xfId="3261" xr:uid="{29C79630-6798-4C8F-9898-B4F9CA070648}"/>
    <cellStyle name="20% - Accent3 28 3" xfId="7839" xr:uid="{38F2B5AD-F99C-4982-A132-BA85C0977238}"/>
    <cellStyle name="20% - Accent3 28 3 2" xfId="12161" xr:uid="{29C4A79F-A556-4840-89AF-AB0D4396E6D2}"/>
    <cellStyle name="20% - Accent3 29" xfId="214" xr:uid="{B205E9D3-BDB5-4288-BCEB-9ECC33EDF2E6}"/>
    <cellStyle name="20% - Accent3 29 2" xfId="3262" xr:uid="{93B5E215-D585-4CDD-9042-F4DB1FE202EE}"/>
    <cellStyle name="20% - Accent3 29 3" xfId="7840" xr:uid="{E0F1FA80-F453-439E-A887-937FE61627F9}"/>
    <cellStyle name="20% - Accent3 29 3 2" xfId="12162" xr:uid="{0ACCBAB1-E78C-45D0-A72B-603051403157}"/>
    <cellStyle name="20% - Accent3 3" xfId="215" xr:uid="{BAF02EFA-9648-4DA9-B870-A9508CD336F3}"/>
    <cellStyle name="20% - Accent3 3 2" xfId="3263" xr:uid="{59EF65C7-56CF-4AA0-8A17-DD426126F3D5}"/>
    <cellStyle name="20% - Accent3 3 3" xfId="7841" xr:uid="{95A0247D-118F-4A58-A2BD-E462AEE51EB5}"/>
    <cellStyle name="20% - Accent3 3 3 2" xfId="12163" xr:uid="{DD2F9483-EC82-4317-ABCE-52D4B474852D}"/>
    <cellStyle name="20% - Accent3 30" xfId="216" xr:uid="{34659505-02DF-4304-A4AC-346077363F24}"/>
    <cellStyle name="20% - Accent3 30 2" xfId="3264" xr:uid="{60E5C1AB-4F4D-4EAA-9185-2F3453319068}"/>
    <cellStyle name="20% - Accent3 30 3" xfId="7842" xr:uid="{6FDFD780-B433-4929-B15D-D5336BED2C84}"/>
    <cellStyle name="20% - Accent3 30 3 2" xfId="12164" xr:uid="{655B44BF-1854-48AF-8B46-B324F215041E}"/>
    <cellStyle name="20% - Accent3 31" xfId="217" xr:uid="{460CC8DC-866A-4D11-A52F-DCBBEE5AB4C1}"/>
    <cellStyle name="20% - Accent3 31 2" xfId="3265" xr:uid="{63CCA073-6FA7-4296-B85B-A52F6BD3BFB9}"/>
    <cellStyle name="20% - Accent3 31 3" xfId="7843" xr:uid="{AC2BD9D5-8232-4A2E-AE30-13E8B4CC4821}"/>
    <cellStyle name="20% - Accent3 31 3 2" xfId="12165" xr:uid="{B3445B24-DD16-4207-9446-A8DD8A38F03C}"/>
    <cellStyle name="20% - Accent3 32" xfId="218" xr:uid="{8B04664B-125F-4214-81CA-92E7D005C6A7}"/>
    <cellStyle name="20% - Accent3 32 2" xfId="3266" xr:uid="{642FD460-68D0-4F56-8C41-88D5A743D1E1}"/>
    <cellStyle name="20% - Accent3 32 3" xfId="7844" xr:uid="{2307E221-737E-4E9F-BD05-7E5516D40A56}"/>
    <cellStyle name="20% - Accent3 32 3 2" xfId="12166" xr:uid="{7BC6E38B-E2FC-4067-B814-A1BE56BF2D0A}"/>
    <cellStyle name="20% - Accent3 33" xfId="219" xr:uid="{9DCC1BA2-D220-41C3-94BD-CECBF316A1A3}"/>
    <cellStyle name="20% - Accent3 33 2" xfId="3267" xr:uid="{3A282CA5-2F31-476D-B02F-F908C22CE5B2}"/>
    <cellStyle name="20% - Accent3 33 3" xfId="7845" xr:uid="{59B51F3C-3C79-40C6-A59D-CD1882577B18}"/>
    <cellStyle name="20% - Accent3 33 3 2" xfId="12167" xr:uid="{941CD7E5-ABAD-4931-9677-C27FD4C76B23}"/>
    <cellStyle name="20% - Accent3 34" xfId="220" xr:uid="{EAEB6EB8-D6D7-490E-A22F-B3A484F46E68}"/>
    <cellStyle name="20% - Accent3 34 2" xfId="3268" xr:uid="{CCF71039-FE63-4DB9-A505-37698F6DF500}"/>
    <cellStyle name="20% - Accent3 34 3" xfId="7846" xr:uid="{4AB1AF6D-7554-4138-9DBC-91125F2239ED}"/>
    <cellStyle name="20% - Accent3 34 3 2" xfId="12168" xr:uid="{4610ED30-894A-4CB7-B896-A17207086E1E}"/>
    <cellStyle name="20% - Accent3 35" xfId="221" xr:uid="{C6526D3E-EB4F-45F9-9CE9-4B93891B8BCD}"/>
    <cellStyle name="20% - Accent3 35 2" xfId="3269" xr:uid="{0FCC075F-14CD-4B04-A140-9778DB520CA3}"/>
    <cellStyle name="20% - Accent3 35 3" xfId="7847" xr:uid="{E36828D9-6D82-4CFB-8357-2E899B91F890}"/>
    <cellStyle name="20% - Accent3 35 3 2" xfId="12169" xr:uid="{4CF44586-9A98-4143-B195-8707DD2F1F7A}"/>
    <cellStyle name="20% - Accent3 36" xfId="222" xr:uid="{C68DE6C0-CB02-4592-B02D-630E5E2A242D}"/>
    <cellStyle name="20% - Accent3 36 2" xfId="3270" xr:uid="{85C07BE9-86B7-4826-AFF9-A34F7994C456}"/>
    <cellStyle name="20% - Accent3 36 3" xfId="7848" xr:uid="{A41A40A4-0ED5-479C-9EA8-AA3D227A2E08}"/>
    <cellStyle name="20% - Accent3 36 3 2" xfId="12170" xr:uid="{F9FC6C76-24BD-43A9-AF09-33D8C2F4AFE6}"/>
    <cellStyle name="20% - Accent3 37" xfId="223" xr:uid="{C8149FBB-B0F8-40BE-BCF6-04C66D2E9977}"/>
    <cellStyle name="20% - Accent3 37 2" xfId="3271" xr:uid="{561BE335-C6ED-46BE-AA91-BBA0EF17311A}"/>
    <cellStyle name="20% - Accent3 37 3" xfId="7849" xr:uid="{FA3D29E2-606C-4D42-A0C6-F721518295BD}"/>
    <cellStyle name="20% - Accent3 37 3 2" xfId="12171" xr:uid="{567D5281-73E6-4BEC-946B-2670DB80F5D8}"/>
    <cellStyle name="20% - Accent3 38" xfId="224" xr:uid="{85A7D8B1-FD0C-482A-BC01-1BADFEFD8857}"/>
    <cellStyle name="20% - Accent3 38 2" xfId="3272" xr:uid="{A38F804E-8BED-4DD9-9050-CB64222E06B5}"/>
    <cellStyle name="20% - Accent3 38 3" xfId="7850" xr:uid="{FA32B32F-DDD7-4117-88FF-306C78F03038}"/>
    <cellStyle name="20% - Accent3 38 3 2" xfId="12172" xr:uid="{DCAC0C5D-AA07-43E7-AE0E-B435E6EC7581}"/>
    <cellStyle name="20% - Accent3 39" xfId="225" xr:uid="{FB6F2688-5904-4F22-B5D7-680498CC6001}"/>
    <cellStyle name="20% - Accent3 39 2" xfId="3273" xr:uid="{EB8E9F16-EF80-4CED-86F4-448D7C1067B4}"/>
    <cellStyle name="20% - Accent3 39 3" xfId="7851" xr:uid="{E4247CF7-FE09-4351-BE7D-0FF9AEE404EF}"/>
    <cellStyle name="20% - Accent3 39 3 2" xfId="12173" xr:uid="{E28BB21C-583D-4AED-9A9C-5F1895284D97}"/>
    <cellStyle name="20% - Accent3 4" xfId="226" xr:uid="{35A42E0E-8A27-4175-9616-0C34E6340615}"/>
    <cellStyle name="20% - Accent3 4 2" xfId="3274" xr:uid="{BD5F2BCA-5E18-480C-A9EA-F350F9A7CA51}"/>
    <cellStyle name="20% - Accent3 4 3" xfId="7852" xr:uid="{920E7983-23E9-4CA7-A830-79BAB67AEDF5}"/>
    <cellStyle name="20% - Accent3 4 3 2" xfId="12174" xr:uid="{2C4294B1-AEE8-4D18-B160-065DBEBF2902}"/>
    <cellStyle name="20% - Accent3 40" xfId="227" xr:uid="{8B412FF9-82E7-4BEC-A05F-1972C67B8900}"/>
    <cellStyle name="20% - Accent3 40 2" xfId="3275" xr:uid="{3EAC5F68-F35C-44F9-BB72-EFAB6352BF38}"/>
    <cellStyle name="20% - Accent3 40 3" xfId="7853" xr:uid="{500473B2-113F-434F-A944-0B92D3A05525}"/>
    <cellStyle name="20% - Accent3 40 3 2" xfId="12175" xr:uid="{B5DA2C29-CE36-4269-91AC-91846CCC2708}"/>
    <cellStyle name="20% - Accent3 41" xfId="228" xr:uid="{E8601F85-338E-4854-B1C3-645275391B5F}"/>
    <cellStyle name="20% - Accent3 41 2" xfId="3276" xr:uid="{3B7314A1-E9CB-476C-AAD9-BBE6AA8786DB}"/>
    <cellStyle name="20% - Accent3 41 3" xfId="7854" xr:uid="{36C96C7C-91B1-400E-9BA3-C012F7A84467}"/>
    <cellStyle name="20% - Accent3 41 3 2" xfId="12176" xr:uid="{815E8271-A59D-4E9F-AC76-A2C62D6BD78B}"/>
    <cellStyle name="20% - Accent3 42" xfId="229" xr:uid="{1B9F0DC2-8018-45C5-918A-B504E432F341}"/>
    <cellStyle name="20% - Accent3 42 2" xfId="3277" xr:uid="{BD46B22A-F140-4FD8-A640-CFDCAB434858}"/>
    <cellStyle name="20% - Accent3 42 3" xfId="7855" xr:uid="{5D95F806-13F7-4F4F-A4F5-259CBEA957EA}"/>
    <cellStyle name="20% - Accent3 42 3 2" xfId="12177" xr:uid="{15538CFD-5A6B-46C3-B651-6DE657B3E744}"/>
    <cellStyle name="20% - Accent3 43" xfId="230" xr:uid="{4DF4A143-A66E-47AE-8B6D-E23446C8C276}"/>
    <cellStyle name="20% - Accent3 43 2" xfId="3278" xr:uid="{E7D6E779-B11A-4E7A-A86A-88D8072C6309}"/>
    <cellStyle name="20% - Accent3 43 3" xfId="7856" xr:uid="{F91B8B72-FDAC-4A0C-A15C-F609AE525D26}"/>
    <cellStyle name="20% - Accent3 43 3 2" xfId="12178" xr:uid="{5E177EB9-F8B9-4BA7-A780-66CEE2EF7596}"/>
    <cellStyle name="20% - Accent3 44" xfId="231" xr:uid="{1CF961C7-F897-47E5-B680-2FD5CF61EDFD}"/>
    <cellStyle name="20% - Accent3 44 2" xfId="3279" xr:uid="{1306337E-4B39-46D5-AB1E-33D96E894618}"/>
    <cellStyle name="20% - Accent3 44 3" xfId="7857" xr:uid="{5395A48E-8A1E-4271-B131-DE00D9B14656}"/>
    <cellStyle name="20% - Accent3 44 3 2" xfId="12179" xr:uid="{D3364DEB-7F81-40D1-BF76-A0167F0DA280}"/>
    <cellStyle name="20% - Accent3 45" xfId="232" xr:uid="{2F4276B3-41BA-45DF-BE92-13E10112D77B}"/>
    <cellStyle name="20% - Accent3 45 2" xfId="3280" xr:uid="{D96BE70E-3369-4225-A59A-1A6A3ED0C2C2}"/>
    <cellStyle name="20% - Accent3 45 3" xfId="7858" xr:uid="{3F3F51AC-9606-4BD9-ADC4-7957BD49181E}"/>
    <cellStyle name="20% - Accent3 45 3 2" xfId="12180" xr:uid="{1C956052-DFAE-4656-97E0-3283DF0D6209}"/>
    <cellStyle name="20% - Accent3 46" xfId="233" xr:uid="{40BE0B42-7331-471E-95EC-A37096156518}"/>
    <cellStyle name="20% - Accent3 46 2" xfId="3281" xr:uid="{BC624CB8-F235-41A8-A3ED-B5A1660AC6BD}"/>
    <cellStyle name="20% - Accent3 46 3" xfId="7859" xr:uid="{F595FF03-D5AC-4F0E-A74C-C75DD18D41D2}"/>
    <cellStyle name="20% - Accent3 46 3 2" xfId="12181" xr:uid="{89DAF66E-FCA6-4A1F-95C4-7AA2E46B0139}"/>
    <cellStyle name="20% - Accent3 47" xfId="234" xr:uid="{D974D33F-DB40-4BF7-950C-536A93984EE9}"/>
    <cellStyle name="20% - Accent3 47 2" xfId="3282" xr:uid="{56F4BE11-0FDD-41F9-9CD9-2AF54C52689B}"/>
    <cellStyle name="20% - Accent3 47 3" xfId="7860" xr:uid="{5BD70AD2-1306-4BDA-AF23-1096721F3368}"/>
    <cellStyle name="20% - Accent3 47 3 2" xfId="12182" xr:uid="{F772FE6C-12E3-42BC-971E-254576269A52}"/>
    <cellStyle name="20% - Accent3 48" xfId="235" xr:uid="{12E34B00-C24A-4F29-88E2-8EEB0734C1AF}"/>
    <cellStyle name="20% - Accent3 48 2" xfId="3283" xr:uid="{176E6A98-22F7-4C16-863D-9C69247E23BC}"/>
    <cellStyle name="20% - Accent3 48 3" xfId="7861" xr:uid="{B1BE6D8F-EE7B-48AC-9DA7-96AB8EDFB915}"/>
    <cellStyle name="20% - Accent3 48 3 2" xfId="12183" xr:uid="{EE7480DE-3E83-4703-997A-13F412296136}"/>
    <cellStyle name="20% - Accent3 49" xfId="236" xr:uid="{BA8B4264-9A68-482E-B4EE-482DEA2E0A05}"/>
    <cellStyle name="20% - Accent3 49 2" xfId="3284" xr:uid="{5A0B009A-27F6-4080-BD6E-DF8D7EFE2178}"/>
    <cellStyle name="20% - Accent3 49 3" xfId="7862" xr:uid="{13A2BA9D-B473-4CAB-A3AE-7AFBF5332315}"/>
    <cellStyle name="20% - Accent3 49 3 2" xfId="12184" xr:uid="{E5A611F3-9587-41EF-887D-C6EDF90C9DA2}"/>
    <cellStyle name="20% - Accent3 5" xfId="237" xr:uid="{DB110626-E955-4FA3-9CBC-F08C1CE21B6E}"/>
    <cellStyle name="20% - Accent3 5 2" xfId="3285" xr:uid="{45CFDA57-7266-4D29-A7A6-9726905A06D7}"/>
    <cellStyle name="20% - Accent3 5 3" xfId="7863" xr:uid="{0F406E8B-E5CB-4299-80CE-F8E0D04D11E1}"/>
    <cellStyle name="20% - Accent3 5 3 2" xfId="12185" xr:uid="{D961058F-3901-4D9D-911C-53A23B4FA684}"/>
    <cellStyle name="20% - Accent3 50" xfId="238" xr:uid="{B6DAD4D4-BCEA-4B28-A615-F3A8E875F549}"/>
    <cellStyle name="20% - Accent3 50 2" xfId="3286" xr:uid="{B0EE5878-87C8-49E3-88BC-0B3CEB4E73B4}"/>
    <cellStyle name="20% - Accent3 50 3" xfId="7864" xr:uid="{EB90EFE0-FA38-4059-8923-5EDE0BADA213}"/>
    <cellStyle name="20% - Accent3 50 3 2" xfId="12186" xr:uid="{4CF35848-3C51-4523-995E-7A1B4A335901}"/>
    <cellStyle name="20% - Accent3 51" xfId="239" xr:uid="{7F567819-0D27-4AB0-A3E0-504F4FFCC799}"/>
    <cellStyle name="20% - Accent3 51 2" xfId="3287" xr:uid="{4CDC71D9-A9CA-4D9F-8541-CB898C646205}"/>
    <cellStyle name="20% - Accent3 51 3" xfId="7865" xr:uid="{5F17AD02-1D61-4713-B0D2-C6A919183E94}"/>
    <cellStyle name="20% - Accent3 51 3 2" xfId="12187" xr:uid="{6C7B4997-8C85-4390-BC8E-2FEF4DF9E2A3}"/>
    <cellStyle name="20% - Accent3 52" xfId="240" xr:uid="{726C7617-2F47-4565-A979-DD3FFD2ECE10}"/>
    <cellStyle name="20% - Accent3 52 2" xfId="3288" xr:uid="{F13730E2-3CFD-4F7E-ACB0-F27251BEA17D}"/>
    <cellStyle name="20% - Accent3 52 3" xfId="7866" xr:uid="{B0C3E996-9EF0-4F77-B668-E6D320C672FB}"/>
    <cellStyle name="20% - Accent3 52 3 2" xfId="12188" xr:uid="{A1707DD8-9E10-4B32-A88C-62B7C3F9469A}"/>
    <cellStyle name="20% - Accent3 53" xfId="241" xr:uid="{A930C1B8-03F3-45B9-8476-C9F7BF3FE05A}"/>
    <cellStyle name="20% - Accent3 53 2" xfId="3289" xr:uid="{E9D35A6A-C1A7-46A0-AD92-BE569E91D851}"/>
    <cellStyle name="20% - Accent3 53 3" xfId="7867" xr:uid="{7F2E289A-6AFE-405D-B850-2D989D0239F8}"/>
    <cellStyle name="20% - Accent3 53 3 2" xfId="12189" xr:uid="{9691279A-41EE-4D89-A77A-4BD55EE56630}"/>
    <cellStyle name="20% - Accent3 6" xfId="242" xr:uid="{3BAF8A05-E5D4-43ED-92DC-F6DD75B49472}"/>
    <cellStyle name="20% - Accent3 6 2" xfId="3290" xr:uid="{D5CC6097-F8C6-4775-95F8-0807387F7AC8}"/>
    <cellStyle name="20% - Accent3 6 3" xfId="7868" xr:uid="{02753B8C-5A4B-4BB7-827E-68278E32BEAC}"/>
    <cellStyle name="20% - Accent3 6 3 2" xfId="12190" xr:uid="{D3F633E4-7752-4F1D-9DFE-BC76E71DE837}"/>
    <cellStyle name="20% - Accent3 7" xfId="243" xr:uid="{444C0415-981A-4ABD-99F9-EA30D5E507D7}"/>
    <cellStyle name="20% - Accent3 7 2" xfId="3291" xr:uid="{74D5FE7E-E168-4B59-A74E-DE4F798F3ED0}"/>
    <cellStyle name="20% - Accent3 7 3" xfId="7869" xr:uid="{D12795C1-1D49-42C9-94FE-708028F36306}"/>
    <cellStyle name="20% - Accent3 7 3 2" xfId="12191" xr:uid="{1D0C3E66-41BF-4F0B-8F32-1B7295F36705}"/>
    <cellStyle name="20% - Accent3 8" xfId="244" xr:uid="{B5AD3C7C-619F-4933-9DD8-F0743EB61DFA}"/>
    <cellStyle name="20% - Accent3 8 2" xfId="3292" xr:uid="{8EA08630-CA4F-489D-8B4D-DB4FBFA1BDB6}"/>
    <cellStyle name="20% - Accent3 8 3" xfId="7870" xr:uid="{5342CD6B-E5EA-473C-BDC6-C4ABCA882BED}"/>
    <cellStyle name="20% - Accent3 8 3 2" xfId="12192" xr:uid="{51258742-9C0D-4D6D-A8F6-3E0D9D7A1F26}"/>
    <cellStyle name="20% - Accent3 9" xfId="245" xr:uid="{E8A458C5-561D-4AEB-B918-E50393BA5BDF}"/>
    <cellStyle name="20% - Accent3 9 2" xfId="3293" xr:uid="{247FD51F-97AC-4FD4-9446-B0A0C3C22C83}"/>
    <cellStyle name="20% - Accent3 9 3" xfId="7871" xr:uid="{2CF6D468-F31F-4CEB-90C3-C5017582027F}"/>
    <cellStyle name="20% - Accent3 9 3 2" xfId="12193" xr:uid="{B58B3AFD-F0C8-4036-9942-B8E94998537D}"/>
    <cellStyle name="20% - Accent4 10" xfId="246" xr:uid="{93F88232-3C71-4033-B96B-623DF3DFD14A}"/>
    <cellStyle name="20% - Accent4 10 2" xfId="3294" xr:uid="{2E03E2AA-EF3D-4364-AE62-B5185734977B}"/>
    <cellStyle name="20% - Accent4 10 3" xfId="7872" xr:uid="{09E61BEE-41FA-4015-9302-C70951CE86BB}"/>
    <cellStyle name="20% - Accent4 10 3 2" xfId="12194" xr:uid="{7BBC6D1B-E2C3-43E7-A922-F04B4588E441}"/>
    <cellStyle name="20% - Accent4 11" xfId="247" xr:uid="{46891797-F6CB-45B4-93A3-2AAC1DA2B96C}"/>
    <cellStyle name="20% - Accent4 11 2" xfId="3295" xr:uid="{316A4C89-66DE-43B1-A2FB-B411F87D7D57}"/>
    <cellStyle name="20% - Accent4 11 3" xfId="7873" xr:uid="{1344FC4B-07D3-4FF2-A4FE-D6338D9830B2}"/>
    <cellStyle name="20% - Accent4 11 3 2" xfId="12195" xr:uid="{E6F36A3B-236D-468A-B696-1CFA0CAF5C3A}"/>
    <cellStyle name="20% - Accent4 12" xfId="248" xr:uid="{DD90FB61-447D-47A0-BCE8-74B02E75E481}"/>
    <cellStyle name="20% - Accent4 12 2" xfId="3296" xr:uid="{E853DAE5-A86C-4AED-9D3B-E43D893ABBE8}"/>
    <cellStyle name="20% - Accent4 12 3" xfId="7874" xr:uid="{BE88A123-A7F4-437E-AD06-AFE65BC170D9}"/>
    <cellStyle name="20% - Accent4 12 3 2" xfId="12196" xr:uid="{41E4ACDD-5326-4F61-9B62-7447EA01B7FD}"/>
    <cellStyle name="20% - Accent4 13" xfId="249" xr:uid="{C4E8DB9A-6B7E-4B6A-9681-EFE34E83E370}"/>
    <cellStyle name="20% - Accent4 13 2" xfId="3297" xr:uid="{03EC212D-0F08-4352-B5EE-5B3F54A4F219}"/>
    <cellStyle name="20% - Accent4 13 3" xfId="7875" xr:uid="{46F1818B-9D44-4666-BF9E-DC779922BFA7}"/>
    <cellStyle name="20% - Accent4 13 3 2" xfId="12197" xr:uid="{5F59F60E-F849-4F3B-95A4-ABFA16CFECED}"/>
    <cellStyle name="20% - Accent4 14" xfId="250" xr:uid="{A166C3C1-7A08-4980-8BEE-E061C09D0EFB}"/>
    <cellStyle name="20% - Accent4 14 2" xfId="3298" xr:uid="{C2EFD416-7899-4CD0-8B0B-3D364BD66559}"/>
    <cellStyle name="20% - Accent4 14 3" xfId="7876" xr:uid="{B8D1F0F2-07D1-404C-B3E9-DDE71CFCF065}"/>
    <cellStyle name="20% - Accent4 14 3 2" xfId="12198" xr:uid="{2E7E4BDC-E413-4AB5-AEAD-299681F804CB}"/>
    <cellStyle name="20% - Accent4 15" xfId="251" xr:uid="{9344ED72-2F45-4DF9-8A5A-38A820E6FD74}"/>
    <cellStyle name="20% - Accent4 15 2" xfId="3299" xr:uid="{975C453E-1928-4FB2-A184-BEB48F188152}"/>
    <cellStyle name="20% - Accent4 15 3" xfId="7877" xr:uid="{B2C47FC5-99A8-4C55-ADE9-EE73B388F7AF}"/>
    <cellStyle name="20% - Accent4 15 3 2" xfId="12199" xr:uid="{5E10D59D-7EEB-4AA1-ABBE-B5C128FDA9D6}"/>
    <cellStyle name="20% - Accent4 16" xfId="252" xr:uid="{52EB3A73-A160-4A7A-B4D1-321F08C33248}"/>
    <cellStyle name="20% - Accent4 16 2" xfId="3300" xr:uid="{3283642C-180B-42AA-8B81-1C0794FE561C}"/>
    <cellStyle name="20% - Accent4 16 3" xfId="7878" xr:uid="{2EEFE5C2-B539-47F3-9014-A87D09C62F6C}"/>
    <cellStyle name="20% - Accent4 16 3 2" xfId="12200" xr:uid="{5596CEEE-73E5-445B-AA07-BD29EDB8E4A9}"/>
    <cellStyle name="20% - Accent4 17" xfId="253" xr:uid="{3AD6B2D2-A9C3-418C-A2EF-2B7677928947}"/>
    <cellStyle name="20% - Accent4 17 2" xfId="3301" xr:uid="{A3F5671E-6151-4A62-87D1-DC99B07C5DF7}"/>
    <cellStyle name="20% - Accent4 17 3" xfId="7879" xr:uid="{ACA2FB6E-3EFC-4625-A126-67414EE44172}"/>
    <cellStyle name="20% - Accent4 17 3 2" xfId="12201" xr:uid="{4DE7B139-24C7-43C6-A9E2-FE96539E0382}"/>
    <cellStyle name="20% - Accent4 18" xfId="254" xr:uid="{62CFA439-1818-4B97-82E3-523993613BBB}"/>
    <cellStyle name="20% - Accent4 18 2" xfId="3302" xr:uid="{45A756FE-AF33-47FF-863F-EA2EF9F9F581}"/>
    <cellStyle name="20% - Accent4 18 3" xfId="7880" xr:uid="{6CF483C0-C73F-4668-9E6A-A6A3D58B3947}"/>
    <cellStyle name="20% - Accent4 18 3 2" xfId="12202" xr:uid="{1C254BAD-4948-4BDE-951D-FB15465BBEF3}"/>
    <cellStyle name="20% - Accent4 19" xfId="255" xr:uid="{C45B549A-A2AC-42B0-AB95-85C28413EFEF}"/>
    <cellStyle name="20% - Accent4 19 2" xfId="3303" xr:uid="{0F994ADA-F085-45A5-8BEC-63F6813360E0}"/>
    <cellStyle name="20% - Accent4 19 3" xfId="7881" xr:uid="{E3F18990-C5D8-42BB-B580-8D4CF53DE81F}"/>
    <cellStyle name="20% - Accent4 19 3 2" xfId="12203" xr:uid="{8A7BDCB3-0A1D-4874-B505-FF4BEC9CC9A4}"/>
    <cellStyle name="20% - Accent4 2" xfId="256" xr:uid="{B521AA5B-1962-494C-902C-E490661DA281}"/>
    <cellStyle name="20% - Accent4 2 2" xfId="257" xr:uid="{986DB9E6-DAE7-457C-B33D-4743E1B7AAEF}"/>
    <cellStyle name="20% - Accent4 2 2 2" xfId="6238" xr:uid="{AC0B4E9D-5186-4232-8408-B58D0DD7CAFF}"/>
    <cellStyle name="20% - Accent4 2 2 3" xfId="3305" xr:uid="{C3700D86-A1ED-4EE0-A260-D9ACE395DA4E}"/>
    <cellStyle name="20% - Accent4 2 2 4" xfId="7883" xr:uid="{095B0153-D9A0-44FD-8EF5-D5B587D54CA5}"/>
    <cellStyle name="20% - Accent4 2 2 4 2" xfId="12205" xr:uid="{5CEDFDC6-BE78-4F68-95E2-D8AB6AB80D3F}"/>
    <cellStyle name="20% - Accent4 2 3" xfId="6064" xr:uid="{11446877-CB3E-4A12-B19F-6A0B2E1E1554}"/>
    <cellStyle name="20% - Accent4 2 4" xfId="3304" xr:uid="{0661CAFB-049C-4104-AC9E-E5BBE7F261B4}"/>
    <cellStyle name="20% - Accent4 2 5" xfId="7882" xr:uid="{3519FE64-9E7F-411F-9DC2-C92B9714870C}"/>
    <cellStyle name="20% - Accent4 2 5 2" xfId="12204" xr:uid="{BA27CCD8-AF3B-46AF-9302-D239F68D121F}"/>
    <cellStyle name="20% - Accent4 20" xfId="258" xr:uid="{BFFD1078-E9EB-4FD8-9C3E-74A8470F8D6E}"/>
    <cellStyle name="20% - Accent4 20 2" xfId="3306" xr:uid="{270B0AE6-F8A3-40BA-9D99-F12DDABCFFD2}"/>
    <cellStyle name="20% - Accent4 20 3" xfId="7884" xr:uid="{4618DA24-1E6A-445B-A251-D099A7777737}"/>
    <cellStyle name="20% - Accent4 20 3 2" xfId="12206" xr:uid="{7D7E7975-B29E-4F55-B469-CA9A9245AECA}"/>
    <cellStyle name="20% - Accent4 21" xfId="259" xr:uid="{9E8351C3-8B83-4072-80FC-A20E89BD164E}"/>
    <cellStyle name="20% - Accent4 21 2" xfId="3307" xr:uid="{8973216B-63DF-4DDF-B221-857F549B4F90}"/>
    <cellStyle name="20% - Accent4 21 3" xfId="7885" xr:uid="{138D85FA-9D3A-49B9-994D-4D32EFAA727B}"/>
    <cellStyle name="20% - Accent4 21 3 2" xfId="12207" xr:uid="{65069914-814D-472B-91E5-B12283FAD3A6}"/>
    <cellStyle name="20% - Accent4 22" xfId="260" xr:uid="{690A380F-7C82-40A6-A144-5961A3455D39}"/>
    <cellStyle name="20% - Accent4 22 2" xfId="3308" xr:uid="{0C2EA875-4326-46D4-9D45-071A7B370FCD}"/>
    <cellStyle name="20% - Accent4 22 3" xfId="7886" xr:uid="{B7FA1B3B-4D99-4AB0-95C6-C157664317A3}"/>
    <cellStyle name="20% - Accent4 22 3 2" xfId="12208" xr:uid="{7AB0DE61-4842-4C80-8510-CF4C5E32C223}"/>
    <cellStyle name="20% - Accent4 23" xfId="261" xr:uid="{1BD939A8-BBA0-4B67-A31F-C77018ED8DE2}"/>
    <cellStyle name="20% - Accent4 23 2" xfId="3309" xr:uid="{016A9F2E-77BB-4169-B418-3B0A9F1F4EC4}"/>
    <cellStyle name="20% - Accent4 23 3" xfId="7887" xr:uid="{E3C939A3-6EAC-4536-854D-7D15B86DAABF}"/>
    <cellStyle name="20% - Accent4 23 3 2" xfId="12209" xr:uid="{7E124A22-1ED6-40A1-B5D1-4266087E898E}"/>
    <cellStyle name="20% - Accent4 24" xfId="262" xr:uid="{6F947219-A0DF-491E-A117-017E4EA157BF}"/>
    <cellStyle name="20% - Accent4 24 2" xfId="3310" xr:uid="{2FA34414-0C11-40E9-ABCE-38A52B0B7F6D}"/>
    <cellStyle name="20% - Accent4 24 3" xfId="7888" xr:uid="{09631538-1372-4CAF-A5EB-7CD76A5AD7BE}"/>
    <cellStyle name="20% - Accent4 24 3 2" xfId="12210" xr:uid="{BFFED47A-740E-4CD4-8219-3800510AB4ED}"/>
    <cellStyle name="20% - Accent4 25" xfId="263" xr:uid="{8EB80A0E-0E9C-49EC-A3AD-6D72627EB07D}"/>
    <cellStyle name="20% - Accent4 25 2" xfId="3311" xr:uid="{5AA38710-B3B6-45F4-A656-9BB670336337}"/>
    <cellStyle name="20% - Accent4 25 3" xfId="7889" xr:uid="{2107CAC3-F097-4EDB-B3E4-1C158DED8BDC}"/>
    <cellStyle name="20% - Accent4 25 3 2" xfId="12211" xr:uid="{307F1C9B-412D-4EFC-9E87-FA63838B9067}"/>
    <cellStyle name="20% - Accent4 26" xfId="264" xr:uid="{3566486F-36CE-45F7-AA7C-DAA296E5369B}"/>
    <cellStyle name="20% - Accent4 26 2" xfId="3312" xr:uid="{ED3FBF91-17A4-40AB-BD36-A36A5A89572A}"/>
    <cellStyle name="20% - Accent4 26 3" xfId="7890" xr:uid="{7BEFCAEF-472B-4CA6-BBB0-A02558497E23}"/>
    <cellStyle name="20% - Accent4 26 3 2" xfId="12212" xr:uid="{FD245F5F-4283-404A-A0F0-F6B27B489138}"/>
    <cellStyle name="20% - Accent4 27" xfId="265" xr:uid="{E523DBEA-20C0-4071-9EA0-2C0E32375C1C}"/>
    <cellStyle name="20% - Accent4 27 2" xfId="3313" xr:uid="{2B547870-BA91-49BB-AC30-85948698CCBB}"/>
    <cellStyle name="20% - Accent4 27 3" xfId="7891" xr:uid="{156A1529-8C24-4EE6-BDB1-8411AFCB73C3}"/>
    <cellStyle name="20% - Accent4 27 3 2" xfId="12213" xr:uid="{098C68F2-0A4F-4A39-BA42-CD0C1B211D51}"/>
    <cellStyle name="20% - Accent4 28" xfId="266" xr:uid="{0F471C5B-C28F-4B9F-B308-E1E536698C59}"/>
    <cellStyle name="20% - Accent4 28 2" xfId="3314" xr:uid="{E26A5874-670F-493D-B0D1-13A0ED69E9B5}"/>
    <cellStyle name="20% - Accent4 28 3" xfId="7892" xr:uid="{8F7EF923-7C18-4100-A66E-ED7725DC8E44}"/>
    <cellStyle name="20% - Accent4 28 3 2" xfId="12214" xr:uid="{1953F266-F6AD-4525-BC6B-63399FD34633}"/>
    <cellStyle name="20% - Accent4 29" xfId="267" xr:uid="{D188057F-333D-4884-819B-9146FA3F7E13}"/>
    <cellStyle name="20% - Accent4 29 2" xfId="3315" xr:uid="{AFBEAF46-02A2-47D0-9806-A8E0F83DBFCC}"/>
    <cellStyle name="20% - Accent4 29 3" xfId="7893" xr:uid="{5DF5E55D-0573-4A11-9656-580AEBBEE489}"/>
    <cellStyle name="20% - Accent4 29 3 2" xfId="12215" xr:uid="{71D5AD34-367B-419B-88B3-F26E24DB4227}"/>
    <cellStyle name="20% - Accent4 3" xfId="268" xr:uid="{D208B81A-B354-4DF7-9AFF-AAECB5AFF47F}"/>
    <cellStyle name="20% - Accent4 3 2" xfId="3316" xr:uid="{6E89E93C-97A8-4B0C-8C64-69D27157F46F}"/>
    <cellStyle name="20% - Accent4 3 3" xfId="7894" xr:uid="{05A1FFC4-41BF-4EE8-98D9-DD65E565E0F7}"/>
    <cellStyle name="20% - Accent4 3 3 2" xfId="12216" xr:uid="{B02E4E9F-C359-4FF5-BECD-294FF6F97BAA}"/>
    <cellStyle name="20% - Accent4 30" xfId="269" xr:uid="{8E7767CC-9E30-49F9-B938-7F59D8860E76}"/>
    <cellStyle name="20% - Accent4 30 2" xfId="3317" xr:uid="{BBB67864-2E39-4835-AFC4-A77B887B2E82}"/>
    <cellStyle name="20% - Accent4 30 3" xfId="7895" xr:uid="{AFF94971-E4E0-4ADE-A3A8-F624E6A584F7}"/>
    <cellStyle name="20% - Accent4 30 3 2" xfId="12217" xr:uid="{CCC7FAC7-3CF3-4877-9200-8154447534F6}"/>
    <cellStyle name="20% - Accent4 31" xfId="270" xr:uid="{3A53D411-A2B2-4641-A59A-D51DF296207D}"/>
    <cellStyle name="20% - Accent4 31 2" xfId="3318" xr:uid="{4212B2FF-FF1D-4C40-B2ED-C30806E5C3C4}"/>
    <cellStyle name="20% - Accent4 31 3" xfId="7896" xr:uid="{BEBBFD95-8A66-40D2-8C38-B64C090179FF}"/>
    <cellStyle name="20% - Accent4 31 3 2" xfId="12218" xr:uid="{7F991050-9DAF-47EC-B6D9-388CC50AAE45}"/>
    <cellStyle name="20% - Accent4 32" xfId="271" xr:uid="{37937CEC-A6FC-4F1E-9C95-C0A2F4C28B74}"/>
    <cellStyle name="20% - Accent4 32 2" xfId="3319" xr:uid="{2E9E83CE-81AF-4D56-A85B-DCEE322C9F0F}"/>
    <cellStyle name="20% - Accent4 32 3" xfId="7897" xr:uid="{1A240A58-6556-4226-AB76-F6A0D6EBDD48}"/>
    <cellStyle name="20% - Accent4 32 3 2" xfId="12219" xr:uid="{5B3EE2A5-102D-4A0A-AFE0-D9FF37C21785}"/>
    <cellStyle name="20% - Accent4 33" xfId="272" xr:uid="{F0DDDF27-D36B-406D-A34C-02123F9CEB0D}"/>
    <cellStyle name="20% - Accent4 33 2" xfId="3320" xr:uid="{EBE92BDE-4EC9-4D6D-826A-F5D1C97EBBEB}"/>
    <cellStyle name="20% - Accent4 33 3" xfId="7898" xr:uid="{B12AF6A5-5CFC-4EE0-ADF6-F6AD619CAF23}"/>
    <cellStyle name="20% - Accent4 33 3 2" xfId="12220" xr:uid="{FE46A5FF-A21D-4311-AD22-83E6A0F1514D}"/>
    <cellStyle name="20% - Accent4 34" xfId="273" xr:uid="{4FB730C6-E5CF-4C74-AFB8-1320ADBA1755}"/>
    <cellStyle name="20% - Accent4 34 2" xfId="3321" xr:uid="{FDD02A4B-BC6A-4C47-BFF2-E03B6F5AE5A3}"/>
    <cellStyle name="20% - Accent4 34 3" xfId="7899" xr:uid="{6E1531D0-9437-41D0-B3AC-6A6A32592739}"/>
    <cellStyle name="20% - Accent4 34 3 2" xfId="12221" xr:uid="{E6D5367E-D552-4889-BE97-BC4C00947589}"/>
    <cellStyle name="20% - Accent4 35" xfId="274" xr:uid="{81B19B74-17F3-4586-B3C5-45C64E00B2BF}"/>
    <cellStyle name="20% - Accent4 35 2" xfId="3322" xr:uid="{81E868D1-70EE-43DE-953F-5EAB238C7AFD}"/>
    <cellStyle name="20% - Accent4 35 3" xfId="7900" xr:uid="{4AC77B1D-72DB-4FE8-BDF6-9C96B5DCBF1A}"/>
    <cellStyle name="20% - Accent4 35 3 2" xfId="12222" xr:uid="{61E496A9-7878-4ACE-8337-8285C0B33DC2}"/>
    <cellStyle name="20% - Accent4 36" xfId="275" xr:uid="{9A000C46-CA40-4952-99A9-E5B473C69EC4}"/>
    <cellStyle name="20% - Accent4 36 2" xfId="3323" xr:uid="{A8288D35-E85B-4E61-9A0F-26C6194550F9}"/>
    <cellStyle name="20% - Accent4 36 3" xfId="7901" xr:uid="{249FB177-0338-417C-9EE9-C95FDC29D925}"/>
    <cellStyle name="20% - Accent4 36 3 2" xfId="12223" xr:uid="{65727354-E45A-469C-8D4F-A781995B15BD}"/>
    <cellStyle name="20% - Accent4 37" xfId="276" xr:uid="{CAB61377-E725-4EDA-8C53-C3C3797B9594}"/>
    <cellStyle name="20% - Accent4 37 2" xfId="3324" xr:uid="{F3A4DDDA-B738-42A8-9AC7-57F37E6CFBF3}"/>
    <cellStyle name="20% - Accent4 37 3" xfId="7902" xr:uid="{6D41B156-8ACD-414B-B6C8-28639049328B}"/>
    <cellStyle name="20% - Accent4 37 3 2" xfId="12224" xr:uid="{D3335EA5-7885-425B-9E3E-8C386EA0ABCA}"/>
    <cellStyle name="20% - Accent4 38" xfId="277" xr:uid="{9FB17688-7ADF-4C2D-BC1D-61C165CE9BE4}"/>
    <cellStyle name="20% - Accent4 38 2" xfId="3325" xr:uid="{9CDEF286-7D9B-49DD-B0A7-1072C0898912}"/>
    <cellStyle name="20% - Accent4 38 3" xfId="7903" xr:uid="{90D2305F-6009-4CB1-B5EE-057336E8D4DE}"/>
    <cellStyle name="20% - Accent4 38 3 2" xfId="12225" xr:uid="{02852D5B-AD40-49E1-A1E5-9551C3FEB279}"/>
    <cellStyle name="20% - Accent4 39" xfId="278" xr:uid="{3F744AD7-0CFE-4D59-BECA-A70E99F19DD2}"/>
    <cellStyle name="20% - Accent4 39 2" xfId="3326" xr:uid="{0C12FD4B-DC42-4518-8FC6-CF73FF7D2A49}"/>
    <cellStyle name="20% - Accent4 39 3" xfId="7904" xr:uid="{AFF865E5-DC34-4C9E-9E4A-8060106FEF16}"/>
    <cellStyle name="20% - Accent4 39 3 2" xfId="12226" xr:uid="{161AE5DE-2919-45F1-8DC5-6A66A6635946}"/>
    <cellStyle name="20% - Accent4 4" xfId="279" xr:uid="{B5E74254-A483-462B-806A-6A60D590F399}"/>
    <cellStyle name="20% - Accent4 4 2" xfId="3327" xr:uid="{4AF445B0-25D6-444C-8688-A2905805B429}"/>
    <cellStyle name="20% - Accent4 4 3" xfId="7905" xr:uid="{7BA37D08-8F3E-428E-AF01-BC8AB415DE8F}"/>
    <cellStyle name="20% - Accent4 4 3 2" xfId="12227" xr:uid="{19049259-D189-4A2D-BDAE-1331DBDB3E86}"/>
    <cellStyle name="20% - Accent4 40" xfId="280" xr:uid="{40200637-2D68-4E79-BAD7-CF902FE81BAC}"/>
    <cellStyle name="20% - Accent4 40 2" xfId="3328" xr:uid="{762CE63A-A1BF-4D1C-9B98-5ADA46C5C894}"/>
    <cellStyle name="20% - Accent4 40 3" xfId="7906" xr:uid="{D6E48A5D-6ADE-4B1F-95BB-9C3CE0C489AE}"/>
    <cellStyle name="20% - Accent4 40 3 2" xfId="12228" xr:uid="{27D821DA-A8F1-4134-8222-1F06B5F48A7E}"/>
    <cellStyle name="20% - Accent4 41" xfId="281" xr:uid="{2F47FA41-D587-46B7-B152-239F5E215832}"/>
    <cellStyle name="20% - Accent4 41 2" xfId="3329" xr:uid="{44E58A32-B598-4B93-AA58-9F481E5B9238}"/>
    <cellStyle name="20% - Accent4 41 3" xfId="7907" xr:uid="{83EB060C-A990-4944-82C3-204F3B2A9DA8}"/>
    <cellStyle name="20% - Accent4 41 3 2" xfId="12229" xr:uid="{C10183C7-A767-4FF6-A87F-773EADB377DC}"/>
    <cellStyle name="20% - Accent4 42" xfId="282" xr:uid="{4F36CC57-7E66-4922-B8C8-FBD55F62ED3A}"/>
    <cellStyle name="20% - Accent4 42 2" xfId="3330" xr:uid="{AEAD8928-702D-4ABF-AA43-C3FC52F68FFA}"/>
    <cellStyle name="20% - Accent4 42 3" xfId="7908" xr:uid="{88773245-35BB-442F-AE93-2D9E614FA583}"/>
    <cellStyle name="20% - Accent4 42 3 2" xfId="12230" xr:uid="{EB5691B6-2772-421C-A60B-D59D5895277F}"/>
    <cellStyle name="20% - Accent4 43" xfId="283" xr:uid="{3F00169A-6787-4349-A530-A21396D3C67C}"/>
    <cellStyle name="20% - Accent4 43 2" xfId="3331" xr:uid="{50480A88-4A9C-420D-9E9E-DF70D95C5FBA}"/>
    <cellStyle name="20% - Accent4 43 3" xfId="7909" xr:uid="{E7EFE4E2-BC15-4EE5-BC4D-EA983B60C281}"/>
    <cellStyle name="20% - Accent4 43 3 2" xfId="12231" xr:uid="{7FF677DE-3031-477C-A40D-D29E5408CDF7}"/>
    <cellStyle name="20% - Accent4 44" xfId="284" xr:uid="{C33FDB5B-F8E4-409F-A468-5B237F47FE9C}"/>
    <cellStyle name="20% - Accent4 44 2" xfId="3332" xr:uid="{AE1F362C-7DBA-4B16-9F06-4D4BFF798E37}"/>
    <cellStyle name="20% - Accent4 44 3" xfId="7910" xr:uid="{85012F3A-A2D7-423C-9588-1B929522D57C}"/>
    <cellStyle name="20% - Accent4 44 3 2" xfId="12232" xr:uid="{DBA7A611-F61B-4F15-AC48-007980AAA5CD}"/>
    <cellStyle name="20% - Accent4 45" xfId="285" xr:uid="{7EF75009-FD97-4675-8812-8B7781E3EBCC}"/>
    <cellStyle name="20% - Accent4 45 2" xfId="3333" xr:uid="{C4DD673E-3AE8-42D3-9179-ECBA30FB6342}"/>
    <cellStyle name="20% - Accent4 45 3" xfId="7911" xr:uid="{62BAAC7E-15FE-47CD-82D0-273520C84560}"/>
    <cellStyle name="20% - Accent4 45 3 2" xfId="12233" xr:uid="{3058D57F-F8B4-4711-8565-9CFD15A1BC41}"/>
    <cellStyle name="20% - Accent4 46" xfId="286" xr:uid="{97A60E79-AD89-4799-84A1-CA9A7DE6253C}"/>
    <cellStyle name="20% - Accent4 46 2" xfId="3334" xr:uid="{164B94B1-EBD3-44DE-81B2-3D6251E962E2}"/>
    <cellStyle name="20% - Accent4 46 3" xfId="7912" xr:uid="{AD988DB5-E8FA-49C6-A09D-4EF15EF2B5BE}"/>
    <cellStyle name="20% - Accent4 46 3 2" xfId="12234" xr:uid="{E64DD4B3-1FDB-466E-ABA0-F6CE7C4965C8}"/>
    <cellStyle name="20% - Accent4 47" xfId="287" xr:uid="{B135B9E6-9BEE-42E5-A259-2B87158E05C9}"/>
    <cellStyle name="20% - Accent4 47 2" xfId="3335" xr:uid="{FDF261BA-5F44-49A2-9DCC-EEEA51720FE3}"/>
    <cellStyle name="20% - Accent4 47 3" xfId="7913" xr:uid="{57389AD5-9875-4DE0-8CF0-3B77E1654D19}"/>
    <cellStyle name="20% - Accent4 47 3 2" xfId="12235" xr:uid="{021820B8-8397-43E8-AB1E-B5EE4047A4C2}"/>
    <cellStyle name="20% - Accent4 48" xfId="288" xr:uid="{1D52A1DB-80E8-4DF0-A94E-EE94053DFD81}"/>
    <cellStyle name="20% - Accent4 48 2" xfId="3336" xr:uid="{1D8B0DF3-77A2-414E-A5FA-733F2D40B7C8}"/>
    <cellStyle name="20% - Accent4 48 3" xfId="7914" xr:uid="{34E139EC-E5BA-4985-AEA7-200FF8E9DF6D}"/>
    <cellStyle name="20% - Accent4 48 3 2" xfId="12236" xr:uid="{684949B8-C119-4797-8975-84A02B049D7D}"/>
    <cellStyle name="20% - Accent4 49" xfId="289" xr:uid="{9BEB4E16-9C55-4D18-A684-F145299F40FD}"/>
    <cellStyle name="20% - Accent4 49 2" xfId="3337" xr:uid="{7C39DB10-5970-4963-BC19-BE9284D57AD5}"/>
    <cellStyle name="20% - Accent4 49 3" xfId="7915" xr:uid="{562EC8A3-3842-498B-B1DE-37AA14D4DCD1}"/>
    <cellStyle name="20% - Accent4 49 3 2" xfId="12237" xr:uid="{DB31ECF3-A584-4DEB-8963-B2589CFE90D8}"/>
    <cellStyle name="20% - Accent4 5" xfId="290" xr:uid="{D745713C-BDDC-4A11-AF5D-B0BAEB99A4C7}"/>
    <cellStyle name="20% - Accent4 5 2" xfId="3338" xr:uid="{F288020B-B89B-42F1-872B-7185EFFDE0E0}"/>
    <cellStyle name="20% - Accent4 5 3" xfId="7916" xr:uid="{49398AD5-A456-41E3-9DF7-1F7FE492DBF0}"/>
    <cellStyle name="20% - Accent4 5 3 2" xfId="12238" xr:uid="{131D902C-278A-44DC-ACBD-BCD76F59D8FA}"/>
    <cellStyle name="20% - Accent4 50" xfId="291" xr:uid="{735F3F24-55EE-46D1-B665-9116C061E7EF}"/>
    <cellStyle name="20% - Accent4 50 2" xfId="3339" xr:uid="{2901C31D-52FF-4D93-A307-E8B28BB74B79}"/>
    <cellStyle name="20% - Accent4 50 3" xfId="7917" xr:uid="{9083059C-39D5-42BA-87D1-3FEEBD37AB91}"/>
    <cellStyle name="20% - Accent4 50 3 2" xfId="12239" xr:uid="{372D9434-8296-4380-8A91-C425E37DD11A}"/>
    <cellStyle name="20% - Accent4 51" xfId="292" xr:uid="{7F332A6D-7E14-4ABE-83E0-9C69F930D393}"/>
    <cellStyle name="20% - Accent4 51 2" xfId="3340" xr:uid="{8A37CEA7-72DC-4655-9E31-48F1D29EEA54}"/>
    <cellStyle name="20% - Accent4 51 3" xfId="7918" xr:uid="{B0FA0E2B-BA4F-4402-AD04-C416F85DE1C9}"/>
    <cellStyle name="20% - Accent4 51 3 2" xfId="12240" xr:uid="{0073C9D9-D42E-466D-B96C-8B6560086ECE}"/>
    <cellStyle name="20% - Accent4 52" xfId="293" xr:uid="{F1F5B26C-0D58-4FD3-B87B-070F0543803A}"/>
    <cellStyle name="20% - Accent4 52 2" xfId="3341" xr:uid="{A912B659-BFEC-4ECB-8BCB-322933824544}"/>
    <cellStyle name="20% - Accent4 52 3" xfId="7919" xr:uid="{39C85F25-26C1-46E5-998F-70129A44693E}"/>
    <cellStyle name="20% - Accent4 52 3 2" xfId="12241" xr:uid="{F187AF92-153D-4CAD-86E0-CDEA03DFF72F}"/>
    <cellStyle name="20% - Accent4 53" xfId="294" xr:uid="{8E655F3D-E546-451C-B72C-BD34C0029358}"/>
    <cellStyle name="20% - Accent4 53 2" xfId="3342" xr:uid="{8ED06388-4BBD-40F1-8CD9-895EE67E062B}"/>
    <cellStyle name="20% - Accent4 53 3" xfId="7920" xr:uid="{B58CCDC2-74B8-4439-B3AD-452D086B0F0F}"/>
    <cellStyle name="20% - Accent4 53 3 2" xfId="12242" xr:uid="{68D10475-7958-4DD8-B78E-5DE079A2A8DF}"/>
    <cellStyle name="20% - Accent4 6" xfId="295" xr:uid="{173B9F65-1585-4E7D-A205-79BF9F093008}"/>
    <cellStyle name="20% - Accent4 6 2" xfId="3343" xr:uid="{690D289E-5B25-435C-BFEC-286F06A42F8C}"/>
    <cellStyle name="20% - Accent4 6 3" xfId="7921" xr:uid="{A10453F1-C0F1-453E-AC2D-E3B3E59A0824}"/>
    <cellStyle name="20% - Accent4 6 3 2" xfId="12243" xr:uid="{7B7AF799-1122-491A-9C67-260355AAADCE}"/>
    <cellStyle name="20% - Accent4 7" xfId="296" xr:uid="{AD695A0B-EE82-4378-B6C2-C7ED7F189F13}"/>
    <cellStyle name="20% - Accent4 7 2" xfId="3344" xr:uid="{F82450D1-108B-46A1-B5AE-18887B09CB7B}"/>
    <cellStyle name="20% - Accent4 7 3" xfId="7922" xr:uid="{3CBBB54E-EE96-4708-8C7D-4E1E67A700E9}"/>
    <cellStyle name="20% - Accent4 7 3 2" xfId="12244" xr:uid="{103FF212-DD99-426E-84BB-647141EF51F1}"/>
    <cellStyle name="20% - Accent4 8" xfId="297" xr:uid="{348A1A46-D092-4127-8266-8A412FDB5BB1}"/>
    <cellStyle name="20% - Accent4 8 2" xfId="3345" xr:uid="{B3F7DF75-0EE8-46AA-920D-1BBE84073D8D}"/>
    <cellStyle name="20% - Accent4 8 3" xfId="7923" xr:uid="{A3338E27-2C59-48B6-94A0-BE5E76AA521A}"/>
    <cellStyle name="20% - Accent4 8 3 2" xfId="12245" xr:uid="{D5A84B3C-29C5-4C63-B604-D304747F6F53}"/>
    <cellStyle name="20% - Accent4 9" xfId="298" xr:uid="{CFB1A882-B3FE-41A2-A817-561A2ECE8E44}"/>
    <cellStyle name="20% - Accent4 9 2" xfId="3346" xr:uid="{81A37F7E-77CC-4EFC-9468-A4E273CF17B4}"/>
    <cellStyle name="20% - Accent4 9 3" xfId="7924" xr:uid="{BBD6132F-341A-4E9E-9C63-5472567B055E}"/>
    <cellStyle name="20% - Accent4 9 3 2" xfId="12246" xr:uid="{1E9A6D69-6521-4D35-9B81-8FBA974AA8F5}"/>
    <cellStyle name="20% - Accent5 10" xfId="299" xr:uid="{FB0B730F-D5E2-463E-9238-1306A3E717F2}"/>
    <cellStyle name="20% - Accent5 10 2" xfId="3347" xr:uid="{0282CE80-1088-495E-BE26-82C54242D1BB}"/>
    <cellStyle name="20% - Accent5 10 3" xfId="7925" xr:uid="{CB72F74E-6D28-4329-A213-31E2E108F04A}"/>
    <cellStyle name="20% - Accent5 10 3 2" xfId="12247" xr:uid="{58CB3E4C-2737-4539-8198-812F8AF503BE}"/>
    <cellStyle name="20% - Accent5 11" xfId="300" xr:uid="{DE1441BA-F42E-4A43-B314-C9AAF647CE3A}"/>
    <cellStyle name="20% - Accent5 11 2" xfId="3348" xr:uid="{09837E54-3C42-443F-A63C-FF2B835E3207}"/>
    <cellStyle name="20% - Accent5 11 3" xfId="7926" xr:uid="{F265F0B4-71B7-4F50-AF3F-BC7A4922A5BD}"/>
    <cellStyle name="20% - Accent5 11 3 2" xfId="12248" xr:uid="{13C028FE-671B-45E7-8CAA-31AF2361D703}"/>
    <cellStyle name="20% - Accent5 12" xfId="301" xr:uid="{132364FE-F2B6-4A32-A530-D96599B4D5B7}"/>
    <cellStyle name="20% - Accent5 12 2" xfId="3349" xr:uid="{CB12CD85-889D-4FC8-8E7F-DBF282D625B7}"/>
    <cellStyle name="20% - Accent5 12 3" xfId="7927" xr:uid="{8E5C04BE-3C7E-4F34-9C29-7146EDAC2980}"/>
    <cellStyle name="20% - Accent5 12 3 2" xfId="12249" xr:uid="{99380D69-29B5-47FA-8759-938D47C6FC59}"/>
    <cellStyle name="20% - Accent5 13" xfId="302" xr:uid="{F1708171-69D6-4765-8770-40A8792170C0}"/>
    <cellStyle name="20% - Accent5 13 2" xfId="3350" xr:uid="{EE3C3862-2C76-4780-8395-C9AAD06EE433}"/>
    <cellStyle name="20% - Accent5 13 3" xfId="7928" xr:uid="{6954FA3D-B921-4141-981E-E92178A5FA2C}"/>
    <cellStyle name="20% - Accent5 13 3 2" xfId="12250" xr:uid="{6E09C6A9-EE17-46DC-B7E6-9A1CF956A27E}"/>
    <cellStyle name="20% - Accent5 14" xfId="303" xr:uid="{9B56A115-09AD-4E9B-9D5E-BD870DE7A175}"/>
    <cellStyle name="20% - Accent5 14 2" xfId="3351" xr:uid="{7DFC2AD1-41F5-4083-84BE-5E3B5320A4C6}"/>
    <cellStyle name="20% - Accent5 14 3" xfId="7929" xr:uid="{19FEB802-97A8-4273-9D81-9C62181C42AB}"/>
    <cellStyle name="20% - Accent5 14 3 2" xfId="12251" xr:uid="{542CCD3F-122E-4CC5-8E71-14C4B3367D8E}"/>
    <cellStyle name="20% - Accent5 15" xfId="304" xr:uid="{7668C46D-824F-43D2-AA26-6C2F38C4DF5E}"/>
    <cellStyle name="20% - Accent5 15 2" xfId="3352" xr:uid="{1FDA0635-22CB-4788-95ED-A5ABA32A6CF7}"/>
    <cellStyle name="20% - Accent5 15 3" xfId="7930" xr:uid="{3F9E4E34-F5C2-4AF3-8E37-A632739B783A}"/>
    <cellStyle name="20% - Accent5 15 3 2" xfId="12252" xr:uid="{EC041E01-9054-4457-9711-AB417676BF48}"/>
    <cellStyle name="20% - Accent5 16" xfId="305" xr:uid="{CA699CFF-DC79-4831-BD86-5F49511B201E}"/>
    <cellStyle name="20% - Accent5 16 2" xfId="3353" xr:uid="{1AD9E652-3A10-465D-AF1B-862394917C0F}"/>
    <cellStyle name="20% - Accent5 16 3" xfId="7931" xr:uid="{7D0A19BC-7F90-46C6-912C-796C2149E971}"/>
    <cellStyle name="20% - Accent5 16 3 2" xfId="12253" xr:uid="{03E1D13B-26BB-49B5-8A1D-659C6407756C}"/>
    <cellStyle name="20% - Accent5 17" xfId="306" xr:uid="{185418F8-A236-48CF-A783-8BDAB9C51FCC}"/>
    <cellStyle name="20% - Accent5 17 2" xfId="3354" xr:uid="{B152ACF2-2A4B-4011-BD88-008016881B80}"/>
    <cellStyle name="20% - Accent5 17 3" xfId="7932" xr:uid="{92EAA0F5-B3CC-4BD1-BA33-4272E1045F91}"/>
    <cellStyle name="20% - Accent5 17 3 2" xfId="12254" xr:uid="{ED6051BD-8ACC-4899-B98E-7A9ED500C4C1}"/>
    <cellStyle name="20% - Accent5 18" xfId="307" xr:uid="{E32D41A3-9099-4BE2-A7DF-A5DE07CDB221}"/>
    <cellStyle name="20% - Accent5 18 2" xfId="3355" xr:uid="{052D67D7-AF95-4D10-BC1B-BC53D205239C}"/>
    <cellStyle name="20% - Accent5 18 3" xfId="7933" xr:uid="{FE72CCF3-BE0C-4694-A446-15E7D7CCA0C8}"/>
    <cellStyle name="20% - Accent5 18 3 2" xfId="12255" xr:uid="{77775D64-59D4-4C5B-82DA-32F7AC1259E2}"/>
    <cellStyle name="20% - Accent5 19" xfId="308" xr:uid="{E4466D74-F61B-4EB7-8983-41807F5F5995}"/>
    <cellStyle name="20% - Accent5 19 2" xfId="3356" xr:uid="{1DDDDDC9-B2D4-40BD-9C48-BFA8188E1665}"/>
    <cellStyle name="20% - Accent5 19 3" xfId="7934" xr:uid="{21D7F843-50F6-4DB9-8083-0850C8F07304}"/>
    <cellStyle name="20% - Accent5 19 3 2" xfId="12256" xr:uid="{2CEAC52C-3E3D-4F28-97C8-6900574940D5}"/>
    <cellStyle name="20% - Accent5 2" xfId="309" xr:uid="{89282569-1D9F-49F9-AC08-0621FB1C5E75}"/>
    <cellStyle name="20% - Accent5 2 2" xfId="310" xr:uid="{20B1BBB8-FE2E-4666-B787-C532F7FD595F}"/>
    <cellStyle name="20% - Accent5 2 2 2" xfId="6239" xr:uid="{5D3F2CFC-FD13-4D84-82FD-3B68A3E2165A}"/>
    <cellStyle name="20% - Accent5 2 2 3" xfId="3358" xr:uid="{9FE504D8-BCCC-4D93-8D18-674485E30ECB}"/>
    <cellStyle name="20% - Accent5 2 2 4" xfId="7936" xr:uid="{87C39CF0-CEE5-4DD6-B753-97BCB9FBC6DA}"/>
    <cellStyle name="20% - Accent5 2 2 4 2" xfId="12258" xr:uid="{18BC1AA8-21B7-47D5-8530-EA5FD6E2ECCA}"/>
    <cellStyle name="20% - Accent5 2 3" xfId="6065" xr:uid="{7B4093DD-7CAC-4683-A7FF-4CFDB04872FC}"/>
    <cellStyle name="20% - Accent5 2 4" xfId="3357" xr:uid="{591B06FD-5E7A-403E-94DD-3CAE400BB2C5}"/>
    <cellStyle name="20% - Accent5 2 5" xfId="7935" xr:uid="{24AADFF0-4DE1-4399-AA39-20D069F26723}"/>
    <cellStyle name="20% - Accent5 2 5 2" xfId="12257" xr:uid="{B84A829A-6765-4CDA-B8E8-3BDB5A023D02}"/>
    <cellStyle name="20% - Accent5 20" xfId="311" xr:uid="{624E5D3E-F421-4229-94E3-9B4A758CEBFD}"/>
    <cellStyle name="20% - Accent5 20 2" xfId="3359" xr:uid="{F9A92D53-D6A7-41A4-95CA-813115C72F1B}"/>
    <cellStyle name="20% - Accent5 20 3" xfId="7937" xr:uid="{A38104C8-6569-4C7C-B97E-8F5419D7FC5E}"/>
    <cellStyle name="20% - Accent5 20 3 2" xfId="12259" xr:uid="{B73883AA-D3FA-48BE-941A-A6AAE05679B3}"/>
    <cellStyle name="20% - Accent5 21" xfId="312" xr:uid="{FEFECF2D-B4AB-4B52-9E36-6407DE96E86B}"/>
    <cellStyle name="20% - Accent5 21 2" xfId="3360" xr:uid="{7390B261-E46E-4176-AD31-5892BFAC5493}"/>
    <cellStyle name="20% - Accent5 21 3" xfId="7938" xr:uid="{68827F3D-3939-4571-ADB4-A76F8F4CE09A}"/>
    <cellStyle name="20% - Accent5 21 3 2" xfId="12260" xr:uid="{6F5A8738-1382-42DD-BC31-25C038E8C009}"/>
    <cellStyle name="20% - Accent5 22" xfId="313" xr:uid="{076F19C1-E826-4320-B518-F9E258FD2169}"/>
    <cellStyle name="20% - Accent5 22 2" xfId="3361" xr:uid="{C6AA364D-4EA3-419F-BE32-2F0370B983CC}"/>
    <cellStyle name="20% - Accent5 22 3" xfId="7939" xr:uid="{FAC04A3E-C2CA-42CA-81EA-4ABC1E224BC9}"/>
    <cellStyle name="20% - Accent5 22 3 2" xfId="12261" xr:uid="{C805BB5E-A660-4505-833B-622EFD06521D}"/>
    <cellStyle name="20% - Accent5 23" xfId="314" xr:uid="{08565DDA-67E0-4D19-833F-AA4251E128AD}"/>
    <cellStyle name="20% - Accent5 23 2" xfId="3362" xr:uid="{4B33C7A1-0796-4265-9AED-E1863987C0A8}"/>
    <cellStyle name="20% - Accent5 23 3" xfId="7940" xr:uid="{7DE2ABB8-8ADC-4F17-8479-403B5770D7E4}"/>
    <cellStyle name="20% - Accent5 23 3 2" xfId="12262" xr:uid="{B82D177C-63A3-4BDC-8CCC-5D94943FFC2B}"/>
    <cellStyle name="20% - Accent5 24" xfId="315" xr:uid="{01373C2B-838E-4729-841E-72984D04DCF2}"/>
    <cellStyle name="20% - Accent5 24 2" xfId="3363" xr:uid="{9B388F1E-D362-478C-B9C2-DC22CF1E9D86}"/>
    <cellStyle name="20% - Accent5 24 3" xfId="7941" xr:uid="{3CBA407D-664F-42BC-9E5E-908C14217C18}"/>
    <cellStyle name="20% - Accent5 24 3 2" xfId="12263" xr:uid="{BBF50976-CDAA-4225-9670-EC163A62C072}"/>
    <cellStyle name="20% - Accent5 25" xfId="316" xr:uid="{A6B43555-DCF4-4ED7-99CA-84CCD6127185}"/>
    <cellStyle name="20% - Accent5 25 2" xfId="3364" xr:uid="{8A874FDE-55B1-4E06-BD22-CCADD05B4CCE}"/>
    <cellStyle name="20% - Accent5 25 3" xfId="7942" xr:uid="{9E13434A-2CC8-4B9A-8CA5-E41A5B15FF57}"/>
    <cellStyle name="20% - Accent5 25 3 2" xfId="12264" xr:uid="{80905F27-7762-4AEE-804B-A388D5882501}"/>
    <cellStyle name="20% - Accent5 26" xfId="317" xr:uid="{B57C5629-CD27-4901-84C9-7F747DB581BD}"/>
    <cellStyle name="20% - Accent5 26 2" xfId="3365" xr:uid="{3DC44225-E88E-41AF-8015-F473B117F4BE}"/>
    <cellStyle name="20% - Accent5 26 3" xfId="7943" xr:uid="{FEA7F05B-EAE6-4906-B07C-8C84CA35F1F5}"/>
    <cellStyle name="20% - Accent5 26 3 2" xfId="12265" xr:uid="{931883AF-71AA-4757-91FC-D35E2BA630DA}"/>
    <cellStyle name="20% - Accent5 27" xfId="318" xr:uid="{8796B946-2F6B-4359-812B-E6C34A1BB371}"/>
    <cellStyle name="20% - Accent5 27 2" xfId="3366" xr:uid="{802CAED9-D9A9-4420-85FC-30843A1A2E0A}"/>
    <cellStyle name="20% - Accent5 27 3" xfId="7944" xr:uid="{9FA193AA-E878-4358-9CC1-E3B1716E6E27}"/>
    <cellStyle name="20% - Accent5 27 3 2" xfId="12266" xr:uid="{60FCD6DD-1FA7-4C4C-A89B-E07702A584B1}"/>
    <cellStyle name="20% - Accent5 28" xfId="319" xr:uid="{B771B7EE-5F5D-45CB-8C7F-48D1E97288C9}"/>
    <cellStyle name="20% - Accent5 28 2" xfId="3367" xr:uid="{B47503B7-7F3F-4980-9A73-79301E8F5007}"/>
    <cellStyle name="20% - Accent5 28 3" xfId="7945" xr:uid="{E25D866C-DF50-4D93-B726-7C5D3DA9DC4E}"/>
    <cellStyle name="20% - Accent5 28 3 2" xfId="12267" xr:uid="{F86039DB-D38F-493C-8339-3B3411109476}"/>
    <cellStyle name="20% - Accent5 29" xfId="320" xr:uid="{7BF40B17-8CA1-40DA-A10F-CBEB0C93F51F}"/>
    <cellStyle name="20% - Accent5 29 2" xfId="3368" xr:uid="{A40D01E8-344E-4705-9043-64D4790A2766}"/>
    <cellStyle name="20% - Accent5 29 3" xfId="7946" xr:uid="{8D3CEB8C-1B5D-453E-BD16-DDFB9FDE864C}"/>
    <cellStyle name="20% - Accent5 29 3 2" xfId="12268" xr:uid="{D71C0FE7-BAC9-467E-9D0C-DE791A5BC7EF}"/>
    <cellStyle name="20% - Accent5 3" xfId="321" xr:uid="{0611AF75-1D0E-4625-A370-6AB2A8AF7962}"/>
    <cellStyle name="20% - Accent5 3 2" xfId="3369" xr:uid="{442DDE01-F16E-4D2D-8BAF-067BEFF520B7}"/>
    <cellStyle name="20% - Accent5 3 3" xfId="7947" xr:uid="{4CE1D95D-18B3-43CA-B837-1B695E725ECF}"/>
    <cellStyle name="20% - Accent5 3 3 2" xfId="12269" xr:uid="{7A4A87D4-DE11-459A-A116-606CBC5D7180}"/>
    <cellStyle name="20% - Accent5 30" xfId="322" xr:uid="{CC580F6A-26C0-4D0D-949C-428D3D864276}"/>
    <cellStyle name="20% - Accent5 30 2" xfId="3370" xr:uid="{BB50543B-2396-41DD-A404-CFE0133352B9}"/>
    <cellStyle name="20% - Accent5 30 3" xfId="7948" xr:uid="{3699CA34-5FE8-4961-B561-E83109917F1E}"/>
    <cellStyle name="20% - Accent5 30 3 2" xfId="12270" xr:uid="{FDCB1C65-DF67-46E4-BDCB-1542C84057BC}"/>
    <cellStyle name="20% - Accent5 31" xfId="323" xr:uid="{6B92EB9A-1C69-4D19-869A-863398794C7B}"/>
    <cellStyle name="20% - Accent5 31 2" xfId="3371" xr:uid="{9D85FB69-9A98-4319-91E6-74D7A4C687BB}"/>
    <cellStyle name="20% - Accent5 31 3" xfId="7949" xr:uid="{B27A8C1B-BA43-411B-B08D-97C60FF04A21}"/>
    <cellStyle name="20% - Accent5 31 3 2" xfId="12271" xr:uid="{7302697F-641C-475E-B337-DA78BC3A87ED}"/>
    <cellStyle name="20% - Accent5 32" xfId="324" xr:uid="{6D667573-50E6-436B-954D-7729476F5B4C}"/>
    <cellStyle name="20% - Accent5 32 2" xfId="3372" xr:uid="{E751DC72-7E6F-4E31-93C4-D0870510555E}"/>
    <cellStyle name="20% - Accent5 32 3" xfId="7950" xr:uid="{1CF1019D-EB92-4FE2-A0D2-8627C6E5F014}"/>
    <cellStyle name="20% - Accent5 32 3 2" xfId="12272" xr:uid="{C15EAA88-558B-47C0-B80A-AD62BFD70A1C}"/>
    <cellStyle name="20% - Accent5 33" xfId="325" xr:uid="{6BFFDDE8-32CA-4663-BCFD-82E93E9FFCFE}"/>
    <cellStyle name="20% - Accent5 33 2" xfId="3373" xr:uid="{BDB23453-9D56-4553-9017-8D74CBB95A40}"/>
    <cellStyle name="20% - Accent5 33 3" xfId="7951" xr:uid="{FC13E623-BE12-42EC-A113-82D3BEC42C27}"/>
    <cellStyle name="20% - Accent5 33 3 2" xfId="12273" xr:uid="{60A5986D-13EE-4F19-B8CA-A788BA833831}"/>
    <cellStyle name="20% - Accent5 34" xfId="326" xr:uid="{E4336EAB-6325-49C8-89B6-2A8E994E4DFB}"/>
    <cellStyle name="20% - Accent5 34 2" xfId="3374" xr:uid="{779FD97C-4C90-44EF-AB8F-CC143DE85766}"/>
    <cellStyle name="20% - Accent5 34 3" xfId="7952" xr:uid="{32B98681-463E-49D8-B06C-88949DBA3EC7}"/>
    <cellStyle name="20% - Accent5 34 3 2" xfId="12274" xr:uid="{52846FBC-BB10-4A37-9881-3173D028F4BE}"/>
    <cellStyle name="20% - Accent5 35" xfId="327" xr:uid="{F12AD0E6-8E07-434A-9699-5BAB74B315E3}"/>
    <cellStyle name="20% - Accent5 35 2" xfId="3375" xr:uid="{0D6FF030-F2EF-4CAE-935B-3E136BBB7915}"/>
    <cellStyle name="20% - Accent5 35 3" xfId="7953" xr:uid="{837435E7-36D8-447C-A290-0E847AC515D6}"/>
    <cellStyle name="20% - Accent5 35 3 2" xfId="12275" xr:uid="{11C19E67-1946-459A-A8C5-14D149A35EA6}"/>
    <cellStyle name="20% - Accent5 36" xfId="328" xr:uid="{D6FADEC0-D605-42ED-8FFB-37EEBB302DE5}"/>
    <cellStyle name="20% - Accent5 36 2" xfId="3376" xr:uid="{CC7816F1-8940-4918-82E4-9F567B1132B7}"/>
    <cellStyle name="20% - Accent5 36 3" xfId="7954" xr:uid="{0A5DCDEF-1D27-4BC2-8BA0-31960EA8735A}"/>
    <cellStyle name="20% - Accent5 36 3 2" xfId="12276" xr:uid="{22CBCC8F-7613-4870-B790-28FC72019BFD}"/>
    <cellStyle name="20% - Accent5 37" xfId="329" xr:uid="{D8E3BF4A-E06A-4DC2-9E52-AB0B5F964498}"/>
    <cellStyle name="20% - Accent5 37 2" xfId="3377" xr:uid="{2FB20467-B04B-42EE-9F9E-081E3EFF036D}"/>
    <cellStyle name="20% - Accent5 37 3" xfId="7955" xr:uid="{CB83644A-7BC6-4C03-9045-FFC8ADE8084C}"/>
    <cellStyle name="20% - Accent5 37 3 2" xfId="12277" xr:uid="{28DEFB2E-69F7-41C6-ACF3-95416B364A5E}"/>
    <cellStyle name="20% - Accent5 38" xfId="330" xr:uid="{40E80A66-09B4-496A-9CA6-9972A3E80760}"/>
    <cellStyle name="20% - Accent5 38 2" xfId="3378" xr:uid="{2B4B9356-2AA9-4FAE-8105-71268F48FA23}"/>
    <cellStyle name="20% - Accent5 38 3" xfId="7956" xr:uid="{0D6D0FC0-C31D-4E3B-BA7E-ADFF439C962E}"/>
    <cellStyle name="20% - Accent5 38 3 2" xfId="12278" xr:uid="{34A82ACB-EB3D-4460-8940-0742644BF1F1}"/>
    <cellStyle name="20% - Accent5 39" xfId="331" xr:uid="{62124E7F-D6F7-4BA1-A69B-42EF06D471C3}"/>
    <cellStyle name="20% - Accent5 39 2" xfId="3379" xr:uid="{BB715705-DD63-4419-BD0A-D761F392D11F}"/>
    <cellStyle name="20% - Accent5 39 3" xfId="7957" xr:uid="{D0D9028A-FF08-4B09-AFE5-87FD70F1CC08}"/>
    <cellStyle name="20% - Accent5 39 3 2" xfId="12279" xr:uid="{364781D4-041D-4109-92FC-1CA7A1D63087}"/>
    <cellStyle name="20% - Accent5 4" xfId="332" xr:uid="{4F640E44-88D9-4133-8A07-25FAD18244FA}"/>
    <cellStyle name="20% - Accent5 4 2" xfId="3380" xr:uid="{64A0389B-CD26-4C62-92A1-B15C3CDA115B}"/>
    <cellStyle name="20% - Accent5 4 3" xfId="7958" xr:uid="{96695551-1E7B-4567-BB79-D049EAF71ED7}"/>
    <cellStyle name="20% - Accent5 4 3 2" xfId="12280" xr:uid="{A5EDBC3E-C8F1-49A3-946B-711C30517ADE}"/>
    <cellStyle name="20% - Accent5 40" xfId="333" xr:uid="{90375110-15C9-4EA4-92A3-E85EBBB54D6C}"/>
    <cellStyle name="20% - Accent5 40 2" xfId="3381" xr:uid="{29588925-8AA2-4115-945C-B503D6838259}"/>
    <cellStyle name="20% - Accent5 40 3" xfId="7959" xr:uid="{CC07BE13-CB90-4CF0-9A33-51E8FDFFC499}"/>
    <cellStyle name="20% - Accent5 40 3 2" xfId="12281" xr:uid="{09A2C195-9A67-416E-AEC6-715E1208BDD1}"/>
    <cellStyle name="20% - Accent5 41" xfId="334" xr:uid="{C9FD8B91-647A-466E-848A-C37F9B9D4D82}"/>
    <cellStyle name="20% - Accent5 41 2" xfId="3382" xr:uid="{78810A7A-E2FE-441C-891B-7CD4523151CB}"/>
    <cellStyle name="20% - Accent5 41 3" xfId="7960" xr:uid="{15F6D93C-C964-4AF2-9B3A-E1F59323582E}"/>
    <cellStyle name="20% - Accent5 41 3 2" xfId="12282" xr:uid="{2F37E2BA-FE2F-4F93-888D-C541DC637B1E}"/>
    <cellStyle name="20% - Accent5 42" xfId="335" xr:uid="{D43AB7E9-D137-435E-868E-6319D6C1BA94}"/>
    <cellStyle name="20% - Accent5 42 2" xfId="3383" xr:uid="{7A66BBB0-8609-4339-91CE-D03A11B4C481}"/>
    <cellStyle name="20% - Accent5 42 3" xfId="7961" xr:uid="{B4E8B85D-1C75-4368-950E-63E0CA8059BB}"/>
    <cellStyle name="20% - Accent5 42 3 2" xfId="12283" xr:uid="{3C4A08F3-69B8-4A3E-AC54-AFC786087890}"/>
    <cellStyle name="20% - Accent5 43" xfId="336" xr:uid="{A937437C-76DC-4436-BCFF-148549AF7972}"/>
    <cellStyle name="20% - Accent5 43 2" xfId="3384" xr:uid="{9B1A6A02-474F-497B-B4DD-41DE223F25C4}"/>
    <cellStyle name="20% - Accent5 43 3" xfId="7962" xr:uid="{0F8C87AF-4D32-4D9F-874D-944F0C388C18}"/>
    <cellStyle name="20% - Accent5 43 3 2" xfId="12284" xr:uid="{60A2E290-F9C8-47DC-993C-789E85B26CA1}"/>
    <cellStyle name="20% - Accent5 44" xfId="337" xr:uid="{F365A362-684B-4175-9A41-EAAAF841DDCE}"/>
    <cellStyle name="20% - Accent5 44 2" xfId="3385" xr:uid="{FAF4AB19-33DA-418C-A3F5-AB44338B633D}"/>
    <cellStyle name="20% - Accent5 44 3" xfId="7963" xr:uid="{06BB63C1-F366-4424-A9B2-22D7E3769EDD}"/>
    <cellStyle name="20% - Accent5 44 3 2" xfId="12285" xr:uid="{B6509D24-5F47-426D-99D1-115A0A4E1041}"/>
    <cellStyle name="20% - Accent5 45" xfId="338" xr:uid="{4A95CD4D-E58A-4D04-984E-BFC76040B276}"/>
    <cellStyle name="20% - Accent5 45 2" xfId="3386" xr:uid="{B8F8E25D-DCEE-439C-B20B-D54747A5693F}"/>
    <cellStyle name="20% - Accent5 45 3" xfId="7964" xr:uid="{576165F1-5BBB-4440-A4F8-80E023F55CB8}"/>
    <cellStyle name="20% - Accent5 45 3 2" xfId="12286" xr:uid="{F799E7AF-CC4F-419F-A003-7129DC7BEF39}"/>
    <cellStyle name="20% - Accent5 46" xfId="339" xr:uid="{9052BE6C-AAB3-4F36-8F3B-B53316845ADB}"/>
    <cellStyle name="20% - Accent5 46 2" xfId="3387" xr:uid="{FF63F819-BCA8-4EE1-A5E6-C24CA333016B}"/>
    <cellStyle name="20% - Accent5 46 3" xfId="7965" xr:uid="{2FEFA875-921C-4A45-8220-9DFC0B63F4CA}"/>
    <cellStyle name="20% - Accent5 46 3 2" xfId="12287" xr:uid="{8735C8EA-8C89-42C4-A8FD-E510D45623FC}"/>
    <cellStyle name="20% - Accent5 47" xfId="340" xr:uid="{16AED9D1-22B8-4E3F-956D-1C2B04BDB77B}"/>
    <cellStyle name="20% - Accent5 47 2" xfId="3388" xr:uid="{74444744-6A11-4F63-B0C4-C02D9DAAE696}"/>
    <cellStyle name="20% - Accent5 47 3" xfId="7966" xr:uid="{94EF3A73-2E5A-4433-92BF-8397A6AC6E5A}"/>
    <cellStyle name="20% - Accent5 47 3 2" xfId="12288" xr:uid="{6DC906B7-6E7B-4E71-87EE-0F03422AC443}"/>
    <cellStyle name="20% - Accent5 48" xfId="341" xr:uid="{B58C1205-B5E6-4CA3-BC8A-64A3743B1A81}"/>
    <cellStyle name="20% - Accent5 48 2" xfId="3389" xr:uid="{F7ACD82D-0D97-4F92-A3D1-DA202F4C8E1C}"/>
    <cellStyle name="20% - Accent5 48 3" xfId="7967" xr:uid="{976FDA70-5ACF-4BDF-89CB-A2140D645AB8}"/>
    <cellStyle name="20% - Accent5 48 3 2" xfId="12289" xr:uid="{9959BA71-1C22-4CB7-804F-8B4150F46009}"/>
    <cellStyle name="20% - Accent5 49" xfId="342" xr:uid="{A190B869-33A0-4650-AB9F-4C1EBAAF66EF}"/>
    <cellStyle name="20% - Accent5 49 2" xfId="3390" xr:uid="{DFB85616-2AF5-4362-ADEE-F6A014A5ED59}"/>
    <cellStyle name="20% - Accent5 49 3" xfId="7968" xr:uid="{5A1BB572-29F2-4FDB-AB6B-3064610B30B7}"/>
    <cellStyle name="20% - Accent5 49 3 2" xfId="12290" xr:uid="{EAD77F53-D970-40A1-93E2-6E70D5098C1D}"/>
    <cellStyle name="20% - Accent5 5" xfId="343" xr:uid="{30CAEBE9-E9E7-43D4-9E76-AB28E6344DC3}"/>
    <cellStyle name="20% - Accent5 5 2" xfId="3391" xr:uid="{DA2337E0-0046-4793-960C-F14D108ADA28}"/>
    <cellStyle name="20% - Accent5 5 3" xfId="7969" xr:uid="{07E19E96-EC4F-4EE0-97DA-7D483FA91227}"/>
    <cellStyle name="20% - Accent5 5 3 2" xfId="12291" xr:uid="{8A464789-72ED-43E2-B510-75A5E0FB384B}"/>
    <cellStyle name="20% - Accent5 50" xfId="344" xr:uid="{E91C7F4D-E76B-4334-8616-2CC7B79B6C75}"/>
    <cellStyle name="20% - Accent5 50 2" xfId="3392" xr:uid="{3C07DE99-E960-45D7-B213-17D5DA6D2BFB}"/>
    <cellStyle name="20% - Accent5 50 3" xfId="7970" xr:uid="{E0C8213F-FF55-47A6-A52A-5547C86173EA}"/>
    <cellStyle name="20% - Accent5 50 3 2" xfId="12292" xr:uid="{3EE7DF53-221E-4746-9284-3A966FDFADD2}"/>
    <cellStyle name="20% - Accent5 51" xfId="345" xr:uid="{70998F40-98B6-4B9A-B07F-8CCAF46A736B}"/>
    <cellStyle name="20% - Accent5 51 2" xfId="3393" xr:uid="{E5DE3693-A4EA-4977-8AD1-73C22663432D}"/>
    <cellStyle name="20% - Accent5 51 3" xfId="7971" xr:uid="{27066AE4-DC24-4321-A1B4-E2AFF4C516F9}"/>
    <cellStyle name="20% - Accent5 51 3 2" xfId="12293" xr:uid="{31D3CFC5-862C-4510-B473-81E99E46FB56}"/>
    <cellStyle name="20% - Accent5 52" xfId="346" xr:uid="{B5DD38C9-5039-4BFE-9B2C-50D61954C2BD}"/>
    <cellStyle name="20% - Accent5 52 2" xfId="3394" xr:uid="{FDA22833-71F1-455E-94F8-8A65FC311C18}"/>
    <cellStyle name="20% - Accent5 52 3" xfId="7972" xr:uid="{F2BDAC09-3648-42E3-82B2-F0B0EB352109}"/>
    <cellStyle name="20% - Accent5 52 3 2" xfId="12294" xr:uid="{7F5DCA5A-D77C-4D5E-BFC6-E93E1418DE05}"/>
    <cellStyle name="20% - Accent5 53" xfId="347" xr:uid="{954FEF64-2EE0-4762-9C77-960B543A21DA}"/>
    <cellStyle name="20% - Accent5 53 2" xfId="3395" xr:uid="{531946D6-6A5A-451B-AB2B-92732DCD77E9}"/>
    <cellStyle name="20% - Accent5 53 3" xfId="7973" xr:uid="{20D46C61-1665-475F-B04E-08DA00543872}"/>
    <cellStyle name="20% - Accent5 53 3 2" xfId="12295" xr:uid="{048D5C02-C4DD-482D-967C-27204A191CD0}"/>
    <cellStyle name="20% - Accent5 6" xfId="348" xr:uid="{771A846E-5651-48C3-9067-B5CF2F2B0CD7}"/>
    <cellStyle name="20% - Accent5 6 2" xfId="3396" xr:uid="{E7E03A87-5464-4B72-AE73-BE2602038731}"/>
    <cellStyle name="20% - Accent5 6 3" xfId="7974" xr:uid="{EE49819C-9F5D-496C-94D8-2380D9AF0A0C}"/>
    <cellStyle name="20% - Accent5 6 3 2" xfId="12296" xr:uid="{4D52E727-8F38-4B1B-87EA-C8D6753BD66E}"/>
    <cellStyle name="20% - Accent5 7" xfId="349" xr:uid="{9FC72150-C4B6-442A-8C61-76F0A0E244B4}"/>
    <cellStyle name="20% - Accent5 7 2" xfId="3397" xr:uid="{8E0A0273-A421-4822-BBAD-8E01501F7295}"/>
    <cellStyle name="20% - Accent5 7 3" xfId="7975" xr:uid="{4E419B6E-ADE8-4E79-B51C-64E20BDBCFA7}"/>
    <cellStyle name="20% - Accent5 7 3 2" xfId="12297" xr:uid="{178FA11F-98EE-4597-A67E-7930E0FD0ED5}"/>
    <cellStyle name="20% - Accent5 8" xfId="350" xr:uid="{D2963446-1A90-43EC-BB31-B7B17573E025}"/>
    <cellStyle name="20% - Accent5 8 2" xfId="3398" xr:uid="{0FCD43DE-FD24-425D-A54C-837FB2970373}"/>
    <cellStyle name="20% - Accent5 8 3" xfId="7976" xr:uid="{2138A691-85B3-476E-B368-0B6670D9483D}"/>
    <cellStyle name="20% - Accent5 8 3 2" xfId="12298" xr:uid="{71EC5B8E-44BB-439A-AEF1-B53D64254C75}"/>
    <cellStyle name="20% - Accent5 9" xfId="351" xr:uid="{5CB74A6A-B3D7-445D-9CF9-C274E5C4F6A2}"/>
    <cellStyle name="20% - Accent5 9 2" xfId="3399" xr:uid="{3EBD74FE-E6E8-4454-B48F-443E10205ECB}"/>
    <cellStyle name="20% - Accent5 9 3" xfId="7977" xr:uid="{606AB364-F5D8-43F1-A658-BC8130FB0133}"/>
    <cellStyle name="20% - Accent5 9 3 2" xfId="12299" xr:uid="{BA432EBC-58DE-4FF7-AC1B-C3BAE1DAF49E}"/>
    <cellStyle name="20% - Accent6 10" xfId="352" xr:uid="{13055E13-CCDA-4248-B064-D36AA3800916}"/>
    <cellStyle name="20% - Accent6 10 2" xfId="3400" xr:uid="{5B2C0357-79D8-4BC8-A771-9FD65CB93E69}"/>
    <cellStyle name="20% - Accent6 10 3" xfId="7978" xr:uid="{C174CA31-0D63-4038-9F3B-949E23315EA5}"/>
    <cellStyle name="20% - Accent6 10 3 2" xfId="12300" xr:uid="{1CCB4E21-45B2-456D-B067-BEE9D5521E6A}"/>
    <cellStyle name="20% - Accent6 11" xfId="353" xr:uid="{41583AF1-942E-4C6E-B50C-B1E5DD92829F}"/>
    <cellStyle name="20% - Accent6 11 2" xfId="3401" xr:uid="{9CEB9A11-BE56-4ED5-AB27-89AAA43C024A}"/>
    <cellStyle name="20% - Accent6 11 3" xfId="7979" xr:uid="{BBD73DFE-D638-4369-945D-E6EEE4F16C49}"/>
    <cellStyle name="20% - Accent6 11 3 2" xfId="12301" xr:uid="{B3B1084D-2C2F-4BC0-898D-F1157B069370}"/>
    <cellStyle name="20% - Accent6 12" xfId="354" xr:uid="{61CFEEE2-905A-4769-A2A3-2D41315B3F2A}"/>
    <cellStyle name="20% - Accent6 12 2" xfId="3402" xr:uid="{EC52FF84-E581-402F-AC01-6F13BCF95781}"/>
    <cellStyle name="20% - Accent6 12 3" xfId="7980" xr:uid="{D039311A-B6F3-4F00-8E61-60F88B5D6180}"/>
    <cellStyle name="20% - Accent6 12 3 2" xfId="12302" xr:uid="{F9B6AF28-C924-4999-9629-A31884B6B72C}"/>
    <cellStyle name="20% - Accent6 13" xfId="355" xr:uid="{A1E1E2DC-CF3C-4F10-BA58-1F3488CB79BA}"/>
    <cellStyle name="20% - Accent6 13 2" xfId="3403" xr:uid="{BDDEA9DA-B126-4DF0-9511-CA00E9A3093D}"/>
    <cellStyle name="20% - Accent6 13 3" xfId="7981" xr:uid="{477E9425-8855-4354-9392-D6FAE564A596}"/>
    <cellStyle name="20% - Accent6 13 3 2" xfId="12303" xr:uid="{E6B1F66B-4666-4294-BED5-F7CD320D3267}"/>
    <cellStyle name="20% - Accent6 14" xfId="356" xr:uid="{31955086-5C1A-4D2B-B6BA-CAB729B2F499}"/>
    <cellStyle name="20% - Accent6 14 2" xfId="3404" xr:uid="{E11D9123-0B75-46A5-B7B7-6A1509332FE1}"/>
    <cellStyle name="20% - Accent6 14 3" xfId="7982" xr:uid="{827FE93A-E0AA-4C14-BA7B-4970B0F96132}"/>
    <cellStyle name="20% - Accent6 14 3 2" xfId="12304" xr:uid="{9AD2D2E7-6682-4BBA-9FFA-85EEE4965C3C}"/>
    <cellStyle name="20% - Accent6 15" xfId="357" xr:uid="{41EDB5AB-1CDF-45B4-9170-43FF5A9D788C}"/>
    <cellStyle name="20% - Accent6 15 2" xfId="3405" xr:uid="{2690BA0B-CDE4-4E98-A2FB-CC29B75DF8AF}"/>
    <cellStyle name="20% - Accent6 15 3" xfId="7983" xr:uid="{B0EF0BCE-F702-4B69-9C50-1EEF97F8B0D3}"/>
    <cellStyle name="20% - Accent6 15 3 2" xfId="12305" xr:uid="{3779B30D-6E0F-4C8D-BC74-6011A7103BD8}"/>
    <cellStyle name="20% - Accent6 16" xfId="358" xr:uid="{CD06D505-8CA3-45BC-A3A0-5A1ED874047A}"/>
    <cellStyle name="20% - Accent6 16 2" xfId="3406" xr:uid="{567CA9DA-59A1-45A0-AC1D-F94D84D8CC70}"/>
    <cellStyle name="20% - Accent6 16 3" xfId="7984" xr:uid="{1D20AB25-0132-4C9D-A467-61BB0DC98490}"/>
    <cellStyle name="20% - Accent6 16 3 2" xfId="12306" xr:uid="{0CEDE107-798F-408B-B9E5-496F6CE5FB96}"/>
    <cellStyle name="20% - Accent6 17" xfId="359" xr:uid="{BE736723-6AEE-4619-B43A-6ACE693F2B37}"/>
    <cellStyle name="20% - Accent6 17 2" xfId="3407" xr:uid="{301D1344-135A-4009-8D57-050212B523E9}"/>
    <cellStyle name="20% - Accent6 17 3" xfId="7985" xr:uid="{9E3C9837-BAB2-4251-ABB5-9860010DC26F}"/>
    <cellStyle name="20% - Accent6 17 3 2" xfId="12307" xr:uid="{DFF48635-ADAC-4821-AD6F-AEC2537A92AC}"/>
    <cellStyle name="20% - Accent6 18" xfId="360" xr:uid="{028319AD-A4F6-438D-9DCA-DE782DBF4D5D}"/>
    <cellStyle name="20% - Accent6 18 2" xfId="3408" xr:uid="{87F4F91D-7281-45AA-9BD4-B2FEAE1D5265}"/>
    <cellStyle name="20% - Accent6 18 3" xfId="7986" xr:uid="{F2A89B53-A751-4168-877E-8F315CB51B8D}"/>
    <cellStyle name="20% - Accent6 18 3 2" xfId="12308" xr:uid="{D21CDF50-E56D-46EE-B3DE-F5C8ECAF2E50}"/>
    <cellStyle name="20% - Accent6 19" xfId="361" xr:uid="{369B78B3-86F9-4DBE-912C-3CA05F6ECE84}"/>
    <cellStyle name="20% - Accent6 19 2" xfId="3409" xr:uid="{BA7A59D0-2686-4150-8A76-1D0187A6E100}"/>
    <cellStyle name="20% - Accent6 19 3" xfId="7987" xr:uid="{338582B0-C54A-4DC1-99B8-FA5573664168}"/>
    <cellStyle name="20% - Accent6 19 3 2" xfId="12309" xr:uid="{3BAFD5B3-EED1-40A3-BC50-DF6C2F05AD63}"/>
    <cellStyle name="20% - Accent6 2" xfId="362" xr:uid="{4CF9A659-AFAB-4D43-ACC6-D46D0ACF887D}"/>
    <cellStyle name="20% - Accent6 2 2" xfId="363" xr:uid="{7918313F-395C-42C2-86C8-34A764C74810}"/>
    <cellStyle name="20% - Accent6 2 2 2" xfId="6240" xr:uid="{4D2E7088-E9BC-4074-B83A-55FC2E5EADAD}"/>
    <cellStyle name="20% - Accent6 2 2 3" xfId="3411" xr:uid="{4C64369E-A378-487A-8E64-37F8791327FB}"/>
    <cellStyle name="20% - Accent6 2 2 4" xfId="7989" xr:uid="{96ED8423-18A5-4E43-A73A-F5D20D3F18FF}"/>
    <cellStyle name="20% - Accent6 2 2 4 2" xfId="12311" xr:uid="{8FD72B1D-8300-4DEC-A314-B86DA8782A1C}"/>
    <cellStyle name="20% - Accent6 2 3" xfId="6066" xr:uid="{D987BDC7-F17A-45FC-8F38-39F9B9534201}"/>
    <cellStyle name="20% - Accent6 2 4" xfId="3410" xr:uid="{498F8D46-0A12-40C1-93F3-A2E1C3C3BCBF}"/>
    <cellStyle name="20% - Accent6 2 5" xfId="7988" xr:uid="{83AD00BC-5F13-42B5-8A27-8C7F396A2FE3}"/>
    <cellStyle name="20% - Accent6 2 5 2" xfId="12310" xr:uid="{6A686250-7E41-45E8-BF07-D1A7E48CBE60}"/>
    <cellStyle name="20% - Accent6 20" xfId="364" xr:uid="{DC202C4C-AD45-4E58-B679-56521D96669B}"/>
    <cellStyle name="20% - Accent6 20 2" xfId="3412" xr:uid="{B1638957-3F74-4191-94D4-8EA79284D7F9}"/>
    <cellStyle name="20% - Accent6 20 3" xfId="7990" xr:uid="{BA712BBA-5785-4B05-9C2E-182A5300EFC3}"/>
    <cellStyle name="20% - Accent6 20 3 2" xfId="12312" xr:uid="{C737B3BF-61E5-459E-8A80-87A9CAA361F9}"/>
    <cellStyle name="20% - Accent6 21" xfId="365" xr:uid="{4B7EE09F-08D9-4C59-93BD-EF8289A2F4BA}"/>
    <cellStyle name="20% - Accent6 21 2" xfId="3413" xr:uid="{07E2CE05-328B-4EB2-BD63-0D4E0CF00531}"/>
    <cellStyle name="20% - Accent6 21 3" xfId="7991" xr:uid="{E341FB14-F28F-49FF-9A34-D7D9F42F32F5}"/>
    <cellStyle name="20% - Accent6 21 3 2" xfId="12313" xr:uid="{756EB98F-8CCD-4428-8D7B-74C535F47104}"/>
    <cellStyle name="20% - Accent6 22" xfId="366" xr:uid="{8B916851-98DF-4F1F-9F4C-0616EA0C1007}"/>
    <cellStyle name="20% - Accent6 22 2" xfId="3414" xr:uid="{7B41E833-9978-4078-BCFE-BB542BD2C90A}"/>
    <cellStyle name="20% - Accent6 22 3" xfId="7992" xr:uid="{859CFFAE-AFBE-4BF0-9EAF-D5D13A7CCC89}"/>
    <cellStyle name="20% - Accent6 22 3 2" xfId="12314" xr:uid="{6541EDE2-18A1-49BF-8DB3-5991E2543BE4}"/>
    <cellStyle name="20% - Accent6 23" xfId="367" xr:uid="{4218FCD9-6C60-44A6-AB6B-01A90923503A}"/>
    <cellStyle name="20% - Accent6 23 2" xfId="3415" xr:uid="{DEAC4005-2070-4DB2-B622-C49EDF1A9071}"/>
    <cellStyle name="20% - Accent6 23 3" xfId="7993" xr:uid="{143EBF53-E82F-44A2-8955-C74F480EF9D6}"/>
    <cellStyle name="20% - Accent6 23 3 2" xfId="12315" xr:uid="{03CCA636-2698-4C2B-960C-C83DFAEF6993}"/>
    <cellStyle name="20% - Accent6 24" xfId="368" xr:uid="{8D5D8B81-7944-478D-9098-DD88F94D8BD9}"/>
    <cellStyle name="20% - Accent6 24 2" xfId="3416" xr:uid="{47662BDC-55CD-46ED-89AD-ACC74F1B33D6}"/>
    <cellStyle name="20% - Accent6 24 3" xfId="7994" xr:uid="{47AE2857-D4A4-464D-A9A0-AA8FD515BB22}"/>
    <cellStyle name="20% - Accent6 24 3 2" xfId="12316" xr:uid="{BE988CD6-FEFC-4530-9A7E-C52CC6CA791F}"/>
    <cellStyle name="20% - Accent6 25" xfId="369" xr:uid="{29BC8D1E-CF66-4826-B2FB-A6ECA669B701}"/>
    <cellStyle name="20% - Accent6 25 2" xfId="3417" xr:uid="{BACCEE2B-EAE6-45B4-8BD9-985F1F568FCD}"/>
    <cellStyle name="20% - Accent6 25 3" xfId="7995" xr:uid="{4EDB5085-0706-4749-86DB-6F3D2DC0E2B8}"/>
    <cellStyle name="20% - Accent6 25 3 2" xfId="12317" xr:uid="{2AD55160-D52A-46F0-9CAF-A22C9D78F464}"/>
    <cellStyle name="20% - Accent6 26" xfId="370" xr:uid="{B873D8CD-6198-4ED1-B92B-9E271ED521F7}"/>
    <cellStyle name="20% - Accent6 26 2" xfId="3418" xr:uid="{1C3F49FD-08EB-4ED3-8DFE-1BC0187AF8D9}"/>
    <cellStyle name="20% - Accent6 26 3" xfId="7996" xr:uid="{2B4D7CC0-9576-450D-8FFA-646B0392A2C7}"/>
    <cellStyle name="20% - Accent6 26 3 2" xfId="12318" xr:uid="{5025A3F8-7D92-4D3C-B0C1-22C86F6B47C6}"/>
    <cellStyle name="20% - Accent6 27" xfId="371" xr:uid="{AD077DCA-C5D6-4CBA-BBC9-86612401BAE0}"/>
    <cellStyle name="20% - Accent6 27 2" xfId="3419" xr:uid="{F648B50C-CC6D-47F8-9FF4-B3EEFB34FA23}"/>
    <cellStyle name="20% - Accent6 27 3" xfId="7997" xr:uid="{FE689D70-F996-452B-A3BC-FF2A57D6EAEA}"/>
    <cellStyle name="20% - Accent6 27 3 2" xfId="12319" xr:uid="{219EBB48-13A2-4A2B-9BB2-87DC5700AE0F}"/>
    <cellStyle name="20% - Accent6 28" xfId="372" xr:uid="{B38192CC-64DD-4C52-9D41-47AF2EAFCE68}"/>
    <cellStyle name="20% - Accent6 28 2" xfId="3420" xr:uid="{D5B63851-C341-4710-9A74-EE021F7AB681}"/>
    <cellStyle name="20% - Accent6 28 3" xfId="7998" xr:uid="{0DF104CE-61AD-4E6C-974B-2337AD60697B}"/>
    <cellStyle name="20% - Accent6 28 3 2" xfId="12320" xr:uid="{00114D8B-272E-4217-B34D-D73EA5882E71}"/>
    <cellStyle name="20% - Accent6 29" xfId="373" xr:uid="{643736C2-43BF-42CA-9DC7-02DBAADEA1AE}"/>
    <cellStyle name="20% - Accent6 29 2" xfId="3421" xr:uid="{AF311E12-1D65-4BD9-A25F-C39B68EC9D2F}"/>
    <cellStyle name="20% - Accent6 29 3" xfId="7999" xr:uid="{C8B7DF53-7E5C-44C4-9A0C-3A42951FD676}"/>
    <cellStyle name="20% - Accent6 29 3 2" xfId="12321" xr:uid="{D2793E0F-DFDE-4CFE-B139-8CC680B26609}"/>
    <cellStyle name="20% - Accent6 3" xfId="374" xr:uid="{805B2691-5BA9-42D2-B6E4-C97D1274A54E}"/>
    <cellStyle name="20% - Accent6 3 2" xfId="3422" xr:uid="{7BDB1DCC-91A5-4ED0-A845-80397CD1AF33}"/>
    <cellStyle name="20% - Accent6 3 3" xfId="8000" xr:uid="{2041B7EA-3CB2-464A-ACC8-5742A9CEA8F7}"/>
    <cellStyle name="20% - Accent6 3 3 2" xfId="12322" xr:uid="{5A003046-2E55-43ED-8785-61D94E4D0FEA}"/>
    <cellStyle name="20% - Accent6 30" xfId="375" xr:uid="{CAA50680-78B3-4D1E-9B2F-D6261477E5FA}"/>
    <cellStyle name="20% - Accent6 30 2" xfId="3423" xr:uid="{E3FE297B-494B-4996-BB13-54EA6066EDFF}"/>
    <cellStyle name="20% - Accent6 30 3" xfId="8001" xr:uid="{55613A55-0AC9-4355-BF02-910C4D9C7BA3}"/>
    <cellStyle name="20% - Accent6 30 3 2" xfId="12323" xr:uid="{247252C3-F914-4C60-9F7B-E2CDEAC85C6C}"/>
    <cellStyle name="20% - Accent6 31" xfId="376" xr:uid="{EB1D2D40-2EBD-4EC9-BCEA-518BB2604509}"/>
    <cellStyle name="20% - Accent6 31 2" xfId="3424" xr:uid="{F2F63FA2-7AAE-4B7F-BCC6-E17D09BC7214}"/>
    <cellStyle name="20% - Accent6 31 3" xfId="8002" xr:uid="{B047DC7A-BBDF-4298-BD2B-44765E8B8DA5}"/>
    <cellStyle name="20% - Accent6 31 3 2" xfId="12324" xr:uid="{E0A9DEAA-B547-4E42-8807-298621EE8538}"/>
    <cellStyle name="20% - Accent6 32" xfId="377" xr:uid="{2B9FBA74-CCFB-41D6-8D17-83F41B54A9CF}"/>
    <cellStyle name="20% - Accent6 32 2" xfId="3425" xr:uid="{2BAAE03E-E9A3-4794-AEE9-325AE0BBC31E}"/>
    <cellStyle name="20% - Accent6 32 3" xfId="8003" xr:uid="{8C4A6D6E-F6A9-4B27-A7DA-0FA1231F1D12}"/>
    <cellStyle name="20% - Accent6 32 3 2" xfId="12325" xr:uid="{53D34B8D-BB7C-4546-87B0-52C79FCC6173}"/>
    <cellStyle name="20% - Accent6 33" xfId="378" xr:uid="{90057201-CFA1-41A1-A538-642757BEA4A8}"/>
    <cellStyle name="20% - Accent6 33 2" xfId="3426" xr:uid="{BA2CD6AD-C24D-410F-BED7-FE42A4F8C832}"/>
    <cellStyle name="20% - Accent6 33 3" xfId="8004" xr:uid="{D4D1BD43-13E4-4022-A630-7F8B0D66593D}"/>
    <cellStyle name="20% - Accent6 33 3 2" xfId="12326" xr:uid="{D8C32259-1107-4251-A9A1-2CF902F18D73}"/>
    <cellStyle name="20% - Accent6 34" xfId="379" xr:uid="{17E55D6D-2CD7-4251-9E18-5EDBE3FDF3CA}"/>
    <cellStyle name="20% - Accent6 34 2" xfId="3427" xr:uid="{03A48834-4529-4578-90D6-79900F1E860B}"/>
    <cellStyle name="20% - Accent6 34 3" xfId="8005" xr:uid="{EAF2678C-271D-4147-BE0D-E356C3423F76}"/>
    <cellStyle name="20% - Accent6 34 3 2" xfId="12327" xr:uid="{A69144F5-3C71-4E22-83ED-4983732E6A89}"/>
    <cellStyle name="20% - Accent6 35" xfId="380" xr:uid="{B246C3CB-7C5F-4524-BA84-2A46D5D4C44B}"/>
    <cellStyle name="20% - Accent6 35 2" xfId="3428" xr:uid="{54A91C03-239E-47D6-9768-57A0636F3FBF}"/>
    <cellStyle name="20% - Accent6 35 3" xfId="8006" xr:uid="{F30E587D-3C5F-440A-9561-CF72AAA95D6D}"/>
    <cellStyle name="20% - Accent6 35 3 2" xfId="12328" xr:uid="{ED5806F9-9030-451C-8FF6-6D6ED50FA21D}"/>
    <cellStyle name="20% - Accent6 36" xfId="381" xr:uid="{339EFB8E-96D6-4207-B41A-30749CF2DC8C}"/>
    <cellStyle name="20% - Accent6 36 2" xfId="3429" xr:uid="{FA9E7D44-82C8-4D94-A7BC-FBD60877A0C4}"/>
    <cellStyle name="20% - Accent6 36 3" xfId="8007" xr:uid="{C32A208D-8CFD-40D7-A722-A9397280E3CA}"/>
    <cellStyle name="20% - Accent6 36 3 2" xfId="12329" xr:uid="{8EA60F01-23B2-4997-8212-925D59FB0312}"/>
    <cellStyle name="20% - Accent6 37" xfId="382" xr:uid="{99BBC0B0-F3FD-4ABA-963F-2137DEE4DB22}"/>
    <cellStyle name="20% - Accent6 37 2" xfId="3430" xr:uid="{5A64D5EF-B954-4A6C-B6A5-4D1F0CB12639}"/>
    <cellStyle name="20% - Accent6 37 3" xfId="8008" xr:uid="{C0202475-BBC7-41DB-8690-1F7DF0594768}"/>
    <cellStyle name="20% - Accent6 37 3 2" xfId="12330" xr:uid="{5D4FD893-5CE0-4C4C-BA8B-1C79ECA6E5BD}"/>
    <cellStyle name="20% - Accent6 38" xfId="383" xr:uid="{A71BD833-249C-4E5F-8297-2D9A16403E47}"/>
    <cellStyle name="20% - Accent6 38 2" xfId="3431" xr:uid="{8E127787-1CF3-48F6-A422-B0FB8BD2F81D}"/>
    <cellStyle name="20% - Accent6 38 3" xfId="8009" xr:uid="{8ADB193F-4208-4D78-8963-EFFBE6EB27B2}"/>
    <cellStyle name="20% - Accent6 38 3 2" xfId="12331" xr:uid="{A5AF0A27-FB5D-4324-9BC8-26F6F69C0895}"/>
    <cellStyle name="20% - Accent6 39" xfId="384" xr:uid="{4DA2535C-87A3-4DD3-9B76-ED58C64CCD85}"/>
    <cellStyle name="20% - Accent6 39 2" xfId="3432" xr:uid="{B3D70E4C-4FEF-49AD-B8CB-FB9C223A56CD}"/>
    <cellStyle name="20% - Accent6 39 3" xfId="8010" xr:uid="{4E67DA5A-1B44-42A5-95C4-28411EECB955}"/>
    <cellStyle name="20% - Accent6 39 3 2" xfId="12332" xr:uid="{24D1F547-77AB-4DBB-A4D5-00E9922FBB91}"/>
    <cellStyle name="20% - Accent6 4" xfId="385" xr:uid="{42B71983-EF97-4420-95BC-082CAF2F33AD}"/>
    <cellStyle name="20% - Accent6 4 2" xfId="3433" xr:uid="{C084D88B-56D1-467C-AB00-03A5C959CF35}"/>
    <cellStyle name="20% - Accent6 4 3" xfId="8011" xr:uid="{C5941EA5-FF28-435D-A760-BCCBFDF65E9A}"/>
    <cellStyle name="20% - Accent6 4 3 2" xfId="12333" xr:uid="{DDF7A0A7-90EA-4637-B603-14F5C44FB2D7}"/>
    <cellStyle name="20% - Accent6 40" xfId="386" xr:uid="{CC101356-D7EB-4163-90D3-ACE388A11451}"/>
    <cellStyle name="20% - Accent6 40 2" xfId="3434" xr:uid="{D58EEDA8-F7B5-41BA-97C6-F9149B6449DC}"/>
    <cellStyle name="20% - Accent6 40 3" xfId="8012" xr:uid="{57A15417-5085-4417-8787-7B323F1A7CC0}"/>
    <cellStyle name="20% - Accent6 40 3 2" xfId="12334" xr:uid="{362F877F-DF6D-4197-A34A-40AC014DBB70}"/>
    <cellStyle name="20% - Accent6 41" xfId="387" xr:uid="{26E87282-F2BB-4DD5-AB4F-5C1C0FE1F024}"/>
    <cellStyle name="20% - Accent6 41 2" xfId="3435" xr:uid="{753BB632-794C-41BD-AF4E-FE2036FE62D1}"/>
    <cellStyle name="20% - Accent6 41 3" xfId="8013" xr:uid="{2F61C79A-4676-440D-AF35-77A4CB89F4A1}"/>
    <cellStyle name="20% - Accent6 41 3 2" xfId="12335" xr:uid="{4BA0BF19-1BE4-4AC4-8E58-79B81418D105}"/>
    <cellStyle name="20% - Accent6 42" xfId="388" xr:uid="{21C673AA-AD4F-40A2-B8D3-B99A561C690A}"/>
    <cellStyle name="20% - Accent6 42 2" xfId="3436" xr:uid="{914AC17C-8B9C-41FC-A189-354FF53BD2C1}"/>
    <cellStyle name="20% - Accent6 42 3" xfId="8014" xr:uid="{5EA266C0-77A2-4874-B4EE-9B30B73C3D25}"/>
    <cellStyle name="20% - Accent6 42 3 2" xfId="12336" xr:uid="{DD4A15BD-D5C0-424B-8F84-D1FCAE694C9F}"/>
    <cellStyle name="20% - Accent6 43" xfId="389" xr:uid="{6D2D0A13-CB2C-4D31-8968-C96790C4AAA3}"/>
    <cellStyle name="20% - Accent6 43 2" xfId="3437" xr:uid="{133BA75B-C27E-42BB-B778-94B9277CED91}"/>
    <cellStyle name="20% - Accent6 43 3" xfId="8015" xr:uid="{D4FF50A6-B53E-4A42-918A-0F067CCCB75F}"/>
    <cellStyle name="20% - Accent6 43 3 2" xfId="12337" xr:uid="{13021E99-D656-4D3F-921D-45E37140034B}"/>
    <cellStyle name="20% - Accent6 44" xfId="390" xr:uid="{2C61D9AC-FB34-43E9-8E0B-34567F285CC6}"/>
    <cellStyle name="20% - Accent6 44 2" xfId="3438" xr:uid="{0326511B-DF13-4B4D-A4E8-E869CB562FA9}"/>
    <cellStyle name="20% - Accent6 44 3" xfId="8016" xr:uid="{75B10CAE-25BA-4CFA-8584-61B4023B2EC0}"/>
    <cellStyle name="20% - Accent6 44 3 2" xfId="12338" xr:uid="{C94C0B88-9242-491B-A3EE-B6D01FD93B05}"/>
    <cellStyle name="20% - Accent6 45" xfId="391" xr:uid="{8200E95D-5554-44B9-92BC-AAFBA2EB5AF8}"/>
    <cellStyle name="20% - Accent6 45 2" xfId="3439" xr:uid="{E921876B-E317-42C1-8D9F-AF7847D18C12}"/>
    <cellStyle name="20% - Accent6 45 3" xfId="8017" xr:uid="{9C548069-9346-4D2A-B32E-6CEC3B7D6F94}"/>
    <cellStyle name="20% - Accent6 45 3 2" xfId="12339" xr:uid="{4DA7601A-CE13-4424-9ED7-18E5C872BCDF}"/>
    <cellStyle name="20% - Accent6 46" xfId="392" xr:uid="{47A57B9F-C4B9-43D9-BB1B-04D727FC6D09}"/>
    <cellStyle name="20% - Accent6 46 2" xfId="3440" xr:uid="{8B785B64-A7D6-4C51-8391-696249A0FE4C}"/>
    <cellStyle name="20% - Accent6 46 3" xfId="8018" xr:uid="{739F9DEA-C7D2-47E2-B666-FFEDA477B1FF}"/>
    <cellStyle name="20% - Accent6 46 3 2" xfId="12340" xr:uid="{C2B31CEA-D87C-4DAE-8945-DFCCCDEBD8DB}"/>
    <cellStyle name="20% - Accent6 47" xfId="393" xr:uid="{069B6146-0054-4345-BACB-C38411878F10}"/>
    <cellStyle name="20% - Accent6 47 2" xfId="3441" xr:uid="{FC92FBAA-5861-4348-8182-FC8217F40E8C}"/>
    <cellStyle name="20% - Accent6 47 3" xfId="8019" xr:uid="{503A257C-B816-4788-B5F6-526A0D640349}"/>
    <cellStyle name="20% - Accent6 47 3 2" xfId="12341" xr:uid="{CD5E5BD1-9243-4DFD-B5F9-8E2BEAAD37EC}"/>
    <cellStyle name="20% - Accent6 48" xfId="394" xr:uid="{7D63C5BA-4466-41EE-AAC9-FAABB6766663}"/>
    <cellStyle name="20% - Accent6 48 2" xfId="3442" xr:uid="{7C1D1E27-7492-4D22-A435-50EF57C6E522}"/>
    <cellStyle name="20% - Accent6 48 3" xfId="8020" xr:uid="{1D2CD8F2-E585-4005-A526-5A811F41C624}"/>
    <cellStyle name="20% - Accent6 48 3 2" xfId="12342" xr:uid="{F14F20B3-70C3-4E4E-884D-EB2B61C949AA}"/>
    <cellStyle name="20% - Accent6 49" xfId="395" xr:uid="{99AC246C-8E92-4D21-879B-1BE15C80E436}"/>
    <cellStyle name="20% - Accent6 49 2" xfId="3443" xr:uid="{10C193CC-C0EE-4164-8A41-B9FA87BA4C59}"/>
    <cellStyle name="20% - Accent6 49 3" xfId="8021" xr:uid="{26F71C41-EEAA-4A85-87C5-FAECFEA241B8}"/>
    <cellStyle name="20% - Accent6 49 3 2" xfId="12343" xr:uid="{21D9B4E4-88F5-4C7B-BC50-1DC2371279F6}"/>
    <cellStyle name="20% - Accent6 5" xfId="396" xr:uid="{F9EBCAB4-4088-4D6F-BDDB-A14EF227DA15}"/>
    <cellStyle name="20% - Accent6 5 2" xfId="3444" xr:uid="{783B780A-6B47-4127-8743-00D27B76A03F}"/>
    <cellStyle name="20% - Accent6 5 3" xfId="8022" xr:uid="{DACD72BF-8587-4AB2-892F-5DE124930839}"/>
    <cellStyle name="20% - Accent6 5 3 2" xfId="12344" xr:uid="{6F35F084-03E1-4A0F-A46C-4A1F5082808A}"/>
    <cellStyle name="20% - Accent6 50" xfId="397" xr:uid="{6D2AA89C-16F4-4C37-B6AC-60C5420361E0}"/>
    <cellStyle name="20% - Accent6 50 2" xfId="3445" xr:uid="{A90DE465-34A2-46BD-BDDE-24A91FE6EBF9}"/>
    <cellStyle name="20% - Accent6 50 3" xfId="8023" xr:uid="{95D22EAF-B8C2-4E8F-A0F0-4FEE4F4473D5}"/>
    <cellStyle name="20% - Accent6 50 3 2" xfId="12345" xr:uid="{9748EFFF-DB30-457D-A554-31CF21802E40}"/>
    <cellStyle name="20% - Accent6 51" xfId="398" xr:uid="{5454B5F3-914E-4566-A4DB-CBF4E53692E8}"/>
    <cellStyle name="20% - Accent6 51 2" xfId="3446" xr:uid="{E23ACC39-3819-4BE0-8434-EFF37813ED90}"/>
    <cellStyle name="20% - Accent6 51 3" xfId="8024" xr:uid="{308D2839-F015-47FA-BF67-F52D845C450E}"/>
    <cellStyle name="20% - Accent6 51 3 2" xfId="12346" xr:uid="{418093B7-4262-48DA-B61C-CD94CD5CB99D}"/>
    <cellStyle name="20% - Accent6 52" xfId="399" xr:uid="{5CA3CC68-41A5-424B-80EC-534889832BFB}"/>
    <cellStyle name="20% - Accent6 52 2" xfId="3447" xr:uid="{8D4F52EE-E1F9-4176-AC1E-7AC43F359260}"/>
    <cellStyle name="20% - Accent6 52 3" xfId="8025" xr:uid="{6AF0FDB2-0E28-4190-AE84-575C9A933C8C}"/>
    <cellStyle name="20% - Accent6 52 3 2" xfId="12347" xr:uid="{FD0C6185-6CB5-4C29-85A7-42A2146325DD}"/>
    <cellStyle name="20% - Accent6 53" xfId="400" xr:uid="{8D9EC31E-EA45-41E4-B1A9-00E9321CC620}"/>
    <cellStyle name="20% - Accent6 53 2" xfId="3448" xr:uid="{441E75B4-C112-4B5D-AF56-F0BC56B7B385}"/>
    <cellStyle name="20% - Accent6 53 3" xfId="8026" xr:uid="{3C415B5C-6F9C-4138-9472-A10EA4AFDA8E}"/>
    <cellStyle name="20% - Accent6 53 3 2" xfId="12348" xr:uid="{47E20DAE-91A7-4465-8FEE-24F6A2D539A6}"/>
    <cellStyle name="20% - Accent6 6" xfId="401" xr:uid="{2C40EBD3-A211-495A-A140-BC5259277EA2}"/>
    <cellStyle name="20% - Accent6 6 2" xfId="3449" xr:uid="{86BB2E0E-7F65-4523-8427-BCDCA746764A}"/>
    <cellStyle name="20% - Accent6 6 3" xfId="8027" xr:uid="{BC38D1DB-7305-44A6-B324-500EF96B9E58}"/>
    <cellStyle name="20% - Accent6 6 3 2" xfId="12349" xr:uid="{519D98B1-8871-4EC2-85CE-BEBF8F751DB5}"/>
    <cellStyle name="20% - Accent6 7" xfId="402" xr:uid="{BF81C1CD-2CD5-4F2D-B9FF-8E6C9B0833FF}"/>
    <cellStyle name="20% - Accent6 7 2" xfId="3450" xr:uid="{0D750310-D7E5-40A9-8AA9-0BA17E4B5EA9}"/>
    <cellStyle name="20% - Accent6 7 3" xfId="8028" xr:uid="{FAD1A9F5-C849-491D-BE59-56B3494B4783}"/>
    <cellStyle name="20% - Accent6 7 3 2" xfId="12350" xr:uid="{F66BF3D2-569A-44EA-A980-6ECDA826FC78}"/>
    <cellStyle name="20% - Accent6 8" xfId="403" xr:uid="{24B287F2-6791-4659-9E3E-2A9302D0AEE9}"/>
    <cellStyle name="20% - Accent6 8 2" xfId="3451" xr:uid="{19378D8C-A35E-457F-8980-FE8A079C1907}"/>
    <cellStyle name="20% - Accent6 8 3" xfId="8029" xr:uid="{DCF85A4A-AEEB-4E32-9AB1-C787BFD5A2AB}"/>
    <cellStyle name="20% - Accent6 8 3 2" xfId="12351" xr:uid="{A35380C1-E53F-474E-9C45-679939854A9A}"/>
    <cellStyle name="20% - Accent6 9" xfId="404" xr:uid="{D6B37579-0246-4F8B-B230-94EABF29070D}"/>
    <cellStyle name="20% - Accent6 9 2" xfId="3452" xr:uid="{E59FE462-7A39-409A-A710-2C45570975C7}"/>
    <cellStyle name="20% - Accent6 9 3" xfId="8030" xr:uid="{D85EBE31-19F5-4A00-92C6-A7CACB25B2CD}"/>
    <cellStyle name="20% - Accent6 9 3 2" xfId="12352" xr:uid="{C4A43689-CBB4-4BAD-B16A-1C00FB0E6767}"/>
    <cellStyle name="20% - Énfasis1" xfId="405" xr:uid="{A892364F-42B7-4AC1-8EC5-34349C077212}"/>
    <cellStyle name="20% - Énfasis1 2" xfId="3453" xr:uid="{1425041C-3949-4306-BE4D-62E53648B7AB}"/>
    <cellStyle name="20% - Énfasis1 3" xfId="8031" xr:uid="{924FAA56-9DB2-4DE4-9DE5-A55A067EEF23}"/>
    <cellStyle name="20% - Énfasis1 3 2" xfId="12353" xr:uid="{8C8F080B-961D-4574-9E90-7D4A9A5987E0}"/>
    <cellStyle name="20% - Énfasis2" xfId="406" xr:uid="{9C4135EB-7795-48E3-966A-F12A738B2A08}"/>
    <cellStyle name="20% - Énfasis2 2" xfId="3454" xr:uid="{842DC6F8-21DB-4337-A751-AD8C17C16B7A}"/>
    <cellStyle name="20% - Énfasis2 3" xfId="8032" xr:uid="{43CD5E02-225B-457D-BC5B-D58BA446C736}"/>
    <cellStyle name="20% - Énfasis2 3 2" xfId="12354" xr:uid="{8BFE7128-E8FA-47E3-B25E-4915A5B532D4}"/>
    <cellStyle name="20% - Énfasis3" xfId="407" xr:uid="{7E426CD6-7650-448B-9446-16E8A3C53388}"/>
    <cellStyle name="20% - Énfasis3 2" xfId="3455" xr:uid="{2C249E0A-FE04-4988-9787-40E8C7AE72DA}"/>
    <cellStyle name="20% - Énfasis3 3" xfId="8033" xr:uid="{D73F777C-5E13-44F9-B300-845A1DF47A03}"/>
    <cellStyle name="20% - Énfasis3 3 2" xfId="12355" xr:uid="{292DD0B2-CCE1-4F42-8639-C2B9D029F5C8}"/>
    <cellStyle name="20% - Énfasis4" xfId="408" xr:uid="{7D67A9EE-59E4-42EA-9ADB-28DCC71B15A0}"/>
    <cellStyle name="20% - Énfasis4 2" xfId="3456" xr:uid="{6D9F8AE6-5CB9-49B1-9133-016F104C3F35}"/>
    <cellStyle name="20% - Énfasis4 3" xfId="8034" xr:uid="{28249B92-F210-4289-89D3-64A99D149648}"/>
    <cellStyle name="20% - Énfasis4 3 2" xfId="12356" xr:uid="{F7E274FC-DB1D-4263-B5F4-A2FAAC917369}"/>
    <cellStyle name="20% - Énfasis5" xfId="409" xr:uid="{3C535F7B-6575-424F-9E09-5F89F72A15C8}"/>
    <cellStyle name="20% - Énfasis5 2" xfId="3457" xr:uid="{1B283B2C-26EA-40C9-8977-DFE580FA363E}"/>
    <cellStyle name="20% - Énfasis5 3" xfId="8035" xr:uid="{E69104BD-7A35-494F-8F00-33421F451820}"/>
    <cellStyle name="20% - Énfasis5 3 2" xfId="12357" xr:uid="{8566C914-2E92-48A7-8A52-751B5B26E6E8}"/>
    <cellStyle name="20% - Énfasis6" xfId="410" xr:uid="{B5290112-3278-4B84-82AE-D4DCC99D3602}"/>
    <cellStyle name="20% - Énfasis6 2" xfId="3458" xr:uid="{BF21F0DD-E5AE-4BA1-B7F0-5A05C0597CFC}"/>
    <cellStyle name="20% - Énfasis6 3" xfId="8036" xr:uid="{5373E43A-5342-41FF-917E-1FBD6B75B370}"/>
    <cellStyle name="20% - Énfasis6 3 2" xfId="12358" xr:uid="{41C81961-EF17-422E-BD9D-84A604EC557D}"/>
    <cellStyle name="2dec(,)" xfId="411" xr:uid="{00DEAB03-08D4-4B74-923B-90E651182441}"/>
    <cellStyle name="2dec(,) 2" xfId="5966" xr:uid="{23DA1FFC-7D5C-4323-806B-4D1944543994}"/>
    <cellStyle name="2dec(,) 2 2" xfId="7580" xr:uid="{C6BEB918-EB4C-41FA-B57B-D5575EB9C46B}"/>
    <cellStyle name="2dec(,) 2 2 2" xfId="21162" xr:uid="{6E10747C-BCA3-4295-997C-D1783BE9420F}"/>
    <cellStyle name="2dec(,) 2 2 2 2" xfId="29940" xr:uid="{AB18A425-920A-46C2-88B1-AB0BE093B2BD}"/>
    <cellStyle name="2dec(,) 2 2 3" xfId="28563" xr:uid="{3FD284D9-0106-4C7D-8357-231C2EB8AA64}"/>
    <cellStyle name="2dec(,) 2 3" xfId="19765" xr:uid="{A000C696-4789-4089-9975-58191DE3F3AB}"/>
    <cellStyle name="2dec(,) 2 3 2" xfId="29397" xr:uid="{7803B8DB-5B1A-4D14-9206-333B7765F0B3}"/>
    <cellStyle name="2dec(,) 2 4" xfId="28020" xr:uid="{003911D5-094D-4102-8A29-B6D7D7368E4B}"/>
    <cellStyle name="2dec(,) 3" xfId="6343" xr:uid="{05952C93-6A8B-4DD2-8A6F-657885D50ADD}"/>
    <cellStyle name="2dec(,) 3 2" xfId="19925" xr:uid="{5F3C6AD2-6478-4742-9EDA-2E97C0FBCFF7}"/>
    <cellStyle name="2dec(,) 3 2 2" xfId="29540" xr:uid="{16BEA5DB-5957-4B2D-A2C7-959F23B1743A}"/>
    <cellStyle name="2dec(,) 3 3" xfId="28163" xr:uid="{E17B568E-8243-4809-925A-D494ADA45276}"/>
    <cellStyle name="2dec(,) 4" xfId="18517" xr:uid="{FFC62D83-E3D8-4A6F-94C4-EF75276467F8}"/>
    <cellStyle name="2dec(,) 4 2" xfId="28996" xr:uid="{71C752C6-CF11-4851-A857-4E1BD5900600}"/>
    <cellStyle name="2dec(,) 5" xfId="27622" xr:uid="{9B9FA9E8-A250-45A6-BBBA-DEC0ACCCC56A}"/>
    <cellStyle name="2dec(,)for%fmt" xfId="412" xr:uid="{3E3444B0-2D8E-46A8-B662-51B40F9C0A3A}"/>
    <cellStyle name="2dec(,)for%fmt 2" xfId="5967" xr:uid="{B4703618-44C2-48BA-90C3-149994CDD3C7}"/>
    <cellStyle name="2dec(,)for%fmt 2 2" xfId="7581" xr:uid="{88F4252D-F878-4059-B602-297660C69BE0}"/>
    <cellStyle name="2dec(,)for%fmt 2 2 2" xfId="21163" xr:uid="{72A31B54-058A-4387-8D3F-C5811D004688}"/>
    <cellStyle name="2dec(,)for%fmt 2 2 2 2" xfId="29941" xr:uid="{021822DF-77BF-45CF-8E5B-4558848CA6FB}"/>
    <cellStyle name="2dec(,)for%fmt 2 2 3" xfId="28564" xr:uid="{3EA3EF3F-69B3-4D99-A719-709707F56348}"/>
    <cellStyle name="2dec(,)for%fmt 2 3" xfId="19766" xr:uid="{46913D1F-0870-4835-99CF-8C8D44301E81}"/>
    <cellStyle name="2dec(,)for%fmt 2 3 2" xfId="29398" xr:uid="{0675D4B5-B2BB-4A36-864C-8B7E1C1D4F86}"/>
    <cellStyle name="2dec(,)for%fmt 2 4" xfId="28021" xr:uid="{2A9A3A8E-3422-4D4D-8FE4-ED1D5080AFB1}"/>
    <cellStyle name="2dec(,)for%fmt 3" xfId="6344" xr:uid="{13269F57-6A32-4DD4-9743-9C2BFDD64D63}"/>
    <cellStyle name="2dec(,)for%fmt 3 2" xfId="19926" xr:uid="{6C925AE4-48F7-43B8-90D7-CBBA4106817B}"/>
    <cellStyle name="2dec(,)for%fmt 3 2 2" xfId="29541" xr:uid="{0E23937C-0CE2-4749-8F3C-E11E402B2343}"/>
    <cellStyle name="2dec(,)for%fmt 3 3" xfId="28164" xr:uid="{7FED6525-CE93-4E5D-84C5-29C24A998C6E}"/>
    <cellStyle name="2dec(,)for%fmt 4" xfId="18518" xr:uid="{96EEB302-F805-4123-B21E-D974B0A96474}"/>
    <cellStyle name="2dec(,)for%fmt 4 2" xfId="28997" xr:uid="{E0FFB5E5-AF1F-4219-A363-A123251E6086}"/>
    <cellStyle name="2dec(,)for%fmt 5" xfId="27623" xr:uid="{4C55BB72-B2F0-46F5-A6DD-93F68D31F9EB}"/>
    <cellStyle name="³f¹ô[0]_pldt" xfId="413" xr:uid="{7DD37D36-3AE9-4DB2-ACD3-CE0F5AD8305D}"/>
    <cellStyle name="³f¹ô_pldt" xfId="414" xr:uid="{100C68FB-41E6-469E-8721-8C5DC16BCDC3}"/>
    <cellStyle name="40% - Accent1 10" xfId="415" xr:uid="{69E7BA1B-D1B4-4E1D-94E1-A651EDA99D31}"/>
    <cellStyle name="40% - Accent1 10 2" xfId="3459" xr:uid="{E2CB0B43-F388-4763-BF07-76DD9EEE1616}"/>
    <cellStyle name="40% - Accent1 10 3" xfId="8037" xr:uid="{39B45311-1C4A-4FC6-A009-9F19AB7775E1}"/>
    <cellStyle name="40% - Accent1 10 3 2" xfId="12359" xr:uid="{F2073F3D-6743-4257-8ACA-96B6E4D199A5}"/>
    <cellStyle name="40% - Accent1 11" xfId="416" xr:uid="{65242F7B-8DCA-4BA8-8F0B-D49FB7C01BEA}"/>
    <cellStyle name="40% - Accent1 11 2" xfId="3460" xr:uid="{0064C608-8636-4A0E-B84A-39F3FEC24C01}"/>
    <cellStyle name="40% - Accent1 11 3" xfId="8038" xr:uid="{2BDF6025-66F8-4AB2-BF52-D34BDD0AC8B7}"/>
    <cellStyle name="40% - Accent1 11 3 2" xfId="12360" xr:uid="{7BA74BBC-BF45-41B6-B6C0-D1016AD931DA}"/>
    <cellStyle name="40% - Accent1 12" xfId="417" xr:uid="{2D6268F7-9E44-4E83-8494-D899F2F7AD23}"/>
    <cellStyle name="40% - Accent1 12 2" xfId="3461" xr:uid="{A185BB4A-1331-4011-9A60-52EE1CD7AC3A}"/>
    <cellStyle name="40% - Accent1 12 3" xfId="8039" xr:uid="{62D4DFE9-A908-4B8D-B90B-2B57C94E3C4B}"/>
    <cellStyle name="40% - Accent1 12 3 2" xfId="12361" xr:uid="{588D6E5B-F986-4AC6-8DB8-8856D4E4326B}"/>
    <cellStyle name="40% - Accent1 13" xfId="418" xr:uid="{6ADB5F70-ED3A-42E1-99D5-3F783E47C150}"/>
    <cellStyle name="40% - Accent1 13 2" xfId="3462" xr:uid="{9E44264A-DD43-4461-9FA9-72D61C84A0FD}"/>
    <cellStyle name="40% - Accent1 13 3" xfId="8040" xr:uid="{578C4A50-37BF-4687-8446-CB47028BA905}"/>
    <cellStyle name="40% - Accent1 13 3 2" xfId="12362" xr:uid="{4EFEDA8F-C6AD-44CE-8639-160254A9A9C7}"/>
    <cellStyle name="40% - Accent1 14" xfId="419" xr:uid="{B0BC0AE7-57DD-49BE-BBD0-CC551E082D1E}"/>
    <cellStyle name="40% - Accent1 14 2" xfId="3463" xr:uid="{33FF6808-A664-4879-AB43-DA1E1BD88EED}"/>
    <cellStyle name="40% - Accent1 14 3" xfId="8041" xr:uid="{EE939C32-BD38-4B21-9C5B-55141CC12664}"/>
    <cellStyle name="40% - Accent1 14 3 2" xfId="12363" xr:uid="{A73E461F-AAB6-48C9-B671-80776CCB574C}"/>
    <cellStyle name="40% - Accent1 15" xfId="420" xr:uid="{372A1BB7-D4DF-450F-A374-3B6FC74859DE}"/>
    <cellStyle name="40% - Accent1 15 2" xfId="3464" xr:uid="{F68C79B8-32E1-4B7D-B845-21D7E7366620}"/>
    <cellStyle name="40% - Accent1 15 3" xfId="8042" xr:uid="{60C511E6-CDD6-471C-9108-E367E5BE75C0}"/>
    <cellStyle name="40% - Accent1 15 3 2" xfId="12364" xr:uid="{908B6BA7-878B-48D8-AD2D-493042C3AD2B}"/>
    <cellStyle name="40% - Accent1 16" xfId="421" xr:uid="{80D26838-FC0F-4B2F-9664-088A4CA4C6FE}"/>
    <cellStyle name="40% - Accent1 16 2" xfId="3465" xr:uid="{F5332A81-D2A2-4177-9F5B-2F6DFFBDB0BE}"/>
    <cellStyle name="40% - Accent1 16 3" xfId="8043" xr:uid="{D2404A8B-FE45-4731-9A73-9D49974FE824}"/>
    <cellStyle name="40% - Accent1 16 3 2" xfId="12365" xr:uid="{6D468D2E-9FC9-4703-B7BF-8A770E997730}"/>
    <cellStyle name="40% - Accent1 17" xfId="422" xr:uid="{72A4CEB3-61AC-43CA-9550-E5C1B328DF51}"/>
    <cellStyle name="40% - Accent1 17 2" xfId="3466" xr:uid="{4A141324-F60B-4B1E-B638-40475A307844}"/>
    <cellStyle name="40% - Accent1 17 3" xfId="8044" xr:uid="{AA775A11-F2BD-4CB6-BDC9-351C2ED937CE}"/>
    <cellStyle name="40% - Accent1 17 3 2" xfId="12366" xr:uid="{76886450-DB38-467D-B01A-887566052BB6}"/>
    <cellStyle name="40% - Accent1 18" xfId="423" xr:uid="{C2F976DA-89EE-4393-BBD3-C9D4C3E83245}"/>
    <cellStyle name="40% - Accent1 18 2" xfId="3467" xr:uid="{26D86D68-B4C8-4B46-B39A-6721D44AE090}"/>
    <cellStyle name="40% - Accent1 18 3" xfId="8045" xr:uid="{B55C5DDE-C4BB-4558-A52A-5EB3CA345A29}"/>
    <cellStyle name="40% - Accent1 18 3 2" xfId="12367" xr:uid="{98D62A02-A994-43EE-9920-8DE9055C7CC1}"/>
    <cellStyle name="40% - Accent1 19" xfId="424" xr:uid="{FA133F22-AEAC-4F55-BD66-DE156C6598F4}"/>
    <cellStyle name="40% - Accent1 19 2" xfId="3468" xr:uid="{4803F9BA-425C-47ED-AAEF-6A16C400E3F9}"/>
    <cellStyle name="40% - Accent1 19 3" xfId="8046" xr:uid="{B29C129D-D40B-4F79-8961-42DC5B9CC3A4}"/>
    <cellStyle name="40% - Accent1 19 3 2" xfId="12368" xr:uid="{7074B8BC-8019-4AA0-AF46-CE5D7A0A3BB6}"/>
    <cellStyle name="40% - Accent1 2" xfId="425" xr:uid="{589EAF9A-C615-4FE0-A59C-626FA8C84088}"/>
    <cellStyle name="40% - Accent1 2 2" xfId="426" xr:uid="{BA7849C5-462C-4714-A41C-79F28C29AD2A}"/>
    <cellStyle name="40% - Accent1 2 2 2" xfId="6241" xr:uid="{E9227F53-9F81-4445-A256-469336CB5CF7}"/>
    <cellStyle name="40% - Accent1 2 2 3" xfId="3470" xr:uid="{D2ACC9B4-AA58-46C2-B5FE-7E9B424EBAA6}"/>
    <cellStyle name="40% - Accent1 2 2 4" xfId="8048" xr:uid="{96F9AAA1-B206-49CE-943E-BDB4862DDEB5}"/>
    <cellStyle name="40% - Accent1 2 2 4 2" xfId="12370" xr:uid="{649C8080-49A0-44B0-AB88-89EDF6BC51D0}"/>
    <cellStyle name="40% - Accent1 2 3" xfId="6067" xr:uid="{EAFFB594-34DB-4CE8-96E8-277A49A98874}"/>
    <cellStyle name="40% - Accent1 2 4" xfId="3469" xr:uid="{F257824F-63C2-4C22-8D96-28FE34332740}"/>
    <cellStyle name="40% - Accent1 2 5" xfId="8047" xr:uid="{4F5AC3D3-BAC2-4BDC-B1A8-9E1AFC13E660}"/>
    <cellStyle name="40% - Accent1 2 5 2" xfId="12369" xr:uid="{DD9E6F42-64AF-465D-9B0D-D5C69D86A9C0}"/>
    <cellStyle name="40% - Accent1 20" xfId="427" xr:uid="{24B88E11-86CE-4C5C-B189-45F5FB4E8726}"/>
    <cellStyle name="40% - Accent1 20 2" xfId="3471" xr:uid="{CA8566DA-41A5-498C-83BF-7B1A0D679545}"/>
    <cellStyle name="40% - Accent1 20 3" xfId="8049" xr:uid="{E3A6C3C0-A618-4047-9C64-706019F9FE1A}"/>
    <cellStyle name="40% - Accent1 20 3 2" xfId="12371" xr:uid="{B1B88DEA-01DB-4D13-B8B1-8C43AB178FA8}"/>
    <cellStyle name="40% - Accent1 21" xfId="428" xr:uid="{A84941E4-3DAB-451D-8A5C-6EA7E8012519}"/>
    <cellStyle name="40% - Accent1 21 2" xfId="3472" xr:uid="{F7C8E33D-079C-4738-9606-C82CC374932E}"/>
    <cellStyle name="40% - Accent1 21 3" xfId="8050" xr:uid="{638FC18E-98FF-45BA-94D1-A22B737A9A21}"/>
    <cellStyle name="40% - Accent1 21 3 2" xfId="12372" xr:uid="{BABCDF6F-5B23-443B-9EE9-9C007E69B2A7}"/>
    <cellStyle name="40% - Accent1 22" xfId="429" xr:uid="{07215E7C-9EC9-4913-9FD0-3908692A9C8A}"/>
    <cellStyle name="40% - Accent1 22 2" xfId="3473" xr:uid="{1E936602-6050-4E0E-9115-F20D1C9C2CC3}"/>
    <cellStyle name="40% - Accent1 22 3" xfId="8051" xr:uid="{0FB55C54-8076-48C1-8573-6365ED9D545E}"/>
    <cellStyle name="40% - Accent1 22 3 2" xfId="12373" xr:uid="{604FD261-7AB5-4FD3-9A67-6A29045B4A20}"/>
    <cellStyle name="40% - Accent1 23" xfId="430" xr:uid="{E40ED2E7-43BB-42FC-B4C8-76B3FF4930AB}"/>
    <cellStyle name="40% - Accent1 23 2" xfId="3474" xr:uid="{06A992E7-76E9-4681-BBF0-AA6940E243CE}"/>
    <cellStyle name="40% - Accent1 23 3" xfId="8052" xr:uid="{35CABD9B-061F-4019-9D23-EADB92D027AB}"/>
    <cellStyle name="40% - Accent1 23 3 2" xfId="12374" xr:uid="{691B0C2D-E3A4-47E6-9770-E90A89CAF126}"/>
    <cellStyle name="40% - Accent1 24" xfId="431" xr:uid="{90CD5DCA-EF1C-4FBD-B714-A2D711F1FE3E}"/>
    <cellStyle name="40% - Accent1 24 2" xfId="3475" xr:uid="{9BAF9DA1-EE50-4EDE-8D0D-8012CA3EEA67}"/>
    <cellStyle name="40% - Accent1 24 3" xfId="8053" xr:uid="{08739599-7E20-4409-9666-B50506207FA4}"/>
    <cellStyle name="40% - Accent1 24 3 2" xfId="12375" xr:uid="{5AD8A90F-93D4-4C19-AC50-2C447EF7E2B0}"/>
    <cellStyle name="40% - Accent1 25" xfId="432" xr:uid="{41D52B61-0319-4794-B379-F10824FD3C97}"/>
    <cellStyle name="40% - Accent1 25 2" xfId="3476" xr:uid="{215325FE-4023-4055-94F9-F684987776A0}"/>
    <cellStyle name="40% - Accent1 25 3" xfId="8054" xr:uid="{824FAE52-06D9-4E6F-AC7C-0552E6DEE159}"/>
    <cellStyle name="40% - Accent1 25 3 2" xfId="12376" xr:uid="{F2D130EB-8134-4033-ADEC-D68751826D9A}"/>
    <cellStyle name="40% - Accent1 26" xfId="433" xr:uid="{C2358BCC-4686-465A-B862-CD082401BE2E}"/>
    <cellStyle name="40% - Accent1 26 2" xfId="3477" xr:uid="{1D18E258-3060-4D9A-B347-C9AB955AF268}"/>
    <cellStyle name="40% - Accent1 26 3" xfId="8055" xr:uid="{307B7D48-93B5-4AF3-AEE6-C4FF4A25A504}"/>
    <cellStyle name="40% - Accent1 26 3 2" xfId="12377" xr:uid="{401CED75-AF77-4F80-96A0-AA283CC8CEEA}"/>
    <cellStyle name="40% - Accent1 27" xfId="434" xr:uid="{40169372-C057-47F8-836E-FED01F717414}"/>
    <cellStyle name="40% - Accent1 27 2" xfId="3478" xr:uid="{09CAF1C5-F9AC-46AB-A59F-8EE9881BC6C4}"/>
    <cellStyle name="40% - Accent1 27 3" xfId="8056" xr:uid="{BA0A0196-8767-4892-9C2E-27D3D6ADA4C7}"/>
    <cellStyle name="40% - Accent1 27 3 2" xfId="12378" xr:uid="{09798825-7D87-4A73-9FE3-FD047AD79A49}"/>
    <cellStyle name="40% - Accent1 28" xfId="435" xr:uid="{70F9F6F0-624C-4884-84AE-55A26371D6E3}"/>
    <cellStyle name="40% - Accent1 28 2" xfId="3479" xr:uid="{236EDAFC-9BDA-4D6C-B890-539D0D62C67F}"/>
    <cellStyle name="40% - Accent1 28 3" xfId="8057" xr:uid="{5060281C-539F-485B-ACFE-A40EC5A19E4F}"/>
    <cellStyle name="40% - Accent1 28 3 2" xfId="12379" xr:uid="{88B6ABD9-4FCF-4992-9D70-1951D23BE4D5}"/>
    <cellStyle name="40% - Accent1 29" xfId="436" xr:uid="{96904463-F664-41B7-B9F2-A45C426D9924}"/>
    <cellStyle name="40% - Accent1 29 2" xfId="3480" xr:uid="{C811C468-C10A-409F-B9D8-2EC26373F0F9}"/>
    <cellStyle name="40% - Accent1 29 3" xfId="8058" xr:uid="{A20F362E-2147-48A0-9735-2279828C3F1E}"/>
    <cellStyle name="40% - Accent1 29 3 2" xfId="12380" xr:uid="{E25D58D2-F5B1-452B-8538-B00B06297602}"/>
    <cellStyle name="40% - Accent1 3" xfId="437" xr:uid="{78AC8B07-733A-4368-B170-5D51C4108FE0}"/>
    <cellStyle name="40% - Accent1 3 2" xfId="3481" xr:uid="{C71C8D9A-EBC3-44FB-82EE-C6292181ECE5}"/>
    <cellStyle name="40% - Accent1 3 3" xfId="8059" xr:uid="{C3CD4450-08EC-46B4-885A-72075B8E962D}"/>
    <cellStyle name="40% - Accent1 3 3 2" xfId="12381" xr:uid="{7721ADF9-D7C7-4899-BA4F-A2C6516CDBF2}"/>
    <cellStyle name="40% - Accent1 30" xfId="438" xr:uid="{795C7E89-11E1-4BA4-8082-B180FF612BD6}"/>
    <cellStyle name="40% - Accent1 30 2" xfId="3482" xr:uid="{42343A48-5A8C-4ADD-AB92-1FA3DCE97095}"/>
    <cellStyle name="40% - Accent1 30 3" xfId="8060" xr:uid="{3791C496-4331-4C6C-8CAF-9AC98284A445}"/>
    <cellStyle name="40% - Accent1 30 3 2" xfId="12382" xr:uid="{85D5EA77-4AD9-4898-9044-F38394BADC4E}"/>
    <cellStyle name="40% - Accent1 31" xfId="439" xr:uid="{3249CE3B-6EA2-4210-8666-D16A485EA113}"/>
    <cellStyle name="40% - Accent1 31 2" xfId="3483" xr:uid="{3D994D98-55E4-48D1-9015-270C016D764F}"/>
    <cellStyle name="40% - Accent1 31 3" xfId="8061" xr:uid="{AAABE889-5E99-4EE8-8B1F-AB92CE3045BE}"/>
    <cellStyle name="40% - Accent1 31 3 2" xfId="12383" xr:uid="{ED3D9C1F-8E37-46DA-9253-E44E5181BCC0}"/>
    <cellStyle name="40% - Accent1 32" xfId="440" xr:uid="{35461C75-B0B2-49B5-98D8-755AD02F725B}"/>
    <cellStyle name="40% - Accent1 32 2" xfId="3484" xr:uid="{B1A476B1-551A-497C-897A-08540819A6E0}"/>
    <cellStyle name="40% - Accent1 32 3" xfId="8062" xr:uid="{5BA52729-03F6-4815-B70F-16147B7F1DBD}"/>
    <cellStyle name="40% - Accent1 32 3 2" xfId="12384" xr:uid="{C864A41D-B5AD-4186-AC46-703D66867842}"/>
    <cellStyle name="40% - Accent1 33" xfId="441" xr:uid="{ECB34D37-B5A2-4CD0-AFCD-C912E721A9B1}"/>
    <cellStyle name="40% - Accent1 33 2" xfId="3485" xr:uid="{F6147BD1-BF13-4242-AC74-949308A9D8D5}"/>
    <cellStyle name="40% - Accent1 33 3" xfId="8063" xr:uid="{ACBA0541-21D1-4D7A-9AE7-0782924F352D}"/>
    <cellStyle name="40% - Accent1 33 3 2" xfId="12385" xr:uid="{610AD7E4-B168-41E4-84FA-ABDAB977C038}"/>
    <cellStyle name="40% - Accent1 34" xfId="442" xr:uid="{2E20DB97-C943-4C12-BBCD-5AC39CCA75E0}"/>
    <cellStyle name="40% - Accent1 34 2" xfId="3486" xr:uid="{D12BFB81-2CF9-4120-9D59-2F2581F682CC}"/>
    <cellStyle name="40% - Accent1 34 3" xfId="8064" xr:uid="{A40DC739-455F-4975-A6A1-51B72832A19C}"/>
    <cellStyle name="40% - Accent1 34 3 2" xfId="12386" xr:uid="{52FC7883-C607-480F-AD0B-1F002AB61352}"/>
    <cellStyle name="40% - Accent1 35" xfId="443" xr:uid="{5B90CA55-7F3A-436C-A7DD-271EFDF83F75}"/>
    <cellStyle name="40% - Accent1 35 2" xfId="3487" xr:uid="{ADC18FA8-6A98-46CC-94B1-527176094289}"/>
    <cellStyle name="40% - Accent1 35 3" xfId="8065" xr:uid="{EB6EFD4E-2CE5-483A-A3FF-959E3F270E01}"/>
    <cellStyle name="40% - Accent1 35 3 2" xfId="12387" xr:uid="{27909EE6-4424-4472-9F82-839DD7C331F1}"/>
    <cellStyle name="40% - Accent1 36" xfId="444" xr:uid="{C182644F-17C6-4B99-AD64-8AA81EE54BC0}"/>
    <cellStyle name="40% - Accent1 36 2" xfId="3488" xr:uid="{DDA50AEA-33DC-4C03-BEED-343E7966C723}"/>
    <cellStyle name="40% - Accent1 36 3" xfId="8066" xr:uid="{2CC1112B-7204-467C-85FB-E772DFA274ED}"/>
    <cellStyle name="40% - Accent1 36 3 2" xfId="12388" xr:uid="{04301E4A-8EE0-4928-81DB-CA3C0AE431E9}"/>
    <cellStyle name="40% - Accent1 37" xfId="445" xr:uid="{1239621E-7A26-48CB-9915-AABE346C9B46}"/>
    <cellStyle name="40% - Accent1 37 2" xfId="3489" xr:uid="{3E260F08-5CB2-44DE-A6B1-1211937E998F}"/>
    <cellStyle name="40% - Accent1 37 3" xfId="8067" xr:uid="{42EDCC3E-D1CE-49C1-81AA-D50ACA8C2B41}"/>
    <cellStyle name="40% - Accent1 37 3 2" xfId="12389" xr:uid="{E7343B3A-BD4B-4C48-98A9-C62B347D2389}"/>
    <cellStyle name="40% - Accent1 38" xfId="446" xr:uid="{EA34AC52-0A60-4B3C-A246-1A4CC2AD40C8}"/>
    <cellStyle name="40% - Accent1 38 2" xfId="3490" xr:uid="{71FFAE16-64B9-4098-8939-DBF1518BAFEE}"/>
    <cellStyle name="40% - Accent1 38 3" xfId="8068" xr:uid="{2AAC4225-1F7E-4E19-9446-097E5FD33DBB}"/>
    <cellStyle name="40% - Accent1 38 3 2" xfId="12390" xr:uid="{84A6DB6D-E877-4A28-AB14-AAC70D1180D5}"/>
    <cellStyle name="40% - Accent1 39" xfId="447" xr:uid="{6CCB60E9-17B2-4206-9ED3-91D2EE0BE9AA}"/>
    <cellStyle name="40% - Accent1 39 2" xfId="3491" xr:uid="{C60488F5-57E4-4E52-96C5-1BDAAE2BB2FF}"/>
    <cellStyle name="40% - Accent1 39 3" xfId="8069" xr:uid="{D4E1C826-C71E-415F-BFC1-4F971592A1A5}"/>
    <cellStyle name="40% - Accent1 39 3 2" xfId="12391" xr:uid="{BB2F147B-D0AC-4A02-8D15-4D296D4EE07B}"/>
    <cellStyle name="40% - Accent1 4" xfId="448" xr:uid="{612BB9B3-CDC4-4C1B-A7CA-D22D1EA7FCE5}"/>
    <cellStyle name="40% - Accent1 4 2" xfId="3492" xr:uid="{5CD6B22D-312E-46DC-ADB8-D5E1DD2C3A0A}"/>
    <cellStyle name="40% - Accent1 4 3" xfId="8070" xr:uid="{F95A25D4-C37A-4B93-B90B-429B9A25B6BB}"/>
    <cellStyle name="40% - Accent1 4 3 2" xfId="12392" xr:uid="{7CBF6720-EDC1-4C4E-B0CA-71F7640C8F01}"/>
    <cellStyle name="40% - Accent1 40" xfId="449" xr:uid="{7F420B51-9516-4963-A351-EB9615C1B03B}"/>
    <cellStyle name="40% - Accent1 40 2" xfId="3493" xr:uid="{0D3571F7-F6C5-452E-9878-9360985BF585}"/>
    <cellStyle name="40% - Accent1 40 3" xfId="8071" xr:uid="{479E8E3C-BE9E-49F9-831B-62DD8CF30F69}"/>
    <cellStyle name="40% - Accent1 40 3 2" xfId="12393" xr:uid="{9FBEDFCD-7907-417A-A5D1-E7F546485D87}"/>
    <cellStyle name="40% - Accent1 41" xfId="450" xr:uid="{37950602-749F-40FC-BF46-4EDA7FEC651B}"/>
    <cellStyle name="40% - Accent1 41 2" xfId="3494" xr:uid="{609599FC-A68E-4D53-98E6-3FF953E44F9E}"/>
    <cellStyle name="40% - Accent1 41 3" xfId="8072" xr:uid="{9003FD5A-AD91-492C-8AB7-36C83796ADDE}"/>
    <cellStyle name="40% - Accent1 41 3 2" xfId="12394" xr:uid="{235B1839-A5D6-44BF-AFAC-E8AAFE8775AE}"/>
    <cellStyle name="40% - Accent1 42" xfId="451" xr:uid="{4A2B05BF-AB10-4C3A-8B74-0C819541086F}"/>
    <cellStyle name="40% - Accent1 42 2" xfId="3495" xr:uid="{4ABEF308-A0BF-4E4A-8675-A034633A96CC}"/>
    <cellStyle name="40% - Accent1 42 3" xfId="8073" xr:uid="{1011ED76-70C8-4C53-8295-640CC1CB56EC}"/>
    <cellStyle name="40% - Accent1 42 3 2" xfId="12395" xr:uid="{1916FF1B-920F-4BC8-B7CA-C7BCA16B8E13}"/>
    <cellStyle name="40% - Accent1 43" xfId="452" xr:uid="{60F5C9E5-44E6-45DC-9808-0404F7CABE4A}"/>
    <cellStyle name="40% - Accent1 43 2" xfId="3496" xr:uid="{67648D70-7A48-4FC5-A8E8-5004D904696F}"/>
    <cellStyle name="40% - Accent1 43 3" xfId="8074" xr:uid="{72CABD3D-A639-4F7F-A94D-9605B20C760D}"/>
    <cellStyle name="40% - Accent1 43 3 2" xfId="12396" xr:uid="{18AAFC3E-EA91-416A-97B9-CAD535E696AF}"/>
    <cellStyle name="40% - Accent1 44" xfId="453" xr:uid="{855144F5-A5B8-49DD-80BC-EEC0CA3CD08A}"/>
    <cellStyle name="40% - Accent1 44 2" xfId="3497" xr:uid="{D8BC1AD3-6AE8-4EB6-826F-81394E45FA13}"/>
    <cellStyle name="40% - Accent1 44 3" xfId="8075" xr:uid="{5C593961-49D2-4D6F-9066-FE1AA4D83893}"/>
    <cellStyle name="40% - Accent1 44 3 2" xfId="12397" xr:uid="{11004A0B-8B35-448C-9B80-4894F19CDE0D}"/>
    <cellStyle name="40% - Accent1 45" xfId="454" xr:uid="{630FCECE-B7DA-4C6F-91C0-04E51460C77D}"/>
    <cellStyle name="40% - Accent1 45 2" xfId="3498" xr:uid="{FC35E1A7-B614-457E-AE0F-836BE052DFA0}"/>
    <cellStyle name="40% - Accent1 45 3" xfId="8076" xr:uid="{0D909297-0D9E-4986-852B-CE6D9033DE48}"/>
    <cellStyle name="40% - Accent1 45 3 2" xfId="12398" xr:uid="{823F7914-0204-433E-BAF8-38A3B6117DF6}"/>
    <cellStyle name="40% - Accent1 46" xfId="455" xr:uid="{F06FF5DA-C53E-44F8-B4A6-E90B25CDF701}"/>
    <cellStyle name="40% - Accent1 46 2" xfId="3499" xr:uid="{A8BE6C17-92CD-449D-907D-AAFC62F66D74}"/>
    <cellStyle name="40% - Accent1 46 3" xfId="8077" xr:uid="{BD8B0E7B-5A88-46B5-B017-A447D10E75BA}"/>
    <cellStyle name="40% - Accent1 46 3 2" xfId="12399" xr:uid="{FAF26400-00CB-410A-A051-FF1A8EC598F0}"/>
    <cellStyle name="40% - Accent1 47" xfId="456" xr:uid="{93BC1DDD-28EA-4447-B239-65D49EB4C535}"/>
    <cellStyle name="40% - Accent1 47 2" xfId="3500" xr:uid="{2F226781-B9CA-4FF8-BBF5-44A0D8A86114}"/>
    <cellStyle name="40% - Accent1 47 3" xfId="8078" xr:uid="{4CD70455-3362-4ECA-8538-7362C727A82D}"/>
    <cellStyle name="40% - Accent1 47 3 2" xfId="12400" xr:uid="{E0147611-EE0B-404F-BD6D-E7C45D6B7DC2}"/>
    <cellStyle name="40% - Accent1 48" xfId="457" xr:uid="{13E339C5-281F-426A-94B2-CD975FB98C5D}"/>
    <cellStyle name="40% - Accent1 48 2" xfId="3501" xr:uid="{F213A28A-9FCF-472B-99D2-9F0EAAE5C506}"/>
    <cellStyle name="40% - Accent1 48 3" xfId="8079" xr:uid="{7C643C7D-3494-4033-B5FB-8D04D0770EF6}"/>
    <cellStyle name="40% - Accent1 48 3 2" xfId="12401" xr:uid="{0B91062F-4E88-4F29-92B9-07AD0EA12192}"/>
    <cellStyle name="40% - Accent1 49" xfId="458" xr:uid="{95E7EB7F-B193-4A32-ADE0-8F5C8C94D3C6}"/>
    <cellStyle name="40% - Accent1 49 2" xfId="3502" xr:uid="{BD47772D-D546-4ED9-9673-9D1072521EDF}"/>
    <cellStyle name="40% - Accent1 49 3" xfId="8080" xr:uid="{CDF57CA1-FA15-4712-9C54-C4EBDD8CD243}"/>
    <cellStyle name="40% - Accent1 49 3 2" xfId="12402" xr:uid="{7AA4F145-901A-487A-A775-06E17A892D4B}"/>
    <cellStyle name="40% - Accent1 5" xfId="459" xr:uid="{435045A5-034E-4E70-9D6C-1098DB710627}"/>
    <cellStyle name="40% - Accent1 5 2" xfId="3503" xr:uid="{D8C29641-61B2-4CD1-A75F-7F4B7A6D5E1F}"/>
    <cellStyle name="40% - Accent1 5 3" xfId="8081" xr:uid="{BB34E8AD-6CAB-468B-8B9D-814C65E5EEA5}"/>
    <cellStyle name="40% - Accent1 5 3 2" xfId="12403" xr:uid="{9509E967-0FD1-4443-973D-6CE9EEA3FAED}"/>
    <cellStyle name="40% - Accent1 50" xfId="460" xr:uid="{DF5BA4C3-DAD6-4C4B-8B05-5A2A736F4E37}"/>
    <cellStyle name="40% - Accent1 50 2" xfId="3504" xr:uid="{6B3586C7-5A4A-4FDD-B890-BD4213D3A5A4}"/>
    <cellStyle name="40% - Accent1 50 3" xfId="8082" xr:uid="{69776FBE-8B2C-4B1D-8184-BAB682680CC2}"/>
    <cellStyle name="40% - Accent1 50 3 2" xfId="12404" xr:uid="{1CD446CD-CCBA-43F0-9223-470A94F33C05}"/>
    <cellStyle name="40% - Accent1 51" xfId="461" xr:uid="{732CC939-C0FC-441D-873C-F69B3AE48228}"/>
    <cellStyle name="40% - Accent1 51 2" xfId="3505" xr:uid="{B77FD3EE-2132-44BA-A92F-E46FB748E4B8}"/>
    <cellStyle name="40% - Accent1 51 3" xfId="8083" xr:uid="{110C35FD-A747-45EE-9584-8231CC31C8C1}"/>
    <cellStyle name="40% - Accent1 51 3 2" xfId="12405" xr:uid="{112DE89B-DB7C-4837-A730-4D5E6E58122B}"/>
    <cellStyle name="40% - Accent1 52" xfId="462" xr:uid="{96F40329-03E0-45E3-8261-412CA27145CF}"/>
    <cellStyle name="40% - Accent1 52 2" xfId="3506" xr:uid="{20CD6688-2B3C-484F-A286-F29E5C2230F5}"/>
    <cellStyle name="40% - Accent1 52 3" xfId="8084" xr:uid="{91BD9D2A-40BA-4011-98B5-1D20EE0F33EF}"/>
    <cellStyle name="40% - Accent1 52 3 2" xfId="12406" xr:uid="{F330FF9E-D14F-4A86-9FA7-671D4B13E1D3}"/>
    <cellStyle name="40% - Accent1 53" xfId="463" xr:uid="{3E43C2A0-EF17-423F-A919-408CA3BF7975}"/>
    <cellStyle name="40% - Accent1 53 2" xfId="3507" xr:uid="{37B53035-C436-4398-B7B3-54D037291C54}"/>
    <cellStyle name="40% - Accent1 53 3" xfId="8085" xr:uid="{6E342C68-EA9E-43A5-9643-5503D305FE79}"/>
    <cellStyle name="40% - Accent1 53 3 2" xfId="12407" xr:uid="{701F3FAE-4F79-42C0-AC75-F4011F8F9611}"/>
    <cellStyle name="40% - Accent1 6" xfId="464" xr:uid="{FBD27BFC-A08C-440F-9F54-DCD1E9A55F54}"/>
    <cellStyle name="40% - Accent1 6 2" xfId="3508" xr:uid="{E5188988-F5DB-4F7D-8ED7-BAA960496A6E}"/>
    <cellStyle name="40% - Accent1 6 3" xfId="8086" xr:uid="{4ADFF3D1-E699-4DE1-BB6B-7FED56CA3597}"/>
    <cellStyle name="40% - Accent1 6 3 2" xfId="12408" xr:uid="{E25FB57E-B950-400D-A160-EE15433866A8}"/>
    <cellStyle name="40% - Accent1 7" xfId="465" xr:uid="{89FB4C8B-FDB9-40C5-B200-5D5D65D75E9F}"/>
    <cellStyle name="40% - Accent1 7 2" xfId="3509" xr:uid="{FB3912D3-EBC7-47E6-90E1-FFC01121F6CE}"/>
    <cellStyle name="40% - Accent1 7 3" xfId="8087" xr:uid="{359D12F6-8310-47EC-9B05-BE8C5B3B75EB}"/>
    <cellStyle name="40% - Accent1 7 3 2" xfId="12409" xr:uid="{09251FAF-FC93-4FB2-B2A7-A920CF960299}"/>
    <cellStyle name="40% - Accent1 8" xfId="466" xr:uid="{C6AB6587-8A32-4C6C-924D-82330F41F74C}"/>
    <cellStyle name="40% - Accent1 8 2" xfId="3510" xr:uid="{C94438B3-F91F-4C56-85BD-21B8E1D20EA0}"/>
    <cellStyle name="40% - Accent1 8 3" xfId="8088" xr:uid="{FB40A000-178D-426D-B32D-0693C3E9A02E}"/>
    <cellStyle name="40% - Accent1 8 3 2" xfId="12410" xr:uid="{0B9A2602-DB88-423C-A212-A81E8188C0A3}"/>
    <cellStyle name="40% - Accent1 9" xfId="467" xr:uid="{AB024BB0-E0C1-462F-8640-79DC324743CD}"/>
    <cellStyle name="40% - Accent1 9 2" xfId="3511" xr:uid="{5078EC6B-CAE5-4827-B1FC-659EBBAFE705}"/>
    <cellStyle name="40% - Accent1 9 3" xfId="8089" xr:uid="{5A6C0F63-E46D-4D5E-A15E-CFA0A74632BD}"/>
    <cellStyle name="40% - Accent1 9 3 2" xfId="12411" xr:uid="{7D7AAF4D-6DCD-42A5-B4FA-BC5C40665D75}"/>
    <cellStyle name="40% - Accent2 10" xfId="468" xr:uid="{474A7890-95E2-458A-BFFA-F7EB873A9D45}"/>
    <cellStyle name="40% - Accent2 10 2" xfId="3512" xr:uid="{56C0CB38-BF4D-4E60-8C08-5AD4B2741550}"/>
    <cellStyle name="40% - Accent2 10 3" xfId="8090" xr:uid="{61DC491F-6B20-4164-8041-98620399C6F4}"/>
    <cellStyle name="40% - Accent2 10 3 2" xfId="12412" xr:uid="{AEA0459C-0269-4E59-8735-9C0BC78C02CD}"/>
    <cellStyle name="40% - Accent2 11" xfId="469" xr:uid="{942F698A-8C5F-493B-B2B9-D2477531B872}"/>
    <cellStyle name="40% - Accent2 11 2" xfId="3513" xr:uid="{254253B0-1E16-44E4-B0A2-972F9AFF23FA}"/>
    <cellStyle name="40% - Accent2 11 3" xfId="8091" xr:uid="{6F5796A7-E611-4647-B0B7-6E426EFC241B}"/>
    <cellStyle name="40% - Accent2 11 3 2" xfId="12413" xr:uid="{10F04E32-A606-47D3-8DE4-84323DEE7724}"/>
    <cellStyle name="40% - Accent2 12" xfId="470" xr:uid="{34756E79-EE88-482C-9350-D1E1A4895902}"/>
    <cellStyle name="40% - Accent2 12 2" xfId="3514" xr:uid="{85AD560E-D8D3-4A90-BB4A-3C36BAC5BFB7}"/>
    <cellStyle name="40% - Accent2 12 3" xfId="8092" xr:uid="{32A79BDA-7A44-4B37-82F1-390D1846A216}"/>
    <cellStyle name="40% - Accent2 12 3 2" xfId="12414" xr:uid="{0B9B4230-F3D4-40C4-940B-69DB7D91136F}"/>
    <cellStyle name="40% - Accent2 13" xfId="471" xr:uid="{FB27BBF8-0356-4FAF-A019-45F9C61BD2F3}"/>
    <cellStyle name="40% - Accent2 13 2" xfId="3515" xr:uid="{36A06DD9-A4F6-4843-B0CC-A649D0CBD47A}"/>
    <cellStyle name="40% - Accent2 13 3" xfId="8093" xr:uid="{6E6994A1-B80B-4816-A0F9-2CDE1767CD77}"/>
    <cellStyle name="40% - Accent2 13 3 2" xfId="12415" xr:uid="{B7F9C41C-F109-44F8-8D79-E376E63D65A0}"/>
    <cellStyle name="40% - Accent2 14" xfId="472" xr:uid="{BCCB877E-2BCE-4E98-980A-0C5F8E93E31F}"/>
    <cellStyle name="40% - Accent2 14 2" xfId="3516" xr:uid="{C1B12322-EF78-4407-95A2-F22413F0193D}"/>
    <cellStyle name="40% - Accent2 14 3" xfId="8094" xr:uid="{A91C21F7-31EE-434C-A87A-ED75754871B6}"/>
    <cellStyle name="40% - Accent2 14 3 2" xfId="12416" xr:uid="{1CC6C098-EF11-4FA8-8EF0-FA59D482AD63}"/>
    <cellStyle name="40% - Accent2 15" xfId="473" xr:uid="{85C36F78-455B-4AC0-90A8-3479D621960A}"/>
    <cellStyle name="40% - Accent2 15 2" xfId="3517" xr:uid="{5D7ECE3E-6125-49E9-9C6E-530EB68735CF}"/>
    <cellStyle name="40% - Accent2 15 3" xfId="8095" xr:uid="{80A2AA57-7E69-48B9-A50E-98983D6470AD}"/>
    <cellStyle name="40% - Accent2 15 3 2" xfId="12417" xr:uid="{A43C2294-26D7-467F-8105-78077DB3F7B1}"/>
    <cellStyle name="40% - Accent2 16" xfId="474" xr:uid="{3A830A04-5599-4E57-9476-39E348E18145}"/>
    <cellStyle name="40% - Accent2 16 2" xfId="3518" xr:uid="{1FFC4FF3-7E23-4853-A29D-6AA5E5F829D1}"/>
    <cellStyle name="40% - Accent2 16 3" xfId="8096" xr:uid="{CA43F554-B22F-49A4-8C27-09E3BCDDE8FF}"/>
    <cellStyle name="40% - Accent2 16 3 2" xfId="12418" xr:uid="{55F234EF-CCB7-4BAE-B75E-18B063688ECD}"/>
    <cellStyle name="40% - Accent2 17" xfId="475" xr:uid="{E2859A1E-5AD2-4227-BBE6-01AE4C2056EF}"/>
    <cellStyle name="40% - Accent2 17 2" xfId="3519" xr:uid="{62ED5CA8-46C0-4C64-A6FB-96AE0A017350}"/>
    <cellStyle name="40% - Accent2 17 3" xfId="8097" xr:uid="{498B6A9A-FEDC-4130-AC1E-170585F28DAF}"/>
    <cellStyle name="40% - Accent2 17 3 2" xfId="12419" xr:uid="{73CFACE3-4277-4C59-935B-13E3279BEC21}"/>
    <cellStyle name="40% - Accent2 18" xfId="476" xr:uid="{B350BFC7-B555-402A-A813-4F6B0F32916F}"/>
    <cellStyle name="40% - Accent2 18 2" xfId="3520" xr:uid="{23CEE95C-7860-4FB9-86AA-D5E4E5A763F2}"/>
    <cellStyle name="40% - Accent2 18 3" xfId="8098" xr:uid="{224F7C0B-A6AB-4EA6-8112-0A60B4AD2677}"/>
    <cellStyle name="40% - Accent2 18 3 2" xfId="12420" xr:uid="{A102B526-9196-4F7C-8DCB-C9760AF9A38D}"/>
    <cellStyle name="40% - Accent2 19" xfId="477" xr:uid="{3DD0A52F-9E0E-418F-AA34-1376FD320510}"/>
    <cellStyle name="40% - Accent2 19 2" xfId="3521" xr:uid="{5E87363F-584B-48FE-B3EC-39F77675BBAE}"/>
    <cellStyle name="40% - Accent2 19 3" xfId="8099" xr:uid="{F5C1B7F1-3C74-40A3-8D0C-EA8E92CD1631}"/>
    <cellStyle name="40% - Accent2 19 3 2" xfId="12421" xr:uid="{A8DC18A6-C5DD-433E-8408-94966A94B277}"/>
    <cellStyle name="40% - Accent2 2" xfId="478" xr:uid="{CA59DBA5-B203-44FF-905D-A70B2D81B21C}"/>
    <cellStyle name="40% - Accent2 2 2" xfId="479" xr:uid="{8546C533-E36D-4CFB-B523-E2AF0AEA8439}"/>
    <cellStyle name="40% - Accent2 2 2 2" xfId="6242" xr:uid="{CD8DF76C-C797-4256-8573-20E14CA7B85B}"/>
    <cellStyle name="40% - Accent2 2 2 3" xfId="3523" xr:uid="{8FC53F90-2FD5-4E5C-B4E8-CDDF178F1E49}"/>
    <cellStyle name="40% - Accent2 2 2 4" xfId="8101" xr:uid="{FD888911-6CF1-455A-8480-A975FC9AF442}"/>
    <cellStyle name="40% - Accent2 2 2 4 2" xfId="12423" xr:uid="{8575B52E-E0A4-4677-A850-0DD3808DB70E}"/>
    <cellStyle name="40% - Accent2 2 3" xfId="6068" xr:uid="{212079E4-8E25-4888-BD1D-AE3C4CE3796D}"/>
    <cellStyle name="40% - Accent2 2 4" xfId="3522" xr:uid="{90C71331-CE8D-4653-93F3-BBA848769FBE}"/>
    <cellStyle name="40% - Accent2 2 5" xfId="8100" xr:uid="{D335004D-B952-42F0-AE36-50F479DE68F8}"/>
    <cellStyle name="40% - Accent2 2 5 2" xfId="12422" xr:uid="{921AAF16-365A-4AFE-9E0B-AF26521C53E4}"/>
    <cellStyle name="40% - Accent2 20" xfId="480" xr:uid="{042C33DC-FB70-40D1-8241-B68C05A5E357}"/>
    <cellStyle name="40% - Accent2 20 2" xfId="3524" xr:uid="{B1A702AF-5948-4AC9-BDFE-B5AA99C13397}"/>
    <cellStyle name="40% - Accent2 20 3" xfId="8102" xr:uid="{25446127-35A8-45EF-9308-F7FFC4AB1FBC}"/>
    <cellStyle name="40% - Accent2 20 3 2" xfId="12424" xr:uid="{91C695F0-0A4B-4074-8669-2B524AE14DFE}"/>
    <cellStyle name="40% - Accent2 21" xfId="481" xr:uid="{B4031AD6-08FE-42D6-A306-4A943952CC92}"/>
    <cellStyle name="40% - Accent2 21 2" xfId="3525" xr:uid="{79DF4F40-EE87-4932-ACBB-C6E584AE7361}"/>
    <cellStyle name="40% - Accent2 21 3" xfId="8103" xr:uid="{1A7CD3D6-2320-436D-9C31-20D3C704F7D1}"/>
    <cellStyle name="40% - Accent2 21 3 2" xfId="12425" xr:uid="{3E3D04A4-5DCB-4065-A3A6-882223855D12}"/>
    <cellStyle name="40% - Accent2 22" xfId="482" xr:uid="{BCC76BEC-4082-48CD-BD9A-3CC64FD5ED48}"/>
    <cellStyle name="40% - Accent2 22 2" xfId="3526" xr:uid="{A5550B05-25DA-40C0-94CB-1C5D51034067}"/>
    <cellStyle name="40% - Accent2 22 3" xfId="8104" xr:uid="{5484F526-08C7-4A31-AD50-4CEBEB49338B}"/>
    <cellStyle name="40% - Accent2 22 3 2" xfId="12426" xr:uid="{1B5B7C1F-3CD2-490A-A399-C4F7B9581A91}"/>
    <cellStyle name="40% - Accent2 23" xfId="483" xr:uid="{2CFA4256-4C3F-4C47-A71E-EB93A17E5623}"/>
    <cellStyle name="40% - Accent2 23 2" xfId="3527" xr:uid="{E4372CE0-7B05-445F-AB53-C7E063B6E926}"/>
    <cellStyle name="40% - Accent2 23 3" xfId="8105" xr:uid="{391995FA-8FA9-4852-B29B-5C5C658A4909}"/>
    <cellStyle name="40% - Accent2 23 3 2" xfId="12427" xr:uid="{8F91D2B9-F84E-4393-9EF8-CCC3FE300417}"/>
    <cellStyle name="40% - Accent2 24" xfId="484" xr:uid="{E5338CEE-5C71-480F-A9A5-34AAF11AED6E}"/>
    <cellStyle name="40% - Accent2 24 2" xfId="3528" xr:uid="{6D0A11F5-5FA3-4115-99A4-0B93EF5E5FB1}"/>
    <cellStyle name="40% - Accent2 24 3" xfId="8106" xr:uid="{25CE1289-F6B8-426C-B5BD-AB107A218098}"/>
    <cellStyle name="40% - Accent2 24 3 2" xfId="12428" xr:uid="{4C0CC548-56AE-4F63-BD50-93BDB5246B5F}"/>
    <cellStyle name="40% - Accent2 25" xfId="485" xr:uid="{2F843239-E186-4777-B2CE-9AFED8AAF260}"/>
    <cellStyle name="40% - Accent2 25 2" xfId="3529" xr:uid="{DCE00590-F262-44F5-8828-E857D4B3DA49}"/>
    <cellStyle name="40% - Accent2 25 3" xfId="8107" xr:uid="{9D9CD83F-6FFF-493E-81B9-FA452CDD2B75}"/>
    <cellStyle name="40% - Accent2 25 3 2" xfId="12429" xr:uid="{50856AA7-8B41-44C8-B194-7226A57863AB}"/>
    <cellStyle name="40% - Accent2 26" xfId="486" xr:uid="{4A7D6B76-22B2-493C-9485-867F9B364684}"/>
    <cellStyle name="40% - Accent2 26 2" xfId="3530" xr:uid="{A053B133-FD9B-4B7C-845A-987288AB9C1F}"/>
    <cellStyle name="40% - Accent2 26 3" xfId="8108" xr:uid="{FC5E074B-0D84-4FE4-B783-C3A3E2064BD9}"/>
    <cellStyle name="40% - Accent2 26 3 2" xfId="12430" xr:uid="{80D6EB5F-55F8-4F77-8440-B85092B0D674}"/>
    <cellStyle name="40% - Accent2 27" xfId="487" xr:uid="{C3795475-5363-4E18-94D6-CBCE8A0A0212}"/>
    <cellStyle name="40% - Accent2 27 2" xfId="3531" xr:uid="{9F68F6D0-1465-49F3-82BB-B6A3818DD2C8}"/>
    <cellStyle name="40% - Accent2 27 3" xfId="8109" xr:uid="{A241059C-CE3D-409B-B12F-C73FEDACA05A}"/>
    <cellStyle name="40% - Accent2 27 3 2" xfId="12431" xr:uid="{7421C54F-DBC3-465B-A00A-A8364B8039C0}"/>
    <cellStyle name="40% - Accent2 28" xfId="488" xr:uid="{527DD2DE-6707-4A8B-BCF6-8C5219A68147}"/>
    <cellStyle name="40% - Accent2 28 2" xfId="3532" xr:uid="{E6BED345-8B4A-4E86-A46F-E8A12F216493}"/>
    <cellStyle name="40% - Accent2 28 3" xfId="8110" xr:uid="{16E712F1-3BD4-4569-B1CE-457FEEF4DD48}"/>
    <cellStyle name="40% - Accent2 28 3 2" xfId="12432" xr:uid="{BB571825-B801-480F-93AE-98A0C59462CE}"/>
    <cellStyle name="40% - Accent2 29" xfId="489" xr:uid="{B70A279A-41F4-4AF2-A32C-8F231E82C40F}"/>
    <cellStyle name="40% - Accent2 29 2" xfId="3533" xr:uid="{B842A0B8-A50C-4CED-ABA1-FE3EEF95A77A}"/>
    <cellStyle name="40% - Accent2 29 3" xfId="8111" xr:uid="{5BF575E3-4553-4798-AE66-0DFBC83A24E4}"/>
    <cellStyle name="40% - Accent2 29 3 2" xfId="12433" xr:uid="{28EFA7BA-02B3-40CD-89C4-2BE2E8634076}"/>
    <cellStyle name="40% - Accent2 3" xfId="490" xr:uid="{DE74371F-952E-4687-85AD-DA3DBE0605B0}"/>
    <cellStyle name="40% - Accent2 3 2" xfId="3534" xr:uid="{471B754A-4EDB-4C97-B06D-A19A4F4C0189}"/>
    <cellStyle name="40% - Accent2 3 3" xfId="8112" xr:uid="{E35835F9-A4BA-4F54-AEE1-DEA1A8A21A42}"/>
    <cellStyle name="40% - Accent2 3 3 2" xfId="12434" xr:uid="{1328436D-5B63-48A4-8F8F-5C3EE14FB8A8}"/>
    <cellStyle name="40% - Accent2 30" xfId="491" xr:uid="{FD641715-5A31-4DC2-8D1A-E2FDE3BB773A}"/>
    <cellStyle name="40% - Accent2 30 2" xfId="3535" xr:uid="{4DF670F6-D452-4DFA-BD54-BC4EEBC61056}"/>
    <cellStyle name="40% - Accent2 30 3" xfId="8113" xr:uid="{63BEAF8D-3689-49AC-8FF5-F05218A66626}"/>
    <cellStyle name="40% - Accent2 30 3 2" xfId="12435" xr:uid="{C2D07663-B8DB-429D-A0DE-2C8134E3627B}"/>
    <cellStyle name="40% - Accent2 31" xfId="492" xr:uid="{EA097065-5FD1-464B-8A9E-46EA5921E214}"/>
    <cellStyle name="40% - Accent2 31 2" xfId="3536" xr:uid="{8060F10E-4404-486F-9346-02C375E0345B}"/>
    <cellStyle name="40% - Accent2 31 3" xfId="8114" xr:uid="{C2AB7EF2-DD51-4959-AF57-BCCF201E2ACF}"/>
    <cellStyle name="40% - Accent2 31 3 2" xfId="12436" xr:uid="{E1153F80-7FBC-4323-BE30-4B751A29545D}"/>
    <cellStyle name="40% - Accent2 32" xfId="493" xr:uid="{15E83CFE-47B7-46AD-A6D9-48E72B812124}"/>
    <cellStyle name="40% - Accent2 32 2" xfId="3537" xr:uid="{1609455E-E2C2-44E9-B93B-A8306D60A678}"/>
    <cellStyle name="40% - Accent2 32 3" xfId="8115" xr:uid="{5BE064B9-765A-4002-9875-B09BA152AB7D}"/>
    <cellStyle name="40% - Accent2 32 3 2" xfId="12437" xr:uid="{6F4E836F-89DB-4F8F-B334-F09B76BE3C5A}"/>
    <cellStyle name="40% - Accent2 33" xfId="494" xr:uid="{72080D05-DD2C-441A-84B2-954CE5750C78}"/>
    <cellStyle name="40% - Accent2 33 2" xfId="3538" xr:uid="{6141610F-96ED-4DFE-BEBD-3BAC40F3480A}"/>
    <cellStyle name="40% - Accent2 33 3" xfId="8116" xr:uid="{88061407-04D0-4AFD-8E07-6AE63F989887}"/>
    <cellStyle name="40% - Accent2 33 3 2" xfId="12438" xr:uid="{12F61DCA-AA83-4CBA-9A1D-6A324BB9F53D}"/>
    <cellStyle name="40% - Accent2 34" xfId="495" xr:uid="{D5636050-29DB-428B-A435-FB8F4B789B4E}"/>
    <cellStyle name="40% - Accent2 34 2" xfId="3539" xr:uid="{2F9CF4CE-41D2-4B9D-94D0-6438F6D20506}"/>
    <cellStyle name="40% - Accent2 34 3" xfId="8117" xr:uid="{64B72C43-9CF4-46E1-B675-F381D9DDD3B2}"/>
    <cellStyle name="40% - Accent2 34 3 2" xfId="12439" xr:uid="{71492BFD-4BDB-4293-BD1B-080273269A0E}"/>
    <cellStyle name="40% - Accent2 35" xfId="496" xr:uid="{31954132-13EF-43F5-87D2-8B7F9B72B0D6}"/>
    <cellStyle name="40% - Accent2 35 2" xfId="3540" xr:uid="{20AF2C75-4D7E-4645-AD50-AA197825A6A7}"/>
    <cellStyle name="40% - Accent2 35 3" xfId="8118" xr:uid="{AA9A964A-C7D2-43F8-8017-C1902B8BE9A0}"/>
    <cellStyle name="40% - Accent2 35 3 2" xfId="12440" xr:uid="{E91688B7-873C-4B67-A6A4-8120516C746F}"/>
    <cellStyle name="40% - Accent2 36" xfId="497" xr:uid="{B48D43CE-458D-44FB-87F0-D7D868418FA8}"/>
    <cellStyle name="40% - Accent2 36 2" xfId="3541" xr:uid="{79884610-63D5-4A6A-ADC6-49DEBF1C88B9}"/>
    <cellStyle name="40% - Accent2 36 3" xfId="8119" xr:uid="{B820A00E-C5FF-441D-87DB-9713490BDABF}"/>
    <cellStyle name="40% - Accent2 36 3 2" xfId="12441" xr:uid="{D71D8950-0193-42D4-B528-036BB9DFB09C}"/>
    <cellStyle name="40% - Accent2 37" xfId="498" xr:uid="{26A812DF-AF53-46D8-8770-B43A25C61460}"/>
    <cellStyle name="40% - Accent2 37 2" xfId="3542" xr:uid="{45F23389-23D9-4C9A-85C7-34E877E55DFB}"/>
    <cellStyle name="40% - Accent2 37 3" xfId="8120" xr:uid="{42F415BD-0BDD-4F41-A46E-A2E9172B6654}"/>
    <cellStyle name="40% - Accent2 37 3 2" xfId="12442" xr:uid="{A975CBF2-B219-41EE-B578-EEE0DC4642DA}"/>
    <cellStyle name="40% - Accent2 38" xfId="499" xr:uid="{4B913F1F-94F1-4FC8-9B36-95A20F0FEB44}"/>
    <cellStyle name="40% - Accent2 38 2" xfId="3543" xr:uid="{901153B2-B827-4B51-A5A5-4A82ACB3411F}"/>
    <cellStyle name="40% - Accent2 38 3" xfId="8121" xr:uid="{09B82578-9E5C-4055-8967-3D832BE96514}"/>
    <cellStyle name="40% - Accent2 38 3 2" xfId="12443" xr:uid="{4DD79DE5-F9C0-48C7-BFA2-EA630D01A5FC}"/>
    <cellStyle name="40% - Accent2 39" xfId="500" xr:uid="{0DBACFFD-B781-4A56-9C55-886CF6ADF896}"/>
    <cellStyle name="40% - Accent2 39 2" xfId="3544" xr:uid="{0D777707-AAE6-4A84-BE80-0B29CD0C2674}"/>
    <cellStyle name="40% - Accent2 39 3" xfId="8122" xr:uid="{6B754D23-8217-4126-B395-598DAB67DF29}"/>
    <cellStyle name="40% - Accent2 39 3 2" xfId="12444" xr:uid="{695BBFEF-E57A-42E6-AF7C-2C382D119E08}"/>
    <cellStyle name="40% - Accent2 4" xfId="501" xr:uid="{7D7E3BED-E21A-49B5-986D-4E676E74B153}"/>
    <cellStyle name="40% - Accent2 4 2" xfId="3545" xr:uid="{C92B0779-D176-4E7A-802A-0BB50A1B07A3}"/>
    <cellStyle name="40% - Accent2 4 3" xfId="8123" xr:uid="{A8E08885-0248-438A-B125-20DC8A65A475}"/>
    <cellStyle name="40% - Accent2 4 3 2" xfId="12445" xr:uid="{ADBAA9D7-18AE-4377-860F-565A9FBCBBF5}"/>
    <cellStyle name="40% - Accent2 40" xfId="502" xr:uid="{8E9514E7-F68F-4EDC-88C8-873E7BD076AE}"/>
    <cellStyle name="40% - Accent2 40 2" xfId="3546" xr:uid="{743B2BF1-EC29-4688-A668-B019D503678B}"/>
    <cellStyle name="40% - Accent2 40 3" xfId="8124" xr:uid="{5169E0F0-4CC6-49AD-A651-BA345272B4AF}"/>
    <cellStyle name="40% - Accent2 40 3 2" xfId="12446" xr:uid="{72F354F9-C7BB-4C21-A7F5-CEDC228FD11A}"/>
    <cellStyle name="40% - Accent2 41" xfId="503" xr:uid="{C90D9B3F-EEE9-470A-8231-255CEFA1921E}"/>
    <cellStyle name="40% - Accent2 41 2" xfId="3547" xr:uid="{3F6FFD2A-36BB-4B9C-A096-75BC4DC95B51}"/>
    <cellStyle name="40% - Accent2 41 3" xfId="8125" xr:uid="{6FF5E572-6B6B-4B68-AA1B-CD033171201E}"/>
    <cellStyle name="40% - Accent2 41 3 2" xfId="12447" xr:uid="{7D63F0F6-9E0B-4648-92F1-3E20B25BD2D6}"/>
    <cellStyle name="40% - Accent2 42" xfId="504" xr:uid="{005490A4-4FF1-4344-BE5C-96184A99A73D}"/>
    <cellStyle name="40% - Accent2 42 2" xfId="3548" xr:uid="{2A06AAEC-CDB8-4418-8652-3B03E01E8B32}"/>
    <cellStyle name="40% - Accent2 42 3" xfId="8126" xr:uid="{8416F92B-BA6E-4014-A963-968D459E69E6}"/>
    <cellStyle name="40% - Accent2 42 3 2" xfId="12448" xr:uid="{4501F459-AE99-4210-8D9E-792A53ECEC74}"/>
    <cellStyle name="40% - Accent2 43" xfId="505" xr:uid="{88122019-75A0-4789-945C-9F79870B92E5}"/>
    <cellStyle name="40% - Accent2 43 2" xfId="3549" xr:uid="{D2218426-CB0F-4126-990A-37C497223813}"/>
    <cellStyle name="40% - Accent2 43 3" xfId="8127" xr:uid="{44049C41-B55B-4DBD-9005-2AD564A5F862}"/>
    <cellStyle name="40% - Accent2 43 3 2" xfId="12449" xr:uid="{557E0549-5FE7-436F-A410-4EEA811DC06C}"/>
    <cellStyle name="40% - Accent2 44" xfId="506" xr:uid="{D3BE4792-B2D3-4A7E-A4EB-26CE6225E215}"/>
    <cellStyle name="40% - Accent2 44 2" xfId="3550" xr:uid="{702C57C9-EB8D-464C-9D96-6B471BEB7507}"/>
    <cellStyle name="40% - Accent2 44 3" xfId="8128" xr:uid="{9AAEA392-94CC-46E9-AD3C-DAAE30862397}"/>
    <cellStyle name="40% - Accent2 44 3 2" xfId="12450" xr:uid="{89D5100A-4EA7-47B6-8553-2B8C063F0796}"/>
    <cellStyle name="40% - Accent2 45" xfId="507" xr:uid="{C395AB45-3548-4367-915B-CFE6C68AA0C1}"/>
    <cellStyle name="40% - Accent2 45 2" xfId="3551" xr:uid="{905E1079-D362-4817-9134-DEBF4F8E62D4}"/>
    <cellStyle name="40% - Accent2 45 3" xfId="8129" xr:uid="{B2C760BD-A97B-4153-B113-A3EE1BE01246}"/>
    <cellStyle name="40% - Accent2 45 3 2" xfId="12451" xr:uid="{BAE0245F-0621-4020-8658-CA397D327A0B}"/>
    <cellStyle name="40% - Accent2 46" xfId="508" xr:uid="{FAD55D12-E9E5-4FC3-8730-DF892FD030E0}"/>
    <cellStyle name="40% - Accent2 46 2" xfId="3552" xr:uid="{72AEF8B8-F8FD-47DA-9216-6E7BE7C99294}"/>
    <cellStyle name="40% - Accent2 46 3" xfId="8130" xr:uid="{791223F4-18CA-4410-B016-CBAD121075F5}"/>
    <cellStyle name="40% - Accent2 46 3 2" xfId="12452" xr:uid="{7EFEE580-F384-45AE-8944-27CFCC412176}"/>
    <cellStyle name="40% - Accent2 47" xfId="509" xr:uid="{E74332CA-BCB3-439E-A33E-5B452A9ACB62}"/>
    <cellStyle name="40% - Accent2 47 2" xfId="3553" xr:uid="{C81A5B8C-A43A-4048-B691-E6AB83AFBAFA}"/>
    <cellStyle name="40% - Accent2 47 3" xfId="8131" xr:uid="{AD90BF35-D27E-41DC-BBD9-E72D4343DFB1}"/>
    <cellStyle name="40% - Accent2 47 3 2" xfId="12453" xr:uid="{E4215FC2-49DF-4732-A040-F1CC92F1D4EE}"/>
    <cellStyle name="40% - Accent2 48" xfId="510" xr:uid="{72B23848-561A-4B64-A6B0-5C1F471978AB}"/>
    <cellStyle name="40% - Accent2 48 2" xfId="3554" xr:uid="{109A0E4F-63BC-44CC-A9DF-E94C1471FF79}"/>
    <cellStyle name="40% - Accent2 48 3" xfId="8132" xr:uid="{C9499BEE-00FE-44AC-992B-4D3CBABB97AF}"/>
    <cellStyle name="40% - Accent2 48 3 2" xfId="12454" xr:uid="{B1E885A2-F613-4734-AD02-005200E6F3E5}"/>
    <cellStyle name="40% - Accent2 49" xfId="511" xr:uid="{4BB88C6B-B18C-4D32-BDE0-220EC140E174}"/>
    <cellStyle name="40% - Accent2 49 2" xfId="3555" xr:uid="{62D1CE4C-EDD3-4216-A0F5-2B0FD785EEA1}"/>
    <cellStyle name="40% - Accent2 49 3" xfId="8133" xr:uid="{5120D102-1C9B-43A0-BBDD-848F660983C0}"/>
    <cellStyle name="40% - Accent2 49 3 2" xfId="12455" xr:uid="{7B6F440E-93BB-4B07-A4BA-AD00C1023975}"/>
    <cellStyle name="40% - Accent2 5" xfId="512" xr:uid="{5F4D6B41-A315-4B87-924C-6CFC407952ED}"/>
    <cellStyle name="40% - Accent2 5 2" xfId="3556" xr:uid="{4A8211BC-6882-4F74-9B0B-860619BA92C1}"/>
    <cellStyle name="40% - Accent2 5 3" xfId="8134" xr:uid="{07037A52-02A2-4DF7-BA72-362E5D5DCE82}"/>
    <cellStyle name="40% - Accent2 5 3 2" xfId="12456" xr:uid="{206A25B1-6B99-4773-8080-23ECE1C080A7}"/>
    <cellStyle name="40% - Accent2 50" xfId="513" xr:uid="{EB348DD4-AE07-4F76-A9F4-8F4FAC2643BF}"/>
    <cellStyle name="40% - Accent2 50 2" xfId="3557" xr:uid="{477DAC66-D7B4-4012-BB5F-A3714450C837}"/>
    <cellStyle name="40% - Accent2 50 3" xfId="8135" xr:uid="{8E9F4846-D53D-4CDA-9A52-810396353D17}"/>
    <cellStyle name="40% - Accent2 50 3 2" xfId="12457" xr:uid="{290A682B-60DE-4C5C-8C85-5928D19A8D81}"/>
    <cellStyle name="40% - Accent2 51" xfId="514" xr:uid="{ABA8BF4D-3F99-4B7A-A64B-3F4060EB3060}"/>
    <cellStyle name="40% - Accent2 51 2" xfId="3558" xr:uid="{8DED6460-5ED8-4ECE-940F-AB436C66CDA5}"/>
    <cellStyle name="40% - Accent2 51 3" xfId="8136" xr:uid="{921A0C55-3A81-4F76-AF99-5FAF456B056A}"/>
    <cellStyle name="40% - Accent2 51 3 2" xfId="12458" xr:uid="{50DC0173-4C34-4BF6-85F2-B8CD6D6FD6BA}"/>
    <cellStyle name="40% - Accent2 52" xfId="515" xr:uid="{F5B6903E-F4AA-4D9C-BBF3-F4F35645D4AC}"/>
    <cellStyle name="40% - Accent2 52 2" xfId="3559" xr:uid="{9EF3662E-8BD7-41A9-98B5-E4DF839724BC}"/>
    <cellStyle name="40% - Accent2 52 3" xfId="8137" xr:uid="{043DB3F7-8799-46F7-A39F-9F774C7BDA7A}"/>
    <cellStyle name="40% - Accent2 52 3 2" xfId="12459" xr:uid="{6E30465A-6B22-4DCB-B29E-116D01B3A7A0}"/>
    <cellStyle name="40% - Accent2 53" xfId="516" xr:uid="{6A6B3BFB-4C19-4B97-98A0-E4F76E799CB6}"/>
    <cellStyle name="40% - Accent2 53 2" xfId="3560" xr:uid="{E367A4DE-9118-4B37-BAF8-D85F65B4A8FD}"/>
    <cellStyle name="40% - Accent2 53 3" xfId="8138" xr:uid="{E0A9F05E-7CE3-449C-9828-329101DF8860}"/>
    <cellStyle name="40% - Accent2 53 3 2" xfId="12460" xr:uid="{A0D7501B-0AD9-444C-9586-A0075CF54D65}"/>
    <cellStyle name="40% - Accent2 6" xfId="517" xr:uid="{31E2B402-C16C-4C75-A434-639A74559773}"/>
    <cellStyle name="40% - Accent2 6 2" xfId="3561" xr:uid="{45F06A88-044C-4213-9005-EEE4563929A6}"/>
    <cellStyle name="40% - Accent2 6 3" xfId="8139" xr:uid="{323DFD67-195C-4FB8-8476-82AE57A28A99}"/>
    <cellStyle name="40% - Accent2 6 3 2" xfId="12461" xr:uid="{47D379BA-C929-4F66-980B-29BA5038405A}"/>
    <cellStyle name="40% - Accent2 7" xfId="518" xr:uid="{BD1ADB0C-6204-4C85-9F12-167B60AD0D91}"/>
    <cellStyle name="40% - Accent2 7 2" xfId="3562" xr:uid="{44E9A865-67CC-4FCC-86B7-F7A06E323F23}"/>
    <cellStyle name="40% - Accent2 7 3" xfId="8140" xr:uid="{C1E6119C-A1C1-40FB-AA47-27A75E5056B7}"/>
    <cellStyle name="40% - Accent2 7 3 2" xfId="12462" xr:uid="{0D23844A-4B20-4D9D-924E-29315694757C}"/>
    <cellStyle name="40% - Accent2 8" xfId="519" xr:uid="{152E04AC-4173-42F8-A14A-181F50042A5F}"/>
    <cellStyle name="40% - Accent2 8 2" xfId="3563" xr:uid="{E5D44866-AAAB-42B6-923D-1AB764FB12E7}"/>
    <cellStyle name="40% - Accent2 8 3" xfId="8141" xr:uid="{D41036DF-7460-44CC-8D48-BE220A70CFED}"/>
    <cellStyle name="40% - Accent2 8 3 2" xfId="12463" xr:uid="{1C42B43F-3861-43D5-96FA-283A612FD4F1}"/>
    <cellStyle name="40% - Accent2 9" xfId="520" xr:uid="{14F50996-6A31-43F3-916A-68CD65F4CE59}"/>
    <cellStyle name="40% - Accent2 9 2" xfId="3564" xr:uid="{EA11C2CF-53C4-4AA3-B891-12FB5527A4D1}"/>
    <cellStyle name="40% - Accent2 9 3" xfId="8142" xr:uid="{18DC511F-9BC3-434E-B901-B322FD6772B3}"/>
    <cellStyle name="40% - Accent2 9 3 2" xfId="12464" xr:uid="{F539388A-C41B-4803-8EFA-163B7452E552}"/>
    <cellStyle name="40% - Accent3 10" xfId="521" xr:uid="{9FF34FA8-E914-4A27-8425-93028542FE42}"/>
    <cellStyle name="40% - Accent3 10 2" xfId="3565" xr:uid="{8402E9B9-D224-4433-A21E-0A29DFAB4D06}"/>
    <cellStyle name="40% - Accent3 10 3" xfId="8143" xr:uid="{B67CE9B5-00FA-4CC6-9D8A-6AC4F204655D}"/>
    <cellStyle name="40% - Accent3 10 3 2" xfId="12465" xr:uid="{319F8018-39FF-4A9F-A852-2F79A6D4803C}"/>
    <cellStyle name="40% - Accent3 11" xfId="522" xr:uid="{AE1EF232-425E-41CF-ABAC-9CEE091EB858}"/>
    <cellStyle name="40% - Accent3 11 2" xfId="3566" xr:uid="{B6E0A1FF-D3AE-4A26-918A-C15BD846D893}"/>
    <cellStyle name="40% - Accent3 11 3" xfId="8144" xr:uid="{179CD88B-0BD6-46A3-B34E-4A169FF24A58}"/>
    <cellStyle name="40% - Accent3 11 3 2" xfId="12466" xr:uid="{5A47EFEE-B9DB-490F-83BE-8BFF5F4437AF}"/>
    <cellStyle name="40% - Accent3 12" xfId="523" xr:uid="{758B8EC7-7A75-4817-AD06-B1C8CEC7E08B}"/>
    <cellStyle name="40% - Accent3 12 2" xfId="3567" xr:uid="{5EA849D3-C3E6-45E4-B2D0-AD800CA5AA00}"/>
    <cellStyle name="40% - Accent3 12 3" xfId="8145" xr:uid="{376DA26A-E658-4B1F-B879-BCDD2CB248B3}"/>
    <cellStyle name="40% - Accent3 12 3 2" xfId="12467" xr:uid="{03E44FC9-972E-497D-A0D6-249145B5881C}"/>
    <cellStyle name="40% - Accent3 13" xfId="524" xr:uid="{C77F17D2-D4D3-476E-A51D-B5F993532EA7}"/>
    <cellStyle name="40% - Accent3 13 2" xfId="3568" xr:uid="{BEC881E3-8677-442B-B156-B11566AF38D3}"/>
    <cellStyle name="40% - Accent3 13 3" xfId="8146" xr:uid="{D3A9CEAE-5D2B-492F-A07A-7AF66CF46FA5}"/>
    <cellStyle name="40% - Accent3 13 3 2" xfId="12468" xr:uid="{1D667DB0-1BF2-4A7F-AFCE-3507F8EBD38F}"/>
    <cellStyle name="40% - Accent3 14" xfId="525" xr:uid="{AEC0C0F5-FD90-46CE-A204-D9723DB8BA7C}"/>
    <cellStyle name="40% - Accent3 14 2" xfId="3569" xr:uid="{488794C0-C751-4F14-9145-B96CEC9EF6CD}"/>
    <cellStyle name="40% - Accent3 14 3" xfId="8147" xr:uid="{1A027137-5E07-48EB-A802-1F27BA0A094B}"/>
    <cellStyle name="40% - Accent3 14 3 2" xfId="12469" xr:uid="{3E180226-2F43-4E42-A339-1BE4BE340827}"/>
    <cellStyle name="40% - Accent3 15" xfId="526" xr:uid="{D6EC610B-C389-41C3-A45C-B83D88429F69}"/>
    <cellStyle name="40% - Accent3 15 2" xfId="3570" xr:uid="{34B7D867-46F0-4FE1-B5F2-E67AD5A42E92}"/>
    <cellStyle name="40% - Accent3 15 3" xfId="8148" xr:uid="{13725A43-C3C4-4C1B-97C8-AD62DA007E21}"/>
    <cellStyle name="40% - Accent3 15 3 2" xfId="12470" xr:uid="{5618A60A-4BDF-4CE0-BE60-5B47BEE013E5}"/>
    <cellStyle name="40% - Accent3 16" xfId="527" xr:uid="{F0B5C852-7525-4FAA-899C-D8AB30864ACD}"/>
    <cellStyle name="40% - Accent3 16 2" xfId="3571" xr:uid="{900CFA0C-C095-4547-A73C-1F15BC0B6D7E}"/>
    <cellStyle name="40% - Accent3 16 3" xfId="8149" xr:uid="{DD714014-B3E6-40B7-9159-69BE86926097}"/>
    <cellStyle name="40% - Accent3 16 3 2" xfId="12471" xr:uid="{CB27D82E-AC25-4414-BC2B-85990B6C0FBD}"/>
    <cellStyle name="40% - Accent3 17" xfId="528" xr:uid="{91493378-E980-4E33-813B-1E1745F0D013}"/>
    <cellStyle name="40% - Accent3 17 2" xfId="3572" xr:uid="{D098A424-F661-431D-83F1-C163D9B49871}"/>
    <cellStyle name="40% - Accent3 17 3" xfId="8150" xr:uid="{EB0B2DC6-9F81-466D-8824-D46B5169268A}"/>
    <cellStyle name="40% - Accent3 17 3 2" xfId="12472" xr:uid="{BEBBD27F-C7FC-40C6-922B-70E88682D9A0}"/>
    <cellStyle name="40% - Accent3 18" xfId="529" xr:uid="{9DF104FF-61A3-4A76-86E4-608B49ED8CB9}"/>
    <cellStyle name="40% - Accent3 18 2" xfId="3573" xr:uid="{DF19662A-B513-4ADA-B4B4-078F83191C74}"/>
    <cellStyle name="40% - Accent3 18 3" xfId="8151" xr:uid="{0FCE26FA-84D2-4B05-8FA4-C5A2305A7511}"/>
    <cellStyle name="40% - Accent3 18 3 2" xfId="12473" xr:uid="{477D26F7-4104-4214-8533-2D7C1639353A}"/>
    <cellStyle name="40% - Accent3 19" xfId="530" xr:uid="{7C97C6EA-712A-42F8-B023-02F07DE15D02}"/>
    <cellStyle name="40% - Accent3 19 2" xfId="3574" xr:uid="{D5BF1535-4DC4-4E29-836B-93E17670724C}"/>
    <cellStyle name="40% - Accent3 19 3" xfId="8152" xr:uid="{62BDAD5A-8BF2-4B6D-A812-8A95A2444417}"/>
    <cellStyle name="40% - Accent3 19 3 2" xfId="12474" xr:uid="{53083D9C-064D-4C16-B151-44AFE7A0B69C}"/>
    <cellStyle name="40% - Accent3 2" xfId="531" xr:uid="{4A4D3BD1-D31F-440B-866F-C5BA94D44E92}"/>
    <cellStyle name="40% - Accent3 2 2" xfId="532" xr:uid="{B96E0756-74A8-4D59-BB15-A71AF8942E60}"/>
    <cellStyle name="40% - Accent3 2 2 2" xfId="6243" xr:uid="{71B0B9DB-151D-44BF-A482-21943A9C48FE}"/>
    <cellStyle name="40% - Accent3 2 2 3" xfId="3576" xr:uid="{4E330F6F-0B34-4F02-88DE-7ECA198EF258}"/>
    <cellStyle name="40% - Accent3 2 2 4" xfId="8154" xr:uid="{9A291DA6-9B96-481F-BA5D-DF21AA9AC5AF}"/>
    <cellStyle name="40% - Accent3 2 2 4 2" xfId="12476" xr:uid="{ED900010-2346-46D8-AF7D-59F243F3B7ED}"/>
    <cellStyle name="40% - Accent3 2 3" xfId="6069" xr:uid="{EC899E22-93B7-4839-B235-FADBD3D6A26A}"/>
    <cellStyle name="40% - Accent3 2 4" xfId="3575" xr:uid="{5DF15ECE-A6D7-48E7-A8C7-940B137F5165}"/>
    <cellStyle name="40% - Accent3 2 5" xfId="8153" xr:uid="{AD0529AB-95B1-48BE-9E6D-25C84FC78C8F}"/>
    <cellStyle name="40% - Accent3 2 5 2" xfId="12475" xr:uid="{26F9185B-3801-43D3-A01B-8F89E290B069}"/>
    <cellStyle name="40% - Accent3 20" xfId="533" xr:uid="{62666879-5738-416E-8DC7-F0AA2224C879}"/>
    <cellStyle name="40% - Accent3 20 2" xfId="3577" xr:uid="{01502045-A30B-41C0-85A3-12FFB495DBDE}"/>
    <cellStyle name="40% - Accent3 20 3" xfId="8155" xr:uid="{7F32C380-4191-4126-95FC-7D7BA55C2D15}"/>
    <cellStyle name="40% - Accent3 20 3 2" xfId="12477" xr:uid="{FBCE7226-D810-4041-B316-00D5AF924D7F}"/>
    <cellStyle name="40% - Accent3 21" xfId="534" xr:uid="{86C749A1-DB1A-4C5F-B4E0-C5D4493B1515}"/>
    <cellStyle name="40% - Accent3 21 2" xfId="3578" xr:uid="{AB1AE3C8-1A90-40C7-8812-BC009CB0FD1B}"/>
    <cellStyle name="40% - Accent3 21 3" xfId="8156" xr:uid="{6A95373F-31C7-4AF8-8E3C-3C18CE08E706}"/>
    <cellStyle name="40% - Accent3 21 3 2" xfId="12478" xr:uid="{AB22A7E3-AF08-4D08-BFEC-7C57B32DDC18}"/>
    <cellStyle name="40% - Accent3 22" xfId="535" xr:uid="{D76B8594-9434-46CE-A383-571BA9A48FA0}"/>
    <cellStyle name="40% - Accent3 22 2" xfId="3579" xr:uid="{37382367-5BAB-48AE-8753-E098DD3CA4AE}"/>
    <cellStyle name="40% - Accent3 22 3" xfId="8157" xr:uid="{B4A6DFFE-566E-4836-95DA-F51552CA993E}"/>
    <cellStyle name="40% - Accent3 22 3 2" xfId="12479" xr:uid="{D3920514-A689-4112-8EFF-2AE5A3A47FDA}"/>
    <cellStyle name="40% - Accent3 23" xfId="536" xr:uid="{956CA3C2-6EB4-4017-8061-618A99A00A88}"/>
    <cellStyle name="40% - Accent3 23 2" xfId="3580" xr:uid="{E7AFED0E-15F8-4726-9277-920C215D332F}"/>
    <cellStyle name="40% - Accent3 23 3" xfId="8158" xr:uid="{E01C59FB-4352-4DD7-99CE-A6EA82233884}"/>
    <cellStyle name="40% - Accent3 23 3 2" xfId="12480" xr:uid="{D42F101C-7F72-475C-81C6-955F533AC40D}"/>
    <cellStyle name="40% - Accent3 24" xfId="537" xr:uid="{629A86DF-2D40-4ED2-98E6-C800ADE5318E}"/>
    <cellStyle name="40% - Accent3 24 2" xfId="3581" xr:uid="{EBF97BD2-A788-477B-A2B3-B1EADF45CAB8}"/>
    <cellStyle name="40% - Accent3 24 3" xfId="8159" xr:uid="{79AD387A-5FDB-48CD-8EC7-D835E1979B5F}"/>
    <cellStyle name="40% - Accent3 24 3 2" xfId="12481" xr:uid="{2E5A3B10-987A-430C-9F1F-240C98EAC0CC}"/>
    <cellStyle name="40% - Accent3 25" xfId="538" xr:uid="{9B0ED972-C10A-409C-8E78-8322160C8CA9}"/>
    <cellStyle name="40% - Accent3 25 2" xfId="3582" xr:uid="{23B56870-CAB3-4D2B-82A3-EB036766CEF0}"/>
    <cellStyle name="40% - Accent3 25 3" xfId="8160" xr:uid="{697ACB47-D0DF-4440-A63E-737A3052FDA0}"/>
    <cellStyle name="40% - Accent3 25 3 2" xfId="12482" xr:uid="{3734C373-B53F-4594-8140-C268F74ADE13}"/>
    <cellStyle name="40% - Accent3 26" xfId="539" xr:uid="{93023B8D-D3C8-442B-9550-9DDF603D2727}"/>
    <cellStyle name="40% - Accent3 26 2" xfId="3583" xr:uid="{D52A298A-26D0-4E41-B24C-D63294932AD6}"/>
    <cellStyle name="40% - Accent3 26 3" xfId="8161" xr:uid="{417F062F-8F77-450A-A2A5-5A158053149E}"/>
    <cellStyle name="40% - Accent3 26 3 2" xfId="12483" xr:uid="{AD9DB7A5-9A45-4D38-86C4-789F25D50C55}"/>
    <cellStyle name="40% - Accent3 27" xfId="540" xr:uid="{4C54C1B0-BF16-4789-84B3-666F1D9BBCAC}"/>
    <cellStyle name="40% - Accent3 27 2" xfId="3584" xr:uid="{571B3D88-CDA3-47AE-B3B8-805788E48FAE}"/>
    <cellStyle name="40% - Accent3 27 3" xfId="8162" xr:uid="{3171B5D2-E766-405C-9DDA-39C124CBCE90}"/>
    <cellStyle name="40% - Accent3 27 3 2" xfId="12484" xr:uid="{C728E339-1E6E-4CD8-A128-16EAC90E67AC}"/>
    <cellStyle name="40% - Accent3 28" xfId="541" xr:uid="{3126F592-E4B8-424D-8DCA-382D5FC614EF}"/>
    <cellStyle name="40% - Accent3 28 2" xfId="3585" xr:uid="{86CAFDEF-B5AA-436B-8EA5-963042573C1A}"/>
    <cellStyle name="40% - Accent3 28 3" xfId="8163" xr:uid="{C6E86E4D-2259-416B-B788-921B54645CEF}"/>
    <cellStyle name="40% - Accent3 28 3 2" xfId="12485" xr:uid="{AC5EC1C4-A2FA-46C3-B829-317E75A7CAD4}"/>
    <cellStyle name="40% - Accent3 29" xfId="542" xr:uid="{638950C7-DE77-4DF7-9DFC-DE717D4500D0}"/>
    <cellStyle name="40% - Accent3 29 2" xfId="3586" xr:uid="{8302427D-9C43-4CC4-98BA-9709592C9A95}"/>
    <cellStyle name="40% - Accent3 29 3" xfId="8164" xr:uid="{2E223E27-B7DD-45E3-9586-2D8AA6734A09}"/>
    <cellStyle name="40% - Accent3 29 3 2" xfId="12486" xr:uid="{65476F2D-8BBF-4453-B619-E6A2A9547470}"/>
    <cellStyle name="40% - Accent3 3" xfId="543" xr:uid="{B6B72418-4923-4AA8-806D-E84B809B1834}"/>
    <cellStyle name="40% - Accent3 3 2" xfId="3587" xr:uid="{E6F03A8F-0BCC-476E-BCC1-9529DC120E8D}"/>
    <cellStyle name="40% - Accent3 3 3" xfId="8165" xr:uid="{C3776D0E-89E8-4305-A097-0105A999773A}"/>
    <cellStyle name="40% - Accent3 3 3 2" xfId="12487" xr:uid="{5DE329BF-B93B-4AD6-BDB5-1F287612DC44}"/>
    <cellStyle name="40% - Accent3 30" xfId="544" xr:uid="{2E1E2C44-DF3B-410A-8B12-A21F84027CDA}"/>
    <cellStyle name="40% - Accent3 30 2" xfId="3588" xr:uid="{74618D23-4B2C-4059-98B0-CB269A330C75}"/>
    <cellStyle name="40% - Accent3 30 3" xfId="8166" xr:uid="{F9DECB6B-4633-46F9-A477-FAA30F73E79F}"/>
    <cellStyle name="40% - Accent3 30 3 2" xfId="12488" xr:uid="{7C1F1849-416C-41C7-AC98-B84644C21C80}"/>
    <cellStyle name="40% - Accent3 31" xfId="545" xr:uid="{FB2540E0-9A9E-4524-9B0E-1906759B59D1}"/>
    <cellStyle name="40% - Accent3 31 2" xfId="3589" xr:uid="{A13BD88A-620B-43CA-811E-2B826D0B249D}"/>
    <cellStyle name="40% - Accent3 31 3" xfId="8167" xr:uid="{3CC8B61F-7924-4DB6-B8CB-9662D49FDEAD}"/>
    <cellStyle name="40% - Accent3 31 3 2" xfId="12489" xr:uid="{DD908884-2D5B-4879-A0B5-464587D2FEEB}"/>
    <cellStyle name="40% - Accent3 32" xfId="546" xr:uid="{5FD5DE30-98BB-48BC-BA59-C3C40434C024}"/>
    <cellStyle name="40% - Accent3 32 2" xfId="3590" xr:uid="{74F3A978-F2F5-4472-ABAC-C9E2D1644F61}"/>
    <cellStyle name="40% - Accent3 32 3" xfId="8168" xr:uid="{0797797D-9AAE-4A08-ACE8-4EF08E9AD47A}"/>
    <cellStyle name="40% - Accent3 32 3 2" xfId="12490" xr:uid="{EE66DB5A-C91E-430D-B45F-75074AB470AC}"/>
    <cellStyle name="40% - Accent3 33" xfId="547" xr:uid="{E3079A39-9445-40F7-910D-4D710018CAF6}"/>
    <cellStyle name="40% - Accent3 33 2" xfId="3591" xr:uid="{30E508E2-6A1A-48E9-8C28-0A65057D6950}"/>
    <cellStyle name="40% - Accent3 33 3" xfId="8169" xr:uid="{83A48ACB-01A1-457C-971D-5C6D6A5CB8C8}"/>
    <cellStyle name="40% - Accent3 33 3 2" xfId="12491" xr:uid="{5C75042D-05E6-482F-8BAE-B67A89E2F6C0}"/>
    <cellStyle name="40% - Accent3 34" xfId="548" xr:uid="{F73FD756-7B7F-4E36-B4B2-F302FEA409F2}"/>
    <cellStyle name="40% - Accent3 34 2" xfId="3592" xr:uid="{9992D442-9F05-4C28-A41D-5F852FEE0685}"/>
    <cellStyle name="40% - Accent3 34 3" xfId="8170" xr:uid="{8163F8AA-83B0-4DE5-AD68-BE69331380FF}"/>
    <cellStyle name="40% - Accent3 34 3 2" xfId="12492" xr:uid="{3E894F17-59E8-4DFA-BFE8-CF715A618666}"/>
    <cellStyle name="40% - Accent3 35" xfId="549" xr:uid="{BD43540E-9B1F-48E4-B4B8-540ACFC07CCC}"/>
    <cellStyle name="40% - Accent3 35 2" xfId="3593" xr:uid="{470E5131-4E63-4D15-B5F4-4EC7DEBA823E}"/>
    <cellStyle name="40% - Accent3 35 3" xfId="8171" xr:uid="{695C8BA3-9D3E-4CDD-B72B-D6E744ED08B6}"/>
    <cellStyle name="40% - Accent3 35 3 2" xfId="12493" xr:uid="{E8A69AA4-1A4A-473A-9BED-F99286E4582D}"/>
    <cellStyle name="40% - Accent3 36" xfId="550" xr:uid="{F542EDA6-013B-4D0F-ACA1-73CC65B7F10B}"/>
    <cellStyle name="40% - Accent3 36 2" xfId="3594" xr:uid="{44425B59-BCC0-4FBF-B378-698071B9F9F9}"/>
    <cellStyle name="40% - Accent3 36 3" xfId="8172" xr:uid="{6E2A4630-050E-40B0-98A4-C9B8D79DB423}"/>
    <cellStyle name="40% - Accent3 36 3 2" xfId="12494" xr:uid="{848C0F0D-C1D8-4EE3-AB46-5008EA221246}"/>
    <cellStyle name="40% - Accent3 37" xfId="551" xr:uid="{A41840A3-A743-4FEC-B1E3-8492BC7653F1}"/>
    <cellStyle name="40% - Accent3 37 2" xfId="3595" xr:uid="{62A7B49C-1677-4DA4-8AEF-FCB1CFFFE91D}"/>
    <cellStyle name="40% - Accent3 37 3" xfId="8173" xr:uid="{33FA27D1-1B69-499D-A32F-02919D352A64}"/>
    <cellStyle name="40% - Accent3 37 3 2" xfId="12495" xr:uid="{19972098-BEFB-4501-8FE8-20A33F1F1741}"/>
    <cellStyle name="40% - Accent3 38" xfId="552" xr:uid="{87982F84-462E-4A1F-8901-BF343AEED9C9}"/>
    <cellStyle name="40% - Accent3 38 2" xfId="3596" xr:uid="{13BCA481-639E-4AC5-92D8-A2891F792B05}"/>
    <cellStyle name="40% - Accent3 38 3" xfId="8174" xr:uid="{479E1147-B3BC-481A-85DE-D3A1323BBBE2}"/>
    <cellStyle name="40% - Accent3 38 3 2" xfId="12496" xr:uid="{454A7E49-4DF3-43DC-B8FE-581D8C8A32F9}"/>
    <cellStyle name="40% - Accent3 39" xfId="553" xr:uid="{00B91875-CC82-4749-ADA7-00D6A3F97F8F}"/>
    <cellStyle name="40% - Accent3 39 2" xfId="3597" xr:uid="{A59EF786-10A2-4475-8962-BBE696A56281}"/>
    <cellStyle name="40% - Accent3 39 3" xfId="8175" xr:uid="{3EA9C5EA-33D9-4F74-8BBA-53003D2D1D9F}"/>
    <cellStyle name="40% - Accent3 39 3 2" xfId="12497" xr:uid="{7467D9E8-C055-4F26-A850-0B74CE9EBE84}"/>
    <cellStyle name="40% - Accent3 4" xfId="554" xr:uid="{3565D14A-2F0F-4BBB-9757-0708C96B5BA6}"/>
    <cellStyle name="40% - Accent3 4 2" xfId="3598" xr:uid="{3145A894-89B3-4BDD-A6CC-FE579E8FF063}"/>
    <cellStyle name="40% - Accent3 4 3" xfId="8176" xr:uid="{7D94D658-787C-469E-A779-BD8951D38D9F}"/>
    <cellStyle name="40% - Accent3 4 3 2" xfId="12498" xr:uid="{2CEF7509-2E99-4C99-9989-DB34325829C0}"/>
    <cellStyle name="40% - Accent3 40" xfId="555" xr:uid="{44D7E0EA-F552-4989-920C-4E824B6DA367}"/>
    <cellStyle name="40% - Accent3 40 2" xfId="3599" xr:uid="{7C9750FF-874E-4463-8352-731B3432595A}"/>
    <cellStyle name="40% - Accent3 40 3" xfId="8177" xr:uid="{5A143B64-F048-4C7A-863F-24825392EFB1}"/>
    <cellStyle name="40% - Accent3 40 3 2" xfId="12499" xr:uid="{870606DB-4C0A-40B8-A549-66BEFC3A62C0}"/>
    <cellStyle name="40% - Accent3 41" xfId="556" xr:uid="{0123C1C0-42CC-4BCE-AA7A-91725154BD04}"/>
    <cellStyle name="40% - Accent3 41 2" xfId="3600" xr:uid="{61480CA2-2E02-4B7C-A48E-27AF3943EFB3}"/>
    <cellStyle name="40% - Accent3 41 3" xfId="8178" xr:uid="{61173148-8D6F-45A8-86F1-42054F4FE431}"/>
    <cellStyle name="40% - Accent3 41 3 2" xfId="12500" xr:uid="{7CC12AA0-DF60-4FAE-B926-E2E2BBC65A2C}"/>
    <cellStyle name="40% - Accent3 42" xfId="557" xr:uid="{7F791C41-6AA6-4577-9697-CFA8409C5851}"/>
    <cellStyle name="40% - Accent3 42 2" xfId="3601" xr:uid="{6DBE8B57-7684-43FF-B7D3-82153E981DD1}"/>
    <cellStyle name="40% - Accent3 42 3" xfId="8179" xr:uid="{6F84287B-FC0A-47B5-927A-BDBDCDAFCC37}"/>
    <cellStyle name="40% - Accent3 42 3 2" xfId="12501" xr:uid="{651DB5A6-CC8B-4F7F-8BED-C66A32B50B63}"/>
    <cellStyle name="40% - Accent3 43" xfId="558" xr:uid="{117D2C21-5FF8-409F-B761-A3557D6F85E6}"/>
    <cellStyle name="40% - Accent3 43 2" xfId="3602" xr:uid="{6412EFF1-5ABB-408C-A292-066B5CE1F122}"/>
    <cellStyle name="40% - Accent3 43 3" xfId="8180" xr:uid="{C49D0D02-8EB9-407B-BED3-02FA7789861F}"/>
    <cellStyle name="40% - Accent3 43 3 2" xfId="12502" xr:uid="{81DE8741-E885-4CAE-89A7-671996585728}"/>
    <cellStyle name="40% - Accent3 44" xfId="559" xr:uid="{8CB8300B-3AB0-423B-BF01-2BA699370B6A}"/>
    <cellStyle name="40% - Accent3 44 2" xfId="3603" xr:uid="{3571B5DD-097F-4856-B720-EE2E5744F925}"/>
    <cellStyle name="40% - Accent3 44 3" xfId="8181" xr:uid="{837D4DF6-4456-4032-AECF-8042F026CD65}"/>
    <cellStyle name="40% - Accent3 44 3 2" xfId="12503" xr:uid="{F5566229-C4D2-4D1F-8600-CA9C85ECDE81}"/>
    <cellStyle name="40% - Accent3 45" xfId="560" xr:uid="{CDCE7C7C-8750-4815-9F3B-65ED604DC1B5}"/>
    <cellStyle name="40% - Accent3 45 2" xfId="3604" xr:uid="{5299DB5E-2997-4DE5-AA9A-D5EE8FF74A8E}"/>
    <cellStyle name="40% - Accent3 45 3" xfId="8182" xr:uid="{E60B862E-0A0E-4E28-8357-01A4A37D79A0}"/>
    <cellStyle name="40% - Accent3 45 3 2" xfId="12504" xr:uid="{C28F9784-A69B-4F72-80AB-3BA720A1F27D}"/>
    <cellStyle name="40% - Accent3 46" xfId="561" xr:uid="{45A0EB97-9966-48B6-B3B1-DBEA4626AC01}"/>
    <cellStyle name="40% - Accent3 46 2" xfId="3605" xr:uid="{97D2B0A6-B61A-4AFE-9D64-19D8879FFABF}"/>
    <cellStyle name="40% - Accent3 46 3" xfId="8183" xr:uid="{936AD800-671A-4713-88F8-571EA20C14C0}"/>
    <cellStyle name="40% - Accent3 46 3 2" xfId="12505" xr:uid="{B21251E7-615D-44C6-B7B1-9E283389A063}"/>
    <cellStyle name="40% - Accent3 47" xfId="562" xr:uid="{0E97EE55-DCD5-435C-AE0A-EE2E2E50875C}"/>
    <cellStyle name="40% - Accent3 47 2" xfId="3606" xr:uid="{9EE9E0F2-1A0A-4F89-8CB8-F60A13CB8FEA}"/>
    <cellStyle name="40% - Accent3 47 3" xfId="8184" xr:uid="{8D263872-03C6-49CA-BD81-F7FDD4039555}"/>
    <cellStyle name="40% - Accent3 47 3 2" xfId="12506" xr:uid="{F5FF977F-B792-4185-839A-5EEB9E1F8FE9}"/>
    <cellStyle name="40% - Accent3 48" xfId="563" xr:uid="{CBCA0193-3AA1-4758-BD53-992D56DE3E38}"/>
    <cellStyle name="40% - Accent3 48 2" xfId="3607" xr:uid="{7408C5B1-3635-435B-AC07-E11A3B68303B}"/>
    <cellStyle name="40% - Accent3 48 3" xfId="8185" xr:uid="{3118D774-81BA-4C7C-80B7-93E3BF9A2243}"/>
    <cellStyle name="40% - Accent3 48 3 2" xfId="12507" xr:uid="{AF58A39B-780C-4F66-ACFC-555B89D45E21}"/>
    <cellStyle name="40% - Accent3 49" xfId="564" xr:uid="{BC8BBF00-0D6A-4A64-A302-A96A9F4F312C}"/>
    <cellStyle name="40% - Accent3 49 2" xfId="3608" xr:uid="{82E4592C-8D50-4C8C-B3F3-06279B7736D6}"/>
    <cellStyle name="40% - Accent3 49 3" xfId="8186" xr:uid="{FDC60E5A-EF2E-48BA-A663-7137BB713B28}"/>
    <cellStyle name="40% - Accent3 49 3 2" xfId="12508" xr:uid="{4723BE37-1DC5-4170-936F-6E9548D20AB0}"/>
    <cellStyle name="40% - Accent3 5" xfId="565" xr:uid="{073562F5-4D6E-4872-8779-AFB684ECA631}"/>
    <cellStyle name="40% - Accent3 5 2" xfId="3609" xr:uid="{EA8E6C7F-839A-4287-AD64-3495FDDC5947}"/>
    <cellStyle name="40% - Accent3 5 3" xfId="8187" xr:uid="{9059C56D-1E22-4252-9037-063F447B4AC2}"/>
    <cellStyle name="40% - Accent3 5 3 2" xfId="12509" xr:uid="{BC438B37-132E-4A45-9A9B-F096F5C36F50}"/>
    <cellStyle name="40% - Accent3 50" xfId="566" xr:uid="{1B84F934-9929-4DF9-982E-557443EE7F01}"/>
    <cellStyle name="40% - Accent3 50 2" xfId="3610" xr:uid="{3513F341-1767-4F9B-A8B8-FEFDF4BFD8AD}"/>
    <cellStyle name="40% - Accent3 50 3" xfId="8188" xr:uid="{6685383D-6B63-4F60-9966-DB6CCFEE39C1}"/>
    <cellStyle name="40% - Accent3 50 3 2" xfId="12510" xr:uid="{34E86AF9-A2CD-4AD2-AF99-7902E1924B3E}"/>
    <cellStyle name="40% - Accent3 51" xfId="567" xr:uid="{734E6A35-0569-48DA-80DB-F524BF273B7D}"/>
    <cellStyle name="40% - Accent3 51 2" xfId="3611" xr:uid="{D0BA55D2-10E9-407A-83E9-3321D40E74D7}"/>
    <cellStyle name="40% - Accent3 51 3" xfId="8189" xr:uid="{A36F42F5-DD9B-4C43-A092-2DAC8C45A37C}"/>
    <cellStyle name="40% - Accent3 51 3 2" xfId="12511" xr:uid="{5F058CF2-4CE1-4A19-A11C-2F2E4313ACDD}"/>
    <cellStyle name="40% - Accent3 52" xfId="568" xr:uid="{B2ADDD63-1A1D-4CA7-A8AA-81C37A016A58}"/>
    <cellStyle name="40% - Accent3 52 2" xfId="3612" xr:uid="{68EBA343-9681-4427-A887-E0E2E60D33F5}"/>
    <cellStyle name="40% - Accent3 52 3" xfId="8190" xr:uid="{3E757B61-3510-4E26-B444-9531DBF4763C}"/>
    <cellStyle name="40% - Accent3 52 3 2" xfId="12512" xr:uid="{E1ED7170-6BC4-42BC-8BA5-4168B1E676DC}"/>
    <cellStyle name="40% - Accent3 53" xfId="569" xr:uid="{884D5C9F-DDC7-400F-A3DC-2D06B61EAA0F}"/>
    <cellStyle name="40% - Accent3 53 2" xfId="3613" xr:uid="{3B4D2489-8909-4C50-BF8D-32277A4896BE}"/>
    <cellStyle name="40% - Accent3 53 3" xfId="8191" xr:uid="{2AEC3ABB-0B0C-47C6-A6B3-555CF3DFE50A}"/>
    <cellStyle name="40% - Accent3 53 3 2" xfId="12513" xr:uid="{C2DEDBCB-E4D1-44E5-8C12-7C6D1211362E}"/>
    <cellStyle name="40% - Accent3 6" xfId="570" xr:uid="{32A6BB4A-22D8-438C-AF02-38DD73DBCA40}"/>
    <cellStyle name="40% - Accent3 6 2" xfId="3614" xr:uid="{D803B5A9-1B57-4C43-BAF7-EF78AAE9F0E4}"/>
    <cellStyle name="40% - Accent3 6 3" xfId="8192" xr:uid="{31B3E8FC-F70D-4DC0-BC39-3FB783733520}"/>
    <cellStyle name="40% - Accent3 6 3 2" xfId="12514" xr:uid="{7F688162-A37B-4052-BE3C-D0A364BB6B95}"/>
    <cellStyle name="40% - Accent3 7" xfId="571" xr:uid="{2AD98F2C-FC3D-42B8-B4E0-C8B6F0E326AF}"/>
    <cellStyle name="40% - Accent3 7 2" xfId="3615" xr:uid="{56D872FA-B75D-4834-A1AE-139C089A036F}"/>
    <cellStyle name="40% - Accent3 7 3" xfId="8193" xr:uid="{076C3E94-FA8B-4424-80D0-FDB93BD58A07}"/>
    <cellStyle name="40% - Accent3 7 3 2" xfId="12515" xr:uid="{B8A21306-5EC6-4A8B-98D3-1657450F0D94}"/>
    <cellStyle name="40% - Accent3 8" xfId="572" xr:uid="{F71B50B5-5B92-43D8-B36E-B5E52D51617D}"/>
    <cellStyle name="40% - Accent3 8 2" xfId="3616" xr:uid="{5E9732ED-0FC4-4397-B6C6-CFD0B86CDFFC}"/>
    <cellStyle name="40% - Accent3 8 3" xfId="8194" xr:uid="{56288E91-EE83-4765-B124-4EB36149BAE8}"/>
    <cellStyle name="40% - Accent3 8 3 2" xfId="12516" xr:uid="{C9C940E7-7F38-4180-B172-3E0EABD1C8DE}"/>
    <cellStyle name="40% - Accent3 9" xfId="573" xr:uid="{1016862C-EE73-411A-9E33-69C93FEADEEA}"/>
    <cellStyle name="40% - Accent3 9 2" xfId="3617" xr:uid="{D11EAC41-93A9-4125-9216-BE6A1B535600}"/>
    <cellStyle name="40% - Accent3 9 3" xfId="8195" xr:uid="{A227D38D-340D-4491-9EEB-F59693EF70B0}"/>
    <cellStyle name="40% - Accent3 9 3 2" xfId="12517" xr:uid="{0D611BB8-53AF-4472-9AF0-945C4F4A49A8}"/>
    <cellStyle name="40% - Accent4 10" xfId="574" xr:uid="{472FF753-2E4D-468C-91FB-39D269FEE6BF}"/>
    <cellStyle name="40% - Accent4 10 2" xfId="3618" xr:uid="{481490CE-683E-4D18-AA40-7AA71F1EBCFB}"/>
    <cellStyle name="40% - Accent4 10 3" xfId="8196" xr:uid="{520B1290-9A89-44D2-862C-4A3E288E0D11}"/>
    <cellStyle name="40% - Accent4 10 3 2" xfId="12518" xr:uid="{FC6934D7-A451-4B84-B949-A0119D334188}"/>
    <cellStyle name="40% - Accent4 11" xfId="575" xr:uid="{39BEEFC2-EE1D-4A67-B0C1-0698B158C551}"/>
    <cellStyle name="40% - Accent4 11 2" xfId="3619" xr:uid="{0FF3609B-FFEE-4084-9C53-FE4306D606DE}"/>
    <cellStyle name="40% - Accent4 11 3" xfId="8197" xr:uid="{B697D31C-412A-48BC-9DB0-A30037298E42}"/>
    <cellStyle name="40% - Accent4 11 3 2" xfId="12519" xr:uid="{817A0C38-C775-4369-87CF-8BD44450A150}"/>
    <cellStyle name="40% - Accent4 12" xfId="576" xr:uid="{11E967AF-EE30-4366-A592-B44AF1908187}"/>
    <cellStyle name="40% - Accent4 12 2" xfId="3620" xr:uid="{331AB167-207F-4A28-A1D5-DDAAA6310D9C}"/>
    <cellStyle name="40% - Accent4 12 3" xfId="8198" xr:uid="{EFBE227C-0046-4659-A21C-FBF9AD07A485}"/>
    <cellStyle name="40% - Accent4 12 3 2" xfId="12520" xr:uid="{C1B2E9CE-9A12-467F-94C5-9C4B3FB92311}"/>
    <cellStyle name="40% - Accent4 13" xfId="577" xr:uid="{98048F20-7556-4487-8762-232523912238}"/>
    <cellStyle name="40% - Accent4 13 2" xfId="3621" xr:uid="{B1FC540B-9A21-401A-8C98-7D348E45D397}"/>
    <cellStyle name="40% - Accent4 13 3" xfId="8199" xr:uid="{03751E7C-DE7C-4C74-B146-802F1928C360}"/>
    <cellStyle name="40% - Accent4 13 3 2" xfId="12521" xr:uid="{9A289ED3-EB9D-4323-BE01-81641B700570}"/>
    <cellStyle name="40% - Accent4 14" xfId="578" xr:uid="{6F59B8DD-468B-47C6-BBB1-E69D8A43E491}"/>
    <cellStyle name="40% - Accent4 14 2" xfId="3622" xr:uid="{50933150-6A62-45A1-9E27-F3A8DD3A9BC6}"/>
    <cellStyle name="40% - Accent4 14 3" xfId="8200" xr:uid="{136893B7-C8DB-45B1-BF4D-41072D46563C}"/>
    <cellStyle name="40% - Accent4 14 3 2" xfId="12522" xr:uid="{042C48D8-F6E8-40FD-A930-6030F7704F8D}"/>
    <cellStyle name="40% - Accent4 15" xfId="579" xr:uid="{7625168F-E0EC-4E3A-8CE4-D5B17CE0C1B9}"/>
    <cellStyle name="40% - Accent4 15 2" xfId="3623" xr:uid="{BF660920-F78E-42BF-B3CF-69DCC13B0A1D}"/>
    <cellStyle name="40% - Accent4 15 3" xfId="8201" xr:uid="{45E4E4C2-AE5E-493C-BE62-D0D195251B09}"/>
    <cellStyle name="40% - Accent4 15 3 2" xfId="12523" xr:uid="{20F12EB8-996F-402C-8E0E-D5347093B470}"/>
    <cellStyle name="40% - Accent4 16" xfId="580" xr:uid="{058C675F-7BC8-4179-B248-FA054EB78515}"/>
    <cellStyle name="40% - Accent4 16 2" xfId="3624" xr:uid="{3DAFD585-6DD1-495D-92CE-7FA1787126EC}"/>
    <cellStyle name="40% - Accent4 16 3" xfId="8202" xr:uid="{C7F8F087-3601-4B11-BF9B-00D0E88FBEB1}"/>
    <cellStyle name="40% - Accent4 16 3 2" xfId="12524" xr:uid="{5437F5A6-3927-4865-9FB7-06D1AA959959}"/>
    <cellStyle name="40% - Accent4 17" xfId="581" xr:uid="{4C07B60B-27EE-43D5-B3B1-CE6D956664CC}"/>
    <cellStyle name="40% - Accent4 17 2" xfId="3625" xr:uid="{B21389E6-8C48-499C-9CAE-E19AFCE3E395}"/>
    <cellStyle name="40% - Accent4 17 3" xfId="8203" xr:uid="{7F1F672E-F986-43F1-8E07-FBC930BBCDF3}"/>
    <cellStyle name="40% - Accent4 17 3 2" xfId="12525" xr:uid="{7EDC9D00-F8F0-4C6A-BC29-4E22B7823EE7}"/>
    <cellStyle name="40% - Accent4 18" xfId="582" xr:uid="{2F9D3B42-557A-4D06-90DC-D1B93AD4A6D1}"/>
    <cellStyle name="40% - Accent4 18 2" xfId="3626" xr:uid="{0EB0599A-BB70-4E36-A02B-8BA295487ACF}"/>
    <cellStyle name="40% - Accent4 18 3" xfId="8204" xr:uid="{AFD0EA3A-5637-4407-84EC-7FAEA0DA3492}"/>
    <cellStyle name="40% - Accent4 18 3 2" xfId="12526" xr:uid="{FAEDED17-899D-476A-B755-4ADFC5B0C9E4}"/>
    <cellStyle name="40% - Accent4 19" xfId="583" xr:uid="{BAD9DBB7-9937-47D6-92BA-B9B35DEF1A20}"/>
    <cellStyle name="40% - Accent4 19 2" xfId="3627" xr:uid="{2F96D361-52DA-4114-91C0-D42FBB919FEB}"/>
    <cellStyle name="40% - Accent4 19 3" xfId="8205" xr:uid="{65F61231-9DCE-41D0-A7EA-24C3BA046036}"/>
    <cellStyle name="40% - Accent4 19 3 2" xfId="12527" xr:uid="{3D5588AC-96AA-4384-82AB-2661C5FFCF43}"/>
    <cellStyle name="40% - Accent4 2" xfId="584" xr:uid="{769FE9CB-610A-4C31-9A8C-DD401BFBC49E}"/>
    <cellStyle name="40% - Accent4 2 2" xfId="585" xr:uid="{55F8C9BA-FE7B-4CA3-BDDC-CB149C1F20AB}"/>
    <cellStyle name="40% - Accent4 2 2 2" xfId="6244" xr:uid="{EF986FC0-582A-426C-91B1-D4C4C4D54308}"/>
    <cellStyle name="40% - Accent4 2 2 3" xfId="3629" xr:uid="{17C5FE05-C0C8-425E-AC44-95BFF88EB400}"/>
    <cellStyle name="40% - Accent4 2 2 4" xfId="8207" xr:uid="{C231EDEA-5E09-412A-80AA-C95D314C0615}"/>
    <cellStyle name="40% - Accent4 2 2 4 2" xfId="12529" xr:uid="{56958C03-68D6-4196-BC95-D10A0DB628F9}"/>
    <cellStyle name="40% - Accent4 2 3" xfId="6070" xr:uid="{A58F3053-7803-4076-88B0-D473FCDFAA80}"/>
    <cellStyle name="40% - Accent4 2 4" xfId="3628" xr:uid="{D546B2D1-B009-4914-9C54-85BC0DF45211}"/>
    <cellStyle name="40% - Accent4 2 5" xfId="8206" xr:uid="{BF070503-E3C1-45B6-A82C-19EF2C3BFF8A}"/>
    <cellStyle name="40% - Accent4 2 5 2" xfId="12528" xr:uid="{3AD840F5-3D5D-4AEB-857E-DC3BBC1CF2FC}"/>
    <cellStyle name="40% - Accent4 20" xfId="586" xr:uid="{D1638755-41C8-4EF4-A679-6A8CF873722C}"/>
    <cellStyle name="40% - Accent4 20 2" xfId="3630" xr:uid="{0BE5B0EF-9A55-44BF-AE5D-003DC7B4DDC5}"/>
    <cellStyle name="40% - Accent4 20 3" xfId="8208" xr:uid="{70917E0F-CEB1-4A31-B4C3-3A55D7C44BD4}"/>
    <cellStyle name="40% - Accent4 20 3 2" xfId="12530" xr:uid="{26BB1F07-8A0E-42C2-A47F-B04F17306918}"/>
    <cellStyle name="40% - Accent4 21" xfId="587" xr:uid="{E14D057D-3BF3-42F3-8C82-088EFBFF88D6}"/>
    <cellStyle name="40% - Accent4 21 2" xfId="3631" xr:uid="{7AC79F27-3068-4C2C-A3B3-0677F1547297}"/>
    <cellStyle name="40% - Accent4 21 3" xfId="8209" xr:uid="{93EAEAC0-A346-4980-9763-5E93AF864155}"/>
    <cellStyle name="40% - Accent4 21 3 2" xfId="12531" xr:uid="{567E252C-34D2-4D4A-ABAA-64EE4BD952B3}"/>
    <cellStyle name="40% - Accent4 22" xfId="588" xr:uid="{59D5956A-EF51-4B94-B1DD-3E327E2EA665}"/>
    <cellStyle name="40% - Accent4 22 2" xfId="3632" xr:uid="{D1C08249-2577-480B-BB5B-1E6D6142C727}"/>
    <cellStyle name="40% - Accent4 22 3" xfId="8210" xr:uid="{29CCC568-6F6F-48A7-903A-AD337513C16B}"/>
    <cellStyle name="40% - Accent4 22 3 2" xfId="12532" xr:uid="{51F61D84-49B6-4EFC-885D-CD1B433882B6}"/>
    <cellStyle name="40% - Accent4 23" xfId="589" xr:uid="{7B10808D-BD5D-4B21-AE8C-E42536C11C85}"/>
    <cellStyle name="40% - Accent4 23 2" xfId="3633" xr:uid="{CA72A54A-07E6-4996-9567-8EC6724C54D1}"/>
    <cellStyle name="40% - Accent4 23 3" xfId="8211" xr:uid="{8A5DF8BF-EF7B-4AD8-AB2E-40CD34A50C95}"/>
    <cellStyle name="40% - Accent4 23 3 2" xfId="12533" xr:uid="{9D17D4D2-3A18-4A12-B796-CFFFE7532AA9}"/>
    <cellStyle name="40% - Accent4 24" xfId="590" xr:uid="{C01C2AFA-016A-48F1-846E-56095B15117D}"/>
    <cellStyle name="40% - Accent4 24 2" xfId="3634" xr:uid="{827BC7D5-45C4-4667-A867-7A6DB29CAD88}"/>
    <cellStyle name="40% - Accent4 24 3" xfId="8212" xr:uid="{B2C58E86-B3B8-4E31-B6EF-6C6008E6388D}"/>
    <cellStyle name="40% - Accent4 24 3 2" xfId="12534" xr:uid="{32810C5F-C98B-4F3A-AF37-0EF833F59E9C}"/>
    <cellStyle name="40% - Accent4 25" xfId="591" xr:uid="{CA1072BE-A106-41FC-8ADD-CE5FD22F8ACB}"/>
    <cellStyle name="40% - Accent4 25 2" xfId="3635" xr:uid="{C7836D76-3170-4B3B-B8DA-6713A9DA6ED5}"/>
    <cellStyle name="40% - Accent4 25 3" xfId="8213" xr:uid="{9114D942-EC05-403C-83B8-99F08BE92E14}"/>
    <cellStyle name="40% - Accent4 25 3 2" xfId="12535" xr:uid="{D5BC6730-D625-4112-B65D-44563137FD23}"/>
    <cellStyle name="40% - Accent4 26" xfId="592" xr:uid="{5F4AB93F-5061-4956-BDD9-2C79A33A9BD8}"/>
    <cellStyle name="40% - Accent4 26 2" xfId="3636" xr:uid="{6672A72A-D029-480A-BF07-AB742C8BF5EF}"/>
    <cellStyle name="40% - Accent4 26 3" xfId="8214" xr:uid="{141027B3-E76D-4C19-A77E-6E242337B827}"/>
    <cellStyle name="40% - Accent4 26 3 2" xfId="12536" xr:uid="{DCB3DB81-1257-4D53-9437-782E6D51D145}"/>
    <cellStyle name="40% - Accent4 27" xfId="593" xr:uid="{350931BC-11CA-49B1-A061-1D0665FC0714}"/>
    <cellStyle name="40% - Accent4 27 2" xfId="3637" xr:uid="{99A77A27-E6EB-4EA3-ABC8-34966FD1DBA5}"/>
    <cellStyle name="40% - Accent4 27 3" xfId="8215" xr:uid="{E869291F-F991-4704-9092-4D44C746D29F}"/>
    <cellStyle name="40% - Accent4 27 3 2" xfId="12537" xr:uid="{B2A8F8DB-E406-491D-8A0F-1AF30BF669B2}"/>
    <cellStyle name="40% - Accent4 28" xfId="594" xr:uid="{D0EA71DD-CDEA-4D9D-B3E4-34B75E3A3A6B}"/>
    <cellStyle name="40% - Accent4 28 2" xfId="3638" xr:uid="{FD0E3946-29FD-4296-AC4A-39A9891DA99E}"/>
    <cellStyle name="40% - Accent4 28 3" xfId="8216" xr:uid="{16BF7EFD-FAA8-45EE-9048-39BD248C8C1A}"/>
    <cellStyle name="40% - Accent4 28 3 2" xfId="12538" xr:uid="{041BA607-A5BA-4220-BAAB-195435191B8E}"/>
    <cellStyle name="40% - Accent4 29" xfId="595" xr:uid="{207AF21F-7287-42AB-9208-44F0AE63E183}"/>
    <cellStyle name="40% - Accent4 29 2" xfId="3639" xr:uid="{2C5FC2A8-BEB2-4DB8-A456-EF17752B1F8D}"/>
    <cellStyle name="40% - Accent4 29 3" xfId="8217" xr:uid="{B233357A-7F7B-4EAA-AADB-C03671ECFDA2}"/>
    <cellStyle name="40% - Accent4 29 3 2" xfId="12539" xr:uid="{D148FB28-D8A9-487F-8FFC-0125026A5B3D}"/>
    <cellStyle name="40% - Accent4 3" xfId="596" xr:uid="{DFA83C6C-37C4-46F2-B1FD-ABF89F8BCD9C}"/>
    <cellStyle name="40% - Accent4 3 2" xfId="3640" xr:uid="{D747C00B-FC7F-4560-8C91-683AACE00924}"/>
    <cellStyle name="40% - Accent4 3 3" xfId="8218" xr:uid="{36C8FEA4-E756-410C-A528-D0641CBE37C7}"/>
    <cellStyle name="40% - Accent4 3 3 2" xfId="12540" xr:uid="{B319A713-A123-45A7-8D35-4ADED320FE7B}"/>
    <cellStyle name="40% - Accent4 30" xfId="597" xr:uid="{E029E9CF-99C8-4EB1-8597-B9365108237A}"/>
    <cellStyle name="40% - Accent4 30 2" xfId="3641" xr:uid="{2CD4FD2C-E205-47C2-AF58-1B5393D89AE4}"/>
    <cellStyle name="40% - Accent4 30 3" xfId="8219" xr:uid="{E5613563-66FC-4E79-8360-3A5381CC4B40}"/>
    <cellStyle name="40% - Accent4 30 3 2" xfId="12541" xr:uid="{5714BB69-730D-48AB-B126-FDD968BF00F6}"/>
    <cellStyle name="40% - Accent4 31" xfId="598" xr:uid="{AD6E3D03-3B80-4899-9E52-24439654E987}"/>
    <cellStyle name="40% - Accent4 31 2" xfId="3642" xr:uid="{840FD462-D97A-4C6D-8C06-25EA0E787ECF}"/>
    <cellStyle name="40% - Accent4 31 3" xfId="8220" xr:uid="{9DFF5D5B-E039-4946-9211-52C882D5BDD2}"/>
    <cellStyle name="40% - Accent4 31 3 2" xfId="12542" xr:uid="{AC1ED8FF-E247-4581-94E9-C939E0FFB892}"/>
    <cellStyle name="40% - Accent4 32" xfId="599" xr:uid="{AF9BFE68-BEC5-4CCD-8620-13F17A72E4F2}"/>
    <cellStyle name="40% - Accent4 32 2" xfId="3643" xr:uid="{B3618C83-F519-4E41-A4BB-285A5C790781}"/>
    <cellStyle name="40% - Accent4 32 3" xfId="8221" xr:uid="{D76DE48C-0C10-4FE0-B0B6-935C79F57F9C}"/>
    <cellStyle name="40% - Accent4 32 3 2" xfId="12543" xr:uid="{494994E6-D53F-40ED-8AA9-B2BAEA92ED47}"/>
    <cellStyle name="40% - Accent4 33" xfId="600" xr:uid="{205ECC38-1602-47B6-A61B-D3FA557D6ADB}"/>
    <cellStyle name="40% - Accent4 33 2" xfId="3644" xr:uid="{468B9451-B169-43D0-B6F2-824AEF3B4B82}"/>
    <cellStyle name="40% - Accent4 33 3" xfId="8222" xr:uid="{2E5C7B2C-A7E4-4EF0-9A0A-76437A514F05}"/>
    <cellStyle name="40% - Accent4 33 3 2" xfId="12544" xr:uid="{6B46300E-09F7-430F-8805-12FA897814F9}"/>
    <cellStyle name="40% - Accent4 34" xfId="601" xr:uid="{4B1F2E95-482D-485C-8B80-FAA56F17ABA9}"/>
    <cellStyle name="40% - Accent4 34 2" xfId="3645" xr:uid="{4657309C-E964-4073-B9BF-AF5410CE7F8C}"/>
    <cellStyle name="40% - Accent4 34 3" xfId="8223" xr:uid="{96A578FA-5A4C-4CB6-BA86-568946918F20}"/>
    <cellStyle name="40% - Accent4 34 3 2" xfId="12545" xr:uid="{D986CB41-24EB-4E33-A289-0582D50EBF30}"/>
    <cellStyle name="40% - Accent4 35" xfId="602" xr:uid="{0C5F3A0C-3A4A-401E-9FD1-AF15C21672E9}"/>
    <cellStyle name="40% - Accent4 35 2" xfId="3646" xr:uid="{8783BF21-1453-4E74-846A-599CCDFE4D3D}"/>
    <cellStyle name="40% - Accent4 35 3" xfId="8224" xr:uid="{8093096C-8BB1-4EAD-BA19-16F0CD6BF2BD}"/>
    <cellStyle name="40% - Accent4 35 3 2" xfId="12546" xr:uid="{23832DBA-D2A4-4E5D-A23B-E15EBBCAE82B}"/>
    <cellStyle name="40% - Accent4 36" xfId="603" xr:uid="{51F6CF5A-1167-41A3-A3AD-E0E76E6C8ADF}"/>
    <cellStyle name="40% - Accent4 36 2" xfId="3647" xr:uid="{D069B072-CCB0-45BA-B23A-3D148E1FA564}"/>
    <cellStyle name="40% - Accent4 36 3" xfId="8225" xr:uid="{2C5DABEB-BAB8-4A49-A244-76DAD7A9445C}"/>
    <cellStyle name="40% - Accent4 36 3 2" xfId="12547" xr:uid="{20A3FF90-AD05-4DE3-8ED3-7C79545C4EF9}"/>
    <cellStyle name="40% - Accent4 37" xfId="604" xr:uid="{C15E0D88-8209-4A0A-B0FE-6928D723CA7E}"/>
    <cellStyle name="40% - Accent4 37 2" xfId="3648" xr:uid="{78E4DA7E-F64D-4DDC-A43C-917C231EF8EB}"/>
    <cellStyle name="40% - Accent4 37 3" xfId="8226" xr:uid="{C102C47F-6D85-444B-B035-FDE3E54C70CB}"/>
    <cellStyle name="40% - Accent4 37 3 2" xfId="12548" xr:uid="{CAF863BE-2C79-488D-BD43-5E21E8793068}"/>
    <cellStyle name="40% - Accent4 38" xfId="605" xr:uid="{FD54FAF7-B75C-483B-A7DD-2B49A4F02058}"/>
    <cellStyle name="40% - Accent4 38 2" xfId="3649" xr:uid="{3769F5CE-1C44-424C-957A-2044FA4E4201}"/>
    <cellStyle name="40% - Accent4 38 3" xfId="8227" xr:uid="{B0B512B4-13B1-4BD0-B91D-BEAF0450729D}"/>
    <cellStyle name="40% - Accent4 38 3 2" xfId="12549" xr:uid="{2D366FA9-BAD7-43D9-93CA-B352B3F0B56D}"/>
    <cellStyle name="40% - Accent4 39" xfId="606" xr:uid="{A54D6E35-ED7B-417A-B830-6F3685141522}"/>
    <cellStyle name="40% - Accent4 39 2" xfId="3650" xr:uid="{DA34C25C-7963-41E9-87C4-F66F9709BE65}"/>
    <cellStyle name="40% - Accent4 39 3" xfId="8228" xr:uid="{BD78EAE4-7C76-4061-B749-A4A063733B3D}"/>
    <cellStyle name="40% - Accent4 39 3 2" xfId="12550" xr:uid="{C0910258-686A-4DD7-A220-7E6A5D025415}"/>
    <cellStyle name="40% - Accent4 4" xfId="607" xr:uid="{DCE80042-21BB-4591-BA68-93E0FB4AF06E}"/>
    <cellStyle name="40% - Accent4 4 2" xfId="3651" xr:uid="{7E3ABDB3-A075-45E8-AAB5-D7EFE2B175AD}"/>
    <cellStyle name="40% - Accent4 4 3" xfId="8229" xr:uid="{6D323E4C-3FCC-4AB5-8CA4-4F9E3FF262AB}"/>
    <cellStyle name="40% - Accent4 4 3 2" xfId="12551" xr:uid="{BD977039-6697-4811-8526-70BD8C0CA581}"/>
    <cellStyle name="40% - Accent4 40" xfId="608" xr:uid="{D7022BCC-487E-43A8-9166-1FC4969390EE}"/>
    <cellStyle name="40% - Accent4 40 2" xfId="3652" xr:uid="{101D5162-3F0B-4F6A-BAB2-448F12181E8E}"/>
    <cellStyle name="40% - Accent4 40 3" xfId="8230" xr:uid="{B6850842-E4B5-446E-86E0-1B83FD33ADA3}"/>
    <cellStyle name="40% - Accent4 40 3 2" xfId="12552" xr:uid="{E494835F-FB11-487B-85C0-190527F5E830}"/>
    <cellStyle name="40% - Accent4 41" xfId="609" xr:uid="{4AFBFEB0-7570-4CB1-A1C0-AD009BFFA2F6}"/>
    <cellStyle name="40% - Accent4 41 2" xfId="3653" xr:uid="{2FB44736-4316-4AD3-9BAE-C81B4C9CDAF3}"/>
    <cellStyle name="40% - Accent4 41 3" xfId="8231" xr:uid="{0A92024E-023C-4876-A95F-F98552B24E66}"/>
    <cellStyle name="40% - Accent4 41 3 2" xfId="12553" xr:uid="{F1392E76-09BE-40D4-81E7-6C42F87261CD}"/>
    <cellStyle name="40% - Accent4 42" xfId="610" xr:uid="{0B1269BA-5611-4984-BBBB-EBDA9747590B}"/>
    <cellStyle name="40% - Accent4 42 2" xfId="3654" xr:uid="{69519574-837B-4097-AA3A-D969155CD815}"/>
    <cellStyle name="40% - Accent4 42 3" xfId="8232" xr:uid="{4AB53924-7E10-481E-B3F1-2D4CD4547AF2}"/>
    <cellStyle name="40% - Accent4 42 3 2" xfId="12554" xr:uid="{76A4DBF2-D87F-4F23-8EC2-7B3478617F15}"/>
    <cellStyle name="40% - Accent4 43" xfId="611" xr:uid="{4531A067-1D92-4BEB-88A4-6304E5C72E9E}"/>
    <cellStyle name="40% - Accent4 43 2" xfId="3655" xr:uid="{1826250D-557F-41BD-8F86-AF901B3FF40F}"/>
    <cellStyle name="40% - Accent4 43 3" xfId="8233" xr:uid="{5FE4C8A0-B2B1-42C7-BF39-F4902F335B3C}"/>
    <cellStyle name="40% - Accent4 43 3 2" xfId="12555" xr:uid="{6C1FB27A-ACBA-4318-8236-7600633C4F86}"/>
    <cellStyle name="40% - Accent4 44" xfId="612" xr:uid="{57A2290B-EC71-4B3E-A61A-17D6C48B4E4E}"/>
    <cellStyle name="40% - Accent4 44 2" xfId="3656" xr:uid="{C986DA6D-7D99-4300-A303-92D3534B674C}"/>
    <cellStyle name="40% - Accent4 44 3" xfId="8234" xr:uid="{48E14C7C-4531-42CB-A951-D834D908CA75}"/>
    <cellStyle name="40% - Accent4 44 3 2" xfId="12556" xr:uid="{8C8AFBDF-DE0E-40A0-BE6F-3940F3901C37}"/>
    <cellStyle name="40% - Accent4 45" xfId="613" xr:uid="{46475ED4-2981-44F6-98DE-C8CFAFE89054}"/>
    <cellStyle name="40% - Accent4 45 2" xfId="3657" xr:uid="{FB5D6164-5E53-468A-A8C5-CCFED018C6DD}"/>
    <cellStyle name="40% - Accent4 45 3" xfId="8235" xr:uid="{9A6D8A97-6D34-4F71-9EEF-9D63E7731D25}"/>
    <cellStyle name="40% - Accent4 45 3 2" xfId="12557" xr:uid="{FB9C8BD6-2667-48AB-A4E5-40EC0C91C190}"/>
    <cellStyle name="40% - Accent4 46" xfId="614" xr:uid="{42AB4443-A159-4CD2-B09F-65935AFEF10D}"/>
    <cellStyle name="40% - Accent4 46 2" xfId="3658" xr:uid="{80266FED-DD5A-4E51-8BFE-4D3EA5FA4078}"/>
    <cellStyle name="40% - Accent4 46 3" xfId="8236" xr:uid="{6131FABD-DFEC-4332-9B69-242B63DE81CC}"/>
    <cellStyle name="40% - Accent4 46 3 2" xfId="12558" xr:uid="{4027B0C0-C2A5-48B0-B69B-128592C8F93F}"/>
    <cellStyle name="40% - Accent4 47" xfId="615" xr:uid="{6057579D-1D55-4287-B67D-9803109481C2}"/>
    <cellStyle name="40% - Accent4 47 2" xfId="3659" xr:uid="{81D1E31B-CEAB-4878-9B09-968ACDFE4EFE}"/>
    <cellStyle name="40% - Accent4 47 3" xfId="8237" xr:uid="{7CDB785C-AA11-4D22-B5C6-A1B58E7A848A}"/>
    <cellStyle name="40% - Accent4 47 3 2" xfId="12559" xr:uid="{3754E7FF-413A-46F4-8607-1777444DB1D2}"/>
    <cellStyle name="40% - Accent4 48" xfId="616" xr:uid="{E6E1416C-F011-42AA-AE7F-47C16404D971}"/>
    <cellStyle name="40% - Accent4 48 2" xfId="3660" xr:uid="{EB28ED06-46F9-4991-9EF2-5470461D650A}"/>
    <cellStyle name="40% - Accent4 48 3" xfId="8238" xr:uid="{4717F120-BD39-4CA4-A3F2-04F41E0A0F90}"/>
    <cellStyle name="40% - Accent4 48 3 2" xfId="12560" xr:uid="{D5CA3F93-619A-49CE-A45C-B55711142D7E}"/>
    <cellStyle name="40% - Accent4 49" xfId="617" xr:uid="{16A08EAF-97FB-4B48-ADA2-613E35E57DCD}"/>
    <cellStyle name="40% - Accent4 49 2" xfId="3661" xr:uid="{33280B12-C5E1-4022-9F6B-D7BF260653CF}"/>
    <cellStyle name="40% - Accent4 49 3" xfId="8239" xr:uid="{3A4B60EF-7561-4C85-A04A-00EC20650786}"/>
    <cellStyle name="40% - Accent4 49 3 2" xfId="12561" xr:uid="{7CBC39A4-7262-44E1-9D7A-26C09E9CD67F}"/>
    <cellStyle name="40% - Accent4 5" xfId="618" xr:uid="{B536328C-7727-4B33-8FD1-9A28F43816CB}"/>
    <cellStyle name="40% - Accent4 5 2" xfId="3662" xr:uid="{A059C368-A962-4CF8-B68A-1457BC0E409C}"/>
    <cellStyle name="40% - Accent4 5 3" xfId="8240" xr:uid="{266B17F7-C6B4-488C-A086-90A72174C806}"/>
    <cellStyle name="40% - Accent4 5 3 2" xfId="12562" xr:uid="{CD8603F6-8F16-4FCB-9FB2-97CBBDE4D8E6}"/>
    <cellStyle name="40% - Accent4 50" xfId="619" xr:uid="{C30059B6-8900-40A7-B7B7-ACE9E2FE87D1}"/>
    <cellStyle name="40% - Accent4 50 2" xfId="3663" xr:uid="{E82870AB-A515-4A7F-930B-F11622487F0C}"/>
    <cellStyle name="40% - Accent4 50 3" xfId="8241" xr:uid="{65613676-B5C7-47C7-8548-9BED393A9254}"/>
    <cellStyle name="40% - Accent4 50 3 2" xfId="12563" xr:uid="{9BC4BFEF-7219-47C4-9F87-F5B50AA0572B}"/>
    <cellStyle name="40% - Accent4 51" xfId="620" xr:uid="{3C281D63-DE0C-4184-98DA-5BD1F08AE613}"/>
    <cellStyle name="40% - Accent4 51 2" xfId="3664" xr:uid="{B31ADB94-1BF0-43B7-A4BD-1E032A6FA96F}"/>
    <cellStyle name="40% - Accent4 51 3" xfId="8242" xr:uid="{37381B32-8C29-42AE-B8E1-212D39D40B3B}"/>
    <cellStyle name="40% - Accent4 51 3 2" xfId="12564" xr:uid="{11833A78-DEF0-4478-95ED-13350D086A37}"/>
    <cellStyle name="40% - Accent4 52" xfId="621" xr:uid="{508202B8-294D-45CB-9C67-CC1EB15924A0}"/>
    <cellStyle name="40% - Accent4 52 2" xfId="3665" xr:uid="{AB54DE5F-8DAA-43F8-8F59-385DBA6E5FC8}"/>
    <cellStyle name="40% - Accent4 52 3" xfId="8243" xr:uid="{7B4D41A7-3933-4E34-B9DD-814BAD0170A1}"/>
    <cellStyle name="40% - Accent4 52 3 2" xfId="12565" xr:uid="{EB1E4157-9AAC-472D-A325-91349F8C9330}"/>
    <cellStyle name="40% - Accent4 53" xfId="622" xr:uid="{FFAFFBE9-0990-4884-BC4C-03BB89308B4D}"/>
    <cellStyle name="40% - Accent4 53 2" xfId="3666" xr:uid="{5CFD998D-5996-4DDF-9CC6-D8885852EB92}"/>
    <cellStyle name="40% - Accent4 53 3" xfId="8244" xr:uid="{9415CE65-EE2A-4F97-88DF-1FAE4CA96C00}"/>
    <cellStyle name="40% - Accent4 53 3 2" xfId="12566" xr:uid="{BE54835C-6796-4458-AC88-5A3AEFC30DB9}"/>
    <cellStyle name="40% - Accent4 6" xfId="623" xr:uid="{56811F18-6DFF-4748-A718-E9E4536FD75B}"/>
    <cellStyle name="40% - Accent4 6 2" xfId="3667" xr:uid="{E12E5659-5CFC-43C1-BA14-3BA72BD48F29}"/>
    <cellStyle name="40% - Accent4 6 3" xfId="8245" xr:uid="{9B4B628C-4D93-4FD8-885C-740B70C590D8}"/>
    <cellStyle name="40% - Accent4 6 3 2" xfId="12567" xr:uid="{3851DAF2-A43B-4500-9483-359AF3AB482B}"/>
    <cellStyle name="40% - Accent4 7" xfId="624" xr:uid="{C8787690-1C1A-47EE-8A45-54EDC140D086}"/>
    <cellStyle name="40% - Accent4 7 2" xfId="3668" xr:uid="{E4FE5608-134D-4B3E-93ED-23098DBAD0FE}"/>
    <cellStyle name="40% - Accent4 7 3" xfId="8246" xr:uid="{47E1C55A-CF41-4798-A583-A442201AE88C}"/>
    <cellStyle name="40% - Accent4 7 3 2" xfId="12568" xr:uid="{916B0D7F-F95A-454F-8041-9BAE5C06C3D0}"/>
    <cellStyle name="40% - Accent4 8" xfId="625" xr:uid="{B0A256C7-8C7A-4C41-B87F-01037DB359F1}"/>
    <cellStyle name="40% - Accent4 8 2" xfId="3669" xr:uid="{C258AE57-DC6E-45F8-9515-64E40846B710}"/>
    <cellStyle name="40% - Accent4 8 3" xfId="8247" xr:uid="{74EB1543-E879-4ED5-B1F5-2EC75089E2D4}"/>
    <cellStyle name="40% - Accent4 8 3 2" xfId="12569" xr:uid="{EF0DA0A7-F7D1-4247-84E8-56FCC5266CA9}"/>
    <cellStyle name="40% - Accent4 9" xfId="626" xr:uid="{C2775308-B6DE-4AE0-9813-2F569D11AE2A}"/>
    <cellStyle name="40% - Accent4 9 2" xfId="3670" xr:uid="{5681196A-25F9-439E-88C8-2AB575598039}"/>
    <cellStyle name="40% - Accent4 9 3" xfId="8248" xr:uid="{CA8A91AA-0C2D-4059-AFE2-92568C2D003F}"/>
    <cellStyle name="40% - Accent4 9 3 2" xfId="12570" xr:uid="{EEF1296A-1805-4F73-AD06-2F84FA8A3B4C}"/>
    <cellStyle name="40% - Accent5 10" xfId="627" xr:uid="{7D41DD09-3249-400C-8B08-31564047CF92}"/>
    <cellStyle name="40% - Accent5 10 2" xfId="3671" xr:uid="{20B66AFD-0AED-4A51-9C01-EF2B481408F6}"/>
    <cellStyle name="40% - Accent5 10 3" xfId="8249" xr:uid="{45C5A7D5-7245-45AB-AB28-C12D31C52DDC}"/>
    <cellStyle name="40% - Accent5 10 3 2" xfId="12571" xr:uid="{8104877A-365C-40D2-AA0F-2B55FE63532D}"/>
    <cellStyle name="40% - Accent5 11" xfId="628" xr:uid="{89E4F9A5-68EB-4B23-840A-15475EE59DAA}"/>
    <cellStyle name="40% - Accent5 11 2" xfId="3672" xr:uid="{94BE5BDE-9D8F-4F0B-B247-0C197D9CD2B2}"/>
    <cellStyle name="40% - Accent5 11 3" xfId="8250" xr:uid="{48BCE7A7-6388-4025-ADDB-989B71E6D557}"/>
    <cellStyle name="40% - Accent5 11 3 2" xfId="12572" xr:uid="{F4EDE185-D23A-4242-A9F4-54A13B87909B}"/>
    <cellStyle name="40% - Accent5 12" xfId="629" xr:uid="{74DBB4A3-7E08-4CE0-A5EE-546D1DC6314E}"/>
    <cellStyle name="40% - Accent5 12 2" xfId="3673" xr:uid="{A627F0FD-C935-46B8-BAE4-5BC6C4A1E74B}"/>
    <cellStyle name="40% - Accent5 12 3" xfId="8251" xr:uid="{D377AB6B-FE51-4732-A08F-5B65FA48783C}"/>
    <cellStyle name="40% - Accent5 12 3 2" xfId="12573" xr:uid="{B6677FA0-B791-4A37-9348-B8AE1458590F}"/>
    <cellStyle name="40% - Accent5 13" xfId="630" xr:uid="{775B5559-B833-4F48-811A-D4AE897D1341}"/>
    <cellStyle name="40% - Accent5 13 2" xfId="3674" xr:uid="{F107B8AE-B009-452F-A828-FAC64D0529A7}"/>
    <cellStyle name="40% - Accent5 13 3" xfId="8252" xr:uid="{9F7FA16F-BCDE-401D-B3E3-555DDB13017A}"/>
    <cellStyle name="40% - Accent5 13 3 2" xfId="12574" xr:uid="{873EFB43-469A-4270-967E-FE49D9E33B3B}"/>
    <cellStyle name="40% - Accent5 14" xfId="631" xr:uid="{530FA4B3-B06C-4A14-93F1-801A6B405E9D}"/>
    <cellStyle name="40% - Accent5 14 2" xfId="3675" xr:uid="{1CF0E77D-25E5-4192-80E8-C212D63F290F}"/>
    <cellStyle name="40% - Accent5 14 3" xfId="8253" xr:uid="{92F3DBEE-5E22-4E65-84EE-E36FB0BEC90A}"/>
    <cellStyle name="40% - Accent5 14 3 2" xfId="12575" xr:uid="{30DC9076-603F-4DC1-A1AB-F148703C6DA0}"/>
    <cellStyle name="40% - Accent5 15" xfId="632" xr:uid="{5741CA5E-079B-4793-970F-98DD024FB79C}"/>
    <cellStyle name="40% - Accent5 15 2" xfId="3676" xr:uid="{F5B17811-B934-4063-9E61-6FD75DE851FE}"/>
    <cellStyle name="40% - Accent5 15 3" xfId="8254" xr:uid="{4BA6B463-05C3-4200-A4D7-CDBE9D5EEBD4}"/>
    <cellStyle name="40% - Accent5 15 3 2" xfId="12576" xr:uid="{43110FF5-4670-44A8-91C2-7AAED12A0CDE}"/>
    <cellStyle name="40% - Accent5 16" xfId="633" xr:uid="{AB8FB8EC-ACEE-4B73-BD2B-5ECE12BAED61}"/>
    <cellStyle name="40% - Accent5 16 2" xfId="3677" xr:uid="{BCABF357-460C-4137-8348-1E6CC74E3B7D}"/>
    <cellStyle name="40% - Accent5 16 3" xfId="8255" xr:uid="{1297E05F-928E-4BF0-874B-6ED7A6F229AF}"/>
    <cellStyle name="40% - Accent5 16 3 2" xfId="12577" xr:uid="{C5956928-0C5B-4BF0-B12F-38A3A12DDC48}"/>
    <cellStyle name="40% - Accent5 17" xfId="634" xr:uid="{22AA511F-A5BD-4054-91D1-06C1B0DA826F}"/>
    <cellStyle name="40% - Accent5 17 2" xfId="3678" xr:uid="{04160EA4-B691-41EA-8182-A5C4C43FF01A}"/>
    <cellStyle name="40% - Accent5 17 3" xfId="8256" xr:uid="{B9AD49D7-BB34-4FC2-A6C6-795E8690704A}"/>
    <cellStyle name="40% - Accent5 17 3 2" xfId="12578" xr:uid="{C5482249-36D1-4E37-ADED-DBCAB434408E}"/>
    <cellStyle name="40% - Accent5 18" xfId="635" xr:uid="{27084433-9EE1-43F0-AB48-CD53F0015776}"/>
    <cellStyle name="40% - Accent5 18 2" xfId="3679" xr:uid="{8F543222-F9C8-4EF0-B280-0E19187FF6DF}"/>
    <cellStyle name="40% - Accent5 18 3" xfId="8257" xr:uid="{BAB67BA1-FB00-4EF0-A087-1F3159791DBD}"/>
    <cellStyle name="40% - Accent5 18 3 2" xfId="12579" xr:uid="{B9AA23A7-CB82-4B79-A58A-6F798681C768}"/>
    <cellStyle name="40% - Accent5 19" xfId="636" xr:uid="{7833612D-6A1F-4699-855C-B21E70B5F47C}"/>
    <cellStyle name="40% - Accent5 19 2" xfId="3680" xr:uid="{3E2F3556-835A-4A6F-B895-4E87999A05C8}"/>
    <cellStyle name="40% - Accent5 19 3" xfId="8258" xr:uid="{E5383A69-616C-49D8-9118-DA580A5CB6BD}"/>
    <cellStyle name="40% - Accent5 19 3 2" xfId="12580" xr:uid="{B4367B89-B013-4965-8CE2-9BE52BD41964}"/>
    <cellStyle name="40% - Accent5 2" xfId="637" xr:uid="{B5FC73E0-D176-47DC-95E2-453BE36D135B}"/>
    <cellStyle name="40% - Accent5 2 2" xfId="638" xr:uid="{CB42F8CA-E4C4-4DD1-B3FC-32E199726C6A}"/>
    <cellStyle name="40% - Accent5 2 2 2" xfId="6245" xr:uid="{86C4D82F-976F-4919-AF24-97A42F8A1004}"/>
    <cellStyle name="40% - Accent5 2 2 3" xfId="3682" xr:uid="{03AF4CDF-B308-4BD2-88FB-2567DB2AF52B}"/>
    <cellStyle name="40% - Accent5 2 2 4" xfId="8260" xr:uid="{CDA29755-389C-401B-800A-7198E6131B5A}"/>
    <cellStyle name="40% - Accent5 2 2 4 2" xfId="12582" xr:uid="{97131CFE-C8B9-44C1-9F8E-F734A644C369}"/>
    <cellStyle name="40% - Accent5 2 3" xfId="6071" xr:uid="{64CAF9DE-23B7-4E4D-939E-2D376F6ABF1D}"/>
    <cellStyle name="40% - Accent5 2 4" xfId="3681" xr:uid="{3EA32AD3-3FD3-491B-972E-45659F49968A}"/>
    <cellStyle name="40% - Accent5 2 5" xfId="8259" xr:uid="{23A0EBC4-EC65-4ACA-B8CC-491F11046DDA}"/>
    <cellStyle name="40% - Accent5 2 5 2" xfId="12581" xr:uid="{28BAB9BC-D69C-470A-BA3F-7F5E4EC5AD05}"/>
    <cellStyle name="40% - Accent5 20" xfId="639" xr:uid="{10C27AC1-0198-4783-A602-82E686EA8592}"/>
    <cellStyle name="40% - Accent5 20 2" xfId="3683" xr:uid="{567B3E37-65E7-48DE-AB5E-6FA008D32384}"/>
    <cellStyle name="40% - Accent5 20 3" xfId="8261" xr:uid="{BAFE46D4-C059-4888-8D4D-F7A8ADF633AF}"/>
    <cellStyle name="40% - Accent5 20 3 2" xfId="12583" xr:uid="{5925F56E-D866-4529-9739-DCFBDD51E51E}"/>
    <cellStyle name="40% - Accent5 21" xfId="640" xr:uid="{90888424-506B-4A64-B147-0B01C47F2CBD}"/>
    <cellStyle name="40% - Accent5 21 2" xfId="3684" xr:uid="{BA02E706-ABCC-4F3E-899F-B287B4599172}"/>
    <cellStyle name="40% - Accent5 21 3" xfId="8262" xr:uid="{1DFE64BC-7E20-4E2D-8099-A277E8C34EFF}"/>
    <cellStyle name="40% - Accent5 21 3 2" xfId="12584" xr:uid="{6F9BCE43-9178-41A4-9583-2C62327C7E99}"/>
    <cellStyle name="40% - Accent5 22" xfId="641" xr:uid="{720E0394-E483-4F17-8551-1F467ACD5B59}"/>
    <cellStyle name="40% - Accent5 22 2" xfId="3685" xr:uid="{52CF7B41-583A-45D6-9582-6049A4A05D25}"/>
    <cellStyle name="40% - Accent5 22 3" xfId="8263" xr:uid="{DC7DB6EE-7E9B-4E20-ABD8-9FF424B3261D}"/>
    <cellStyle name="40% - Accent5 22 3 2" xfId="12585" xr:uid="{CA0AAF75-E01D-4885-84B9-A07511934F69}"/>
    <cellStyle name="40% - Accent5 23" xfId="642" xr:uid="{A4CA7560-9B12-4A87-978D-3E7C51BFB26E}"/>
    <cellStyle name="40% - Accent5 23 2" xfId="3686" xr:uid="{79796FEE-733B-40FB-B357-25A166666A8D}"/>
    <cellStyle name="40% - Accent5 23 3" xfId="8264" xr:uid="{B8258CB1-8844-407F-A8FB-B8F279304BCD}"/>
    <cellStyle name="40% - Accent5 23 3 2" xfId="12586" xr:uid="{DC9186A6-BA45-4143-8498-F0C18AA32030}"/>
    <cellStyle name="40% - Accent5 24" xfId="643" xr:uid="{C1700B3A-20E0-40E4-8A8F-6F979D5258FC}"/>
    <cellStyle name="40% - Accent5 24 2" xfId="3687" xr:uid="{BB7D046B-B397-4AE6-8155-8F7A47059E87}"/>
    <cellStyle name="40% - Accent5 24 3" xfId="8265" xr:uid="{0E6F027C-41DB-4FA2-AB66-8F52E2FDD2FE}"/>
    <cellStyle name="40% - Accent5 24 3 2" xfId="12587" xr:uid="{016B93B3-65EF-4DDC-AF41-2DB3DFCB2104}"/>
    <cellStyle name="40% - Accent5 25" xfId="644" xr:uid="{BF699F02-15F0-4324-9168-80DC440B5DDE}"/>
    <cellStyle name="40% - Accent5 25 2" xfId="3688" xr:uid="{74B049B5-F01C-4A4F-B447-7FB5E07D817A}"/>
    <cellStyle name="40% - Accent5 25 3" xfId="8266" xr:uid="{68321613-78B8-4529-9B16-D49F3841BE89}"/>
    <cellStyle name="40% - Accent5 25 3 2" xfId="12588" xr:uid="{2262C382-EBD7-4DEB-A2C4-BA72617609EB}"/>
    <cellStyle name="40% - Accent5 26" xfId="645" xr:uid="{4328D234-F0CB-455A-8DA7-E25F3AB9B868}"/>
    <cellStyle name="40% - Accent5 26 2" xfId="3689" xr:uid="{0593ACEF-246B-4054-A26D-13E2903E34E3}"/>
    <cellStyle name="40% - Accent5 26 3" xfId="8267" xr:uid="{294E4DB9-8069-4418-851B-AD1A8A22B39F}"/>
    <cellStyle name="40% - Accent5 26 3 2" xfId="12589" xr:uid="{6B3221B6-D31B-4637-817D-8146DC5D4B22}"/>
    <cellStyle name="40% - Accent5 27" xfId="646" xr:uid="{9A144565-F5A9-42B5-B28E-3D0F8D56096C}"/>
    <cellStyle name="40% - Accent5 27 2" xfId="3690" xr:uid="{4AD05AE4-F6BA-42E0-9C4B-3318C64F6F21}"/>
    <cellStyle name="40% - Accent5 27 3" xfId="8268" xr:uid="{638A9DC0-2071-402F-8A6B-4EDCA1CD4571}"/>
    <cellStyle name="40% - Accent5 27 3 2" xfId="12590" xr:uid="{3701D549-4E68-4A7F-B04C-79B1952EA9E3}"/>
    <cellStyle name="40% - Accent5 28" xfId="647" xr:uid="{E47EB694-697A-4C05-873E-218D16E9C9F2}"/>
    <cellStyle name="40% - Accent5 28 2" xfId="3691" xr:uid="{593B9943-6A28-49BD-AB52-254A69CE5136}"/>
    <cellStyle name="40% - Accent5 28 3" xfId="8269" xr:uid="{D848A4ED-86BE-4626-9119-7B73459CF0C4}"/>
    <cellStyle name="40% - Accent5 28 3 2" xfId="12591" xr:uid="{3DD42851-320D-4498-B6CD-7F00CF5FC6E1}"/>
    <cellStyle name="40% - Accent5 29" xfId="648" xr:uid="{731E61BA-FCCB-4C25-A3CC-7036FC833A25}"/>
    <cellStyle name="40% - Accent5 29 2" xfId="3692" xr:uid="{109C9429-083C-434F-9C06-CE670468D7FC}"/>
    <cellStyle name="40% - Accent5 29 3" xfId="8270" xr:uid="{22440E6A-F6F4-4C03-B36D-E7CE4C308173}"/>
    <cellStyle name="40% - Accent5 29 3 2" xfId="12592" xr:uid="{88B6496E-0B58-4754-A149-CC7211CAC929}"/>
    <cellStyle name="40% - Accent5 3" xfId="649" xr:uid="{222C1CEB-8C6F-402E-AABF-63D5B4D6D420}"/>
    <cellStyle name="40% - Accent5 3 2" xfId="3693" xr:uid="{8A475AC2-324D-4A76-A87C-C48A256A16F0}"/>
    <cellStyle name="40% - Accent5 3 3" xfId="8271" xr:uid="{862D8458-F038-4A47-A4DF-153E50432FD3}"/>
    <cellStyle name="40% - Accent5 3 3 2" xfId="12593" xr:uid="{54D7EE20-7FEA-43EB-BF92-AE85EEE0DEE8}"/>
    <cellStyle name="40% - Accent5 30" xfId="650" xr:uid="{F0827C89-C76F-4BB2-805D-50E7BC8ABCD6}"/>
    <cellStyle name="40% - Accent5 30 2" xfId="3694" xr:uid="{5CCEC836-0B08-4213-93D4-B4022D53FC6C}"/>
    <cellStyle name="40% - Accent5 30 3" xfId="8272" xr:uid="{66C2591E-ACF7-4F56-81B4-3EBDF9429364}"/>
    <cellStyle name="40% - Accent5 30 3 2" xfId="12594" xr:uid="{B5179329-2E7F-4333-87BC-3F6E90959B85}"/>
    <cellStyle name="40% - Accent5 31" xfId="651" xr:uid="{1347E6BF-91D2-483D-86E4-C7F645E31262}"/>
    <cellStyle name="40% - Accent5 31 2" xfId="3695" xr:uid="{5676EA7C-E7B0-4D97-ABC8-A96F0E41F538}"/>
    <cellStyle name="40% - Accent5 31 3" xfId="8273" xr:uid="{F4F8EF7A-7820-4A63-AD96-AF290DE9D893}"/>
    <cellStyle name="40% - Accent5 31 3 2" xfId="12595" xr:uid="{440C0D9C-90AD-47DF-BB30-F0C6C7FE3F13}"/>
    <cellStyle name="40% - Accent5 32" xfId="652" xr:uid="{EA9C18DE-8CDD-4302-B347-7E01DEADD804}"/>
    <cellStyle name="40% - Accent5 32 2" xfId="3696" xr:uid="{35162E77-CCDD-413B-ACFD-E7DA3648A828}"/>
    <cellStyle name="40% - Accent5 32 3" xfId="8274" xr:uid="{AB3DBEDB-BDC5-44F4-AAFE-448672DF4A7F}"/>
    <cellStyle name="40% - Accent5 32 3 2" xfId="12596" xr:uid="{7E17B4EC-D442-467D-8FF5-F947F534D419}"/>
    <cellStyle name="40% - Accent5 33" xfId="653" xr:uid="{D7BD1BEF-2507-46C9-BE4D-EE9664C1D13F}"/>
    <cellStyle name="40% - Accent5 33 2" xfId="3697" xr:uid="{54F9231B-B3D2-4954-A889-EB4184035422}"/>
    <cellStyle name="40% - Accent5 33 3" xfId="8275" xr:uid="{90E30DD0-1F75-4AE5-94F1-774C77C644B1}"/>
    <cellStyle name="40% - Accent5 33 3 2" xfId="12597" xr:uid="{10636512-3201-45C2-ACA1-092337E9BF91}"/>
    <cellStyle name="40% - Accent5 34" xfId="654" xr:uid="{9622077D-36A3-4B10-84E7-EBC175B6615F}"/>
    <cellStyle name="40% - Accent5 34 2" xfId="3698" xr:uid="{A18E4AF6-DB26-4EFD-A69B-5B81D447D301}"/>
    <cellStyle name="40% - Accent5 34 3" xfId="8276" xr:uid="{049635EC-AF1D-407F-B83C-FE28F2091964}"/>
    <cellStyle name="40% - Accent5 34 3 2" xfId="12598" xr:uid="{DD1B84DE-B76C-4F52-8C85-6EBFD9EC9EDA}"/>
    <cellStyle name="40% - Accent5 35" xfId="655" xr:uid="{2BEA467A-52D9-4DFB-A5F7-1AB78BE20C4F}"/>
    <cellStyle name="40% - Accent5 35 2" xfId="3699" xr:uid="{53677589-A0FD-42D2-A704-1BAB9FC37A13}"/>
    <cellStyle name="40% - Accent5 35 3" xfId="8277" xr:uid="{97080D4A-CE68-4275-B5BF-311CB6D90786}"/>
    <cellStyle name="40% - Accent5 35 3 2" xfId="12599" xr:uid="{594F9C63-13B2-4A2D-89C2-C758CEE0B900}"/>
    <cellStyle name="40% - Accent5 36" xfId="656" xr:uid="{FB7875B9-DD11-48D4-9476-13BCC174D0BD}"/>
    <cellStyle name="40% - Accent5 36 2" xfId="3700" xr:uid="{6B58FC01-0ED7-45CC-BDE8-4F9E86C43FAA}"/>
    <cellStyle name="40% - Accent5 36 3" xfId="8278" xr:uid="{F4AB70A2-223E-4C2C-99B9-76F00FDA10B0}"/>
    <cellStyle name="40% - Accent5 36 3 2" xfId="12600" xr:uid="{1758F5B0-F49A-4B46-B29C-45DC8FCBEBB8}"/>
    <cellStyle name="40% - Accent5 37" xfId="657" xr:uid="{25032000-9D61-4AA7-96DC-D6AF903D8A3D}"/>
    <cellStyle name="40% - Accent5 37 2" xfId="3701" xr:uid="{C766BB6B-F5BE-491D-8F02-C7F72DA8DC58}"/>
    <cellStyle name="40% - Accent5 37 3" xfId="8279" xr:uid="{F4CEF5EB-2ACE-4E11-A2E2-5E39EAEDACD4}"/>
    <cellStyle name="40% - Accent5 37 3 2" xfId="12601" xr:uid="{489DEE41-E931-425C-9190-535C69355F5C}"/>
    <cellStyle name="40% - Accent5 38" xfId="658" xr:uid="{33D237CF-70FA-4525-A151-7498E3EAB39D}"/>
    <cellStyle name="40% - Accent5 38 2" xfId="3702" xr:uid="{33812270-7D50-4D18-8547-0EFEBC049FC2}"/>
    <cellStyle name="40% - Accent5 38 3" xfId="8280" xr:uid="{49711DE3-4665-483E-8B82-9A49A3C72743}"/>
    <cellStyle name="40% - Accent5 38 3 2" xfId="12602" xr:uid="{A0AF5501-4A08-4FCF-92A1-4993755ABAB2}"/>
    <cellStyle name="40% - Accent5 39" xfId="659" xr:uid="{16198AC9-17A9-4AF0-AB4E-C2BAC9E59757}"/>
    <cellStyle name="40% - Accent5 39 2" xfId="3703" xr:uid="{C797E963-3F2B-4CF6-B752-1B658ED2580F}"/>
    <cellStyle name="40% - Accent5 39 3" xfId="8281" xr:uid="{32369795-3230-4084-AD93-B2F22379C5BC}"/>
    <cellStyle name="40% - Accent5 39 3 2" xfId="12603" xr:uid="{7A8AB751-9276-48E0-9791-4AF54D7DF688}"/>
    <cellStyle name="40% - Accent5 4" xfId="660" xr:uid="{4772E81D-DAD8-4156-8263-3C5812A1AB57}"/>
    <cellStyle name="40% - Accent5 4 2" xfId="3704" xr:uid="{08830AB9-DA1E-44F5-BD6E-B2AB94FE8F88}"/>
    <cellStyle name="40% - Accent5 4 3" xfId="8282" xr:uid="{60ECD572-E7E8-45AF-87E5-23B7FC7160BA}"/>
    <cellStyle name="40% - Accent5 4 3 2" xfId="12604" xr:uid="{8E2D0C05-1F12-4BDF-B683-EDB599586BB7}"/>
    <cellStyle name="40% - Accent5 40" xfId="661" xr:uid="{739B8FD7-92F9-4CFF-BC2A-C04B74AC3F6A}"/>
    <cellStyle name="40% - Accent5 40 2" xfId="3705" xr:uid="{F38F7863-B60E-4307-9891-262095F0A2AF}"/>
    <cellStyle name="40% - Accent5 40 3" xfId="8283" xr:uid="{4D00B912-33C7-41A5-A6B4-C95671151D04}"/>
    <cellStyle name="40% - Accent5 40 3 2" xfId="12605" xr:uid="{949135C7-27FA-474C-9EBA-B23CF161062B}"/>
    <cellStyle name="40% - Accent5 41" xfId="662" xr:uid="{3435A8C2-6AE0-4682-B7A9-8846D30DE0C6}"/>
    <cellStyle name="40% - Accent5 41 2" xfId="3706" xr:uid="{767370BA-7AE6-4F36-848A-FD1950EA8587}"/>
    <cellStyle name="40% - Accent5 41 3" xfId="8284" xr:uid="{75F2216E-9C3F-4694-BED4-BD7A4F098829}"/>
    <cellStyle name="40% - Accent5 41 3 2" xfId="12606" xr:uid="{BDA42DE3-8D54-45F4-9DF5-31252DA8E791}"/>
    <cellStyle name="40% - Accent5 42" xfId="663" xr:uid="{2DE3EA62-DFC4-454D-8644-5BBE24AE62DE}"/>
    <cellStyle name="40% - Accent5 42 2" xfId="3707" xr:uid="{A4DFDF6F-0138-4C88-9DC0-7E89230033F1}"/>
    <cellStyle name="40% - Accent5 42 3" xfId="8285" xr:uid="{96A017FA-F5B4-4DC1-B8A0-8E8B5C906FC1}"/>
    <cellStyle name="40% - Accent5 42 3 2" xfId="12607" xr:uid="{4D8D1AAF-BD1C-4987-834F-3AC9E0EA8121}"/>
    <cellStyle name="40% - Accent5 43" xfId="664" xr:uid="{8FF75678-03B2-490E-A625-4ADDF0692379}"/>
    <cellStyle name="40% - Accent5 43 2" xfId="3708" xr:uid="{D073405C-BF66-47EF-B870-1CCFB8196EAC}"/>
    <cellStyle name="40% - Accent5 43 3" xfId="8286" xr:uid="{71F9CB27-20A9-446A-B9DF-CD7E4DA6094D}"/>
    <cellStyle name="40% - Accent5 43 3 2" xfId="12608" xr:uid="{DAF68139-D4ED-4DF3-9318-25EF18707B4D}"/>
    <cellStyle name="40% - Accent5 44" xfId="665" xr:uid="{18B0A560-2778-47B3-ACE4-9654B942FE53}"/>
    <cellStyle name="40% - Accent5 44 2" xfId="3709" xr:uid="{362553F0-FD2A-4A5B-95E0-E07889230130}"/>
    <cellStyle name="40% - Accent5 44 3" xfId="8287" xr:uid="{6E461AAC-F6CA-4254-8B0F-222802665585}"/>
    <cellStyle name="40% - Accent5 44 3 2" xfId="12609" xr:uid="{075C5303-D6EC-46A8-B29D-4F92CF9C9B24}"/>
    <cellStyle name="40% - Accent5 45" xfId="666" xr:uid="{5B4D021D-D885-4C58-A93C-A8A377DA5EF8}"/>
    <cellStyle name="40% - Accent5 45 2" xfId="3710" xr:uid="{0F2045FA-56E6-4252-88F5-4A975B7C4376}"/>
    <cellStyle name="40% - Accent5 45 3" xfId="8288" xr:uid="{6CE76CB7-B68F-4508-92A9-96B9404EFEA1}"/>
    <cellStyle name="40% - Accent5 45 3 2" xfId="12610" xr:uid="{985EEDA0-1824-4992-B0E0-B29689C90550}"/>
    <cellStyle name="40% - Accent5 46" xfId="667" xr:uid="{69C5478F-F114-4F99-8FE0-3F0C8C26BE9E}"/>
    <cellStyle name="40% - Accent5 46 2" xfId="3711" xr:uid="{33027C24-F120-4E25-A77E-693A40492079}"/>
    <cellStyle name="40% - Accent5 46 3" xfId="8289" xr:uid="{758B4108-0370-43CC-9ECD-481D9A182DEE}"/>
    <cellStyle name="40% - Accent5 46 3 2" xfId="12611" xr:uid="{806EC32C-FCC0-44D4-9350-A26639CA6618}"/>
    <cellStyle name="40% - Accent5 47" xfId="668" xr:uid="{362FD747-5B7A-43E8-B238-204AECC4473E}"/>
    <cellStyle name="40% - Accent5 47 2" xfId="3712" xr:uid="{4E6264C5-C854-463E-A91C-F3377A85EDF6}"/>
    <cellStyle name="40% - Accent5 47 3" xfId="8290" xr:uid="{944C8A2C-6922-4FFE-B2AF-5901A0256876}"/>
    <cellStyle name="40% - Accent5 47 3 2" xfId="12612" xr:uid="{B689F27F-529F-4306-A22D-E043D0E13C47}"/>
    <cellStyle name="40% - Accent5 48" xfId="669" xr:uid="{475C9C25-24E9-4649-90A1-CAD229902E29}"/>
    <cellStyle name="40% - Accent5 48 2" xfId="3713" xr:uid="{915A3AEB-53CF-4D74-87C8-97625A0639AB}"/>
    <cellStyle name="40% - Accent5 48 3" xfId="8291" xr:uid="{2C9BF40D-0D1C-4C86-810A-3A0A7D6AE6DF}"/>
    <cellStyle name="40% - Accent5 48 3 2" xfId="12613" xr:uid="{2BD3C8BF-11E5-491D-ABB9-C1C5C44E1E9D}"/>
    <cellStyle name="40% - Accent5 49" xfId="670" xr:uid="{BEA622F7-87A7-418D-9516-B2F348FF6DC7}"/>
    <cellStyle name="40% - Accent5 49 2" xfId="3714" xr:uid="{ACF79D86-4B68-4417-A736-2B78419CF2C3}"/>
    <cellStyle name="40% - Accent5 49 3" xfId="8292" xr:uid="{57FE41EA-A640-4322-86F1-A9872C99D582}"/>
    <cellStyle name="40% - Accent5 49 3 2" xfId="12614" xr:uid="{092938A1-A4E8-4E30-A2A3-2EFCA22BA51A}"/>
    <cellStyle name="40% - Accent5 5" xfId="671" xr:uid="{DFA23C9A-856F-4006-80A7-C22C65427EB5}"/>
    <cellStyle name="40% - Accent5 5 2" xfId="3715" xr:uid="{B7A65A85-D7F0-4AD2-B6BA-6ABFB334FCAD}"/>
    <cellStyle name="40% - Accent5 5 3" xfId="8293" xr:uid="{45F1E1A3-45E2-480A-B8A9-0FDCF76173DC}"/>
    <cellStyle name="40% - Accent5 5 3 2" xfId="12615" xr:uid="{3B8531C2-3282-467B-AC18-90AD26CBFC53}"/>
    <cellStyle name="40% - Accent5 50" xfId="672" xr:uid="{B0701A4A-4DA4-4811-B1D3-2E30B447958C}"/>
    <cellStyle name="40% - Accent5 50 2" xfId="3716" xr:uid="{0C214865-0228-42DD-AF85-9FEC63B3360C}"/>
    <cellStyle name="40% - Accent5 50 3" xfId="8294" xr:uid="{C46E8E7F-6131-4E19-B372-599FAC91B077}"/>
    <cellStyle name="40% - Accent5 50 3 2" xfId="12616" xr:uid="{CF058037-B34E-42B0-AA47-E7C3BBD3E1AC}"/>
    <cellStyle name="40% - Accent5 51" xfId="673" xr:uid="{B7CE7356-575C-4548-97D1-EAA672CAE484}"/>
    <cellStyle name="40% - Accent5 51 2" xfId="3717" xr:uid="{1FDBCA39-6E32-48A2-ACE4-9FC7A58FAE0E}"/>
    <cellStyle name="40% - Accent5 51 3" xfId="8295" xr:uid="{73FC6D6C-F090-4D7C-8706-0BE5B1F14A42}"/>
    <cellStyle name="40% - Accent5 51 3 2" xfId="12617" xr:uid="{0EBEE1DD-2D8F-419C-B621-93778B9997FD}"/>
    <cellStyle name="40% - Accent5 52" xfId="674" xr:uid="{DF77DF75-8626-4735-9D1E-0AF46E1A4109}"/>
    <cellStyle name="40% - Accent5 52 2" xfId="3718" xr:uid="{76477B73-28A7-482B-A6EB-4472C3657850}"/>
    <cellStyle name="40% - Accent5 52 3" xfId="8296" xr:uid="{02EC3E3A-7B6D-4B15-9E14-E8CA48C79D8E}"/>
    <cellStyle name="40% - Accent5 52 3 2" xfId="12618" xr:uid="{473CA0F3-4FEB-4C11-B967-8AF6C1F71216}"/>
    <cellStyle name="40% - Accent5 53" xfId="675" xr:uid="{07289502-4EA1-4274-91B1-55961E5A28C9}"/>
    <cellStyle name="40% - Accent5 53 2" xfId="3719" xr:uid="{DB9B7DB4-E7BE-49A9-8271-84B0DBCDF9E7}"/>
    <cellStyle name="40% - Accent5 53 3" xfId="8297" xr:uid="{FE0E2143-B884-4E54-AF46-0445DF905373}"/>
    <cellStyle name="40% - Accent5 53 3 2" xfId="12619" xr:uid="{0F838406-E7F9-4BAB-8EA6-16966F58407D}"/>
    <cellStyle name="40% - Accent5 6" xfId="676" xr:uid="{E7CE6E1C-FB68-4441-AADA-387C95068D1E}"/>
    <cellStyle name="40% - Accent5 6 2" xfId="3720" xr:uid="{CB90B37B-E1FF-462D-AE51-281D1E25D20F}"/>
    <cellStyle name="40% - Accent5 6 3" xfId="8298" xr:uid="{B59A4421-8000-4DF4-82D8-BD14508A08F9}"/>
    <cellStyle name="40% - Accent5 6 3 2" xfId="12620" xr:uid="{A20597F8-816C-4B5A-B41E-149EE9452228}"/>
    <cellStyle name="40% - Accent5 7" xfId="677" xr:uid="{21F9689F-0996-4AEA-8DAD-F669325710F9}"/>
    <cellStyle name="40% - Accent5 7 2" xfId="3721" xr:uid="{C299CB9A-57BC-47E5-8A44-BDE26816CB7B}"/>
    <cellStyle name="40% - Accent5 7 3" xfId="8299" xr:uid="{CAC4B1E2-0CE8-4C16-8F81-6C5B460A99F3}"/>
    <cellStyle name="40% - Accent5 7 3 2" xfId="12621" xr:uid="{B4F4FAF6-8F78-4DB0-AFE2-B3D55AD7B60D}"/>
    <cellStyle name="40% - Accent5 8" xfId="678" xr:uid="{687B305A-E082-4C1A-8A39-C16DA86CE1AD}"/>
    <cellStyle name="40% - Accent5 8 2" xfId="3722" xr:uid="{DF483722-02B4-4327-8624-8689E5A7A5DA}"/>
    <cellStyle name="40% - Accent5 8 3" xfId="8300" xr:uid="{CC30E912-B6FC-4012-8224-0FE7689336AE}"/>
    <cellStyle name="40% - Accent5 8 3 2" xfId="12622" xr:uid="{2611E624-3161-45FF-AF0F-2C7B7D6029BB}"/>
    <cellStyle name="40% - Accent5 9" xfId="679" xr:uid="{ACB4DC6D-D0BA-4E1D-857C-64A9B4B8099D}"/>
    <cellStyle name="40% - Accent5 9 2" xfId="3723" xr:uid="{A89924CE-009F-4D48-AEE3-820D8B6C81AF}"/>
    <cellStyle name="40% - Accent5 9 3" xfId="8301" xr:uid="{E4FD62B0-539D-4674-BEC7-408D9FA1C8AE}"/>
    <cellStyle name="40% - Accent5 9 3 2" xfId="12623" xr:uid="{39CF7DB9-33C7-4B0B-A812-FA047B0E233B}"/>
    <cellStyle name="40% - Accent6 10" xfId="680" xr:uid="{E79AC8EF-F94A-4DC4-AD61-C4EC8AD2B79A}"/>
    <cellStyle name="40% - Accent6 10 2" xfId="3724" xr:uid="{1075D2BE-8642-411F-B64B-FD717A4E00E4}"/>
    <cellStyle name="40% - Accent6 10 3" xfId="8302" xr:uid="{12F7BF17-2C49-44AC-9AA4-28D41E458640}"/>
    <cellStyle name="40% - Accent6 10 3 2" xfId="12624" xr:uid="{78EC264F-9AA0-4735-8741-7621BF19D008}"/>
    <cellStyle name="40% - Accent6 11" xfId="681" xr:uid="{DC05568B-982F-4717-B96A-6CDBBE7E6C0D}"/>
    <cellStyle name="40% - Accent6 11 2" xfId="3725" xr:uid="{A8DC5F01-5B87-4438-B50F-404A866B2B28}"/>
    <cellStyle name="40% - Accent6 11 3" xfId="8303" xr:uid="{37052D54-EC69-448D-96BC-FC6F2154638D}"/>
    <cellStyle name="40% - Accent6 11 3 2" xfId="12625" xr:uid="{08F41EE9-A18B-482D-ACDD-27F6B960A8A6}"/>
    <cellStyle name="40% - Accent6 12" xfId="682" xr:uid="{8A99D16D-F603-4C84-8979-91751E307BF8}"/>
    <cellStyle name="40% - Accent6 12 2" xfId="3726" xr:uid="{12AD2CEF-C298-462C-B4FD-8FF96375D675}"/>
    <cellStyle name="40% - Accent6 12 3" xfId="8304" xr:uid="{67468ED8-7E86-44EE-9193-7EE79BFE799A}"/>
    <cellStyle name="40% - Accent6 12 3 2" xfId="12626" xr:uid="{A29ACEC9-6610-423C-8DF7-AD0F4DFFBBAA}"/>
    <cellStyle name="40% - Accent6 13" xfId="683" xr:uid="{C21A4BB1-6A03-4920-9ADD-6A23FBF59301}"/>
    <cellStyle name="40% - Accent6 13 2" xfId="3727" xr:uid="{63BE3833-AEA9-49AD-B279-3E769488FD7D}"/>
    <cellStyle name="40% - Accent6 13 3" xfId="8305" xr:uid="{3B609903-16B8-4611-9231-4BFB3AC8DF77}"/>
    <cellStyle name="40% - Accent6 13 3 2" xfId="12627" xr:uid="{0D732A53-C00F-4754-9F50-49EB314D841B}"/>
    <cellStyle name="40% - Accent6 14" xfId="684" xr:uid="{297A28AA-BFFD-4724-9792-670432E2DC8E}"/>
    <cellStyle name="40% - Accent6 14 2" xfId="3728" xr:uid="{BE0108BF-4CE9-4370-9ECB-EC76560ED751}"/>
    <cellStyle name="40% - Accent6 14 3" xfId="8306" xr:uid="{33127FCB-9743-4EEC-A824-1C4748A7768D}"/>
    <cellStyle name="40% - Accent6 14 3 2" xfId="12628" xr:uid="{2922771B-B4AF-4593-9938-8EAFAFB80A44}"/>
    <cellStyle name="40% - Accent6 15" xfId="685" xr:uid="{8EFC87B4-CC73-4854-AF3F-604D5FE38F57}"/>
    <cellStyle name="40% - Accent6 15 2" xfId="3729" xr:uid="{C59BAACA-6E83-4314-8C8D-6423834FD62E}"/>
    <cellStyle name="40% - Accent6 15 3" xfId="8307" xr:uid="{13085DF9-4941-4219-A754-89D2F32D0514}"/>
    <cellStyle name="40% - Accent6 15 3 2" xfId="12629" xr:uid="{7845C611-D08F-4EC2-B91C-9C0FD755170A}"/>
    <cellStyle name="40% - Accent6 16" xfId="686" xr:uid="{A6701B87-2553-4009-9DB5-94B02B3363FD}"/>
    <cellStyle name="40% - Accent6 16 2" xfId="3730" xr:uid="{3099D61F-CC07-4791-B90D-215720AE1ED5}"/>
    <cellStyle name="40% - Accent6 16 3" xfId="8308" xr:uid="{3C32C2F2-57BB-4D63-A6B1-A1E8247E7577}"/>
    <cellStyle name="40% - Accent6 16 3 2" xfId="12630" xr:uid="{15EE486A-5F0C-4AD6-89A3-8B6AFC89B3FA}"/>
    <cellStyle name="40% - Accent6 17" xfId="687" xr:uid="{D9BECF69-8DBA-4D17-BF41-814A8DD62FD6}"/>
    <cellStyle name="40% - Accent6 17 2" xfId="3731" xr:uid="{A9839395-F822-4653-98C5-81ADFB147265}"/>
    <cellStyle name="40% - Accent6 17 3" xfId="8309" xr:uid="{143B0087-16E3-4EAE-AEA2-A4164BBEA6BB}"/>
    <cellStyle name="40% - Accent6 17 3 2" xfId="12631" xr:uid="{34CCAC88-16DA-4BBE-A59E-2D94F7A22F11}"/>
    <cellStyle name="40% - Accent6 18" xfId="688" xr:uid="{1C564630-C07C-47A0-AB8A-2BAAF56F4FE8}"/>
    <cellStyle name="40% - Accent6 18 2" xfId="3732" xr:uid="{D641A75A-BDA8-43B2-9882-C6D5AD80E18D}"/>
    <cellStyle name="40% - Accent6 18 3" xfId="8310" xr:uid="{BA2CCF7E-7D9D-4588-9608-65AB7E0B876A}"/>
    <cellStyle name="40% - Accent6 18 3 2" xfId="12632" xr:uid="{EA9B6193-CDA3-43F5-B577-59E2E7B5D1F8}"/>
    <cellStyle name="40% - Accent6 19" xfId="689" xr:uid="{E206BA0B-D1C5-4A2E-91DB-7A463760B86A}"/>
    <cellStyle name="40% - Accent6 19 2" xfId="3733" xr:uid="{F64B1E43-94E6-4786-B843-7DC189A6A69D}"/>
    <cellStyle name="40% - Accent6 19 3" xfId="8311" xr:uid="{D5FE8EB6-269F-4ADF-B5D0-345E25031544}"/>
    <cellStyle name="40% - Accent6 19 3 2" xfId="12633" xr:uid="{5246C493-716F-42BF-B5B8-95734C125EE7}"/>
    <cellStyle name="40% - Accent6 2" xfId="690" xr:uid="{4309C971-72C6-479D-96DD-E691A528F310}"/>
    <cellStyle name="40% - Accent6 2 2" xfId="691" xr:uid="{71B978AE-A8B9-44FB-B5BF-83FF1DF2890F}"/>
    <cellStyle name="40% - Accent6 2 2 2" xfId="6246" xr:uid="{953EA62C-4CEE-4B5E-94BB-6399875CCCC6}"/>
    <cellStyle name="40% - Accent6 2 2 3" xfId="3735" xr:uid="{720538B3-5A4E-4C0A-8F6D-CB3289A1A52F}"/>
    <cellStyle name="40% - Accent6 2 2 4" xfId="8313" xr:uid="{F9A89DE1-D686-4851-A322-A28D69FE4F00}"/>
    <cellStyle name="40% - Accent6 2 2 4 2" xfId="12635" xr:uid="{A33A37A2-640F-4559-A390-92A2AB2FE807}"/>
    <cellStyle name="40% - Accent6 2 3" xfId="6072" xr:uid="{D072CC03-1AE5-4076-A8C4-00E0768AEC66}"/>
    <cellStyle name="40% - Accent6 2 4" xfId="3734" xr:uid="{5D4B0415-BEE7-44AE-BE03-4919E9386CAF}"/>
    <cellStyle name="40% - Accent6 2 5" xfId="8312" xr:uid="{FC4F2B92-036D-4BD2-880A-700B013024F3}"/>
    <cellStyle name="40% - Accent6 2 5 2" xfId="12634" xr:uid="{0D8FE017-0ED5-4758-BC93-37971E22C40B}"/>
    <cellStyle name="40% - Accent6 20" xfId="692" xr:uid="{E7569EFA-121C-45A3-8C3A-4C78A4702981}"/>
    <cellStyle name="40% - Accent6 20 2" xfId="3736" xr:uid="{29AE0170-96A2-48C7-ADEF-DF2EC460C574}"/>
    <cellStyle name="40% - Accent6 20 3" xfId="8314" xr:uid="{42FED818-FAE4-4978-B6DA-35ADC8209525}"/>
    <cellStyle name="40% - Accent6 20 3 2" xfId="12636" xr:uid="{C6C4DEC7-A442-4756-A552-A77C3F372F85}"/>
    <cellStyle name="40% - Accent6 21" xfId="693" xr:uid="{63866B86-73D3-4050-8BD1-780D4725A9DD}"/>
    <cellStyle name="40% - Accent6 21 2" xfId="3737" xr:uid="{51F940E5-0FBC-47C6-B2B6-063360E509B2}"/>
    <cellStyle name="40% - Accent6 21 3" xfId="8315" xr:uid="{00380407-6DC0-4F8A-BA87-9474E35DAECA}"/>
    <cellStyle name="40% - Accent6 21 3 2" xfId="12637" xr:uid="{422E4FE6-1DA2-45CF-9712-71AFD9795476}"/>
    <cellStyle name="40% - Accent6 22" xfId="694" xr:uid="{BC15AE81-8C7B-4A07-B6F7-F942B35A72D0}"/>
    <cellStyle name="40% - Accent6 22 2" xfId="3738" xr:uid="{7650F742-5529-430F-B25E-6696C41F1F25}"/>
    <cellStyle name="40% - Accent6 22 3" xfId="8316" xr:uid="{2E126F1B-2854-4E73-ACC4-6AB6545A76F7}"/>
    <cellStyle name="40% - Accent6 22 3 2" xfId="12638" xr:uid="{853A6F4F-623D-443B-AAB0-127DDDDEC5B8}"/>
    <cellStyle name="40% - Accent6 23" xfId="695" xr:uid="{31D666F1-505D-4203-B733-339C9A7289BD}"/>
    <cellStyle name="40% - Accent6 23 2" xfId="3739" xr:uid="{F053E963-E2E3-4EC9-898F-252589492A7D}"/>
    <cellStyle name="40% - Accent6 23 3" xfId="8317" xr:uid="{CE5ED356-8387-4D37-A546-5B29738561E7}"/>
    <cellStyle name="40% - Accent6 23 3 2" xfId="12639" xr:uid="{F9603234-399A-4CAE-A4B8-C0837FD658AF}"/>
    <cellStyle name="40% - Accent6 24" xfId="696" xr:uid="{B6E363B0-A373-4CA3-B2A5-DE7818FEB5D2}"/>
    <cellStyle name="40% - Accent6 24 2" xfId="3740" xr:uid="{4C78F71F-3741-46CD-8495-3CE21271955A}"/>
    <cellStyle name="40% - Accent6 24 3" xfId="8318" xr:uid="{7F43B833-E084-4641-81C9-2F6D481F22CE}"/>
    <cellStyle name="40% - Accent6 24 3 2" xfId="12640" xr:uid="{15B044AB-0461-4060-B809-C8DBBFD8A56C}"/>
    <cellStyle name="40% - Accent6 25" xfId="697" xr:uid="{8C44BD7D-7E4C-4B52-8F5C-6221AE50191A}"/>
    <cellStyle name="40% - Accent6 25 2" xfId="3741" xr:uid="{DEB284C6-9C7A-4AFE-A72E-346C66FEB4BB}"/>
    <cellStyle name="40% - Accent6 25 3" xfId="8319" xr:uid="{B7A14193-5025-452B-BD35-E3999884202D}"/>
    <cellStyle name="40% - Accent6 25 3 2" xfId="12641" xr:uid="{08257306-DD45-42AC-8D58-416128007A8E}"/>
    <cellStyle name="40% - Accent6 26" xfId="698" xr:uid="{49D9CCBE-807D-48BC-B8B7-7AA0E2A111EC}"/>
    <cellStyle name="40% - Accent6 26 2" xfId="3742" xr:uid="{4A4F05EC-8D52-4A5A-B6DC-DA73E5E2729E}"/>
    <cellStyle name="40% - Accent6 26 3" xfId="8320" xr:uid="{6DDCCE88-E97C-45FE-83BE-69AB709B836D}"/>
    <cellStyle name="40% - Accent6 26 3 2" xfId="12642" xr:uid="{DF69244C-3CD3-4EFA-A636-22D4E4237B7B}"/>
    <cellStyle name="40% - Accent6 27" xfId="699" xr:uid="{7CF56F27-AE76-4957-BC83-0F2AC03181E7}"/>
    <cellStyle name="40% - Accent6 27 2" xfId="3743" xr:uid="{4D1FA09A-A020-4AAD-9DAD-00ABEFAC2A0E}"/>
    <cellStyle name="40% - Accent6 27 3" xfId="8321" xr:uid="{D366234B-3E36-4678-92CE-5A4C09376DAB}"/>
    <cellStyle name="40% - Accent6 27 3 2" xfId="12643" xr:uid="{67C2C0E8-8849-4FE3-9E8F-42A2423FDBD7}"/>
    <cellStyle name="40% - Accent6 28" xfId="700" xr:uid="{B2DF44C9-1D04-46F5-B49E-040A2509FFEC}"/>
    <cellStyle name="40% - Accent6 28 2" xfId="3744" xr:uid="{2CE0AA70-1357-4C60-A0E2-536469779283}"/>
    <cellStyle name="40% - Accent6 28 3" xfId="8322" xr:uid="{A1743E55-7717-4927-B3FF-E7B22D895DA4}"/>
    <cellStyle name="40% - Accent6 28 3 2" xfId="12644" xr:uid="{AAC9B98F-1063-4253-B87C-0D2DCFBD8E54}"/>
    <cellStyle name="40% - Accent6 29" xfId="701" xr:uid="{2DA67BFF-C883-4DB6-B104-E194AB571E6D}"/>
    <cellStyle name="40% - Accent6 29 2" xfId="3745" xr:uid="{19718A67-0D36-4544-A7E6-FC957F938143}"/>
    <cellStyle name="40% - Accent6 29 3" xfId="8323" xr:uid="{CB782298-6B26-48B5-B2FE-7A42F7228AC8}"/>
    <cellStyle name="40% - Accent6 29 3 2" xfId="12645" xr:uid="{271E3AAA-4938-49F1-B180-124CD5046CEC}"/>
    <cellStyle name="40% - Accent6 3" xfId="702" xr:uid="{6A3654B9-75BF-468C-8E87-26A9C9620503}"/>
    <cellStyle name="40% - Accent6 3 2" xfId="3746" xr:uid="{A80ED9FE-C119-4269-A7B8-4DC344765E7E}"/>
    <cellStyle name="40% - Accent6 3 3" xfId="8324" xr:uid="{1919094B-B751-4382-9685-2967EA02A7F2}"/>
    <cellStyle name="40% - Accent6 3 3 2" xfId="12646" xr:uid="{BD614813-289F-4515-AF81-4B06CB1E0C51}"/>
    <cellStyle name="40% - Accent6 30" xfId="703" xr:uid="{34F9E438-77A1-4445-A6EE-F9F598C69A9D}"/>
    <cellStyle name="40% - Accent6 30 2" xfId="3747" xr:uid="{604D97BD-8FC0-4435-B3D1-7C6B4274784D}"/>
    <cellStyle name="40% - Accent6 30 3" xfId="8325" xr:uid="{40549A83-FE95-4559-9F6F-A40563337F30}"/>
    <cellStyle name="40% - Accent6 30 3 2" xfId="12647" xr:uid="{C615A26A-8D7D-41F5-BC5E-DF87121AE778}"/>
    <cellStyle name="40% - Accent6 31" xfId="704" xr:uid="{E7152666-888F-4752-BCAB-CB6FC9A24D90}"/>
    <cellStyle name="40% - Accent6 31 2" xfId="3748" xr:uid="{D47A8700-75E4-49F2-A86F-BCA36FB26495}"/>
    <cellStyle name="40% - Accent6 31 3" xfId="8326" xr:uid="{80CC350F-95C0-49FA-958F-403B60524A5F}"/>
    <cellStyle name="40% - Accent6 31 3 2" xfId="12648" xr:uid="{67A9F27C-5EB6-4DEA-B915-6FB3573B7657}"/>
    <cellStyle name="40% - Accent6 32" xfId="705" xr:uid="{9E82F950-68F5-4F4C-B3E9-4359556C350D}"/>
    <cellStyle name="40% - Accent6 32 2" xfId="3749" xr:uid="{51B1CB61-734A-47E7-8815-A5A01ED8C7F4}"/>
    <cellStyle name="40% - Accent6 32 3" xfId="8327" xr:uid="{0EDAA3B7-ED5C-4B84-9876-FD4919CCA6EA}"/>
    <cellStyle name="40% - Accent6 32 3 2" xfId="12649" xr:uid="{C7B83B84-7843-424F-8DB5-BE23E61DB367}"/>
    <cellStyle name="40% - Accent6 33" xfId="706" xr:uid="{D78CBD73-64B7-4422-86E4-8FC24DDFFCBC}"/>
    <cellStyle name="40% - Accent6 33 2" xfId="3750" xr:uid="{AF6D6DB7-A784-4D27-B128-ADB20D6737FA}"/>
    <cellStyle name="40% - Accent6 33 3" xfId="8328" xr:uid="{8067C5A4-8B68-445B-B542-DA6463076CB8}"/>
    <cellStyle name="40% - Accent6 33 3 2" xfId="12650" xr:uid="{5D64BDD4-C7D6-45A9-8FF6-4159B01C62E4}"/>
    <cellStyle name="40% - Accent6 34" xfId="707" xr:uid="{22D552A6-6CFE-42A8-96F3-758472FF0F4A}"/>
    <cellStyle name="40% - Accent6 34 2" xfId="3751" xr:uid="{8B262029-A783-4B66-99D6-9FEC73B16117}"/>
    <cellStyle name="40% - Accent6 34 3" xfId="8329" xr:uid="{40ADD3D3-C3E9-455F-8BE9-ABB14F885EBE}"/>
    <cellStyle name="40% - Accent6 34 3 2" xfId="12651" xr:uid="{DD0A2240-E67D-45EC-BDE5-3C86F6A291D5}"/>
    <cellStyle name="40% - Accent6 35" xfId="708" xr:uid="{3A70679C-32A1-4F9C-B221-1BC83122AB96}"/>
    <cellStyle name="40% - Accent6 35 2" xfId="3752" xr:uid="{439E3E3E-1812-46AD-853F-8E1FE356A6B6}"/>
    <cellStyle name="40% - Accent6 35 3" xfId="8330" xr:uid="{043CE696-0E71-421E-8013-8570DBC02D9B}"/>
    <cellStyle name="40% - Accent6 35 3 2" xfId="12652" xr:uid="{E4B687C0-5982-4EFE-95FF-CBC62071ADD7}"/>
    <cellStyle name="40% - Accent6 36" xfId="709" xr:uid="{D9AA997D-450C-486A-B88A-E47AE9F17318}"/>
    <cellStyle name="40% - Accent6 36 2" xfId="3753" xr:uid="{2A59ED06-5042-4CBF-8770-206076496772}"/>
    <cellStyle name="40% - Accent6 36 3" xfId="8331" xr:uid="{98394F0D-7EEA-4DA1-AE70-0B9D1FE79CDF}"/>
    <cellStyle name="40% - Accent6 36 3 2" xfId="12653" xr:uid="{738137AC-0020-4025-9AA5-38879FF27D3C}"/>
    <cellStyle name="40% - Accent6 37" xfId="710" xr:uid="{5596CD2E-1AF3-4D6F-9D82-080F55F8E585}"/>
    <cellStyle name="40% - Accent6 37 2" xfId="3754" xr:uid="{8AB0C67B-37FA-4016-BB67-F92B57EB23B7}"/>
    <cellStyle name="40% - Accent6 37 3" xfId="8332" xr:uid="{D012CB9C-7131-47C6-8972-2565537609A1}"/>
    <cellStyle name="40% - Accent6 37 3 2" xfId="12654" xr:uid="{10B19639-8AA8-4F42-8254-627D03E0999F}"/>
    <cellStyle name="40% - Accent6 38" xfId="711" xr:uid="{9A2C552C-37A7-41A0-B53C-E986103ACEDB}"/>
    <cellStyle name="40% - Accent6 38 2" xfId="3755" xr:uid="{B72A8D91-29AC-48D1-A377-F4F4F4D3D2EE}"/>
    <cellStyle name="40% - Accent6 38 3" xfId="8333" xr:uid="{0BF84F5E-FB26-49B7-98F2-45D341D3B97C}"/>
    <cellStyle name="40% - Accent6 38 3 2" xfId="12655" xr:uid="{5166EA53-6569-440C-B47D-0621794E3AC7}"/>
    <cellStyle name="40% - Accent6 39" xfId="712" xr:uid="{4F15C97E-F6FD-4DBD-A488-3152E161ACAA}"/>
    <cellStyle name="40% - Accent6 39 2" xfId="3756" xr:uid="{6904BCCF-EED0-45F3-85DE-9F10D8EBFF99}"/>
    <cellStyle name="40% - Accent6 39 3" xfId="8334" xr:uid="{2FC1208C-7AC2-4606-B79D-B2BF325B9125}"/>
    <cellStyle name="40% - Accent6 39 3 2" xfId="12656" xr:uid="{48E4B539-465B-445C-87DB-091A51B75F13}"/>
    <cellStyle name="40% - Accent6 4" xfId="713" xr:uid="{2C1247DA-8D2A-4553-B178-C341BCEEEFDB}"/>
    <cellStyle name="40% - Accent6 4 2" xfId="3757" xr:uid="{3D930D59-1CF1-4273-9979-7FA84B1AA097}"/>
    <cellStyle name="40% - Accent6 4 3" xfId="8335" xr:uid="{9CBCB213-7965-4B37-9BDD-744F0B5480B6}"/>
    <cellStyle name="40% - Accent6 4 3 2" xfId="12657" xr:uid="{8260EF26-A71F-4D44-A337-49109153FD49}"/>
    <cellStyle name="40% - Accent6 40" xfId="714" xr:uid="{B9371B91-6226-4F4F-B4A2-42B700A3E471}"/>
    <cellStyle name="40% - Accent6 40 2" xfId="3758" xr:uid="{9E3D45D0-25C3-473B-B217-63CB6BD9593D}"/>
    <cellStyle name="40% - Accent6 40 3" xfId="8336" xr:uid="{DD0BB85B-3EE7-4472-BF1E-0911D8FB8799}"/>
    <cellStyle name="40% - Accent6 40 3 2" xfId="12658" xr:uid="{C335DB99-2832-412C-8904-F6A7906F1BE0}"/>
    <cellStyle name="40% - Accent6 41" xfId="715" xr:uid="{42442884-C641-47DF-B31F-C6BFD5D45315}"/>
    <cellStyle name="40% - Accent6 41 2" xfId="3759" xr:uid="{0C970CF1-AF79-446B-B62F-437B9330B7D9}"/>
    <cellStyle name="40% - Accent6 41 3" xfId="8337" xr:uid="{48616CE1-7C4A-498A-89B4-E06CF4A658C1}"/>
    <cellStyle name="40% - Accent6 41 3 2" xfId="12659" xr:uid="{6E8AA811-D944-4D15-ACE9-3927A8B41CCF}"/>
    <cellStyle name="40% - Accent6 42" xfId="716" xr:uid="{4EACE14A-7022-44A2-B233-5FC4DDC8D044}"/>
    <cellStyle name="40% - Accent6 42 2" xfId="3760" xr:uid="{9DAB9E08-B7A2-4A65-BA46-F3832019B628}"/>
    <cellStyle name="40% - Accent6 42 3" xfId="8338" xr:uid="{210C51D4-A4C4-4ABF-8C80-CD9BC55DA358}"/>
    <cellStyle name="40% - Accent6 42 3 2" xfId="12660" xr:uid="{B26B685E-4E54-4C31-AA3D-147364C64D11}"/>
    <cellStyle name="40% - Accent6 43" xfId="717" xr:uid="{0EB829B7-401A-4C66-80EE-FD2E681EB6E7}"/>
    <cellStyle name="40% - Accent6 43 2" xfId="3761" xr:uid="{83D97F5C-A155-432B-B94E-E66B7F438894}"/>
    <cellStyle name="40% - Accent6 43 3" xfId="8339" xr:uid="{153D7D7A-A25E-4404-8E9C-9B18C8E8895D}"/>
    <cellStyle name="40% - Accent6 43 3 2" xfId="12661" xr:uid="{CA3E85EA-7300-4160-8C64-808FD788B767}"/>
    <cellStyle name="40% - Accent6 44" xfId="718" xr:uid="{06469DB1-CA4A-4C34-88DA-E5E09D173A4B}"/>
    <cellStyle name="40% - Accent6 44 2" xfId="3762" xr:uid="{20E948BD-A64D-485C-ABD7-EE46F7E71283}"/>
    <cellStyle name="40% - Accent6 44 3" xfId="8340" xr:uid="{5DB718EC-D418-4AAF-ABCE-380A69BD42AF}"/>
    <cellStyle name="40% - Accent6 44 3 2" xfId="12662" xr:uid="{F6F530F2-4710-43B1-A4AE-63841B47C76B}"/>
    <cellStyle name="40% - Accent6 45" xfId="719" xr:uid="{6F43825A-DD45-4015-8203-7492DB0A4BC8}"/>
    <cellStyle name="40% - Accent6 45 2" xfId="3763" xr:uid="{6BD9C915-5070-4035-AF96-8885CB35A763}"/>
    <cellStyle name="40% - Accent6 45 3" xfId="8341" xr:uid="{D11687E9-DCBA-4DE4-B9FB-7CACFA05CD42}"/>
    <cellStyle name="40% - Accent6 45 3 2" xfId="12663" xr:uid="{B2C09073-4EC0-40AE-8AE6-8E9B25C33A09}"/>
    <cellStyle name="40% - Accent6 46" xfId="720" xr:uid="{4D3DB03D-A565-4C5D-866B-729305822442}"/>
    <cellStyle name="40% - Accent6 46 2" xfId="3764" xr:uid="{813BF9FA-EA69-4DC2-858B-645E76D95082}"/>
    <cellStyle name="40% - Accent6 46 3" xfId="8342" xr:uid="{FB7F08E9-6A9C-4304-8245-0567C869311B}"/>
    <cellStyle name="40% - Accent6 46 3 2" xfId="12664" xr:uid="{18D834B9-C8CE-4C9C-B7B7-5FE77AD87622}"/>
    <cellStyle name="40% - Accent6 47" xfId="721" xr:uid="{E5817EC5-3BAF-4A99-87C7-778FA2EF3C70}"/>
    <cellStyle name="40% - Accent6 47 2" xfId="3765" xr:uid="{3962D217-0528-4164-996D-B2D7A88CBD9A}"/>
    <cellStyle name="40% - Accent6 47 3" xfId="8343" xr:uid="{FF9D4D3B-865A-4583-B92B-206EAE9DA24F}"/>
    <cellStyle name="40% - Accent6 47 3 2" xfId="12665" xr:uid="{B3529302-5C94-4D35-990D-CBB74A091913}"/>
    <cellStyle name="40% - Accent6 48" xfId="722" xr:uid="{ABC0771F-51E1-4372-BA73-C2E16D537195}"/>
    <cellStyle name="40% - Accent6 48 2" xfId="3766" xr:uid="{7651D0ED-E728-4022-B123-41B00276B92E}"/>
    <cellStyle name="40% - Accent6 48 3" xfId="8344" xr:uid="{21682F27-1447-4C02-BB30-B80FAA4EAD17}"/>
    <cellStyle name="40% - Accent6 48 3 2" xfId="12666" xr:uid="{6C92B057-809F-4F99-92ED-D0B17528B0EC}"/>
    <cellStyle name="40% - Accent6 49" xfId="723" xr:uid="{A5890792-F5C4-4410-BB54-90D5572CB66E}"/>
    <cellStyle name="40% - Accent6 49 2" xfId="3767" xr:uid="{7EDC87AE-49FD-4C9D-AAFA-A4EEA63F11FE}"/>
    <cellStyle name="40% - Accent6 49 3" xfId="8345" xr:uid="{4DB0AE46-4274-40BF-951D-BB0A50408D84}"/>
    <cellStyle name="40% - Accent6 49 3 2" xfId="12667" xr:uid="{AAF0E82D-FF88-48AF-AE23-94B36FE8034B}"/>
    <cellStyle name="40% - Accent6 5" xfId="724" xr:uid="{6873EE43-4969-4258-8B4A-B0C9F6E7A40F}"/>
    <cellStyle name="40% - Accent6 5 2" xfId="3768" xr:uid="{400DB5F0-B3A9-4628-9B7C-AEE6F5BC359F}"/>
    <cellStyle name="40% - Accent6 5 3" xfId="8346" xr:uid="{B779034E-8E5B-4C8F-AEE8-13F1FC195A7D}"/>
    <cellStyle name="40% - Accent6 5 3 2" xfId="12668" xr:uid="{5D32B897-5D9D-4696-9052-01256BC40AF2}"/>
    <cellStyle name="40% - Accent6 50" xfId="725" xr:uid="{EC9EEB83-0B0E-46FE-8A46-364DE78AFCE5}"/>
    <cellStyle name="40% - Accent6 50 2" xfId="3769" xr:uid="{4DDE298F-EC8A-4020-B80B-156DE0F356AA}"/>
    <cellStyle name="40% - Accent6 50 3" xfId="8347" xr:uid="{0EC04DAF-8C5D-4F03-A80D-34D8D6D9F529}"/>
    <cellStyle name="40% - Accent6 50 3 2" xfId="12669" xr:uid="{52E83169-9F65-4AE9-8972-B15C21CBF056}"/>
    <cellStyle name="40% - Accent6 51" xfId="726" xr:uid="{DF928D2D-A74C-420D-A229-EF9DFD123649}"/>
    <cellStyle name="40% - Accent6 51 2" xfId="3770" xr:uid="{65B59F5E-E3C0-4B8D-90DD-8CE02EFF6D7F}"/>
    <cellStyle name="40% - Accent6 51 3" xfId="8348" xr:uid="{C93F5F39-6B19-4F83-A9EE-4C24FC86866B}"/>
    <cellStyle name="40% - Accent6 51 3 2" xfId="12670" xr:uid="{AF385B25-0267-4E21-859A-ACF6EE60C3CC}"/>
    <cellStyle name="40% - Accent6 52" xfId="727" xr:uid="{81BE4D0E-AD23-4C85-9BB3-0554E3D74E0D}"/>
    <cellStyle name="40% - Accent6 52 2" xfId="3771" xr:uid="{6F209AB9-ACF7-49F6-8039-F05BBCA01660}"/>
    <cellStyle name="40% - Accent6 52 3" xfId="8349" xr:uid="{1C165582-1531-43D4-BDB5-284C0A247383}"/>
    <cellStyle name="40% - Accent6 52 3 2" xfId="12671" xr:uid="{D7AC07CA-6018-4054-80E1-BF319922F9EF}"/>
    <cellStyle name="40% - Accent6 53" xfId="728" xr:uid="{4D38DD44-276B-42A3-9030-51D6F7E1CC2E}"/>
    <cellStyle name="40% - Accent6 53 2" xfId="3772" xr:uid="{CD119DBC-566F-446D-BC6C-2C3AE66F61A4}"/>
    <cellStyle name="40% - Accent6 53 3" xfId="8350" xr:uid="{1A029B94-7971-4CA5-AEB5-18DE6F800524}"/>
    <cellStyle name="40% - Accent6 53 3 2" xfId="12672" xr:uid="{437D8437-68AF-4245-98BE-07B2AA73C038}"/>
    <cellStyle name="40% - Accent6 6" xfId="729" xr:uid="{534C01E1-F493-4768-B484-0428591BE4D5}"/>
    <cellStyle name="40% - Accent6 6 2" xfId="3773" xr:uid="{72BC933B-2EBB-4BD5-9986-CCCE95384A28}"/>
    <cellStyle name="40% - Accent6 6 3" xfId="8351" xr:uid="{B4E51FC5-DAB1-40F7-8331-31CA7A481798}"/>
    <cellStyle name="40% - Accent6 6 3 2" xfId="12673" xr:uid="{69E6D4AA-03E1-485C-B92E-9653C73EC97F}"/>
    <cellStyle name="40% - Accent6 7" xfId="730" xr:uid="{B994D02C-A3F5-4414-BCFF-615F84D7CA68}"/>
    <cellStyle name="40% - Accent6 7 2" xfId="3774" xr:uid="{1DE223F7-D2F1-41B3-B678-EEFD80045698}"/>
    <cellStyle name="40% - Accent6 7 3" xfId="8352" xr:uid="{C6B5885D-5A0F-4CCE-A831-A00DD185AFCD}"/>
    <cellStyle name="40% - Accent6 7 3 2" xfId="12674" xr:uid="{04420740-CA79-4270-AC6F-C81FD671E124}"/>
    <cellStyle name="40% - Accent6 8" xfId="731" xr:uid="{0CC3484D-5288-4983-A9BB-EEC48F7ED44B}"/>
    <cellStyle name="40% - Accent6 8 2" xfId="3775" xr:uid="{E990FA87-A0EF-4888-B85C-7B1CB7C45893}"/>
    <cellStyle name="40% - Accent6 8 3" xfId="8353" xr:uid="{951BF4B5-E8B8-4947-9C17-D92D6AD9D32F}"/>
    <cellStyle name="40% - Accent6 8 3 2" xfId="12675" xr:uid="{2A3F2B30-EA31-43DC-9A4A-BA8CC6C09031}"/>
    <cellStyle name="40% - Accent6 9" xfId="732" xr:uid="{E1C0DF19-05D2-47D2-BCFB-4D820E422A82}"/>
    <cellStyle name="40% - Accent6 9 2" xfId="3776" xr:uid="{1B650D01-13C3-4445-B876-B5940E04C212}"/>
    <cellStyle name="40% - Accent6 9 3" xfId="8354" xr:uid="{0F6A7E98-541B-4B59-AAE3-DD4EB0BF8B40}"/>
    <cellStyle name="40% - Accent6 9 3 2" xfId="12676" xr:uid="{AAB2F1ED-C944-4E33-AF11-86C2D8A87B68}"/>
    <cellStyle name="40% - Énfasis1" xfId="733" xr:uid="{10077B9C-77A0-418D-BCF9-C095C7CA1A40}"/>
    <cellStyle name="40% - Énfasis1 2" xfId="3777" xr:uid="{38581AEE-419F-42FA-961C-FD07DC782E06}"/>
    <cellStyle name="40% - Énfasis1 3" xfId="8355" xr:uid="{7833EFE3-D5BE-4E0C-A6C1-846A8622E01A}"/>
    <cellStyle name="40% - Énfasis1 3 2" xfId="12677" xr:uid="{76A5B4BA-DBFA-439E-A45F-A3988E5FD54D}"/>
    <cellStyle name="40% - Énfasis2" xfId="734" xr:uid="{9DF526B0-82FF-4E2A-8EAB-63058270229D}"/>
    <cellStyle name="40% - Énfasis2 2" xfId="3778" xr:uid="{70BFC1D1-7D33-417D-800D-1CA2FA5F0267}"/>
    <cellStyle name="40% - Énfasis2 3" xfId="8356" xr:uid="{18CDE708-21BD-4793-B59D-E2EB3A3404DD}"/>
    <cellStyle name="40% - Énfasis2 3 2" xfId="12678" xr:uid="{A63E38F4-7477-4940-A4EA-6FB86FD2E523}"/>
    <cellStyle name="40% - Énfasis3" xfId="735" xr:uid="{581204E1-BEDB-4AED-8FEA-BD3D5C030FC1}"/>
    <cellStyle name="40% - Énfasis3 2" xfId="3779" xr:uid="{A57F0DC7-7493-4300-8B75-6026ACB984DE}"/>
    <cellStyle name="40% - Énfasis3 3" xfId="8357" xr:uid="{317778B5-6DF8-4EBE-9039-AB6F8128DC8B}"/>
    <cellStyle name="40% - Énfasis3 3 2" xfId="12679" xr:uid="{9DF8243E-6191-45FD-B4CD-C8F8C18072D1}"/>
    <cellStyle name="40% - Énfasis4" xfId="736" xr:uid="{584BF88C-D3F2-448B-A36B-BBC569585E09}"/>
    <cellStyle name="40% - Énfasis4 2" xfId="3780" xr:uid="{C39F7B9D-5F56-417F-B255-AFAF22C71EFC}"/>
    <cellStyle name="40% - Énfasis4 3" xfId="8358" xr:uid="{E957D1AC-A8D2-47F8-92A2-F924A24309AB}"/>
    <cellStyle name="40% - Énfasis4 3 2" xfId="12680" xr:uid="{222A8E1F-703A-4B28-A233-10AAB16FE618}"/>
    <cellStyle name="40% - Énfasis5" xfId="737" xr:uid="{D1899FB6-05AA-4E9D-882D-906EA34CBAAC}"/>
    <cellStyle name="40% - Énfasis5 2" xfId="3781" xr:uid="{DEC10B81-5BF5-4266-8B30-BE2A89D3FF5E}"/>
    <cellStyle name="40% - Énfasis5 3" xfId="8359" xr:uid="{60E2AEDE-7989-4E66-AB61-B2DA0F4E4239}"/>
    <cellStyle name="40% - Énfasis5 3 2" xfId="12681" xr:uid="{7E4EA618-07D0-4911-B07E-7C31D34822D3}"/>
    <cellStyle name="40% - Énfasis6" xfId="738" xr:uid="{4DE7A5CA-8563-47FF-A58B-DCE5DCD863A2}"/>
    <cellStyle name="40% - Énfasis6 2" xfId="3782" xr:uid="{48579854-57DE-41F7-A4D4-B2CF3EDB6CCB}"/>
    <cellStyle name="40% - Énfasis6 3" xfId="8360" xr:uid="{5218E11A-AE8A-4E65-969D-5A52C64D3450}"/>
    <cellStyle name="40% - Énfasis6 3 2" xfId="12682" xr:uid="{334D60CF-5FAE-443D-BC89-E69C7B7DC240}"/>
    <cellStyle name="60% - Accent1 10" xfId="739" xr:uid="{30FE3E46-D04B-40FB-8EBC-399C54A92B0E}"/>
    <cellStyle name="60% - Accent1 10 2" xfId="3783" xr:uid="{E46D02FD-EF9E-4653-AFEC-9403B9F93B04}"/>
    <cellStyle name="60% - Accent1 10 3" xfId="8361" xr:uid="{72F5BE2B-A0BC-4D0D-A4C2-142D95362338}"/>
    <cellStyle name="60% - Accent1 10 3 2" xfId="12683" xr:uid="{4B142938-3690-4319-8CE1-1842273A9D7B}"/>
    <cellStyle name="60% - Accent1 11" xfId="740" xr:uid="{73DFC0D8-5883-4F40-A00D-730C67F08CDE}"/>
    <cellStyle name="60% - Accent1 11 2" xfId="3784" xr:uid="{3EB81154-3BE2-4141-B47D-02EAD64E3358}"/>
    <cellStyle name="60% - Accent1 11 3" xfId="8362" xr:uid="{75206C04-849F-4E37-BADA-E8D1BF5B5E11}"/>
    <cellStyle name="60% - Accent1 11 3 2" xfId="12684" xr:uid="{0F752117-C3FE-468C-B42D-AA3848E0408A}"/>
    <cellStyle name="60% - Accent1 12" xfId="741" xr:uid="{F895D9D8-CCC9-4E02-9481-F24D4EC170FC}"/>
    <cellStyle name="60% - Accent1 12 2" xfId="3785" xr:uid="{5BD33B46-7824-4CB1-BEB4-2BAB1B22958D}"/>
    <cellStyle name="60% - Accent1 12 3" xfId="8363" xr:uid="{18CB54DE-F1BC-44B8-8EDA-43328D876AEF}"/>
    <cellStyle name="60% - Accent1 12 3 2" xfId="12685" xr:uid="{BB0F8E36-93DD-4BE5-BFEB-D1BCF9A906E8}"/>
    <cellStyle name="60% - Accent1 13" xfId="742" xr:uid="{621987F4-BDAA-45F4-B878-D414961DCC03}"/>
    <cellStyle name="60% - Accent1 13 2" xfId="3786" xr:uid="{1CB8DB35-B785-42A3-A4AC-47F7B07E8FDE}"/>
    <cellStyle name="60% - Accent1 13 3" xfId="8364" xr:uid="{B5D1A34E-AF12-4E9E-8280-DBC5A778CA51}"/>
    <cellStyle name="60% - Accent1 13 3 2" xfId="12686" xr:uid="{92B328E0-8604-48EC-9B44-E9CED4BD1D2B}"/>
    <cellStyle name="60% - Accent1 14" xfId="743" xr:uid="{B0F55868-359E-4DEA-B19A-F32700B64481}"/>
    <cellStyle name="60% - Accent1 14 2" xfId="3787" xr:uid="{606399B7-2310-4F0A-9461-36D3FC644D88}"/>
    <cellStyle name="60% - Accent1 14 3" xfId="8365" xr:uid="{29731DED-D044-497C-AB59-A6D1CB2670A1}"/>
    <cellStyle name="60% - Accent1 14 3 2" xfId="12687" xr:uid="{B2979EAC-4822-4167-A266-9270503296B6}"/>
    <cellStyle name="60% - Accent1 15" xfId="744" xr:uid="{EF6234D4-442B-42C7-B2BA-8526561B957F}"/>
    <cellStyle name="60% - Accent1 15 2" xfId="3788" xr:uid="{E1AE0DD7-3733-4EC9-AC44-5BD6455D4243}"/>
    <cellStyle name="60% - Accent1 15 3" xfId="8366" xr:uid="{6AD26A34-D2CA-46FA-8E89-EB0BFCA1A390}"/>
    <cellStyle name="60% - Accent1 15 3 2" xfId="12688" xr:uid="{F1726292-D02F-48DC-A48C-0E573B43375D}"/>
    <cellStyle name="60% - Accent1 16" xfId="745" xr:uid="{5B0787CC-0784-4E42-AE51-D0EC64DF786F}"/>
    <cellStyle name="60% - Accent1 16 2" xfId="3789" xr:uid="{C7420E87-E495-4D52-9311-33E688B57824}"/>
    <cellStyle name="60% - Accent1 16 3" xfId="8367" xr:uid="{865B41F4-9FFC-4C16-B173-1715033FD821}"/>
    <cellStyle name="60% - Accent1 16 3 2" xfId="12689" xr:uid="{53470444-8C4E-4775-B0DA-3102D8B73968}"/>
    <cellStyle name="60% - Accent1 17" xfId="746" xr:uid="{D08C9D11-25E0-4141-A890-000C60303C6E}"/>
    <cellStyle name="60% - Accent1 17 2" xfId="3790" xr:uid="{28A6CE48-6A48-48E2-B175-370B800633EF}"/>
    <cellStyle name="60% - Accent1 17 3" xfId="8368" xr:uid="{7D0AE6DF-587B-4F24-9610-17276737BD2B}"/>
    <cellStyle name="60% - Accent1 17 3 2" xfId="12690" xr:uid="{F12F5C21-5953-4C1C-90C8-5A65CC515A70}"/>
    <cellStyle name="60% - Accent1 18" xfId="747" xr:uid="{6B9FF36C-6272-42CB-B702-C2E336158602}"/>
    <cellStyle name="60% - Accent1 18 2" xfId="3791" xr:uid="{C86D0221-4AB2-4F43-952B-B20ECE64ABC3}"/>
    <cellStyle name="60% - Accent1 18 3" xfId="8369" xr:uid="{B8CD40F5-4EFE-4A27-BF5F-D17FDB63DBDE}"/>
    <cellStyle name="60% - Accent1 18 3 2" xfId="12691" xr:uid="{95A1D47D-643A-4A13-82A1-1EE064E3B881}"/>
    <cellStyle name="60% - Accent1 19" xfId="748" xr:uid="{3011EA9D-9C5C-42EE-A213-EBCF0A4E8F37}"/>
    <cellStyle name="60% - Accent1 19 2" xfId="3792" xr:uid="{CA93B799-E510-422A-80A7-D897CA1B75FD}"/>
    <cellStyle name="60% - Accent1 19 3" xfId="8370" xr:uid="{EEC6F0B7-3AEE-4CBB-B034-69E51C53E73F}"/>
    <cellStyle name="60% - Accent1 19 3 2" xfId="12692" xr:uid="{6938CA84-7E6D-4F15-A778-6844314B6923}"/>
    <cellStyle name="60% - Accent1 2" xfId="749" xr:uid="{9FBA81A7-9501-455D-8836-E3D6AFDD64C7}"/>
    <cellStyle name="60% - Accent1 2 2" xfId="6247" xr:uid="{BEFF73E9-E96B-456C-840B-EE24AEE3AF93}"/>
    <cellStyle name="60% - Accent1 2 3" xfId="3793" xr:uid="{92403E50-480B-42F8-9A63-960EAA961E97}"/>
    <cellStyle name="60% - Accent1 2 4" xfId="8371" xr:uid="{D6DB0F7A-D514-4CBD-9F73-5929F041530B}"/>
    <cellStyle name="60% - Accent1 2 4 2" xfId="12693" xr:uid="{D2B2171F-74AA-4C71-B4AD-2272DD2FA180}"/>
    <cellStyle name="60% - Accent1 20" xfId="750" xr:uid="{DFAC13D8-1636-4CBB-9627-4E4DF32E79A3}"/>
    <cellStyle name="60% - Accent1 20 2" xfId="3794" xr:uid="{9744F770-A9B8-414A-979F-67B7191E86F3}"/>
    <cellStyle name="60% - Accent1 20 3" xfId="8372" xr:uid="{EAB248CA-FA10-4358-AA0D-E28A4BEC16D9}"/>
    <cellStyle name="60% - Accent1 20 3 2" xfId="12694" xr:uid="{56BD03BC-5CD0-4E30-9D02-2F91D79CBDE9}"/>
    <cellStyle name="60% - Accent1 21" xfId="751" xr:uid="{2CCAF01F-C7D1-4444-B992-BEB9899281BE}"/>
    <cellStyle name="60% - Accent1 21 2" xfId="3795" xr:uid="{C1CCC81F-956B-47BD-94C2-86A135F6C2C0}"/>
    <cellStyle name="60% - Accent1 21 3" xfId="8373" xr:uid="{AC4E4E69-12AF-425E-9920-B30E9C4C8A4F}"/>
    <cellStyle name="60% - Accent1 21 3 2" xfId="12695" xr:uid="{69978206-5073-49F0-8426-075F9826753D}"/>
    <cellStyle name="60% - Accent1 22" xfId="752" xr:uid="{08DBED34-DB17-4ED2-95A5-C8FCDFB8BF97}"/>
    <cellStyle name="60% - Accent1 22 2" xfId="3796" xr:uid="{AB997FC2-6BBF-4277-B645-7C8279E98CDC}"/>
    <cellStyle name="60% - Accent1 22 3" xfId="8374" xr:uid="{21574B3C-3C43-4F4E-8779-D5B1B7D0592D}"/>
    <cellStyle name="60% - Accent1 22 3 2" xfId="12696" xr:uid="{BFE96077-8176-4ACC-AABA-C570EBF4EF5F}"/>
    <cellStyle name="60% - Accent1 23" xfId="753" xr:uid="{480CA089-5433-442D-B73E-0A8D068015C7}"/>
    <cellStyle name="60% - Accent1 23 2" xfId="3797" xr:uid="{7F6D7FE5-80AF-4130-A922-1941B8F636B9}"/>
    <cellStyle name="60% - Accent1 23 3" xfId="8375" xr:uid="{B40F3ED2-C176-44C2-A4A6-D335233488E7}"/>
    <cellStyle name="60% - Accent1 23 3 2" xfId="12697" xr:uid="{4748718A-EE5F-44E5-8267-1FE78744B45A}"/>
    <cellStyle name="60% - Accent1 24" xfId="754" xr:uid="{86704D78-591F-4FDB-80BB-F38B202A0F0A}"/>
    <cellStyle name="60% - Accent1 24 2" xfId="3798" xr:uid="{B64472B0-B31A-4988-85AB-81C538E1C6A0}"/>
    <cellStyle name="60% - Accent1 24 3" xfId="8376" xr:uid="{D952E752-FBBA-4677-B97E-6330648829E9}"/>
    <cellStyle name="60% - Accent1 24 3 2" xfId="12698" xr:uid="{44C15A59-7633-47CE-8B7F-23D6AEB09729}"/>
    <cellStyle name="60% - Accent1 25" xfId="755" xr:uid="{408BAEDE-56C2-4232-9218-2579CDA97AEE}"/>
    <cellStyle name="60% - Accent1 25 2" xfId="3799" xr:uid="{38088864-79EA-46AE-BA28-64B482B0FE27}"/>
    <cellStyle name="60% - Accent1 25 3" xfId="8377" xr:uid="{DCD2CC4E-AD4B-41BF-B330-B54BCE26F010}"/>
    <cellStyle name="60% - Accent1 25 3 2" xfId="12699" xr:uid="{F5ED2B46-7B9E-4880-B915-94A15FE39215}"/>
    <cellStyle name="60% - Accent1 26" xfId="756" xr:uid="{2850B2CA-23E9-43F4-98DB-38D26C028EEA}"/>
    <cellStyle name="60% - Accent1 26 2" xfId="3800" xr:uid="{3AA9D58B-F92D-49D5-9B6C-575EF4CC2CAB}"/>
    <cellStyle name="60% - Accent1 26 3" xfId="8378" xr:uid="{99D6DC87-24EB-4B7A-B717-A038FCC45744}"/>
    <cellStyle name="60% - Accent1 26 3 2" xfId="12700" xr:uid="{31C473E8-E626-4DDA-BC72-E72E2E9B6661}"/>
    <cellStyle name="60% - Accent1 27" xfId="757" xr:uid="{4D155067-A376-4D88-BEF2-B08ABB0017F7}"/>
    <cellStyle name="60% - Accent1 27 2" xfId="3801" xr:uid="{8DB0C4EF-0EDF-446D-9054-9C8EBFF08BF1}"/>
    <cellStyle name="60% - Accent1 27 3" xfId="8379" xr:uid="{87A02D30-7B97-4CA6-B741-E5D9FBAEAE22}"/>
    <cellStyle name="60% - Accent1 27 3 2" xfId="12701" xr:uid="{C650FB98-9789-4161-9E79-028426D062B3}"/>
    <cellStyle name="60% - Accent1 28" xfId="758" xr:uid="{53F5F929-3273-4359-9687-09818C0DA097}"/>
    <cellStyle name="60% - Accent1 28 2" xfId="3802" xr:uid="{32C3DAA8-A5F1-44DB-91FC-2A4ACB66C286}"/>
    <cellStyle name="60% - Accent1 28 3" xfId="8380" xr:uid="{1170049A-FAE5-4015-AF79-C5E03E1F65D6}"/>
    <cellStyle name="60% - Accent1 28 3 2" xfId="12702" xr:uid="{A4B40C95-8E0C-4A13-93B9-3238B5673367}"/>
    <cellStyle name="60% - Accent1 29" xfId="759" xr:uid="{C3F80DB1-7E1E-4D61-B17B-8D467BE76C9E}"/>
    <cellStyle name="60% - Accent1 29 2" xfId="3803" xr:uid="{D01CA01B-F259-4CEE-A85F-ABBB50DCC1FE}"/>
    <cellStyle name="60% - Accent1 29 3" xfId="8381" xr:uid="{470D6DD4-2BDF-42B7-AFC4-7DF0362BC3A6}"/>
    <cellStyle name="60% - Accent1 29 3 2" xfId="12703" xr:uid="{BF3F1FAA-89AD-472E-92A1-C8DDA147989D}"/>
    <cellStyle name="60% - Accent1 3" xfId="760" xr:uid="{55C840EB-C254-4D2D-B43A-854F856AC478}"/>
    <cellStyle name="60% - Accent1 3 2" xfId="3804" xr:uid="{1BCD633C-65E1-4001-A7D1-1ADC7395A06A}"/>
    <cellStyle name="60% - Accent1 3 3" xfId="8382" xr:uid="{CF3F4942-1A1C-47E6-BD7A-6FC561784413}"/>
    <cellStyle name="60% - Accent1 3 3 2" xfId="12704" xr:uid="{9934C270-6A51-4153-8335-B5B988185A4A}"/>
    <cellStyle name="60% - Accent1 30" xfId="761" xr:uid="{158FBE37-A6B7-4B28-A2F7-5018A0435BE1}"/>
    <cellStyle name="60% - Accent1 30 2" xfId="3805" xr:uid="{96050DC4-629E-43E1-91FE-FB342D5ADF15}"/>
    <cellStyle name="60% - Accent1 30 3" xfId="8383" xr:uid="{1CF8C67C-14A0-4D4B-B58B-D201435F3030}"/>
    <cellStyle name="60% - Accent1 30 3 2" xfId="12705" xr:uid="{8654E778-5BF7-477F-8672-9C76EFFDD363}"/>
    <cellStyle name="60% - Accent1 31" xfId="762" xr:uid="{F3CECB4C-2A2F-4ED2-B27C-6023328A188C}"/>
    <cellStyle name="60% - Accent1 31 2" xfId="3806" xr:uid="{5C12CB36-84C1-42EF-BB02-AFA7E1596899}"/>
    <cellStyle name="60% - Accent1 31 3" xfId="8384" xr:uid="{8C4AB839-2DAA-4590-9DD2-0A34F2F0BA22}"/>
    <cellStyle name="60% - Accent1 31 3 2" xfId="12706" xr:uid="{71010F67-1C64-4889-B0AF-43A41C8B21A6}"/>
    <cellStyle name="60% - Accent1 32" xfId="763" xr:uid="{F353E0C8-88C9-478A-B615-3B3D4CACEA68}"/>
    <cellStyle name="60% - Accent1 32 2" xfId="3807" xr:uid="{8825388C-D915-4613-9B91-9FD64C83D841}"/>
    <cellStyle name="60% - Accent1 32 3" xfId="8385" xr:uid="{536DBDE8-28CC-454E-92CC-B7AE76E5E70A}"/>
    <cellStyle name="60% - Accent1 32 3 2" xfId="12707" xr:uid="{427703AE-FDEC-4DAC-8C2A-AB5990BDB9FE}"/>
    <cellStyle name="60% - Accent1 33" xfId="764" xr:uid="{6F1C71BB-AEF8-47A6-BC49-F9FFBDFD4558}"/>
    <cellStyle name="60% - Accent1 33 2" xfId="3808" xr:uid="{D193BEE5-C31D-47EF-8550-62A8B82A0B47}"/>
    <cellStyle name="60% - Accent1 33 3" xfId="8386" xr:uid="{7D8017A0-4A24-47F3-B340-45F5289550F0}"/>
    <cellStyle name="60% - Accent1 33 3 2" xfId="12708" xr:uid="{8D7D98DA-51EB-4124-9709-72F829E58CCB}"/>
    <cellStyle name="60% - Accent1 34" xfId="765" xr:uid="{B0B8D006-BBC3-47D8-9624-A0846D1E491E}"/>
    <cellStyle name="60% - Accent1 34 2" xfId="3809" xr:uid="{E1768D84-B301-44F3-86F5-34C1D62F05C9}"/>
    <cellStyle name="60% - Accent1 34 3" xfId="8387" xr:uid="{86CD7CAD-3C09-44AC-8413-3DFCBF385D97}"/>
    <cellStyle name="60% - Accent1 34 3 2" xfId="12709" xr:uid="{6884EF20-A4B8-4DC5-826D-E050324CAEB3}"/>
    <cellStyle name="60% - Accent1 35" xfId="766" xr:uid="{AF32C47C-8EF7-4963-9194-123A337A7006}"/>
    <cellStyle name="60% - Accent1 35 2" xfId="3810" xr:uid="{3215C580-625F-4D9D-B08E-44F7B0934422}"/>
    <cellStyle name="60% - Accent1 35 3" xfId="8388" xr:uid="{E756F7E6-8650-47AD-A404-803E4DD102BD}"/>
    <cellStyle name="60% - Accent1 35 3 2" xfId="12710" xr:uid="{FBBE0F7A-44CA-4B45-B8A8-E1EBE5FFBCD7}"/>
    <cellStyle name="60% - Accent1 36" xfId="767" xr:uid="{E508AF1A-7B9F-462A-9798-1F99DC3A5980}"/>
    <cellStyle name="60% - Accent1 36 2" xfId="3811" xr:uid="{9105DA9C-F2EE-4129-AF87-BDC768C6AD10}"/>
    <cellStyle name="60% - Accent1 36 3" xfId="8389" xr:uid="{6B0BC44C-5C27-411D-B184-A2F008EC33EC}"/>
    <cellStyle name="60% - Accent1 36 3 2" xfId="12711" xr:uid="{30D5527A-D923-4CC5-8507-BE4D87B8FE6B}"/>
    <cellStyle name="60% - Accent1 37" xfId="768" xr:uid="{D983240E-E344-46E6-B9AB-A8C3319B81B1}"/>
    <cellStyle name="60% - Accent1 37 2" xfId="3812" xr:uid="{C64A810D-512C-4692-8DA8-0FFE1F7CCC06}"/>
    <cellStyle name="60% - Accent1 37 3" xfId="8390" xr:uid="{1B11FF32-B202-4255-B8B1-7AB7D03C1555}"/>
    <cellStyle name="60% - Accent1 37 3 2" xfId="12712" xr:uid="{2A848FC1-2B83-4F60-9F09-37B9257AED4A}"/>
    <cellStyle name="60% - Accent1 38" xfId="769" xr:uid="{814AE264-9B37-4131-A3C9-F23414214776}"/>
    <cellStyle name="60% - Accent1 38 2" xfId="3813" xr:uid="{4AF79AC2-9067-40D4-8381-76E42B806E24}"/>
    <cellStyle name="60% - Accent1 38 3" xfId="8391" xr:uid="{3641AE64-BE29-4E82-92B7-F180F8381962}"/>
    <cellStyle name="60% - Accent1 38 3 2" xfId="12713" xr:uid="{EECAC865-06B2-423C-88AE-DC426A273049}"/>
    <cellStyle name="60% - Accent1 39" xfId="770" xr:uid="{962E1DD0-D1E6-4236-B40C-0120614919EA}"/>
    <cellStyle name="60% - Accent1 39 2" xfId="3814" xr:uid="{72E17E2A-92C9-4D1F-93FB-032E90B48814}"/>
    <cellStyle name="60% - Accent1 39 3" xfId="8392" xr:uid="{19EF275D-6876-404B-8CAC-BFF90FAAA482}"/>
    <cellStyle name="60% - Accent1 39 3 2" xfId="12714" xr:uid="{E870BD40-ABEC-4B88-8A40-1A85C5E55640}"/>
    <cellStyle name="60% - Accent1 4" xfId="771" xr:uid="{B80DA02E-B2DD-45DD-B034-1E97737242B5}"/>
    <cellStyle name="60% - Accent1 4 2" xfId="3815" xr:uid="{AA6460A9-21B7-4C67-8F8B-47B9D44B9EAB}"/>
    <cellStyle name="60% - Accent1 4 3" xfId="8393" xr:uid="{C5568F63-322B-4F82-AAEB-33AB44AEA640}"/>
    <cellStyle name="60% - Accent1 4 3 2" xfId="12715" xr:uid="{DA95B4A5-57A5-429F-9A9E-2DEC366DA4F4}"/>
    <cellStyle name="60% - Accent1 40" xfId="772" xr:uid="{BE79274E-3562-44CA-8A5B-5FBA80ED183A}"/>
    <cellStyle name="60% - Accent1 40 2" xfId="3816" xr:uid="{4D6AD4BD-A204-422C-8BC0-650F462864CD}"/>
    <cellStyle name="60% - Accent1 40 3" xfId="8394" xr:uid="{0FFCA839-0321-4094-868A-4977E4D937D0}"/>
    <cellStyle name="60% - Accent1 40 3 2" xfId="12716" xr:uid="{EA0D573B-8DCA-47A7-B3B5-6DDA0EB9EADC}"/>
    <cellStyle name="60% - Accent1 41" xfId="773" xr:uid="{92FC78AA-68E8-445B-B4AB-EFACA47C4D87}"/>
    <cellStyle name="60% - Accent1 41 2" xfId="3817" xr:uid="{733E7A14-9E81-4B3E-AF6E-01BA295E4E8B}"/>
    <cellStyle name="60% - Accent1 41 3" xfId="8395" xr:uid="{83B27C06-04D2-4430-87B7-AD4EE4F97FD6}"/>
    <cellStyle name="60% - Accent1 41 3 2" xfId="12717" xr:uid="{1DC9C691-7FCA-46F1-AF77-C31240ECC8CB}"/>
    <cellStyle name="60% - Accent1 42" xfId="774" xr:uid="{377B5E92-BB87-46F2-9C81-EC3FDE925F8F}"/>
    <cellStyle name="60% - Accent1 42 2" xfId="3818" xr:uid="{01E64A7E-3883-48FA-917F-1D5582FB5448}"/>
    <cellStyle name="60% - Accent1 42 3" xfId="8396" xr:uid="{C8BF11EE-0DE0-4C42-8E8C-756716AB8027}"/>
    <cellStyle name="60% - Accent1 42 3 2" xfId="12718" xr:uid="{197F728A-DA93-440C-A80D-93A4B43F550A}"/>
    <cellStyle name="60% - Accent1 43" xfId="775" xr:uid="{4702DDE3-8506-43B5-B6EA-527311721B0D}"/>
    <cellStyle name="60% - Accent1 43 2" xfId="3819" xr:uid="{64858994-6C97-4C29-BCE0-EA645606FAFD}"/>
    <cellStyle name="60% - Accent1 43 3" xfId="8397" xr:uid="{C15E81F8-2858-41A5-B7FF-4DD0F30C71BF}"/>
    <cellStyle name="60% - Accent1 43 3 2" xfId="12719" xr:uid="{E00A25E2-8D66-49AB-88D8-7DF58B6A02EC}"/>
    <cellStyle name="60% - Accent1 44" xfId="776" xr:uid="{BDBBD517-74ED-4E8E-B4D1-5EEE5002DB99}"/>
    <cellStyle name="60% - Accent1 44 2" xfId="3820" xr:uid="{CA87BFF9-232C-4FDF-8F53-52649B0E491B}"/>
    <cellStyle name="60% - Accent1 44 3" xfId="8398" xr:uid="{268CF114-EE12-4389-8707-C52E963B3D85}"/>
    <cellStyle name="60% - Accent1 44 3 2" xfId="12720" xr:uid="{B3DD3399-CE9C-480D-B3B7-77885BDF74C4}"/>
    <cellStyle name="60% - Accent1 45" xfId="777" xr:uid="{187CB1D1-D0E4-44FC-97BE-B5B7C2EC012D}"/>
    <cellStyle name="60% - Accent1 45 2" xfId="3821" xr:uid="{050B407B-FAC7-4100-A15B-33F7EC52AEFE}"/>
    <cellStyle name="60% - Accent1 45 3" xfId="8399" xr:uid="{7514038E-7484-4B86-AFEC-EEEA47BEE7D3}"/>
    <cellStyle name="60% - Accent1 45 3 2" xfId="12721" xr:uid="{B7B87CB1-6E74-46B0-B216-383F47247097}"/>
    <cellStyle name="60% - Accent1 46" xfId="778" xr:uid="{EDADBFEB-E475-47E1-A40A-47B967EB4083}"/>
    <cellStyle name="60% - Accent1 46 2" xfId="3822" xr:uid="{96F2591E-6692-44A9-AEC8-E0570B22F4CC}"/>
    <cellStyle name="60% - Accent1 46 3" xfId="8400" xr:uid="{E0437885-84E1-4588-AE2A-1D0ACA5D9BFB}"/>
    <cellStyle name="60% - Accent1 46 3 2" xfId="12722" xr:uid="{B1BA1367-C33A-4FE4-8DBF-318F3955C23E}"/>
    <cellStyle name="60% - Accent1 47" xfId="779" xr:uid="{F665EE9D-B81E-4165-BCAA-9F675C460F9D}"/>
    <cellStyle name="60% - Accent1 47 2" xfId="3823" xr:uid="{B1B4FDD5-18F9-4621-B7AD-C2CD4F0110F8}"/>
    <cellStyle name="60% - Accent1 47 3" xfId="8401" xr:uid="{1CDBAFB7-A187-4FF6-B964-0A93B852FD22}"/>
    <cellStyle name="60% - Accent1 47 3 2" xfId="12723" xr:uid="{2D811F7C-F267-4225-858E-05CF7D65E48C}"/>
    <cellStyle name="60% - Accent1 48" xfId="780" xr:uid="{601F638F-CCA2-4CEA-B868-AA8A5F7B41B3}"/>
    <cellStyle name="60% - Accent1 48 2" xfId="3824" xr:uid="{3D2E6CBA-67CB-428F-8BBA-48153688B131}"/>
    <cellStyle name="60% - Accent1 48 3" xfId="8402" xr:uid="{527AB4C0-2423-4A72-9925-C88072DFA524}"/>
    <cellStyle name="60% - Accent1 48 3 2" xfId="12724" xr:uid="{F2956BD3-86BA-47BF-BB21-ED06280BA267}"/>
    <cellStyle name="60% - Accent1 49" xfId="781" xr:uid="{A618AA64-3C62-40FE-A90B-AC776710593F}"/>
    <cellStyle name="60% - Accent1 49 2" xfId="3825" xr:uid="{0EBBC8D0-9E3C-4604-AC09-8F0B49DA4B4D}"/>
    <cellStyle name="60% - Accent1 49 3" xfId="8403" xr:uid="{C741989D-804F-4A49-8377-52E0EBBD8DC4}"/>
    <cellStyle name="60% - Accent1 49 3 2" xfId="12725" xr:uid="{80527E98-8117-4325-9FCD-F6670371345F}"/>
    <cellStyle name="60% - Accent1 5" xfId="782" xr:uid="{442CFB1A-A389-4E0E-BB40-EB225045847B}"/>
    <cellStyle name="60% - Accent1 5 2" xfId="3826" xr:uid="{1164BB44-7995-4C40-BCDA-0E5037017FAE}"/>
    <cellStyle name="60% - Accent1 5 3" xfId="8404" xr:uid="{2384F915-547D-4711-916A-EC8CB00FC819}"/>
    <cellStyle name="60% - Accent1 5 3 2" xfId="12726" xr:uid="{F7D48E37-9F15-4560-B05A-095310DA4996}"/>
    <cellStyle name="60% - Accent1 50" xfId="783" xr:uid="{5A42C2A1-E99B-447D-9D06-E123E356BDD5}"/>
    <cellStyle name="60% - Accent1 50 2" xfId="3827" xr:uid="{AC259AD5-69A7-4722-8EBF-DE60895A306A}"/>
    <cellStyle name="60% - Accent1 50 3" xfId="8405" xr:uid="{5748E0DB-478C-4415-9A85-AC7E30072FF2}"/>
    <cellStyle name="60% - Accent1 50 3 2" xfId="12727" xr:uid="{B6B828B2-3EC5-47A0-B6C4-62328AE65FEC}"/>
    <cellStyle name="60% - Accent1 51" xfId="784" xr:uid="{399B424D-8D14-49B8-9316-3449778DA0D5}"/>
    <cellStyle name="60% - Accent1 51 2" xfId="3828" xr:uid="{50073305-CB2D-4965-8BFD-828B3330CC9A}"/>
    <cellStyle name="60% - Accent1 51 3" xfId="8406" xr:uid="{3C2B39CB-B12D-42A2-8AB7-24D969D7984D}"/>
    <cellStyle name="60% - Accent1 51 3 2" xfId="12728" xr:uid="{76AC9065-5FAF-46DA-B6E6-B66FA8AA5F8C}"/>
    <cellStyle name="60% - Accent1 52" xfId="785" xr:uid="{730BF773-060E-4428-8FD2-22E4F0A3C32B}"/>
    <cellStyle name="60% - Accent1 52 2" xfId="3829" xr:uid="{74156D46-0A6A-460E-99C7-AACA591E9959}"/>
    <cellStyle name="60% - Accent1 52 3" xfId="8407" xr:uid="{4E8B20AC-FA12-4412-858C-FB882B33986F}"/>
    <cellStyle name="60% - Accent1 52 3 2" xfId="12729" xr:uid="{89728C3B-6ADA-4FA0-9A44-5E3B8EE18001}"/>
    <cellStyle name="60% - Accent1 53" xfId="786" xr:uid="{E485CE1B-0B0A-4DA6-8BCE-15AF581A0BB8}"/>
    <cellStyle name="60% - Accent1 53 2" xfId="3830" xr:uid="{D7632A5D-C163-4D4A-AA46-9404B81A15CD}"/>
    <cellStyle name="60% - Accent1 53 3" xfId="8408" xr:uid="{8694D635-D9FC-488D-AEA9-43B88A86B56A}"/>
    <cellStyle name="60% - Accent1 53 3 2" xfId="12730" xr:uid="{FEB82CF8-A90E-4515-B804-742C9BA8BAC1}"/>
    <cellStyle name="60% - Accent1 6" xfId="787" xr:uid="{2C988C78-FDF7-4987-BC21-F20DB63B04AA}"/>
    <cellStyle name="60% - Accent1 6 2" xfId="3831" xr:uid="{AE78872A-8314-4122-A08B-5176A470D707}"/>
    <cellStyle name="60% - Accent1 6 3" xfId="8409" xr:uid="{B45F3A6F-AD24-4FD5-83E0-CFDFE8C09EC3}"/>
    <cellStyle name="60% - Accent1 6 3 2" xfId="12731" xr:uid="{F4F3EF01-BE65-4453-93DA-3C7C577BE890}"/>
    <cellStyle name="60% - Accent1 7" xfId="788" xr:uid="{37DF5885-3BDA-41A6-98F5-4E9142A846D1}"/>
    <cellStyle name="60% - Accent1 7 2" xfId="3832" xr:uid="{D15F43FE-8238-4E48-B0DB-15EA1A8AEAD4}"/>
    <cellStyle name="60% - Accent1 7 3" xfId="8410" xr:uid="{1AF3243D-7D7F-4C4C-BECA-8D9400FF41A6}"/>
    <cellStyle name="60% - Accent1 7 3 2" xfId="12732" xr:uid="{C5DAE6F3-D01B-4D36-9F18-9EDE2E080268}"/>
    <cellStyle name="60% - Accent1 8" xfId="789" xr:uid="{A05CC38E-7C86-414D-AA99-303A531B0005}"/>
    <cellStyle name="60% - Accent1 8 2" xfId="3833" xr:uid="{29EF7842-D2DA-4242-B13D-3A2940B1B974}"/>
    <cellStyle name="60% - Accent1 8 3" xfId="8411" xr:uid="{B9C4F8DB-2747-4CDA-9879-AF370080F8A7}"/>
    <cellStyle name="60% - Accent1 8 3 2" xfId="12733" xr:uid="{A6698D94-E1CE-4C10-BB64-596645A7FCE8}"/>
    <cellStyle name="60% - Accent1 9" xfId="790" xr:uid="{AC642B24-0D55-4E51-A2A1-5CD76FDB13DD}"/>
    <cellStyle name="60% - Accent1 9 2" xfId="3834" xr:uid="{8962B4C6-7D8F-44FD-8896-597B439999F9}"/>
    <cellStyle name="60% - Accent1 9 3" xfId="8412" xr:uid="{403EB1A2-D560-4AE2-BD93-66363F74AF51}"/>
    <cellStyle name="60% - Accent1 9 3 2" xfId="12734" xr:uid="{E5F777CE-A73A-41DF-AEE5-35E9AA80F9A5}"/>
    <cellStyle name="60% - Accent2 10" xfId="791" xr:uid="{BCDB14CB-55A2-461D-9CDC-2705F3F5B3E9}"/>
    <cellStyle name="60% - Accent2 10 2" xfId="3835" xr:uid="{92F6EA83-0A4B-4220-80A3-244F80F5D22D}"/>
    <cellStyle name="60% - Accent2 10 3" xfId="8413" xr:uid="{ECCD65DB-C958-433A-ABC1-746DFE8A7E40}"/>
    <cellStyle name="60% - Accent2 10 3 2" xfId="12735" xr:uid="{AE1A7AAE-091D-4D2C-A76A-F078BFC26C10}"/>
    <cellStyle name="60% - Accent2 11" xfId="792" xr:uid="{F9A9478D-CEE6-4FE8-9990-9246A9275519}"/>
    <cellStyle name="60% - Accent2 11 2" xfId="3836" xr:uid="{71D84460-EF3F-4EA9-AE64-257874900C73}"/>
    <cellStyle name="60% - Accent2 11 3" xfId="8414" xr:uid="{2DACD6D5-DBDD-4971-8136-F2720FB7A9C3}"/>
    <cellStyle name="60% - Accent2 11 3 2" xfId="12736" xr:uid="{DB15ECC4-B35F-49D6-919F-34F13EF3AF18}"/>
    <cellStyle name="60% - Accent2 12" xfId="793" xr:uid="{A3CCB75C-F341-4237-B9E9-8B9284A7EA26}"/>
    <cellStyle name="60% - Accent2 12 2" xfId="3837" xr:uid="{B588FDB1-4BEC-41C4-87AF-4858D27FAECD}"/>
    <cellStyle name="60% - Accent2 12 3" xfId="8415" xr:uid="{D28FB145-82FE-418A-B3FD-05473678C2A3}"/>
    <cellStyle name="60% - Accent2 12 3 2" xfId="12737" xr:uid="{306EA159-D267-496F-8C70-7ACAC77C5569}"/>
    <cellStyle name="60% - Accent2 13" xfId="794" xr:uid="{71F32EBD-D082-447E-8049-6FC32B7E479E}"/>
    <cellStyle name="60% - Accent2 13 2" xfId="3838" xr:uid="{86ECA6A0-F07F-42D5-B0D7-0BEC0EB3D552}"/>
    <cellStyle name="60% - Accent2 13 3" xfId="8416" xr:uid="{50569B81-7B2D-4EAF-B9D1-0DCA32EFD588}"/>
    <cellStyle name="60% - Accent2 13 3 2" xfId="12738" xr:uid="{6CB2C50D-CDCE-4E52-BA8E-45F1B907EFBC}"/>
    <cellStyle name="60% - Accent2 14" xfId="795" xr:uid="{180EC602-2ADE-4B97-A446-5AAD65A05169}"/>
    <cellStyle name="60% - Accent2 14 2" xfId="3839" xr:uid="{FABAFAA7-3E23-46E7-A519-A9CAC7E04E53}"/>
    <cellStyle name="60% - Accent2 14 3" xfId="8417" xr:uid="{E78C4B30-8509-4B90-ACA5-571848BC3842}"/>
    <cellStyle name="60% - Accent2 14 3 2" xfId="12739" xr:uid="{5AE1E77D-1B53-4538-A37C-50E04366A759}"/>
    <cellStyle name="60% - Accent2 15" xfId="796" xr:uid="{832A875D-FA65-4B26-85A6-E86D80F31785}"/>
    <cellStyle name="60% - Accent2 15 2" xfId="3840" xr:uid="{C3CF672D-2036-46DF-972F-9820983D728F}"/>
    <cellStyle name="60% - Accent2 15 3" xfId="8418" xr:uid="{69B6F3ED-EC33-4B8B-BE7B-FA8801276B84}"/>
    <cellStyle name="60% - Accent2 15 3 2" xfId="12740" xr:uid="{5E9FBDE8-BB58-46E5-B831-2C01565C0166}"/>
    <cellStyle name="60% - Accent2 16" xfId="797" xr:uid="{3327F1EE-F9F9-4148-9A19-C3885C558618}"/>
    <cellStyle name="60% - Accent2 16 2" xfId="3841" xr:uid="{B4C04F59-F1F2-4C13-8276-4E618BF7D46D}"/>
    <cellStyle name="60% - Accent2 16 3" xfId="8419" xr:uid="{172A9478-6195-4A7E-96D7-A3FC543C8158}"/>
    <cellStyle name="60% - Accent2 16 3 2" xfId="12741" xr:uid="{6002F472-2D60-4051-9A66-F7C5C6AF9B33}"/>
    <cellStyle name="60% - Accent2 17" xfId="798" xr:uid="{E697D87D-9298-4B8C-9E2B-9EA6ED1730CC}"/>
    <cellStyle name="60% - Accent2 17 2" xfId="3842" xr:uid="{57D384AE-D8CF-42F4-B690-0F642D064550}"/>
    <cellStyle name="60% - Accent2 17 3" xfId="8420" xr:uid="{0F038B89-71A1-4710-B4D1-DA50954A13AB}"/>
    <cellStyle name="60% - Accent2 17 3 2" xfId="12742" xr:uid="{2DC53FF5-BB65-4085-8203-46F10B44D9A6}"/>
    <cellStyle name="60% - Accent2 18" xfId="799" xr:uid="{5081A044-41DE-4CEB-81C3-BCE21B6D7401}"/>
    <cellStyle name="60% - Accent2 18 2" xfId="3843" xr:uid="{6C830A4E-CF31-4382-8DF2-4A3E1AB11C79}"/>
    <cellStyle name="60% - Accent2 18 3" xfId="8421" xr:uid="{9EE644A4-2BE2-4BCD-9818-67358B7E6B03}"/>
    <cellStyle name="60% - Accent2 18 3 2" xfId="12743" xr:uid="{2C6B8459-E7B5-4674-BC3B-F0BE7D11683E}"/>
    <cellStyle name="60% - Accent2 19" xfId="800" xr:uid="{2E417A4B-5309-413A-8B7D-6EACCAD5FC9D}"/>
    <cellStyle name="60% - Accent2 19 2" xfId="3844" xr:uid="{CC65B2F5-5F1D-4CCD-8C9D-CC1359BCB470}"/>
    <cellStyle name="60% - Accent2 19 3" xfId="8422" xr:uid="{D98308EC-A383-4F14-979D-E3449D28017D}"/>
    <cellStyle name="60% - Accent2 19 3 2" xfId="12744" xr:uid="{BA8D2D7E-CAD1-4077-9F15-9506F65FA7FE}"/>
    <cellStyle name="60% - Accent2 2" xfId="801" xr:uid="{0B2B8ECE-B8DF-4517-9B55-154A69812F1C}"/>
    <cellStyle name="60% - Accent2 2 2" xfId="6248" xr:uid="{D1C4954A-73BD-4AA4-A4C2-361EF8EC2852}"/>
    <cellStyle name="60% - Accent2 2 3" xfId="3845" xr:uid="{ABE4BFF7-5A9A-4A23-BAE1-ED00B42277E6}"/>
    <cellStyle name="60% - Accent2 2 4" xfId="8423" xr:uid="{CD8571A2-A4AA-4674-8947-4315702F9FC6}"/>
    <cellStyle name="60% - Accent2 2 4 2" xfId="12745" xr:uid="{6234EA3B-DFAB-414F-AEC1-CCDF123014E2}"/>
    <cellStyle name="60% - Accent2 20" xfId="802" xr:uid="{C5CD62A2-839D-443A-9B08-B8C1DD47FAD4}"/>
    <cellStyle name="60% - Accent2 20 2" xfId="3846" xr:uid="{F7EF365D-A8E2-4E72-8495-7D15BE817C0F}"/>
    <cellStyle name="60% - Accent2 20 3" xfId="8424" xr:uid="{F2F4F61C-C91D-4EC2-AAFC-E1A5EA5A2E2B}"/>
    <cellStyle name="60% - Accent2 20 3 2" xfId="12746" xr:uid="{5240504C-7D57-4E33-A544-E0232E5127D1}"/>
    <cellStyle name="60% - Accent2 21" xfId="803" xr:uid="{D625DFD1-5D81-4D4A-B5E9-0825C215E3D3}"/>
    <cellStyle name="60% - Accent2 21 2" xfId="3847" xr:uid="{5CA4A37F-7EB1-436B-81C3-0A420B2834B6}"/>
    <cellStyle name="60% - Accent2 21 3" xfId="8425" xr:uid="{54B53251-B196-4177-913F-D34CE76F53F0}"/>
    <cellStyle name="60% - Accent2 21 3 2" xfId="12747" xr:uid="{B85C035A-CE80-4C3E-ACA3-72DF2843054D}"/>
    <cellStyle name="60% - Accent2 22" xfId="804" xr:uid="{056B0FDA-AEF0-49A0-9623-13174C984EF7}"/>
    <cellStyle name="60% - Accent2 22 2" xfId="3848" xr:uid="{9B0F5672-E595-4B57-8884-9D9297D303BF}"/>
    <cellStyle name="60% - Accent2 22 3" xfId="8426" xr:uid="{E9A8EC6B-107C-4FB1-8855-94AD08E08EB8}"/>
    <cellStyle name="60% - Accent2 22 3 2" xfId="12748" xr:uid="{472B89CA-396F-4EDD-869F-964ECD4BB3E8}"/>
    <cellStyle name="60% - Accent2 23" xfId="805" xr:uid="{DFC7738A-752E-4453-AB7A-BE24250D3351}"/>
    <cellStyle name="60% - Accent2 23 2" xfId="3849" xr:uid="{3CC09D1D-055D-4C92-BA20-42AE398CF269}"/>
    <cellStyle name="60% - Accent2 23 3" xfId="8427" xr:uid="{744C3412-FE6A-4988-BB43-A02A51D12C8A}"/>
    <cellStyle name="60% - Accent2 23 3 2" xfId="12749" xr:uid="{C0CA4262-8A3B-4882-B9AC-B8A1D1693467}"/>
    <cellStyle name="60% - Accent2 24" xfId="806" xr:uid="{CE68C5AB-8832-494A-B1A6-85A7A3E16630}"/>
    <cellStyle name="60% - Accent2 24 2" xfId="3850" xr:uid="{62E74932-B61A-4957-9116-53F4EC3E0F98}"/>
    <cellStyle name="60% - Accent2 24 3" xfId="8428" xr:uid="{0E118768-A598-4E63-A725-A587E57BB01D}"/>
    <cellStyle name="60% - Accent2 24 3 2" xfId="12750" xr:uid="{2CEB60EF-A7AD-415F-97A9-2319BE70A4C1}"/>
    <cellStyle name="60% - Accent2 25" xfId="807" xr:uid="{A2AFC46B-60EC-43B0-9741-A941C9B3A299}"/>
    <cellStyle name="60% - Accent2 25 2" xfId="3851" xr:uid="{F0B695BC-90CF-4B5A-B830-0148E2B21776}"/>
    <cellStyle name="60% - Accent2 25 3" xfId="8429" xr:uid="{EC23EC90-F7AB-4E64-A72A-50050ACEF3EB}"/>
    <cellStyle name="60% - Accent2 25 3 2" xfId="12751" xr:uid="{C69902E8-7AC3-40E4-9A02-9D782345C4D1}"/>
    <cellStyle name="60% - Accent2 26" xfId="808" xr:uid="{960CA930-54F5-47DA-964C-6BECC1130F79}"/>
    <cellStyle name="60% - Accent2 26 2" xfId="3852" xr:uid="{59090343-4A02-453E-B799-3855A673C929}"/>
    <cellStyle name="60% - Accent2 26 3" xfId="8430" xr:uid="{B46246E5-6468-42D5-8C4A-CB1BB5C37D89}"/>
    <cellStyle name="60% - Accent2 26 3 2" xfId="12752" xr:uid="{8C5100BF-48C0-4635-8645-04B6FB644A38}"/>
    <cellStyle name="60% - Accent2 27" xfId="809" xr:uid="{EA89B188-C990-477F-AD2A-05F1C6BE84EF}"/>
    <cellStyle name="60% - Accent2 27 2" xfId="3853" xr:uid="{A45C5118-41AD-46F8-AD6B-293F5DC85813}"/>
    <cellStyle name="60% - Accent2 27 3" xfId="8431" xr:uid="{85C952C7-F758-4671-AF00-E0A188376188}"/>
    <cellStyle name="60% - Accent2 27 3 2" xfId="12753" xr:uid="{38F67367-7838-4AE4-A383-80D398603AD6}"/>
    <cellStyle name="60% - Accent2 28" xfId="810" xr:uid="{6276D360-760F-4788-B8EB-BA82DE57E46F}"/>
    <cellStyle name="60% - Accent2 28 2" xfId="3854" xr:uid="{3E21F909-426E-44AB-AB04-E1E92B7E7A17}"/>
    <cellStyle name="60% - Accent2 28 3" xfId="8432" xr:uid="{EB49F865-D311-4238-B70F-AE708772FD41}"/>
    <cellStyle name="60% - Accent2 28 3 2" xfId="12754" xr:uid="{26D55194-9A67-4300-8F2B-DB21261F20A0}"/>
    <cellStyle name="60% - Accent2 29" xfId="811" xr:uid="{24AAF3D4-B377-46E0-BB87-F78CF711132F}"/>
    <cellStyle name="60% - Accent2 29 2" xfId="3855" xr:uid="{F9DAE034-F82F-414D-B4AF-369B0DB27622}"/>
    <cellStyle name="60% - Accent2 29 3" xfId="8433" xr:uid="{C9E24C0B-3AF0-4E68-8C44-A6C0482E1CCB}"/>
    <cellStyle name="60% - Accent2 29 3 2" xfId="12755" xr:uid="{B1DF79EC-EC85-45BC-AA69-8269D127D976}"/>
    <cellStyle name="60% - Accent2 3" xfId="812" xr:uid="{7188DE23-E6B3-48FD-9F1D-76E9EA815E59}"/>
    <cellStyle name="60% - Accent2 3 2" xfId="3856" xr:uid="{C2523DE3-6868-4378-8373-1124A4F84265}"/>
    <cellStyle name="60% - Accent2 3 3" xfId="8434" xr:uid="{6AA8BB99-84F5-4EF2-86A1-28772A89CF35}"/>
    <cellStyle name="60% - Accent2 3 3 2" xfId="12756" xr:uid="{19514A4A-7E1C-4131-B69E-9234251BD005}"/>
    <cellStyle name="60% - Accent2 30" xfId="813" xr:uid="{4C2863E1-2990-45F8-85AD-0727CEC16E84}"/>
    <cellStyle name="60% - Accent2 30 2" xfId="3857" xr:uid="{8D5D2FD4-B766-40BC-A7EE-779A961AA374}"/>
    <cellStyle name="60% - Accent2 30 3" xfId="8435" xr:uid="{B4AF827D-42E9-442B-BA71-52EC878F69F7}"/>
    <cellStyle name="60% - Accent2 30 3 2" xfId="12757" xr:uid="{193B6A92-0F1F-4FAF-8883-3A7CC8D14FCD}"/>
    <cellStyle name="60% - Accent2 31" xfId="814" xr:uid="{59F40362-419B-4361-BC7D-B97F0174D1E8}"/>
    <cellStyle name="60% - Accent2 31 2" xfId="3858" xr:uid="{DE34329F-DA3C-4D74-A4F5-427E0101A7B3}"/>
    <cellStyle name="60% - Accent2 31 3" xfId="8436" xr:uid="{6406E108-8BB9-4A11-880D-63AB9C81FECE}"/>
    <cellStyle name="60% - Accent2 31 3 2" xfId="12758" xr:uid="{B048F5F7-D1A8-4820-B6CC-FA9C12E292C1}"/>
    <cellStyle name="60% - Accent2 32" xfId="815" xr:uid="{7BF6BF61-DC5E-44A9-9A6C-7100E118519D}"/>
    <cellStyle name="60% - Accent2 32 2" xfId="3859" xr:uid="{0FEEDBFD-EBC1-4B7A-9933-E5255F2BE8E3}"/>
    <cellStyle name="60% - Accent2 32 3" xfId="8437" xr:uid="{43E96BDE-7E98-47CA-9037-DE5C917A6400}"/>
    <cellStyle name="60% - Accent2 32 3 2" xfId="12759" xr:uid="{BF4E1690-6B4A-4A4D-9695-C392756220F7}"/>
    <cellStyle name="60% - Accent2 33" xfId="816" xr:uid="{CE6F37D7-36ED-477B-B643-3CD12148302F}"/>
    <cellStyle name="60% - Accent2 33 2" xfId="3860" xr:uid="{BD9DCA1B-9679-4E65-A976-F8AC8910690D}"/>
    <cellStyle name="60% - Accent2 33 3" xfId="8438" xr:uid="{6A4C5668-16E9-4E72-B311-C3195596B3D0}"/>
    <cellStyle name="60% - Accent2 33 3 2" xfId="12760" xr:uid="{C062CBB8-B1DB-42F2-8A6C-D051AC338CA2}"/>
    <cellStyle name="60% - Accent2 34" xfId="817" xr:uid="{C61F3A1D-1F7F-47E5-B263-91A656CCEDD3}"/>
    <cellStyle name="60% - Accent2 34 2" xfId="3861" xr:uid="{A84058E1-F09E-41F8-83AA-0FD2F8711BEA}"/>
    <cellStyle name="60% - Accent2 34 3" xfId="8439" xr:uid="{7F60EF80-97AF-4B1B-B487-CA4370051904}"/>
    <cellStyle name="60% - Accent2 34 3 2" xfId="12761" xr:uid="{A31EECC4-7369-482B-9E67-658E4FB399A5}"/>
    <cellStyle name="60% - Accent2 35" xfId="818" xr:uid="{7F4C5CE5-A987-4D2D-A453-B74542590115}"/>
    <cellStyle name="60% - Accent2 35 2" xfId="3862" xr:uid="{8EC127DC-AD26-48A6-B487-497C61846B73}"/>
    <cellStyle name="60% - Accent2 35 3" xfId="8440" xr:uid="{0957B252-3D55-46F4-B76B-E2921F8AB2ED}"/>
    <cellStyle name="60% - Accent2 35 3 2" xfId="12762" xr:uid="{9CE19C16-D5B6-4F9F-AA84-037847312616}"/>
    <cellStyle name="60% - Accent2 36" xfId="819" xr:uid="{AFE1696D-D75B-454A-8A63-461B2AC9F9A5}"/>
    <cellStyle name="60% - Accent2 36 2" xfId="3863" xr:uid="{2A415A2C-373B-401D-BD08-102BCC9C5D23}"/>
    <cellStyle name="60% - Accent2 36 3" xfId="8441" xr:uid="{9E1D65CE-FCFB-4242-99EA-836E912F3539}"/>
    <cellStyle name="60% - Accent2 36 3 2" xfId="12763" xr:uid="{45EFB688-3472-4FCC-8978-5C981C421148}"/>
    <cellStyle name="60% - Accent2 37" xfId="820" xr:uid="{85ADEDB2-1C02-4021-B851-6A7AB068786F}"/>
    <cellStyle name="60% - Accent2 37 2" xfId="3864" xr:uid="{4D7697A0-019B-4FEB-9D60-A64F7AE3C612}"/>
    <cellStyle name="60% - Accent2 37 3" xfId="8442" xr:uid="{0453E110-83F4-4DD7-B3E8-B491041FD1A0}"/>
    <cellStyle name="60% - Accent2 37 3 2" xfId="12764" xr:uid="{8016B8D1-92A5-4D98-860F-245E467D4414}"/>
    <cellStyle name="60% - Accent2 38" xfId="821" xr:uid="{F850763E-47BE-4BEE-BCB8-AA78D14BD8E1}"/>
    <cellStyle name="60% - Accent2 38 2" xfId="3865" xr:uid="{0BFEA322-18C3-4AA7-BEEC-C08E943A4514}"/>
    <cellStyle name="60% - Accent2 38 3" xfId="8443" xr:uid="{80D67679-219F-494A-92DA-1AF4C62FF19A}"/>
    <cellStyle name="60% - Accent2 38 3 2" xfId="12765" xr:uid="{6C17A4A9-9225-4656-ABF3-7C0744D02B89}"/>
    <cellStyle name="60% - Accent2 39" xfId="822" xr:uid="{B8D1E82C-43E1-45E9-ABCF-6108C898BB97}"/>
    <cellStyle name="60% - Accent2 39 2" xfId="3866" xr:uid="{646D15F3-6F69-4091-B3D7-B2379A71AB90}"/>
    <cellStyle name="60% - Accent2 39 3" xfId="8444" xr:uid="{F4776798-3187-41CB-82D4-8BC3940620D4}"/>
    <cellStyle name="60% - Accent2 39 3 2" xfId="12766" xr:uid="{82668227-617E-49B8-B20A-EBF0EE4D0EB4}"/>
    <cellStyle name="60% - Accent2 4" xfId="823" xr:uid="{EF14D3E7-41AF-46BC-AD9F-45D3BF4D76E2}"/>
    <cellStyle name="60% - Accent2 4 2" xfId="3867" xr:uid="{9FDF75C4-0603-4882-A657-DC127190ACD5}"/>
    <cellStyle name="60% - Accent2 4 3" xfId="8445" xr:uid="{370A8DC9-A2F1-43FA-9202-1494F34FDE6A}"/>
    <cellStyle name="60% - Accent2 4 3 2" xfId="12767" xr:uid="{95F3C313-2D95-4248-B6EB-9E21DB655900}"/>
    <cellStyle name="60% - Accent2 40" xfId="824" xr:uid="{A648AE4E-9FF7-4379-8F59-EFE8328D5A21}"/>
    <cellStyle name="60% - Accent2 40 2" xfId="3868" xr:uid="{B0841A6B-D145-4CFB-9087-2CCB5E5DA8D9}"/>
    <cellStyle name="60% - Accent2 40 3" xfId="8446" xr:uid="{CF948D71-9C4F-446E-955C-13269E913C4C}"/>
    <cellStyle name="60% - Accent2 40 3 2" xfId="12768" xr:uid="{936BF4CD-A9EA-45E9-AAAC-9F21E60FCFDE}"/>
    <cellStyle name="60% - Accent2 41" xfId="825" xr:uid="{D78C3512-A8B4-4BC1-87C9-9031FF8D162C}"/>
    <cellStyle name="60% - Accent2 41 2" xfId="3869" xr:uid="{5981FDC5-53A9-4D12-9B30-D587ABA70C23}"/>
    <cellStyle name="60% - Accent2 41 3" xfId="8447" xr:uid="{0AE59664-FA6F-4FC5-A753-0EE7BE669BBB}"/>
    <cellStyle name="60% - Accent2 41 3 2" xfId="12769" xr:uid="{B8AE0910-BAFF-485B-BBBF-AD55C78C36F7}"/>
    <cellStyle name="60% - Accent2 42" xfId="826" xr:uid="{079FCA0F-89B1-4FE8-A823-5F777E0E9F6A}"/>
    <cellStyle name="60% - Accent2 42 2" xfId="3870" xr:uid="{0C18243A-BB50-4AB6-B128-E3D482FD4107}"/>
    <cellStyle name="60% - Accent2 42 3" xfId="8448" xr:uid="{04537B2A-3CC6-48E7-8F52-694F8C42931F}"/>
    <cellStyle name="60% - Accent2 42 3 2" xfId="12770" xr:uid="{C2FD3474-6A54-4065-AFF1-AB3CFB37C2AD}"/>
    <cellStyle name="60% - Accent2 43" xfId="827" xr:uid="{02C197A3-4C21-476E-9707-35666E37AF30}"/>
    <cellStyle name="60% - Accent2 43 2" xfId="3871" xr:uid="{1760A4E3-84FE-48BC-AA08-1C5137281309}"/>
    <cellStyle name="60% - Accent2 43 3" xfId="8449" xr:uid="{849A1E78-C581-4F64-BDE5-7A7A4DA7E4A0}"/>
    <cellStyle name="60% - Accent2 43 3 2" xfId="12771" xr:uid="{BB99ACD4-032D-42AF-B8EF-72D116AB3ECF}"/>
    <cellStyle name="60% - Accent2 44" xfId="828" xr:uid="{44119DA2-269A-4B24-8966-4EB781DFA6F9}"/>
    <cellStyle name="60% - Accent2 44 2" xfId="3872" xr:uid="{307D55D1-312E-4CFA-917B-DDD6A47FFD6E}"/>
    <cellStyle name="60% - Accent2 44 3" xfId="8450" xr:uid="{01C5A3E7-1C9A-46ED-9551-0243E0505B40}"/>
    <cellStyle name="60% - Accent2 44 3 2" xfId="12772" xr:uid="{B7FBE5B1-F228-481F-B6DF-8092467372B9}"/>
    <cellStyle name="60% - Accent2 45" xfId="829" xr:uid="{1D879E3D-D206-4ACF-AE92-D094E6E851AB}"/>
    <cellStyle name="60% - Accent2 45 2" xfId="3873" xr:uid="{E38858AB-1229-4F3E-ADE6-31A4E1A9E9C4}"/>
    <cellStyle name="60% - Accent2 45 3" xfId="8451" xr:uid="{08C44D21-72A1-40F7-AC53-F121207F54DD}"/>
    <cellStyle name="60% - Accent2 45 3 2" xfId="12773" xr:uid="{73385E59-8AB0-4D6C-9CBC-F581258BECD2}"/>
    <cellStyle name="60% - Accent2 46" xfId="830" xr:uid="{3F85DB74-4963-4029-921D-732422996569}"/>
    <cellStyle name="60% - Accent2 46 2" xfId="3874" xr:uid="{0E310E66-36F0-489A-9BCA-8264F3E7DEED}"/>
    <cellStyle name="60% - Accent2 46 3" xfId="8452" xr:uid="{E1AD1E78-1982-488E-8E59-0A366CE2591A}"/>
    <cellStyle name="60% - Accent2 46 3 2" xfId="12774" xr:uid="{424E3FB3-F74F-4FED-9D3B-5CA0111A9B41}"/>
    <cellStyle name="60% - Accent2 47" xfId="831" xr:uid="{6EA44C6B-89EA-4649-8F14-B7C3A844F2E5}"/>
    <cellStyle name="60% - Accent2 47 2" xfId="3875" xr:uid="{F7488566-1317-4DDD-A004-A3684D3B8EE2}"/>
    <cellStyle name="60% - Accent2 47 3" xfId="8453" xr:uid="{6EAF6EE3-CC5F-4272-83C0-52F9C6A4A316}"/>
    <cellStyle name="60% - Accent2 47 3 2" xfId="12775" xr:uid="{4C4CF3E1-AD52-4D37-9AF1-793B4DCE7EB2}"/>
    <cellStyle name="60% - Accent2 48" xfId="832" xr:uid="{3F430F14-A43E-4D58-AEDC-1DF67D76332E}"/>
    <cellStyle name="60% - Accent2 48 2" xfId="3876" xr:uid="{96B32304-D8F1-49C3-A90C-9B4DD7B0B1D7}"/>
    <cellStyle name="60% - Accent2 48 3" xfId="8454" xr:uid="{5B2E0BBC-ACCD-4230-AA0F-A6D440448300}"/>
    <cellStyle name="60% - Accent2 48 3 2" xfId="12776" xr:uid="{AF5FE9FA-47B7-488B-A404-46941798F21A}"/>
    <cellStyle name="60% - Accent2 49" xfId="833" xr:uid="{81AB940C-392F-40F4-AF08-0A32C7FC8CA6}"/>
    <cellStyle name="60% - Accent2 49 2" xfId="3877" xr:uid="{95B9F166-D9CA-4A75-9939-DEE63B065E51}"/>
    <cellStyle name="60% - Accent2 49 3" xfId="8455" xr:uid="{54CF0B91-49F7-4BE5-8921-F60C77F3D192}"/>
    <cellStyle name="60% - Accent2 49 3 2" xfId="12777" xr:uid="{40CAD6AC-B6B2-4754-AB62-54F0790E4835}"/>
    <cellStyle name="60% - Accent2 5" xfId="834" xr:uid="{EBCE31D3-7226-4A04-9688-AC87804BD9B3}"/>
    <cellStyle name="60% - Accent2 5 2" xfId="3878" xr:uid="{5B37796A-BA6A-4B2F-A2EA-D257E9C83812}"/>
    <cellStyle name="60% - Accent2 5 3" xfId="8456" xr:uid="{ABAD0D11-E3BB-46A9-826C-686122D27EB7}"/>
    <cellStyle name="60% - Accent2 5 3 2" xfId="12778" xr:uid="{9F12667E-735C-44C2-BA2F-C25E58C0EAEF}"/>
    <cellStyle name="60% - Accent2 50" xfId="835" xr:uid="{4F4C1396-29DD-49EA-B367-AB699A32452D}"/>
    <cellStyle name="60% - Accent2 50 2" xfId="3879" xr:uid="{7BF44BAD-883B-4337-BA37-228B9AF983E0}"/>
    <cellStyle name="60% - Accent2 50 3" xfId="8457" xr:uid="{9599B88B-0520-4396-AEE3-A14BFDDCBD2B}"/>
    <cellStyle name="60% - Accent2 50 3 2" xfId="12779" xr:uid="{A3A4AD70-D621-43DC-9AFA-6C7E0B969358}"/>
    <cellStyle name="60% - Accent2 51" xfId="836" xr:uid="{B5985946-C6D6-4E56-91C7-D9917439BFAD}"/>
    <cellStyle name="60% - Accent2 51 2" xfId="3880" xr:uid="{3AC29401-D7BE-44AC-A48C-B1112BA72221}"/>
    <cellStyle name="60% - Accent2 51 3" xfId="8458" xr:uid="{03DB951C-BCF0-4F40-B63B-F17B93C99A2F}"/>
    <cellStyle name="60% - Accent2 51 3 2" xfId="12780" xr:uid="{990E60E3-3751-4EF9-8FEE-AB74EF6EF977}"/>
    <cellStyle name="60% - Accent2 52" xfId="837" xr:uid="{7C7F8A2E-117D-44CD-903A-C31AA220502D}"/>
    <cellStyle name="60% - Accent2 52 2" xfId="3881" xr:uid="{EC37E796-4065-4076-A828-2322CF126516}"/>
    <cellStyle name="60% - Accent2 52 3" xfId="8459" xr:uid="{BFC2E020-5DDE-464E-B099-0D0E0508C084}"/>
    <cellStyle name="60% - Accent2 52 3 2" xfId="12781" xr:uid="{57ABD992-75C2-4E50-90C4-22ECDA0D8258}"/>
    <cellStyle name="60% - Accent2 53" xfId="838" xr:uid="{4C272D27-E067-4C2B-AA73-BDE465C28A93}"/>
    <cellStyle name="60% - Accent2 53 2" xfId="3882" xr:uid="{10673DC6-2948-4B6A-83AA-7231650A0F2A}"/>
    <cellStyle name="60% - Accent2 53 3" xfId="8460" xr:uid="{7062492F-2C02-49ED-B122-B39280299375}"/>
    <cellStyle name="60% - Accent2 53 3 2" xfId="12782" xr:uid="{8803D2BC-1AA7-447E-9280-8CCB9C950BFE}"/>
    <cellStyle name="60% - Accent2 6" xfId="839" xr:uid="{D7A7CD20-5D74-423E-B9AB-45FE78D4F016}"/>
    <cellStyle name="60% - Accent2 6 2" xfId="3883" xr:uid="{4CA17A61-3CDD-4848-8F4F-B063299AB707}"/>
    <cellStyle name="60% - Accent2 6 3" xfId="8461" xr:uid="{E23A0B88-CA5F-4393-BC67-1FEA6B8675DA}"/>
    <cellStyle name="60% - Accent2 6 3 2" xfId="12783" xr:uid="{09E3F240-58C4-4838-BACA-B83B57B902C0}"/>
    <cellStyle name="60% - Accent2 7" xfId="840" xr:uid="{F6A2AB9C-FD48-446A-95D7-EDACCAFF7716}"/>
    <cellStyle name="60% - Accent2 7 2" xfId="3884" xr:uid="{FFBA3812-63B2-47E4-9E95-B069C8B10646}"/>
    <cellStyle name="60% - Accent2 7 3" xfId="8462" xr:uid="{58FD0881-9532-4664-8D25-72EA4B3B11C2}"/>
    <cellStyle name="60% - Accent2 7 3 2" xfId="12784" xr:uid="{E34C63E2-79C7-4C65-9494-682E43FACE7E}"/>
    <cellStyle name="60% - Accent2 8" xfId="841" xr:uid="{6D340CE4-D7F7-460D-B198-2DE4EFFD0CA6}"/>
    <cellStyle name="60% - Accent2 8 2" xfId="3885" xr:uid="{7F4A608F-C94D-4DD7-802F-40DFA36D7CE7}"/>
    <cellStyle name="60% - Accent2 8 3" xfId="8463" xr:uid="{005BF518-29F4-4E45-8802-3B7E289C2BFE}"/>
    <cellStyle name="60% - Accent2 8 3 2" xfId="12785" xr:uid="{4DC4B318-68AE-4D4D-B81C-677E7B61E9F0}"/>
    <cellStyle name="60% - Accent2 9" xfId="842" xr:uid="{2C30184B-41EE-4F75-B560-5899420B7B42}"/>
    <cellStyle name="60% - Accent2 9 2" xfId="3886" xr:uid="{F83174E8-32FF-4012-976A-59B3E2B92CB6}"/>
    <cellStyle name="60% - Accent2 9 3" xfId="8464" xr:uid="{F98C420C-6D94-4A07-A770-FF51806D2DCA}"/>
    <cellStyle name="60% - Accent2 9 3 2" xfId="12786" xr:uid="{4F309FB9-8CF3-4B70-BA03-D95E1FB90B67}"/>
    <cellStyle name="60% - Accent3 10" xfId="843" xr:uid="{5786BBC4-EE7B-47D1-B204-A0EB61AC720C}"/>
    <cellStyle name="60% - Accent3 10 2" xfId="3887" xr:uid="{D34CA815-C5AB-41F6-8C1F-A2DEDCFD5AB3}"/>
    <cellStyle name="60% - Accent3 10 3" xfId="8465" xr:uid="{32EC118E-266C-4E6D-AEE2-85630B41D969}"/>
    <cellStyle name="60% - Accent3 10 3 2" xfId="12787" xr:uid="{E54C8FF3-D486-4862-9182-D01F38B13D03}"/>
    <cellStyle name="60% - Accent3 11" xfId="844" xr:uid="{8C3FDF00-05A0-44ED-90C7-CB8B8D17A98E}"/>
    <cellStyle name="60% - Accent3 11 2" xfId="3888" xr:uid="{E23EC11C-B07B-444F-BD8A-72E7F9BBB293}"/>
    <cellStyle name="60% - Accent3 11 3" xfId="8466" xr:uid="{DC61A17B-F2CB-4494-8FC0-0F4A4246F502}"/>
    <cellStyle name="60% - Accent3 11 3 2" xfId="12788" xr:uid="{930C1ACB-4F0F-4D99-8690-FCB5C871563D}"/>
    <cellStyle name="60% - Accent3 12" xfId="845" xr:uid="{84364CEE-1076-45E1-8C84-65E7BDD44F50}"/>
    <cellStyle name="60% - Accent3 12 2" xfId="3889" xr:uid="{B2C96008-6006-4BD1-8C5F-2A770AB812BE}"/>
    <cellStyle name="60% - Accent3 12 3" xfId="8467" xr:uid="{AFE87DFC-2AB5-4E27-8381-D3983C94E2E4}"/>
    <cellStyle name="60% - Accent3 12 3 2" xfId="12789" xr:uid="{852B2AD5-8FFF-455F-833F-730900F6EBEB}"/>
    <cellStyle name="60% - Accent3 13" xfId="846" xr:uid="{788584A6-F793-426B-A15A-6E4A17E8822A}"/>
    <cellStyle name="60% - Accent3 13 2" xfId="3890" xr:uid="{8E9B53D1-BC9F-498A-BD9D-752B1E44560B}"/>
    <cellStyle name="60% - Accent3 13 3" xfId="8468" xr:uid="{05299915-F0A8-452C-827E-3F2A84E22B9D}"/>
    <cellStyle name="60% - Accent3 13 3 2" xfId="12790" xr:uid="{ACBC22BC-4200-4411-A6D7-ABF0A554E72D}"/>
    <cellStyle name="60% - Accent3 14" xfId="847" xr:uid="{48B361AD-2CAE-4B3A-9EE8-568226696A4B}"/>
    <cellStyle name="60% - Accent3 14 2" xfId="3891" xr:uid="{BCEC45AE-62D9-456D-B8AF-123C299B72DB}"/>
    <cellStyle name="60% - Accent3 14 3" xfId="8469" xr:uid="{E6EEBA6B-38DA-482E-B1DC-0629F94CEF1F}"/>
    <cellStyle name="60% - Accent3 14 3 2" xfId="12791" xr:uid="{137F064D-F43F-4D1F-B754-0194763A3B12}"/>
    <cellStyle name="60% - Accent3 15" xfId="848" xr:uid="{F9FE28FC-4557-4214-AEDF-F0F3BD72D3CC}"/>
    <cellStyle name="60% - Accent3 15 2" xfId="3892" xr:uid="{C43FBCF1-FB0F-4C6D-8733-AC13E5F57BB0}"/>
    <cellStyle name="60% - Accent3 15 3" xfId="8470" xr:uid="{6D2A445D-A84D-4162-AB24-013C217902F3}"/>
    <cellStyle name="60% - Accent3 15 3 2" xfId="12792" xr:uid="{4A8EEF01-3110-4418-9432-2728759A7454}"/>
    <cellStyle name="60% - Accent3 16" xfId="849" xr:uid="{C2FB607C-970B-4BCE-8C87-8F358DE09FDE}"/>
    <cellStyle name="60% - Accent3 16 2" xfId="3893" xr:uid="{283EA3A5-9D78-4A26-B027-1EBF40D28560}"/>
    <cellStyle name="60% - Accent3 16 3" xfId="8471" xr:uid="{53CAAC52-9701-4251-99C7-B027C7221297}"/>
    <cellStyle name="60% - Accent3 16 3 2" xfId="12793" xr:uid="{A13CC56C-15C8-4A49-9970-A6F56F4C83B1}"/>
    <cellStyle name="60% - Accent3 17" xfId="850" xr:uid="{3A7E58DB-3C4E-455D-B095-ACC77A201761}"/>
    <cellStyle name="60% - Accent3 17 2" xfId="3894" xr:uid="{46ACDB8F-D217-45AB-AF88-E59AC8D18228}"/>
    <cellStyle name="60% - Accent3 17 3" xfId="8472" xr:uid="{895B8C6E-7495-446E-9F2F-22BECAAED8B6}"/>
    <cellStyle name="60% - Accent3 17 3 2" xfId="12794" xr:uid="{2B20A2ED-8D45-4035-95E5-07608D357247}"/>
    <cellStyle name="60% - Accent3 18" xfId="851" xr:uid="{9236C0B3-8B8D-46B0-9167-7CA7296E9C1C}"/>
    <cellStyle name="60% - Accent3 18 2" xfId="3895" xr:uid="{0691B4DF-CAD0-4F65-9301-74224A652DB8}"/>
    <cellStyle name="60% - Accent3 18 3" xfId="8473" xr:uid="{F4719DCE-B126-4E9E-A249-F0D39B3778FD}"/>
    <cellStyle name="60% - Accent3 18 3 2" xfId="12795" xr:uid="{0272AFE9-38B2-4083-9F9D-3676C947BC65}"/>
    <cellStyle name="60% - Accent3 19" xfId="852" xr:uid="{6C7800C2-EE13-40F7-B4CE-40631A94AD46}"/>
    <cellStyle name="60% - Accent3 19 2" xfId="3896" xr:uid="{8AA42E07-4C4D-472D-BE5C-A1F121AC313D}"/>
    <cellStyle name="60% - Accent3 19 3" xfId="8474" xr:uid="{5CF6F31A-CB54-4F5D-82F2-F07569C4404E}"/>
    <cellStyle name="60% - Accent3 19 3 2" xfId="12796" xr:uid="{21350485-6442-4216-9494-6AA1984FBC03}"/>
    <cellStyle name="60% - Accent3 2" xfId="853" xr:uid="{79918491-BC1C-46E7-98D1-E250D23CCD1A}"/>
    <cellStyle name="60% - Accent3 2 2" xfId="6249" xr:uid="{3653A3BB-D124-43ED-B81A-D70E5A6B8ABC}"/>
    <cellStyle name="60% - Accent3 2 3" xfId="3897" xr:uid="{FA018FBB-B9F8-43BA-8C02-149A429F9266}"/>
    <cellStyle name="60% - Accent3 2 4" xfId="8475" xr:uid="{DACA3B05-9AB9-48F7-8712-59DC5B52D6CF}"/>
    <cellStyle name="60% - Accent3 2 4 2" xfId="12797" xr:uid="{3E45F84B-F932-4A43-A1D0-C71A9379109D}"/>
    <cellStyle name="60% - Accent3 20" xfId="854" xr:uid="{99F98730-E2F3-45C5-B242-4AD4653AF5E5}"/>
    <cellStyle name="60% - Accent3 20 2" xfId="3898" xr:uid="{DCB2F7C2-0463-4CAA-A52F-C31111FA6111}"/>
    <cellStyle name="60% - Accent3 20 3" xfId="8476" xr:uid="{E48E2D8B-F62A-46FE-B1F8-1F445D46B819}"/>
    <cellStyle name="60% - Accent3 20 3 2" xfId="12798" xr:uid="{79667895-F826-4F47-9B99-8FFABEEDE472}"/>
    <cellStyle name="60% - Accent3 21" xfId="855" xr:uid="{C95CF371-2F5D-41F7-AC90-8FE26B65DE48}"/>
    <cellStyle name="60% - Accent3 21 2" xfId="3899" xr:uid="{59330FB3-E9C6-454F-BAED-A6F8858D289E}"/>
    <cellStyle name="60% - Accent3 21 3" xfId="8477" xr:uid="{E7CB29A2-1CB8-486E-B153-AB4C7943650C}"/>
    <cellStyle name="60% - Accent3 21 3 2" xfId="12799" xr:uid="{D130BA61-32D9-443B-A963-A16ECDADDD1E}"/>
    <cellStyle name="60% - Accent3 22" xfId="856" xr:uid="{19795A79-A2E5-49A8-A6E1-7A1F55FFF00E}"/>
    <cellStyle name="60% - Accent3 22 2" xfId="3900" xr:uid="{FC790DA6-E1FD-48E5-AA39-217FC9C9B5DD}"/>
    <cellStyle name="60% - Accent3 22 3" xfId="8478" xr:uid="{27F32709-CCBC-47E7-A35E-9890110DC275}"/>
    <cellStyle name="60% - Accent3 22 3 2" xfId="12800" xr:uid="{A6460196-24F4-4D12-8D2D-707944D99E9D}"/>
    <cellStyle name="60% - Accent3 23" xfId="857" xr:uid="{9807AE52-CFB8-495C-B088-9FEFEF79DE69}"/>
    <cellStyle name="60% - Accent3 23 2" xfId="3901" xr:uid="{2181E2BD-0542-4061-8DCE-AC2580021EB7}"/>
    <cellStyle name="60% - Accent3 23 3" xfId="8479" xr:uid="{72359EA8-DEEE-48D9-B692-4A889068E4F7}"/>
    <cellStyle name="60% - Accent3 23 3 2" xfId="12801" xr:uid="{2B83AC43-16EA-40EE-8493-9DE83CAEB202}"/>
    <cellStyle name="60% - Accent3 24" xfId="858" xr:uid="{8F9C27C2-1FA8-4E2A-8178-146394B683E7}"/>
    <cellStyle name="60% - Accent3 24 2" xfId="3902" xr:uid="{3FD6F565-62EC-4A8B-BEE8-5C365BE515E8}"/>
    <cellStyle name="60% - Accent3 24 3" xfId="8480" xr:uid="{E72350B2-E894-4466-9AE3-C7B5058194C9}"/>
    <cellStyle name="60% - Accent3 24 3 2" xfId="12802" xr:uid="{7927A96D-20AF-437E-AF27-171AD5F76F98}"/>
    <cellStyle name="60% - Accent3 25" xfId="859" xr:uid="{B56A1781-930F-4D6C-8E2B-83050E12A638}"/>
    <cellStyle name="60% - Accent3 25 2" xfId="3903" xr:uid="{75043E04-096F-40B4-9137-3FD84A75A563}"/>
    <cellStyle name="60% - Accent3 25 3" xfId="8481" xr:uid="{CDC726C0-F44B-4278-8BB3-A5662D053E66}"/>
    <cellStyle name="60% - Accent3 25 3 2" xfId="12803" xr:uid="{BFB5674C-ED21-4F2C-BF47-1D5CB67FA189}"/>
    <cellStyle name="60% - Accent3 26" xfId="860" xr:uid="{8A5CC9F0-5472-4B20-A6F3-5642E04650D8}"/>
    <cellStyle name="60% - Accent3 26 2" xfId="3904" xr:uid="{1078E6D6-C296-4FCF-9576-33FE14769D08}"/>
    <cellStyle name="60% - Accent3 26 3" xfId="8482" xr:uid="{9FC11ED9-29B5-480E-B558-1805B28386DB}"/>
    <cellStyle name="60% - Accent3 26 3 2" xfId="12804" xr:uid="{E21CF36D-1029-4478-85DD-27A216C24BEA}"/>
    <cellStyle name="60% - Accent3 27" xfId="861" xr:uid="{6FD803C0-D6CE-433B-B07F-498C4A142DCE}"/>
    <cellStyle name="60% - Accent3 27 2" xfId="3905" xr:uid="{7448695D-F2C3-489A-B4C2-21092D73DBE1}"/>
    <cellStyle name="60% - Accent3 27 3" xfId="8483" xr:uid="{ACEB17CC-60B2-4A22-9B94-885EBC6E37A0}"/>
    <cellStyle name="60% - Accent3 27 3 2" xfId="12805" xr:uid="{31433649-27AA-4A1A-A312-CC7002B17A13}"/>
    <cellStyle name="60% - Accent3 28" xfId="862" xr:uid="{FBEB9C8D-07F7-4C9A-9E00-8A6B6BC707D1}"/>
    <cellStyle name="60% - Accent3 28 2" xfId="3906" xr:uid="{EB8B6F28-3A8A-4C08-AD40-854197573D15}"/>
    <cellStyle name="60% - Accent3 28 3" xfId="8484" xr:uid="{F0D8DC7A-E444-49FC-9B09-FFC71CEFF8EA}"/>
    <cellStyle name="60% - Accent3 28 3 2" xfId="12806" xr:uid="{2DF88632-E0F4-4EBE-B972-E0775EAB5CF9}"/>
    <cellStyle name="60% - Accent3 29" xfId="863" xr:uid="{236C1592-36B6-47E8-A497-7C531BC74A6A}"/>
    <cellStyle name="60% - Accent3 29 2" xfId="3907" xr:uid="{915D603C-F7BA-4E6A-8175-0E179807274A}"/>
    <cellStyle name="60% - Accent3 29 3" xfId="8485" xr:uid="{1A8EE941-2BD7-4C4B-B21E-6FBEFFC340BC}"/>
    <cellStyle name="60% - Accent3 29 3 2" xfId="12807" xr:uid="{79014CBC-E332-4BEE-8637-AEB501B02E51}"/>
    <cellStyle name="60% - Accent3 3" xfId="864" xr:uid="{1665C0A5-0F8F-4C8A-BB94-0FAC397D2F5A}"/>
    <cellStyle name="60% - Accent3 3 2" xfId="3908" xr:uid="{28F9905E-2F9A-4335-9090-171E49E47679}"/>
    <cellStyle name="60% - Accent3 3 3" xfId="8486" xr:uid="{ADC83C42-0B89-4201-A72F-07DB2E629B62}"/>
    <cellStyle name="60% - Accent3 3 3 2" xfId="12808" xr:uid="{909B8BE8-05A6-49BC-86F7-0448B3DC6FA9}"/>
    <cellStyle name="60% - Accent3 30" xfId="865" xr:uid="{96697504-2E47-4C7C-B721-DD1B0D4E0666}"/>
    <cellStyle name="60% - Accent3 30 2" xfId="3909" xr:uid="{B863AB93-42D7-441E-BBF6-530CB104620B}"/>
    <cellStyle name="60% - Accent3 30 3" xfId="8487" xr:uid="{53547A58-E51E-4928-B0B8-B692AFB79843}"/>
    <cellStyle name="60% - Accent3 30 3 2" xfId="12809" xr:uid="{789951D2-08B9-4F50-898E-7501F29E75C7}"/>
    <cellStyle name="60% - Accent3 31" xfId="866" xr:uid="{CFC9294C-C86C-42BC-9632-665AB26CFCD2}"/>
    <cellStyle name="60% - Accent3 31 2" xfId="3910" xr:uid="{01E2C143-325E-4B9A-89A5-DBD33D701150}"/>
    <cellStyle name="60% - Accent3 31 3" xfId="8488" xr:uid="{88746ADC-5816-4483-8029-D9EB758CDCC0}"/>
    <cellStyle name="60% - Accent3 31 3 2" xfId="12810" xr:uid="{CC88615E-64C7-4970-A1D8-43C3B2704756}"/>
    <cellStyle name="60% - Accent3 32" xfId="867" xr:uid="{C5705ABE-4C30-4893-B300-EA6E8F47B8AE}"/>
    <cellStyle name="60% - Accent3 32 2" xfId="3911" xr:uid="{4130B102-E624-4AA1-AF69-439F8B58DD43}"/>
    <cellStyle name="60% - Accent3 32 3" xfId="8489" xr:uid="{FAA38E04-53F7-4CBA-AB5E-7E1698C16784}"/>
    <cellStyle name="60% - Accent3 32 3 2" xfId="12811" xr:uid="{24AF0143-7426-44E9-8552-EEDF3B9E1B6A}"/>
    <cellStyle name="60% - Accent3 33" xfId="868" xr:uid="{05165AF5-A460-44DA-9233-3628E6AF985B}"/>
    <cellStyle name="60% - Accent3 33 2" xfId="3912" xr:uid="{347338A9-256A-4396-BB5B-4ACC3E77B42D}"/>
    <cellStyle name="60% - Accent3 33 3" xfId="8490" xr:uid="{0B36B928-C03D-455A-9B0D-A2F8974C8BAA}"/>
    <cellStyle name="60% - Accent3 33 3 2" xfId="12812" xr:uid="{A5873252-C463-4538-B67B-69F0CF046290}"/>
    <cellStyle name="60% - Accent3 34" xfId="869" xr:uid="{9DF7CAB2-C224-4183-A450-51FEBFCB9637}"/>
    <cellStyle name="60% - Accent3 34 2" xfId="3913" xr:uid="{014D6E18-1328-4D8F-B433-8A50BFA1582B}"/>
    <cellStyle name="60% - Accent3 34 3" xfId="8491" xr:uid="{9DC265BF-8E78-4C3C-B97F-8841EB4D7CA4}"/>
    <cellStyle name="60% - Accent3 34 3 2" xfId="12813" xr:uid="{565A0F50-D4F0-442C-A5C8-EC9EF5DE3AEF}"/>
    <cellStyle name="60% - Accent3 35" xfId="870" xr:uid="{C79AB256-B888-451C-8089-CA92FE19B44D}"/>
    <cellStyle name="60% - Accent3 35 2" xfId="3914" xr:uid="{2FDF4D42-0E14-40BD-893F-7356EF7E36E6}"/>
    <cellStyle name="60% - Accent3 35 3" xfId="8492" xr:uid="{31F6EB16-6DC5-4D19-A4FC-7EB245B29005}"/>
    <cellStyle name="60% - Accent3 35 3 2" xfId="12814" xr:uid="{83EF193F-C6F8-4993-884D-4152DBA6584F}"/>
    <cellStyle name="60% - Accent3 36" xfId="871" xr:uid="{AB3C2E8F-21B4-4F36-994B-6DB4A83FD369}"/>
    <cellStyle name="60% - Accent3 36 2" xfId="3915" xr:uid="{A0C91F0A-189B-4AD4-9FB5-E28DB8636271}"/>
    <cellStyle name="60% - Accent3 36 3" xfId="8493" xr:uid="{F84F3DA6-C583-40F9-A31D-D31A08079276}"/>
    <cellStyle name="60% - Accent3 36 3 2" xfId="12815" xr:uid="{53489BE1-779D-4A7E-8F3F-936F1B68929E}"/>
    <cellStyle name="60% - Accent3 37" xfId="872" xr:uid="{0E0D43A4-9556-44AB-B2F0-700FCBA0F3E3}"/>
    <cellStyle name="60% - Accent3 37 2" xfId="3916" xr:uid="{C73C871C-39A3-4CF3-804B-82D50C080B4D}"/>
    <cellStyle name="60% - Accent3 37 3" xfId="8494" xr:uid="{41546078-2D64-4D72-971B-908E875F62E4}"/>
    <cellStyle name="60% - Accent3 37 3 2" xfId="12816" xr:uid="{613BBD2D-568C-4E72-AA9D-AEC9653B3DF7}"/>
    <cellStyle name="60% - Accent3 38" xfId="873" xr:uid="{6236D1DC-FC02-44E7-AFD2-52374EDB280A}"/>
    <cellStyle name="60% - Accent3 38 2" xfId="3917" xr:uid="{DEA7A807-D06B-44CC-9DEF-A15731941D29}"/>
    <cellStyle name="60% - Accent3 38 3" xfId="8495" xr:uid="{B6342069-8602-4E66-B8B8-27EE6353BD87}"/>
    <cellStyle name="60% - Accent3 38 3 2" xfId="12817" xr:uid="{D6D0A809-5EBD-405A-A87A-E37AFBCD76DE}"/>
    <cellStyle name="60% - Accent3 39" xfId="874" xr:uid="{C42C728A-7025-4C70-A3D4-C52BCF6CE187}"/>
    <cellStyle name="60% - Accent3 39 2" xfId="3918" xr:uid="{8D6CD322-A725-4E4F-8446-DBEB5F19D18C}"/>
    <cellStyle name="60% - Accent3 39 3" xfId="8496" xr:uid="{DF4EF31D-EAE8-4341-8E28-DAF645F2A611}"/>
    <cellStyle name="60% - Accent3 39 3 2" xfId="12818" xr:uid="{052763AE-4B75-4BDC-B02C-AA548BB1449C}"/>
    <cellStyle name="60% - Accent3 4" xfId="875" xr:uid="{EC228B30-5681-40B5-8E77-9F7BD266EF86}"/>
    <cellStyle name="60% - Accent3 4 2" xfId="3919" xr:uid="{751EB10A-D324-4DFA-95F8-1337F343ABC0}"/>
    <cellStyle name="60% - Accent3 4 3" xfId="8497" xr:uid="{234978DA-FFB4-40D1-8563-3837BB1F481D}"/>
    <cellStyle name="60% - Accent3 4 3 2" xfId="12819" xr:uid="{00095E6D-E324-4D00-8668-898124C0583C}"/>
    <cellStyle name="60% - Accent3 40" xfId="876" xr:uid="{D7F1DA55-A131-4460-A32A-890CCFC7E964}"/>
    <cellStyle name="60% - Accent3 40 2" xfId="3920" xr:uid="{D72F40A4-B186-4D9D-A14C-171BD1E7DAEC}"/>
    <cellStyle name="60% - Accent3 40 3" xfId="8498" xr:uid="{055C5D38-81C5-4CCA-ADE5-3E5EA3C485CC}"/>
    <cellStyle name="60% - Accent3 40 3 2" xfId="12820" xr:uid="{F0C48766-DB0B-48FA-A0AD-9AD3736DD741}"/>
    <cellStyle name="60% - Accent3 41" xfId="877" xr:uid="{A82EA57A-FA73-4376-B868-EC1DD5DF29E6}"/>
    <cellStyle name="60% - Accent3 41 2" xfId="3921" xr:uid="{1BA2A88C-2950-4CF2-A825-92A80D722DD2}"/>
    <cellStyle name="60% - Accent3 41 3" xfId="8499" xr:uid="{92610EB8-CE33-4CD3-A04A-4DF749FA3F8E}"/>
    <cellStyle name="60% - Accent3 41 3 2" xfId="12821" xr:uid="{EBDB5644-F53B-49FD-B9A9-25E570FF4617}"/>
    <cellStyle name="60% - Accent3 42" xfId="878" xr:uid="{33BB2BAF-570F-4AA0-98D2-91FC48D3A8B2}"/>
    <cellStyle name="60% - Accent3 42 2" xfId="3922" xr:uid="{502ACF9F-3A0C-453C-ABE7-7231DE96FFF5}"/>
    <cellStyle name="60% - Accent3 42 3" xfId="8500" xr:uid="{3C5E5976-19F6-479D-843C-D6311C624B3A}"/>
    <cellStyle name="60% - Accent3 42 3 2" xfId="12822" xr:uid="{040E2C9B-3DE9-4150-A5FC-6247564CF002}"/>
    <cellStyle name="60% - Accent3 43" xfId="879" xr:uid="{BB30C3ED-5518-4812-B892-0973F740846E}"/>
    <cellStyle name="60% - Accent3 43 2" xfId="3923" xr:uid="{7817433B-3417-4257-9BEA-5CF77D87EB4C}"/>
    <cellStyle name="60% - Accent3 43 3" xfId="8501" xr:uid="{90E903C7-F410-42D4-97DD-E76246E69255}"/>
    <cellStyle name="60% - Accent3 43 3 2" xfId="12823" xr:uid="{2AD4C88D-6D66-44F8-84F7-95839C9BC1CF}"/>
    <cellStyle name="60% - Accent3 44" xfId="880" xr:uid="{393FBAAD-90F6-49C6-A782-D02A43985A36}"/>
    <cellStyle name="60% - Accent3 44 2" xfId="3924" xr:uid="{C80B1439-09E0-42CF-B518-8D05F7DF775C}"/>
    <cellStyle name="60% - Accent3 44 3" xfId="8502" xr:uid="{7380BE00-3F9B-4620-8DEB-F67D209E3865}"/>
    <cellStyle name="60% - Accent3 44 3 2" xfId="12824" xr:uid="{AB125358-A0D3-4210-B8A2-DCBC38B8DDA4}"/>
    <cellStyle name="60% - Accent3 45" xfId="881" xr:uid="{BC0C4BBB-7FDF-48ED-A5FD-591801294A06}"/>
    <cellStyle name="60% - Accent3 45 2" xfId="3925" xr:uid="{4934D8D3-60BB-4DD2-B2D4-35855FF2FF1C}"/>
    <cellStyle name="60% - Accent3 45 3" xfId="8503" xr:uid="{7486B3E0-6BAF-41A9-B8ED-5308B187864D}"/>
    <cellStyle name="60% - Accent3 45 3 2" xfId="12825" xr:uid="{B298F530-89B9-4F65-96B8-BCB205DDC733}"/>
    <cellStyle name="60% - Accent3 46" xfId="882" xr:uid="{01CD4F64-B775-4898-B47B-C30E800A994E}"/>
    <cellStyle name="60% - Accent3 46 2" xfId="3926" xr:uid="{7C526D16-818E-4B57-A18D-597F79CB9EB2}"/>
    <cellStyle name="60% - Accent3 46 3" xfId="8504" xr:uid="{CCE06538-8579-40CD-B728-BC1F59B7A9BE}"/>
    <cellStyle name="60% - Accent3 46 3 2" xfId="12826" xr:uid="{58594BAC-9C2D-4303-A23B-69BFD94A9222}"/>
    <cellStyle name="60% - Accent3 47" xfId="883" xr:uid="{8CCA91CC-9586-417D-946C-8B4EAA603C7B}"/>
    <cellStyle name="60% - Accent3 47 2" xfId="3927" xr:uid="{E37BC536-4FA9-4D46-96E6-5F69C63655B4}"/>
    <cellStyle name="60% - Accent3 47 3" xfId="8505" xr:uid="{D8A9B58C-F57F-4CA2-8684-57A6C6B05980}"/>
    <cellStyle name="60% - Accent3 47 3 2" xfId="12827" xr:uid="{120CE450-1E83-4377-8816-D0CFAC6760D0}"/>
    <cellStyle name="60% - Accent3 48" xfId="884" xr:uid="{5029E662-A8EA-4AAF-9640-F43FE9F1A6AD}"/>
    <cellStyle name="60% - Accent3 48 2" xfId="3928" xr:uid="{73EA19D0-FB37-4E8F-BED9-866DC0980FE9}"/>
    <cellStyle name="60% - Accent3 48 3" xfId="8506" xr:uid="{E36533F9-E91C-44B2-B420-FFFC721747E9}"/>
    <cellStyle name="60% - Accent3 48 3 2" xfId="12828" xr:uid="{8CC4FB22-71A6-4542-A372-BDF455EE92A8}"/>
    <cellStyle name="60% - Accent3 49" xfId="885" xr:uid="{45E9EDEA-4E64-4ABC-9AC9-D5CDCD6EF3E3}"/>
    <cellStyle name="60% - Accent3 49 2" xfId="3929" xr:uid="{70B55729-8871-467E-B440-6140C495147E}"/>
    <cellStyle name="60% - Accent3 49 3" xfId="8507" xr:uid="{1F4D0070-BC86-412F-835D-D8387DF3E297}"/>
    <cellStyle name="60% - Accent3 49 3 2" xfId="12829" xr:uid="{9C3D05AB-6177-4710-B8B4-64548C4FDE20}"/>
    <cellStyle name="60% - Accent3 5" xfId="886" xr:uid="{BCCAEC25-FB5A-4C28-BA77-55939DFCD888}"/>
    <cellStyle name="60% - Accent3 5 2" xfId="3930" xr:uid="{A892D136-3833-4BF1-82A9-236478673686}"/>
    <cellStyle name="60% - Accent3 5 3" xfId="8508" xr:uid="{97B762FE-15EC-4174-9CA2-E079587ED3E8}"/>
    <cellStyle name="60% - Accent3 5 3 2" xfId="12830" xr:uid="{677F026F-2E94-4850-9959-BE4F6BD502F4}"/>
    <cellStyle name="60% - Accent3 50" xfId="887" xr:uid="{A87E6AE6-01A1-460B-937B-CB413FAFF5C1}"/>
    <cellStyle name="60% - Accent3 50 2" xfId="3931" xr:uid="{539158E3-FB44-4FAB-934D-D0F443C7D877}"/>
    <cellStyle name="60% - Accent3 50 3" xfId="8509" xr:uid="{3A32E772-1B9F-46E4-8ACE-8FD541A63180}"/>
    <cellStyle name="60% - Accent3 50 3 2" xfId="12831" xr:uid="{6771012A-4027-4800-BEE7-AAE7D20829E9}"/>
    <cellStyle name="60% - Accent3 51" xfId="888" xr:uid="{26D27302-ACC6-46B6-A8DF-196FBF56E4DD}"/>
    <cellStyle name="60% - Accent3 51 2" xfId="3932" xr:uid="{120A93BD-A0B3-4E5B-9EF5-8C18D1B0142F}"/>
    <cellStyle name="60% - Accent3 51 3" xfId="8510" xr:uid="{7CE618A4-643E-4CA8-B2BA-2D037785B857}"/>
    <cellStyle name="60% - Accent3 51 3 2" xfId="12832" xr:uid="{FF1E40B8-53C6-4B9D-8E13-50428453DA2B}"/>
    <cellStyle name="60% - Accent3 52" xfId="889" xr:uid="{FB9AC8AA-2F18-4D7E-983A-AD3C77B3BA94}"/>
    <cellStyle name="60% - Accent3 52 2" xfId="3933" xr:uid="{89A9D191-CB64-4ACB-88DE-F57AB8ABC79A}"/>
    <cellStyle name="60% - Accent3 52 3" xfId="8511" xr:uid="{388E6AC0-F13A-4569-B7EE-7D42EF1B8857}"/>
    <cellStyle name="60% - Accent3 52 3 2" xfId="12833" xr:uid="{9E5965B6-022E-4198-814B-E75124ECA985}"/>
    <cellStyle name="60% - Accent3 53" xfId="890" xr:uid="{C280F13B-257E-4127-8A28-6133CC3692F7}"/>
    <cellStyle name="60% - Accent3 53 2" xfId="3934" xr:uid="{322AFE2B-1072-475E-A8A1-06BAC915ECC8}"/>
    <cellStyle name="60% - Accent3 53 3" xfId="8512" xr:uid="{ABF9CB5A-3E53-414B-AD00-61EF61EB4086}"/>
    <cellStyle name="60% - Accent3 53 3 2" xfId="12834" xr:uid="{3BA6CD0A-D69A-4DD7-AB55-8A6292E1EDA3}"/>
    <cellStyle name="60% - Accent3 6" xfId="891" xr:uid="{5A9D0708-CFFF-4022-B9F4-82C976037F8B}"/>
    <cellStyle name="60% - Accent3 6 2" xfId="3935" xr:uid="{0C28585E-6138-40E0-83F9-B1D2A3DB294C}"/>
    <cellStyle name="60% - Accent3 6 3" xfId="8513" xr:uid="{5EAB2AE6-2D7B-4A90-BA7B-12843F4DD9B1}"/>
    <cellStyle name="60% - Accent3 6 3 2" xfId="12835" xr:uid="{E3FEC5E3-F1CF-45EC-B081-E133EA23CEA8}"/>
    <cellStyle name="60% - Accent3 7" xfId="892" xr:uid="{B42B5A57-0FD2-4704-91AD-35DD62E9390C}"/>
    <cellStyle name="60% - Accent3 7 2" xfId="3936" xr:uid="{9199FAB0-FE0F-4571-8CDA-5FB312F7EDB0}"/>
    <cellStyle name="60% - Accent3 7 3" xfId="8514" xr:uid="{9C49544D-E6E4-4A0B-9F6C-FC3170207F1C}"/>
    <cellStyle name="60% - Accent3 7 3 2" xfId="12836" xr:uid="{F00F050E-4CF3-4931-B8A9-862979B3390A}"/>
    <cellStyle name="60% - Accent3 8" xfId="893" xr:uid="{A15B07F8-80D0-4A12-803E-415170A5F9C3}"/>
    <cellStyle name="60% - Accent3 8 2" xfId="3937" xr:uid="{27CA3706-B0F9-4B74-9992-2D9404029A9B}"/>
    <cellStyle name="60% - Accent3 8 3" xfId="8515" xr:uid="{5B88A49F-6320-433A-A6B4-417EC50C76ED}"/>
    <cellStyle name="60% - Accent3 8 3 2" xfId="12837" xr:uid="{0DC38360-1FC5-4833-8235-34D7B466DFE7}"/>
    <cellStyle name="60% - Accent3 9" xfId="894" xr:uid="{304DA725-9F3E-4480-AE29-158F434B25B9}"/>
    <cellStyle name="60% - Accent3 9 2" xfId="3938" xr:uid="{034965D9-730A-45A1-BF91-2D9E6654ADC3}"/>
    <cellStyle name="60% - Accent3 9 3" xfId="8516" xr:uid="{39E986E7-04FE-46A1-A308-4AF1FC05E6EF}"/>
    <cellStyle name="60% - Accent3 9 3 2" xfId="12838" xr:uid="{2C15ED3B-1A64-4199-9C7C-5CFA556C0631}"/>
    <cellStyle name="60% - Accent4 10" xfId="895" xr:uid="{D96C402F-BB47-47DD-93BB-24909182D995}"/>
    <cellStyle name="60% - Accent4 10 2" xfId="3939" xr:uid="{ED98BECF-8A43-4463-A4D9-77D1B7826ED9}"/>
    <cellStyle name="60% - Accent4 10 3" xfId="8517" xr:uid="{E44751D3-DED4-4BEC-B859-1BD388CEEB33}"/>
    <cellStyle name="60% - Accent4 10 3 2" xfId="12839" xr:uid="{6D8B28A8-97E2-4A0C-A174-A91C5F5F7C20}"/>
    <cellStyle name="60% - Accent4 11" xfId="896" xr:uid="{2BF3719B-CA96-4DBE-B55B-BC767326ACE1}"/>
    <cellStyle name="60% - Accent4 11 2" xfId="3940" xr:uid="{EF3CEE76-C855-47EA-8B53-F0A53049EFF5}"/>
    <cellStyle name="60% - Accent4 11 3" xfId="8518" xr:uid="{9900053E-EECB-4F76-94C7-3AFCD824B7EA}"/>
    <cellStyle name="60% - Accent4 11 3 2" xfId="12840" xr:uid="{86CC0746-A9E7-408A-94B3-3CACFFC68A4E}"/>
    <cellStyle name="60% - Accent4 12" xfId="897" xr:uid="{B41EF219-887C-4DB3-B098-600A883D594C}"/>
    <cellStyle name="60% - Accent4 12 2" xfId="3941" xr:uid="{8BAA1A15-CAB3-45BC-AC28-5C5F44CE847F}"/>
    <cellStyle name="60% - Accent4 12 3" xfId="8519" xr:uid="{3312BD06-1F1B-4042-B808-B87D931EAE20}"/>
    <cellStyle name="60% - Accent4 12 3 2" xfId="12841" xr:uid="{B991FD15-D5EF-44B3-911C-9E082F043ACB}"/>
    <cellStyle name="60% - Accent4 13" xfId="898" xr:uid="{3CB024AE-E92E-4CAE-AB97-269DBCC2CF59}"/>
    <cellStyle name="60% - Accent4 13 2" xfId="3942" xr:uid="{F6E4BCA4-E201-47B7-B7EC-DAB38A16FE48}"/>
    <cellStyle name="60% - Accent4 13 3" xfId="8520" xr:uid="{EBF15676-A7CF-4402-AF9A-C00C3A0AF871}"/>
    <cellStyle name="60% - Accent4 13 3 2" xfId="12842" xr:uid="{3F4B9C77-8F3E-4C8C-913F-9AEA4478070D}"/>
    <cellStyle name="60% - Accent4 14" xfId="899" xr:uid="{54FF5368-A459-41A4-9B25-40AC4482AE1A}"/>
    <cellStyle name="60% - Accent4 14 2" xfId="3943" xr:uid="{990AF347-C451-4A62-BECD-2612B3B05FAF}"/>
    <cellStyle name="60% - Accent4 14 3" xfId="8521" xr:uid="{151EC1A8-E014-4333-A792-D789CC0DC79A}"/>
    <cellStyle name="60% - Accent4 14 3 2" xfId="12843" xr:uid="{EF82D893-BB95-4406-A31D-48486ED59017}"/>
    <cellStyle name="60% - Accent4 15" xfId="900" xr:uid="{C250E5B2-1692-4DBA-BDC7-FDD9DAED2CD3}"/>
    <cellStyle name="60% - Accent4 15 2" xfId="3944" xr:uid="{944C0F84-DE92-4ADE-84DC-DFB0BCBBC18E}"/>
    <cellStyle name="60% - Accent4 15 3" xfId="8522" xr:uid="{BE8454FB-B426-47FD-9700-DA0E6952ABD6}"/>
    <cellStyle name="60% - Accent4 15 3 2" xfId="12844" xr:uid="{86037CBB-71A6-4C3A-BD75-835FBA6EE03E}"/>
    <cellStyle name="60% - Accent4 16" xfId="901" xr:uid="{C266CAB0-A126-4D3E-96D2-EC4E0F012412}"/>
    <cellStyle name="60% - Accent4 16 2" xfId="3945" xr:uid="{BD69DC04-7D82-4B71-9011-57B8D1515C21}"/>
    <cellStyle name="60% - Accent4 16 3" xfId="8523" xr:uid="{86BA9EE1-5884-4224-A862-A98B9D22FA02}"/>
    <cellStyle name="60% - Accent4 16 3 2" xfId="12845" xr:uid="{26AB96C8-A615-4911-BA8A-FA734581BDE3}"/>
    <cellStyle name="60% - Accent4 17" xfId="902" xr:uid="{B7EC2F68-9BB1-4276-8F8F-2A537C773B64}"/>
    <cellStyle name="60% - Accent4 17 2" xfId="3946" xr:uid="{9EB2D9E7-A500-4A40-BDED-A77CBE5B0850}"/>
    <cellStyle name="60% - Accent4 17 3" xfId="8524" xr:uid="{384A7280-54CF-439C-973E-AD99FE6B118E}"/>
    <cellStyle name="60% - Accent4 17 3 2" xfId="12846" xr:uid="{2879DBF0-10DB-4F0B-9D48-6D279750A409}"/>
    <cellStyle name="60% - Accent4 18" xfId="903" xr:uid="{C305DFD9-A1F5-4781-BA2E-C2174EB44696}"/>
    <cellStyle name="60% - Accent4 18 2" xfId="3947" xr:uid="{5537565A-9134-4673-BFDE-339824D9D444}"/>
    <cellStyle name="60% - Accent4 18 3" xfId="8525" xr:uid="{4CC7E712-BEDF-404D-BFA6-34BAE6031095}"/>
    <cellStyle name="60% - Accent4 18 3 2" xfId="12847" xr:uid="{8DF9C381-1C54-409B-983B-C597EA291669}"/>
    <cellStyle name="60% - Accent4 19" xfId="904" xr:uid="{25CC55ED-5C73-49F7-8E15-5EEB54EB85B9}"/>
    <cellStyle name="60% - Accent4 19 2" xfId="3948" xr:uid="{2F0CD4B3-BF94-4D74-A745-041714F7A62F}"/>
    <cellStyle name="60% - Accent4 19 3" xfId="8526" xr:uid="{C238A25B-A13C-4916-A8FC-2F4EA46D8C93}"/>
    <cellStyle name="60% - Accent4 19 3 2" xfId="12848" xr:uid="{DBA29967-4DBE-4A92-9211-3B8E807C76D7}"/>
    <cellStyle name="60% - Accent4 2" xfId="905" xr:uid="{93B834B4-DB79-4EF4-9470-350B207CDC9C}"/>
    <cellStyle name="60% - Accent4 2 2" xfId="6250" xr:uid="{39A10742-6EDE-4083-B72D-AA22C5E8ED65}"/>
    <cellStyle name="60% - Accent4 2 3" xfId="3949" xr:uid="{8536C520-827D-4503-AC58-2A1D29922C29}"/>
    <cellStyle name="60% - Accent4 2 4" xfId="8527" xr:uid="{835A3147-BE29-4C73-91C8-ABEF0D4BE3A1}"/>
    <cellStyle name="60% - Accent4 2 4 2" xfId="12849" xr:uid="{4034F021-7BEE-4149-9E8F-BB21B9FC015D}"/>
    <cellStyle name="60% - Accent4 20" xfId="906" xr:uid="{A9A9AB06-9CFC-4E3E-9A73-22E7E568C6DE}"/>
    <cellStyle name="60% - Accent4 20 2" xfId="3950" xr:uid="{21C30B6C-5F42-471F-BBC5-9471A1EB7530}"/>
    <cellStyle name="60% - Accent4 20 3" xfId="8528" xr:uid="{633AF0B1-EE1D-4ED1-8333-2B24EB043425}"/>
    <cellStyle name="60% - Accent4 20 3 2" xfId="12850" xr:uid="{CE0C7F8B-BA28-4EC2-B7EF-1EDE4738E2D4}"/>
    <cellStyle name="60% - Accent4 21" xfId="907" xr:uid="{802F070D-153A-4460-97FC-4583FEFDFC6E}"/>
    <cellStyle name="60% - Accent4 21 2" xfId="3951" xr:uid="{54DFA8DB-C60A-4F4D-B7C9-86E6ACF4613C}"/>
    <cellStyle name="60% - Accent4 21 3" xfId="8529" xr:uid="{423F5512-5FD9-46DF-A383-D3FF5C6616AE}"/>
    <cellStyle name="60% - Accent4 21 3 2" xfId="12851" xr:uid="{FC110C87-8672-4D40-BE98-78697707B5D1}"/>
    <cellStyle name="60% - Accent4 22" xfId="908" xr:uid="{BAC11ABF-916B-417C-8832-DCE0B109E21E}"/>
    <cellStyle name="60% - Accent4 22 2" xfId="3952" xr:uid="{1E5B2F05-C04F-4F56-A1A5-E551092B91B1}"/>
    <cellStyle name="60% - Accent4 22 3" xfId="8530" xr:uid="{40A2F4DA-6056-4F63-8459-EF17D338B7EB}"/>
    <cellStyle name="60% - Accent4 22 3 2" xfId="12852" xr:uid="{489362D7-CECB-424B-B09F-510176FE4AA7}"/>
    <cellStyle name="60% - Accent4 23" xfId="909" xr:uid="{48B97B74-CDE8-47CB-A033-2DC6B50925C5}"/>
    <cellStyle name="60% - Accent4 23 2" xfId="3953" xr:uid="{0910CDA7-4BE7-4B72-B11E-D18347D8578C}"/>
    <cellStyle name="60% - Accent4 23 3" xfId="8531" xr:uid="{2E268370-B1E1-4731-8CC5-29FCDA66F761}"/>
    <cellStyle name="60% - Accent4 23 3 2" xfId="12853" xr:uid="{D6885F93-DDEB-45E9-ACBE-1375A6FB19F1}"/>
    <cellStyle name="60% - Accent4 24" xfId="910" xr:uid="{7D68C9AD-9617-4F8B-B54B-40020B8945D8}"/>
    <cellStyle name="60% - Accent4 24 2" xfId="3954" xr:uid="{FF260DC9-E2C4-4431-807C-21CC06E15CC1}"/>
    <cellStyle name="60% - Accent4 24 3" xfId="8532" xr:uid="{7283CC40-256E-452D-BE12-4D68322C972D}"/>
    <cellStyle name="60% - Accent4 24 3 2" xfId="12854" xr:uid="{44BEF837-BD5E-486A-9BA6-AE6DD3576291}"/>
    <cellStyle name="60% - Accent4 25" xfId="911" xr:uid="{2371982D-64EA-4960-B195-240BA02F63B4}"/>
    <cellStyle name="60% - Accent4 25 2" xfId="3955" xr:uid="{9A01ADEE-D453-4EEF-9D94-AA3F5301A5DC}"/>
    <cellStyle name="60% - Accent4 25 3" xfId="8533" xr:uid="{50B377D0-7B4A-4192-BBDB-596B037D746E}"/>
    <cellStyle name="60% - Accent4 25 3 2" xfId="12855" xr:uid="{5C7588DC-899A-43AD-AC9F-BA10AB8F5B8F}"/>
    <cellStyle name="60% - Accent4 26" xfId="912" xr:uid="{619A8719-9043-476E-B018-F543795B6F3E}"/>
    <cellStyle name="60% - Accent4 26 2" xfId="3956" xr:uid="{8185B9B6-2F84-4F7D-8FDA-A4816DCAEEE2}"/>
    <cellStyle name="60% - Accent4 26 3" xfId="8534" xr:uid="{52DDDD4D-AD6E-4086-85D4-4F5D78071430}"/>
    <cellStyle name="60% - Accent4 26 3 2" xfId="12856" xr:uid="{31C5D3C8-4A8D-49CD-AA22-1F352B210A10}"/>
    <cellStyle name="60% - Accent4 27" xfId="913" xr:uid="{2E076A4E-9E02-406E-918C-FF9CB9BF8C9D}"/>
    <cellStyle name="60% - Accent4 27 2" xfId="3957" xr:uid="{E0180EB7-9E22-4CD7-A57C-DA6A765D8F94}"/>
    <cellStyle name="60% - Accent4 27 3" xfId="8535" xr:uid="{A0A51AEA-642F-4558-81E3-3054EC8B775E}"/>
    <cellStyle name="60% - Accent4 27 3 2" xfId="12857" xr:uid="{5A2734A3-03D1-480A-BA08-777E776F46CA}"/>
    <cellStyle name="60% - Accent4 28" xfId="914" xr:uid="{45251461-4DEA-45DB-AD1C-45196CC7879D}"/>
    <cellStyle name="60% - Accent4 28 2" xfId="3958" xr:uid="{AA9E1900-771E-4F10-A4D4-BA881BBD974B}"/>
    <cellStyle name="60% - Accent4 28 3" xfId="8536" xr:uid="{E6B88444-CE6D-4649-93BF-4C6A87AE2517}"/>
    <cellStyle name="60% - Accent4 28 3 2" xfId="12858" xr:uid="{9A95AD8E-98AF-48A6-8EAB-24B716250C39}"/>
    <cellStyle name="60% - Accent4 29" xfId="915" xr:uid="{B7E6C5BA-5BC9-442C-AE96-0EB3C8E88D04}"/>
    <cellStyle name="60% - Accent4 29 2" xfId="3959" xr:uid="{15D1F46A-3654-4507-931B-EC260738A6B3}"/>
    <cellStyle name="60% - Accent4 29 3" xfId="8537" xr:uid="{1BE7B57F-4A0E-43EE-8854-834344B5BA9E}"/>
    <cellStyle name="60% - Accent4 29 3 2" xfId="12859" xr:uid="{76689701-FC9E-4E47-9B06-E4706FF3C532}"/>
    <cellStyle name="60% - Accent4 3" xfId="916" xr:uid="{6B0EE981-259B-46CF-BE94-A244AAF690CF}"/>
    <cellStyle name="60% - Accent4 3 2" xfId="3960" xr:uid="{875771EE-1D86-485D-8B03-310DA1736B22}"/>
    <cellStyle name="60% - Accent4 3 3" xfId="8538" xr:uid="{86E75BAD-2C69-4D6F-A7F7-E1387BF63F38}"/>
    <cellStyle name="60% - Accent4 3 3 2" xfId="12860" xr:uid="{251062F1-B0A5-48B8-91FA-B4EE93F3D30D}"/>
    <cellStyle name="60% - Accent4 30" xfId="917" xr:uid="{D73D4479-FE01-4551-A419-8ABF5CF03677}"/>
    <cellStyle name="60% - Accent4 30 2" xfId="3961" xr:uid="{C300FDC2-CA3C-4104-A40D-E8CAD250B9DC}"/>
    <cellStyle name="60% - Accent4 30 3" xfId="8539" xr:uid="{E97ECD22-68C5-449C-9526-E10E699F70DE}"/>
    <cellStyle name="60% - Accent4 30 3 2" xfId="12861" xr:uid="{F2CC5D17-F1F9-4F6F-9553-864469279C88}"/>
    <cellStyle name="60% - Accent4 31" xfId="918" xr:uid="{ACBBFDC9-07D8-45F1-9CAC-6C4F37DBF0F5}"/>
    <cellStyle name="60% - Accent4 31 2" xfId="3962" xr:uid="{9AE22C95-A23F-4D19-B2F5-D832DAB3BD65}"/>
    <cellStyle name="60% - Accent4 31 3" xfId="8540" xr:uid="{01536119-B31B-4BC3-B15C-538B39A76A29}"/>
    <cellStyle name="60% - Accent4 31 3 2" xfId="12862" xr:uid="{0600B12F-C30D-4F3E-986C-6FF2C8F034E5}"/>
    <cellStyle name="60% - Accent4 32" xfId="919" xr:uid="{113C8A59-CC03-46F1-90E5-D8C2DD877B09}"/>
    <cellStyle name="60% - Accent4 32 2" xfId="3963" xr:uid="{E4C3F726-464B-4625-9AC7-F4538446D8C4}"/>
    <cellStyle name="60% - Accent4 32 3" xfId="8541" xr:uid="{8E5D8016-29E0-4FF9-BC08-31F6173062BD}"/>
    <cellStyle name="60% - Accent4 32 3 2" xfId="12863" xr:uid="{FED0BF52-21F1-4E26-BCA5-C8FD2E5EB08F}"/>
    <cellStyle name="60% - Accent4 33" xfId="920" xr:uid="{2E6CCD12-6807-4098-B1A3-E8785799BF6D}"/>
    <cellStyle name="60% - Accent4 33 2" xfId="3964" xr:uid="{332721BF-512B-4CD6-8D70-C9B512DCAF21}"/>
    <cellStyle name="60% - Accent4 33 3" xfId="8542" xr:uid="{32649BA0-C86C-4F9D-B167-9AAB14AAA1C8}"/>
    <cellStyle name="60% - Accent4 33 3 2" xfId="12864" xr:uid="{DA024F4E-1B10-42A4-A3C9-FF90C29F5466}"/>
    <cellStyle name="60% - Accent4 34" xfId="921" xr:uid="{E86368B6-77AF-4FC8-B0E6-C41A800FAD85}"/>
    <cellStyle name="60% - Accent4 34 2" xfId="3965" xr:uid="{8E0CE5EB-8286-433C-801E-C8D0DE9A30C0}"/>
    <cellStyle name="60% - Accent4 34 3" xfId="8543" xr:uid="{617E55FF-37BE-49CB-A9BF-20B6B2F58291}"/>
    <cellStyle name="60% - Accent4 34 3 2" xfId="12865" xr:uid="{95C5490F-91F9-4898-8B05-9876722CCF39}"/>
    <cellStyle name="60% - Accent4 35" xfId="922" xr:uid="{C24F4600-A50F-4566-87E5-1383287B1B46}"/>
    <cellStyle name="60% - Accent4 35 2" xfId="3966" xr:uid="{6C81AAAC-C895-471F-9266-8E79260DC873}"/>
    <cellStyle name="60% - Accent4 35 3" xfId="8544" xr:uid="{054DA98A-0408-4B63-ABA1-B9AFB47B15DA}"/>
    <cellStyle name="60% - Accent4 35 3 2" xfId="12866" xr:uid="{A322BDA1-B1B2-4056-AA19-93B6BA5BC922}"/>
    <cellStyle name="60% - Accent4 36" xfId="923" xr:uid="{4A88B7F7-812B-4D6E-8447-6F3321B9F63F}"/>
    <cellStyle name="60% - Accent4 36 2" xfId="3967" xr:uid="{0BCD57D5-CDA9-4388-B11B-91810D2BDC49}"/>
    <cellStyle name="60% - Accent4 36 3" xfId="8545" xr:uid="{0EAC9104-7780-4643-AEB8-D90A52AF39BB}"/>
    <cellStyle name="60% - Accent4 36 3 2" xfId="12867" xr:uid="{DA1EF68D-13E9-45A4-9C02-9EC5CC05FAAD}"/>
    <cellStyle name="60% - Accent4 37" xfId="924" xr:uid="{7289259B-5E1C-4977-801E-C9B824C61EA5}"/>
    <cellStyle name="60% - Accent4 37 2" xfId="3968" xr:uid="{3B1239C6-B2BA-4A79-9DCE-0E512F5CDBE1}"/>
    <cellStyle name="60% - Accent4 37 3" xfId="8546" xr:uid="{F65505B3-5B96-4FEC-BE3A-C8C70F0557FC}"/>
    <cellStyle name="60% - Accent4 37 3 2" xfId="12868" xr:uid="{2B826170-47B4-4869-8376-EC3894913783}"/>
    <cellStyle name="60% - Accent4 38" xfId="925" xr:uid="{26DDB651-ACCF-41AE-BE72-A5D070AA8171}"/>
    <cellStyle name="60% - Accent4 38 2" xfId="3969" xr:uid="{EB16D4CC-7027-47D5-8726-6AB277B42B1E}"/>
    <cellStyle name="60% - Accent4 38 3" xfId="8547" xr:uid="{C861AD91-78FA-4B08-AB88-AD89C86FC258}"/>
    <cellStyle name="60% - Accent4 38 3 2" xfId="12869" xr:uid="{9CC2DA19-AB29-4E82-9C24-E62E07398005}"/>
    <cellStyle name="60% - Accent4 39" xfId="926" xr:uid="{B779CC6C-EA2A-49BE-823F-920307A4B6C4}"/>
    <cellStyle name="60% - Accent4 39 2" xfId="3970" xr:uid="{C1139564-2667-4AAA-B0F9-5DDB95F79458}"/>
    <cellStyle name="60% - Accent4 39 3" xfId="8548" xr:uid="{57304AF8-F7D8-4E72-A37E-50AF5E8CE3AA}"/>
    <cellStyle name="60% - Accent4 39 3 2" xfId="12870" xr:uid="{D794542F-4B9E-4E53-8F8C-E01AF276D7AB}"/>
    <cellStyle name="60% - Accent4 4" xfId="927" xr:uid="{2A9B510B-CC8E-4167-BAF3-3F79948BCB12}"/>
    <cellStyle name="60% - Accent4 4 2" xfId="3971" xr:uid="{00FF3794-0AF6-44FC-8709-CF1BD2806ADB}"/>
    <cellStyle name="60% - Accent4 4 3" xfId="8549" xr:uid="{FE1E2FC3-98D7-429E-A8DE-DBDC272794FB}"/>
    <cellStyle name="60% - Accent4 4 3 2" xfId="12871" xr:uid="{07A46CD4-868E-4E57-89A3-2E9C98B6AD0E}"/>
    <cellStyle name="60% - Accent4 40" xfId="928" xr:uid="{59ED265C-B80D-4A98-8CFD-251C4205FFFD}"/>
    <cellStyle name="60% - Accent4 40 2" xfId="3972" xr:uid="{A9792ABE-53DD-4229-931B-579A5415B735}"/>
    <cellStyle name="60% - Accent4 40 3" xfId="8550" xr:uid="{1A4DFF12-A595-47CF-9ED6-F99F2BA44FFB}"/>
    <cellStyle name="60% - Accent4 40 3 2" xfId="12872" xr:uid="{E68E8A78-EE80-423D-A94A-AE7F23761719}"/>
    <cellStyle name="60% - Accent4 41" xfId="929" xr:uid="{08900254-427D-4726-8BAF-8C1B8B0F60B0}"/>
    <cellStyle name="60% - Accent4 41 2" xfId="3973" xr:uid="{C554C53F-6ACE-42D7-801C-AA85268A3333}"/>
    <cellStyle name="60% - Accent4 41 3" xfId="8551" xr:uid="{E930BCEC-C825-4CA9-A0DC-F80805DDD089}"/>
    <cellStyle name="60% - Accent4 41 3 2" xfId="12873" xr:uid="{22ED951E-33EA-4A21-9C87-598FEF0F86DB}"/>
    <cellStyle name="60% - Accent4 42" xfId="930" xr:uid="{8C1B7893-118D-4EE0-8570-FC1F62BDCD71}"/>
    <cellStyle name="60% - Accent4 42 2" xfId="3974" xr:uid="{0312C6C7-DA7A-44CB-9FC1-6DA176C7169D}"/>
    <cellStyle name="60% - Accent4 42 3" xfId="8552" xr:uid="{3EC7585E-DB9D-4403-8CE7-14A7CD2DA09B}"/>
    <cellStyle name="60% - Accent4 42 3 2" xfId="12874" xr:uid="{63E0E524-9119-466A-8E9A-88229C9C8E6F}"/>
    <cellStyle name="60% - Accent4 43" xfId="931" xr:uid="{DF5FE306-7DBD-40EA-B90A-63F230A298A6}"/>
    <cellStyle name="60% - Accent4 43 2" xfId="3975" xr:uid="{FDC7B9EB-A609-45E1-B14D-BCEB11508588}"/>
    <cellStyle name="60% - Accent4 43 3" xfId="8553" xr:uid="{902AE3CF-FC51-4E5D-AD25-6CC686E7FECF}"/>
    <cellStyle name="60% - Accent4 43 3 2" xfId="12875" xr:uid="{5EC4ECBA-F4FA-4DD8-BC28-491B52BB39C3}"/>
    <cellStyle name="60% - Accent4 44" xfId="932" xr:uid="{9D4617E1-2497-493E-B788-6D835A24BBA2}"/>
    <cellStyle name="60% - Accent4 44 2" xfId="3976" xr:uid="{A379EDB8-4569-486B-8275-DE636BDD27D0}"/>
    <cellStyle name="60% - Accent4 44 3" xfId="8554" xr:uid="{F0FDD529-DA72-4556-869B-B7FBED8AA5A2}"/>
    <cellStyle name="60% - Accent4 44 3 2" xfId="12876" xr:uid="{9A9B03E8-F223-43BF-8F2B-C576B909D0DE}"/>
    <cellStyle name="60% - Accent4 45" xfId="933" xr:uid="{FD061BBA-FDEE-4E52-B294-21A6CE1A6052}"/>
    <cellStyle name="60% - Accent4 45 2" xfId="3977" xr:uid="{749E2086-B321-43FF-A4CB-B9D39F0C7EC4}"/>
    <cellStyle name="60% - Accent4 45 3" xfId="8555" xr:uid="{8C461893-17C0-4992-A3CF-16B889195723}"/>
    <cellStyle name="60% - Accent4 45 3 2" xfId="12877" xr:uid="{AEAD7DA8-3EA0-4394-8320-4F5B2C03B317}"/>
    <cellStyle name="60% - Accent4 46" xfId="934" xr:uid="{52EFF2A9-30FD-410F-999E-9DD93FAAEE66}"/>
    <cellStyle name="60% - Accent4 46 2" xfId="3978" xr:uid="{F67D792D-604E-4338-8D5D-680120981ED0}"/>
    <cellStyle name="60% - Accent4 46 3" xfId="8556" xr:uid="{38B0744E-EFAF-4BCF-9A29-77974380F70B}"/>
    <cellStyle name="60% - Accent4 46 3 2" xfId="12878" xr:uid="{C90523A8-F337-464F-B11E-C85E9E3B4261}"/>
    <cellStyle name="60% - Accent4 47" xfId="935" xr:uid="{FAF958E4-B5E6-4A32-8DF3-B51A14811762}"/>
    <cellStyle name="60% - Accent4 47 2" xfId="3979" xr:uid="{45B4555F-6F0B-4D14-A322-BB6AC244634D}"/>
    <cellStyle name="60% - Accent4 47 3" xfId="8557" xr:uid="{625788BF-C69C-4DD4-AAEB-78AFA61B3411}"/>
    <cellStyle name="60% - Accent4 47 3 2" xfId="12879" xr:uid="{18486A8A-47EC-4F25-A436-C6307C87A390}"/>
    <cellStyle name="60% - Accent4 48" xfId="936" xr:uid="{C305DBE1-B304-49B1-AFC3-05C0DF741BF0}"/>
    <cellStyle name="60% - Accent4 48 2" xfId="3980" xr:uid="{AD6871C5-656C-49AF-A323-15D08454322C}"/>
    <cellStyle name="60% - Accent4 48 3" xfId="8558" xr:uid="{A7807176-1CBC-4284-9DB0-632A13595F45}"/>
    <cellStyle name="60% - Accent4 48 3 2" xfId="12880" xr:uid="{5568BD6E-A36F-4667-9BCC-D6E7FEF713A8}"/>
    <cellStyle name="60% - Accent4 49" xfId="937" xr:uid="{9C36227A-2AAF-4495-897C-12E3E5D74568}"/>
    <cellStyle name="60% - Accent4 49 2" xfId="3981" xr:uid="{06649440-82C4-4484-826C-0B601A34436F}"/>
    <cellStyle name="60% - Accent4 49 3" xfId="8559" xr:uid="{FA4F2C7B-3F94-4F2B-BFD5-52BD7760F5F9}"/>
    <cellStyle name="60% - Accent4 49 3 2" xfId="12881" xr:uid="{67404575-9AEA-44F7-8742-3326A30BE452}"/>
    <cellStyle name="60% - Accent4 5" xfId="938" xr:uid="{2F6D732D-C403-4E0D-B353-55A6A4F458F9}"/>
    <cellStyle name="60% - Accent4 5 2" xfId="3982" xr:uid="{B4F7390A-A27C-4957-9881-999C85983D39}"/>
    <cellStyle name="60% - Accent4 5 3" xfId="8560" xr:uid="{649DBEB6-3CEC-451A-8791-0266C75851C2}"/>
    <cellStyle name="60% - Accent4 5 3 2" xfId="12882" xr:uid="{D53C587F-9C67-41A3-AB8A-8963ACE2CEFF}"/>
    <cellStyle name="60% - Accent4 50" xfId="939" xr:uid="{EEE0666D-A443-4F27-B5D8-D3D768BBCDC5}"/>
    <cellStyle name="60% - Accent4 50 2" xfId="3983" xr:uid="{3208932C-2618-46D6-AA10-2DEF6BC19636}"/>
    <cellStyle name="60% - Accent4 50 3" xfId="8561" xr:uid="{81BAF473-104B-456E-B9B8-4889A8386F7A}"/>
    <cellStyle name="60% - Accent4 50 3 2" xfId="12883" xr:uid="{E037D388-AAFE-4520-B1CF-53037F003B47}"/>
    <cellStyle name="60% - Accent4 51" xfId="940" xr:uid="{6457B7CA-95F6-42A3-AC17-CAE93685E50D}"/>
    <cellStyle name="60% - Accent4 51 2" xfId="3984" xr:uid="{5A6AA255-7A79-4B1B-8876-2C6D27DF2F87}"/>
    <cellStyle name="60% - Accent4 51 3" xfId="8562" xr:uid="{196DEB13-7A6A-4748-9415-2FA9C2726A5A}"/>
    <cellStyle name="60% - Accent4 51 3 2" xfId="12884" xr:uid="{F1AFE043-FFD8-4C57-B817-F6FB9DDC430F}"/>
    <cellStyle name="60% - Accent4 52" xfId="941" xr:uid="{21A4EB69-685E-4534-BA86-9983627F8B6C}"/>
    <cellStyle name="60% - Accent4 52 2" xfId="3985" xr:uid="{66BCFC0F-AF60-4A8A-829A-8B7E147EA820}"/>
    <cellStyle name="60% - Accent4 52 3" xfId="8563" xr:uid="{4C55F524-0899-43D5-9EF2-F5DC1E88C57E}"/>
    <cellStyle name="60% - Accent4 52 3 2" xfId="12885" xr:uid="{1D956A97-5BEC-4041-9CBF-04B2F70D8D5E}"/>
    <cellStyle name="60% - Accent4 53" xfId="942" xr:uid="{8D877CD6-7E08-416F-B3AA-7A850A7C8E22}"/>
    <cellStyle name="60% - Accent4 53 2" xfId="3986" xr:uid="{68AF7D3F-660F-4F01-9899-B3AD11BD49DC}"/>
    <cellStyle name="60% - Accent4 53 3" xfId="8564" xr:uid="{7CD66A7C-2999-4DF9-BB54-AD35D9C27BDE}"/>
    <cellStyle name="60% - Accent4 53 3 2" xfId="12886" xr:uid="{FECB2A82-53E2-47A7-8ABD-FD96D290BD3D}"/>
    <cellStyle name="60% - Accent4 6" xfId="943" xr:uid="{FED18890-85A3-4D3E-BCAD-E3149F3CB744}"/>
    <cellStyle name="60% - Accent4 6 2" xfId="3987" xr:uid="{4AA8F32A-210A-4133-A6D9-0C02E0C4C1F0}"/>
    <cellStyle name="60% - Accent4 6 3" xfId="8565" xr:uid="{9B6C59DE-5287-4E04-BA83-CF490ABD9035}"/>
    <cellStyle name="60% - Accent4 6 3 2" xfId="12887" xr:uid="{624EF862-C0C7-483F-AA87-1D17164DFF19}"/>
    <cellStyle name="60% - Accent4 7" xfId="944" xr:uid="{43E2D256-A355-45B4-934E-9EC9C3DC813D}"/>
    <cellStyle name="60% - Accent4 7 2" xfId="3988" xr:uid="{5375E177-56F5-49BF-98EE-583C9D2C10FE}"/>
    <cellStyle name="60% - Accent4 7 3" xfId="8566" xr:uid="{B6E1F957-9004-4EFB-9816-4732B9E881D9}"/>
    <cellStyle name="60% - Accent4 7 3 2" xfId="12888" xr:uid="{4554159C-5E89-4186-96A7-ACE2581A9288}"/>
    <cellStyle name="60% - Accent4 8" xfId="945" xr:uid="{05BDB120-17A0-49DF-B78E-25E222CB95D0}"/>
    <cellStyle name="60% - Accent4 8 2" xfId="3989" xr:uid="{03EBF2D1-7015-43F3-8B1B-E6EA1ECB66CA}"/>
    <cellStyle name="60% - Accent4 8 3" xfId="8567" xr:uid="{F01C8158-A51A-4182-B486-250C9CF3B93B}"/>
    <cellStyle name="60% - Accent4 8 3 2" xfId="12889" xr:uid="{E79CE15B-AEA7-455B-9852-4852CEA7C553}"/>
    <cellStyle name="60% - Accent4 9" xfId="946" xr:uid="{E8A4EDED-E655-49DE-B4F9-D84E8FB4EBBA}"/>
    <cellStyle name="60% - Accent4 9 2" xfId="3990" xr:uid="{3D0355BD-B648-4A38-87BF-3DB4FFF730FB}"/>
    <cellStyle name="60% - Accent4 9 3" xfId="8568" xr:uid="{8340201F-E05E-47E4-912A-DE2A58E4EF13}"/>
    <cellStyle name="60% - Accent4 9 3 2" xfId="12890" xr:uid="{EF902C69-C3D6-460A-AF03-481F8A715E7B}"/>
    <cellStyle name="60% - Accent5 10" xfId="947" xr:uid="{6D41C6F3-6932-4B37-9C61-9DB7BA1ED81F}"/>
    <cellStyle name="60% - Accent5 10 2" xfId="3991" xr:uid="{DDD453F9-63D5-408A-84AF-B8544988E9C5}"/>
    <cellStyle name="60% - Accent5 10 3" xfId="8569" xr:uid="{06040115-3C9A-4C3B-854B-DF011F4D28D2}"/>
    <cellStyle name="60% - Accent5 10 3 2" xfId="12891" xr:uid="{CE7BCBC9-7AEC-476E-ACF8-C1539126513F}"/>
    <cellStyle name="60% - Accent5 11" xfId="948" xr:uid="{6328C8B0-B227-4494-8B7D-8FC8CA5C513F}"/>
    <cellStyle name="60% - Accent5 11 2" xfId="3992" xr:uid="{87CF2AA2-7349-43CC-88F2-AAF9DF895310}"/>
    <cellStyle name="60% - Accent5 11 3" xfId="8570" xr:uid="{2FF20A9A-6200-44EE-8205-5A9FD2A822C5}"/>
    <cellStyle name="60% - Accent5 11 3 2" xfId="12892" xr:uid="{342699D3-F0B4-4A84-A7D2-DD09E2619B10}"/>
    <cellStyle name="60% - Accent5 12" xfId="949" xr:uid="{44428B96-3A5A-45BC-9C41-1DE965086A21}"/>
    <cellStyle name="60% - Accent5 12 2" xfId="3993" xr:uid="{2576A60D-139D-4959-B648-00D5A240DF9C}"/>
    <cellStyle name="60% - Accent5 12 3" xfId="8571" xr:uid="{5FCD1E4F-974B-41ED-8AAE-258FE89FAAB1}"/>
    <cellStyle name="60% - Accent5 12 3 2" xfId="12893" xr:uid="{40F47E84-83F6-4A6F-8079-4538CD16F86E}"/>
    <cellStyle name="60% - Accent5 13" xfId="950" xr:uid="{581F0409-53D5-44E3-85EF-504C0043AA34}"/>
    <cellStyle name="60% - Accent5 13 2" xfId="3994" xr:uid="{7DAEC634-0E2E-4DA8-9498-C6B8C0711770}"/>
    <cellStyle name="60% - Accent5 13 3" xfId="8572" xr:uid="{6DD46923-47C4-4849-8C0D-D8F6F9055D91}"/>
    <cellStyle name="60% - Accent5 13 3 2" xfId="12894" xr:uid="{8A8A5DCB-ECED-4A61-B657-D9B657FE4D4D}"/>
    <cellStyle name="60% - Accent5 14" xfId="951" xr:uid="{9F9AD7BE-C372-4E91-831E-28C54C46E2BE}"/>
    <cellStyle name="60% - Accent5 14 2" xfId="3995" xr:uid="{5C0CBFB8-31CC-433E-A78A-1B41BD5F0E45}"/>
    <cellStyle name="60% - Accent5 14 3" xfId="8573" xr:uid="{EB18D57D-D0A8-4DA7-B850-4BDAEABBBC38}"/>
    <cellStyle name="60% - Accent5 14 3 2" xfId="12895" xr:uid="{0011CBB4-DC5E-4779-BCAA-0F1E6AF50E66}"/>
    <cellStyle name="60% - Accent5 15" xfId="952" xr:uid="{14B60DF2-F25A-43E5-9125-ABB2C81EF6EA}"/>
    <cellStyle name="60% - Accent5 15 2" xfId="3996" xr:uid="{BF66D006-920B-435A-BD60-DF99832497DC}"/>
    <cellStyle name="60% - Accent5 15 3" xfId="8574" xr:uid="{3704A011-4E9E-4956-B9C2-D45D1B51B2CE}"/>
    <cellStyle name="60% - Accent5 15 3 2" xfId="12896" xr:uid="{4735DEDA-E8DC-457C-BAF8-E72755A305C7}"/>
    <cellStyle name="60% - Accent5 16" xfId="953" xr:uid="{F0C9AFC6-80FD-4E88-85F3-8722A52F4957}"/>
    <cellStyle name="60% - Accent5 16 2" xfId="3997" xr:uid="{3728326F-3009-4A71-B74E-50A18A652700}"/>
    <cellStyle name="60% - Accent5 16 3" xfId="8575" xr:uid="{2A3440C2-A938-411E-A1E5-B758C1902A4F}"/>
    <cellStyle name="60% - Accent5 16 3 2" xfId="12897" xr:uid="{719C8707-FA76-41E2-8576-720527B665A2}"/>
    <cellStyle name="60% - Accent5 17" xfId="954" xr:uid="{6D2877B5-44E3-440F-B56A-1BEDFED6CBE5}"/>
    <cellStyle name="60% - Accent5 17 2" xfId="3998" xr:uid="{ED0A2215-C1B9-48F4-BB84-897D841CCFC9}"/>
    <cellStyle name="60% - Accent5 17 3" xfId="8576" xr:uid="{6EB9D046-6E25-4A98-B052-77EF19502C24}"/>
    <cellStyle name="60% - Accent5 17 3 2" xfId="12898" xr:uid="{EBFDAD31-215F-4532-AE0B-AA22C9AE269D}"/>
    <cellStyle name="60% - Accent5 18" xfId="955" xr:uid="{E058F2E7-AA8E-4FF1-B40D-BF7EADAC891F}"/>
    <cellStyle name="60% - Accent5 18 2" xfId="3999" xr:uid="{3C9B6824-A316-4995-92F9-02EE4DF81378}"/>
    <cellStyle name="60% - Accent5 18 3" xfId="8577" xr:uid="{037AC078-B53F-4130-8514-D2FAED76E95D}"/>
    <cellStyle name="60% - Accent5 18 3 2" xfId="12899" xr:uid="{CCCA455E-E525-4223-AB35-0A9078B0FE17}"/>
    <cellStyle name="60% - Accent5 19" xfId="956" xr:uid="{59B5E1E6-52A5-4122-B09A-6156DED796B3}"/>
    <cellStyle name="60% - Accent5 19 2" xfId="4000" xr:uid="{B4F0660D-A06F-4480-9CC6-00B8F455AF42}"/>
    <cellStyle name="60% - Accent5 19 3" xfId="8578" xr:uid="{60E70BC0-B16E-45A4-AFB4-8ECB01A0820E}"/>
    <cellStyle name="60% - Accent5 19 3 2" xfId="12900" xr:uid="{C50033B0-69C5-42C5-8E56-4307E6BB6034}"/>
    <cellStyle name="60% - Accent5 2" xfId="957" xr:uid="{44F16BF8-7EF9-4B54-93A8-80D7F96C195B}"/>
    <cellStyle name="60% - Accent5 2 2" xfId="6251" xr:uid="{38B4285F-771C-4942-BD0C-96F16ADD5674}"/>
    <cellStyle name="60% - Accent5 2 3" xfId="4001" xr:uid="{0BD49222-C7BC-4834-A757-760FB7E77090}"/>
    <cellStyle name="60% - Accent5 2 4" xfId="8579" xr:uid="{A5C290F4-93C2-4E20-AA2A-73A775421061}"/>
    <cellStyle name="60% - Accent5 2 4 2" xfId="12901" xr:uid="{DD012873-7B75-45A8-9ADE-D0CC72580C57}"/>
    <cellStyle name="60% - Accent5 20" xfId="958" xr:uid="{E6D94794-E96E-4FB4-8072-B12195E6B301}"/>
    <cellStyle name="60% - Accent5 20 2" xfId="4002" xr:uid="{93D7F21B-53B9-41C5-9228-DA4C67BCC7C8}"/>
    <cellStyle name="60% - Accent5 20 3" xfId="8580" xr:uid="{43AC82B7-DD6F-44DE-A461-94834153A874}"/>
    <cellStyle name="60% - Accent5 20 3 2" xfId="12902" xr:uid="{0DCE8950-C6F0-4356-8056-59BEDA9954FA}"/>
    <cellStyle name="60% - Accent5 21" xfId="959" xr:uid="{898568BE-399E-437E-8DBC-5BE8614D75DB}"/>
    <cellStyle name="60% - Accent5 21 2" xfId="4003" xr:uid="{88079D8F-B186-4103-9472-3908C674E107}"/>
    <cellStyle name="60% - Accent5 21 3" xfId="8581" xr:uid="{2203A46B-C786-45F4-B54E-3D80A2E7BDE3}"/>
    <cellStyle name="60% - Accent5 21 3 2" xfId="12903" xr:uid="{28A86E47-3454-436F-9FA6-4AC2A58E7965}"/>
    <cellStyle name="60% - Accent5 22" xfId="960" xr:uid="{233D11FB-ADE7-439A-AD54-442039D092A6}"/>
    <cellStyle name="60% - Accent5 22 2" xfId="4004" xr:uid="{30AB0911-5FAB-445C-BF35-C8079CB55C3A}"/>
    <cellStyle name="60% - Accent5 22 3" xfId="8582" xr:uid="{9E27CD1B-5C96-415F-9C34-0DB252918C73}"/>
    <cellStyle name="60% - Accent5 22 3 2" xfId="12904" xr:uid="{EFBAB514-7571-4664-B263-B028FE19D5DE}"/>
    <cellStyle name="60% - Accent5 23" xfId="961" xr:uid="{F869F87D-9741-4318-823A-1560FAB6D2C8}"/>
    <cellStyle name="60% - Accent5 23 2" xfId="4005" xr:uid="{FE5C3474-A25D-47AA-98AA-0B079C9BB01B}"/>
    <cellStyle name="60% - Accent5 23 3" xfId="8583" xr:uid="{724B70A2-FB2E-4BBF-8EB0-F3BADCF80DAC}"/>
    <cellStyle name="60% - Accent5 23 3 2" xfId="12905" xr:uid="{146ECB59-CBE1-4197-A874-4CE6C1C030E4}"/>
    <cellStyle name="60% - Accent5 24" xfId="962" xr:uid="{803D14A6-B0C2-4F00-AD50-8CDF9C905CC5}"/>
    <cellStyle name="60% - Accent5 24 2" xfId="4006" xr:uid="{A77C545C-770E-4DFA-8CAB-62E864ADCE67}"/>
    <cellStyle name="60% - Accent5 24 3" xfId="8584" xr:uid="{C8774994-17D5-417A-BEA4-0A45CF66A365}"/>
    <cellStyle name="60% - Accent5 24 3 2" xfId="12906" xr:uid="{63C513C9-C587-41CD-93D9-C3E240B74688}"/>
    <cellStyle name="60% - Accent5 25" xfId="963" xr:uid="{A3B8FD87-661D-44D1-B9E7-BD4913B0AD8E}"/>
    <cellStyle name="60% - Accent5 25 2" xfId="4007" xr:uid="{7349D84F-AED7-4B40-B54B-1F29D37693D8}"/>
    <cellStyle name="60% - Accent5 25 3" xfId="8585" xr:uid="{1ED21C77-3F75-4EAC-BCFB-D3309CDD6649}"/>
    <cellStyle name="60% - Accent5 25 3 2" xfId="12907" xr:uid="{794E38B7-9FEF-4934-AA22-4D310F65B251}"/>
    <cellStyle name="60% - Accent5 26" xfId="964" xr:uid="{3B6618DF-EE1D-4A43-B2D4-4D6C31100E05}"/>
    <cellStyle name="60% - Accent5 26 2" xfId="4008" xr:uid="{2B34358F-9362-4541-B742-7BCE893372CC}"/>
    <cellStyle name="60% - Accent5 26 3" xfId="8586" xr:uid="{A4418333-41CF-4BCC-B4FF-064D270A1E44}"/>
    <cellStyle name="60% - Accent5 26 3 2" xfId="12908" xr:uid="{700F0918-658A-4BF3-8330-DCA34B2D7E6F}"/>
    <cellStyle name="60% - Accent5 27" xfId="965" xr:uid="{46901E31-16C9-4100-BDC5-654C4CE8B98F}"/>
    <cellStyle name="60% - Accent5 27 2" xfId="4009" xr:uid="{B4E01C92-E819-48D4-A537-287A2F7058DA}"/>
    <cellStyle name="60% - Accent5 27 3" xfId="8587" xr:uid="{E377CE46-4252-4258-9B73-8417F7019916}"/>
    <cellStyle name="60% - Accent5 27 3 2" xfId="12909" xr:uid="{85B6657D-1F17-4AB1-ADBA-E15BD14A2CEB}"/>
    <cellStyle name="60% - Accent5 28" xfId="966" xr:uid="{03DE34EB-B391-4FCD-AF31-CB9131CD2043}"/>
    <cellStyle name="60% - Accent5 28 2" xfId="4010" xr:uid="{D58C50E6-AA32-44DC-94EF-7BA0F2685F61}"/>
    <cellStyle name="60% - Accent5 28 3" xfId="8588" xr:uid="{AF4B4A00-D93C-4179-A50F-E78162EA5B21}"/>
    <cellStyle name="60% - Accent5 28 3 2" xfId="12910" xr:uid="{D9D38DA4-A03F-4091-9676-FC2730DDC9F2}"/>
    <cellStyle name="60% - Accent5 29" xfId="967" xr:uid="{EF82DDDA-B7D0-4AC6-85B3-F8B13A17E933}"/>
    <cellStyle name="60% - Accent5 29 2" xfId="4011" xr:uid="{52E909FF-5844-469B-9074-10F1CED8FDC2}"/>
    <cellStyle name="60% - Accent5 29 3" xfId="8589" xr:uid="{BE0A19C4-0B44-4A26-8422-8F2595462359}"/>
    <cellStyle name="60% - Accent5 29 3 2" xfId="12911" xr:uid="{9DF7520D-0C8D-4441-BFCE-AA86C110D191}"/>
    <cellStyle name="60% - Accent5 3" xfId="968" xr:uid="{B1C9E193-305E-4284-8A75-A81B200A225E}"/>
    <cellStyle name="60% - Accent5 3 2" xfId="4012" xr:uid="{C0DD09DF-BA9D-4D13-9B32-3D94E87369D1}"/>
    <cellStyle name="60% - Accent5 3 3" xfId="8590" xr:uid="{D860883C-405C-4FB9-AD20-576F5B37358C}"/>
    <cellStyle name="60% - Accent5 3 3 2" xfId="12912" xr:uid="{74B7D331-85A8-459A-BCEF-B797F40A423E}"/>
    <cellStyle name="60% - Accent5 30" xfId="969" xr:uid="{BEDD2DC8-6729-4094-9FF6-EB68CBE657F5}"/>
    <cellStyle name="60% - Accent5 30 2" xfId="4013" xr:uid="{A62FEF84-CA95-44AF-BF3C-AE6139A798C8}"/>
    <cellStyle name="60% - Accent5 30 3" xfId="8591" xr:uid="{DD7B4BD4-A4B5-4D62-8A7D-E1F2A2744A58}"/>
    <cellStyle name="60% - Accent5 30 3 2" xfId="12913" xr:uid="{AFE96BBB-0666-45D1-AEFD-0DFA78C1C52F}"/>
    <cellStyle name="60% - Accent5 31" xfId="970" xr:uid="{BEEE10F6-6AD4-42AD-8856-9DE4A74E69F5}"/>
    <cellStyle name="60% - Accent5 31 2" xfId="4014" xr:uid="{90B30C1F-A3BD-41A9-896E-8B95AC26E77E}"/>
    <cellStyle name="60% - Accent5 31 3" xfId="8592" xr:uid="{93F02296-68D6-41BD-AB63-A943901F42E9}"/>
    <cellStyle name="60% - Accent5 31 3 2" xfId="12914" xr:uid="{9A52C957-9B7C-428B-9A73-938B7C2A4A6C}"/>
    <cellStyle name="60% - Accent5 32" xfId="971" xr:uid="{452ADC43-FB5A-4EF1-AD09-44B26B786AA1}"/>
    <cellStyle name="60% - Accent5 32 2" xfId="4015" xr:uid="{3C1663D9-6E8C-4226-B61B-2E1CD6EFA5A3}"/>
    <cellStyle name="60% - Accent5 32 3" xfId="8593" xr:uid="{1FAD578C-D4C2-40E4-93F0-90AD44B6F0D2}"/>
    <cellStyle name="60% - Accent5 32 3 2" xfId="12915" xr:uid="{D70E0E44-BD70-4C88-9F31-F351C1F718B6}"/>
    <cellStyle name="60% - Accent5 33" xfId="972" xr:uid="{54B02C19-4152-442C-9B38-C09AB8C55228}"/>
    <cellStyle name="60% - Accent5 33 2" xfId="4016" xr:uid="{4574B156-11DA-4DCB-8D6A-9615DA215877}"/>
    <cellStyle name="60% - Accent5 33 3" xfId="8594" xr:uid="{1D756FAC-66CF-40B6-883A-20EE316C5E3A}"/>
    <cellStyle name="60% - Accent5 33 3 2" xfId="12916" xr:uid="{8DF8A388-DC49-4BC8-93A4-1D1D551AB30A}"/>
    <cellStyle name="60% - Accent5 34" xfId="973" xr:uid="{07A212E9-277D-4BCB-BC1D-DF917498CD67}"/>
    <cellStyle name="60% - Accent5 34 2" xfId="4017" xr:uid="{779185D0-EDBC-49D7-A12E-6F4F5159E11E}"/>
    <cellStyle name="60% - Accent5 34 3" xfId="8595" xr:uid="{55B88750-65DB-4F27-BDCA-6DEAFF7385C3}"/>
    <cellStyle name="60% - Accent5 34 3 2" xfId="12917" xr:uid="{84F9102C-C165-415F-B0DC-632A37C63450}"/>
    <cellStyle name="60% - Accent5 35" xfId="974" xr:uid="{5915AA95-8D36-4EA2-9ACD-184111A87AA9}"/>
    <cellStyle name="60% - Accent5 35 2" xfId="4018" xr:uid="{C2E69F7B-8CDD-4F39-928F-2BD87EA827E5}"/>
    <cellStyle name="60% - Accent5 35 3" xfId="8596" xr:uid="{A0418AB7-C953-4324-BB38-3AE728F44BA1}"/>
    <cellStyle name="60% - Accent5 35 3 2" xfId="12918" xr:uid="{B1201629-5672-42E4-9235-6B37D31A651F}"/>
    <cellStyle name="60% - Accent5 36" xfId="975" xr:uid="{008F3AE8-857F-426F-806C-02EB76A59B37}"/>
    <cellStyle name="60% - Accent5 36 2" xfId="4019" xr:uid="{043B1D4C-C566-40C3-92C3-82954EDD9577}"/>
    <cellStyle name="60% - Accent5 36 3" xfId="8597" xr:uid="{E140776F-1749-495D-8E5D-5E8A4323F3D1}"/>
    <cellStyle name="60% - Accent5 36 3 2" xfId="12919" xr:uid="{8E3F4CC9-4B09-4F2E-8699-306E7E5BFBC0}"/>
    <cellStyle name="60% - Accent5 37" xfId="976" xr:uid="{57FB8A21-69B6-4BFE-B4B2-415B563C89E3}"/>
    <cellStyle name="60% - Accent5 37 2" xfId="4020" xr:uid="{873BBF34-3A22-4673-9DAC-78DB4B2BF047}"/>
    <cellStyle name="60% - Accent5 37 3" xfId="8598" xr:uid="{D8611BEB-6F7F-442F-A472-9FD5540BEF95}"/>
    <cellStyle name="60% - Accent5 37 3 2" xfId="12920" xr:uid="{574A2E09-5AEB-4053-967E-6C25644CCA20}"/>
    <cellStyle name="60% - Accent5 38" xfId="977" xr:uid="{26200E64-6A8A-4E59-B663-75834ADEF6BD}"/>
    <cellStyle name="60% - Accent5 38 2" xfId="4021" xr:uid="{027F8167-9B39-4680-B5D8-BF819C2EF829}"/>
    <cellStyle name="60% - Accent5 38 3" xfId="8599" xr:uid="{94311F8B-790F-44A7-9054-47C8224365FF}"/>
    <cellStyle name="60% - Accent5 38 3 2" xfId="12921" xr:uid="{72E0E809-E567-449E-BA2A-97640C4E3DD7}"/>
    <cellStyle name="60% - Accent5 39" xfId="978" xr:uid="{6E2D137E-44C9-4FEE-95D1-7831FBE18386}"/>
    <cellStyle name="60% - Accent5 39 2" xfId="4022" xr:uid="{2BB59461-9A58-4A5B-8FBF-8F579B55D942}"/>
    <cellStyle name="60% - Accent5 39 3" xfId="8600" xr:uid="{6978085D-2EE6-4322-87BE-BCF616AF48B4}"/>
    <cellStyle name="60% - Accent5 39 3 2" xfId="12922" xr:uid="{8DDD9CFC-65AB-4260-9B78-3CBAFA630804}"/>
    <cellStyle name="60% - Accent5 4" xfId="979" xr:uid="{8C345D25-1EA0-4113-A34A-5768F2C89600}"/>
    <cellStyle name="60% - Accent5 4 2" xfId="4023" xr:uid="{4FB44C92-0B35-44A7-9BE2-21E4F11E8D63}"/>
    <cellStyle name="60% - Accent5 4 3" xfId="8601" xr:uid="{FA022310-44A7-4CE0-AE68-4C74E442AB70}"/>
    <cellStyle name="60% - Accent5 4 3 2" xfId="12923" xr:uid="{3D1782AD-A797-40B6-AAEB-915AB82A2C48}"/>
    <cellStyle name="60% - Accent5 40" xfId="980" xr:uid="{1B9FF676-1516-4ABE-9707-7721AAA45CB0}"/>
    <cellStyle name="60% - Accent5 40 2" xfId="4024" xr:uid="{42D1390C-917A-49B7-822E-2660F89C6A1B}"/>
    <cellStyle name="60% - Accent5 40 3" xfId="8602" xr:uid="{A3C06EFD-4C1A-4AD2-9C6E-6577E20001C7}"/>
    <cellStyle name="60% - Accent5 40 3 2" xfId="12924" xr:uid="{1F6BC863-9AD6-41A7-9550-A42FA6A31FAA}"/>
    <cellStyle name="60% - Accent5 41" xfId="981" xr:uid="{E2F7838A-4A1E-49EB-9E77-1194AF7CF317}"/>
    <cellStyle name="60% - Accent5 41 2" xfId="4025" xr:uid="{C08CAD27-91FF-454A-94C2-76A2D8A3B2E7}"/>
    <cellStyle name="60% - Accent5 41 3" xfId="8603" xr:uid="{B0D88849-BE0F-48FF-962B-A9542EB0C1FE}"/>
    <cellStyle name="60% - Accent5 41 3 2" xfId="12925" xr:uid="{7DF54CB5-D66E-445A-A684-87467385E946}"/>
    <cellStyle name="60% - Accent5 42" xfId="982" xr:uid="{353A2AF9-D72E-4BA8-9718-77C89524DD28}"/>
    <cellStyle name="60% - Accent5 42 2" xfId="4026" xr:uid="{69A56A84-26AB-44CE-901F-56B7E458784D}"/>
    <cellStyle name="60% - Accent5 42 3" xfId="8604" xr:uid="{1D853128-9888-4C81-B981-B000A34A437B}"/>
    <cellStyle name="60% - Accent5 42 3 2" xfId="12926" xr:uid="{4C3C097A-AC03-4204-A600-F1B66FAA627B}"/>
    <cellStyle name="60% - Accent5 43" xfId="983" xr:uid="{DC52B497-C07F-457A-9EB8-504B40738048}"/>
    <cellStyle name="60% - Accent5 43 2" xfId="4027" xr:uid="{3CAFE60E-F772-4275-8299-FAFB294C5078}"/>
    <cellStyle name="60% - Accent5 43 3" xfId="8605" xr:uid="{6D7B1186-6DE8-472C-85C0-A0D118B3D771}"/>
    <cellStyle name="60% - Accent5 43 3 2" xfId="12927" xr:uid="{8932A3AC-29AF-420B-AD79-AA8565BBF9E5}"/>
    <cellStyle name="60% - Accent5 44" xfId="984" xr:uid="{9C89974C-E216-4A66-BB03-1B9F50140D75}"/>
    <cellStyle name="60% - Accent5 44 2" xfId="4028" xr:uid="{AEA33B1F-82E9-4F23-B63A-E5C4BBB92E5B}"/>
    <cellStyle name="60% - Accent5 44 3" xfId="8606" xr:uid="{70C6BA72-4A28-4832-9193-EBC20268274B}"/>
    <cellStyle name="60% - Accent5 44 3 2" xfId="12928" xr:uid="{4037015A-EB89-41CB-AABC-689EF2972ECF}"/>
    <cellStyle name="60% - Accent5 45" xfId="985" xr:uid="{39D269B6-6500-4E53-B93F-9A908916BFF1}"/>
    <cellStyle name="60% - Accent5 45 2" xfId="4029" xr:uid="{BF04C087-541E-44C3-8010-BD60F6243FE6}"/>
    <cellStyle name="60% - Accent5 45 3" xfId="8607" xr:uid="{D310F61B-CD82-454F-ABAC-1C51E009BB09}"/>
    <cellStyle name="60% - Accent5 45 3 2" xfId="12929" xr:uid="{4E6C035A-15F7-4466-85E6-C40CB31DCB6E}"/>
    <cellStyle name="60% - Accent5 46" xfId="986" xr:uid="{33D762EF-6B70-46EF-854F-8F05414D5120}"/>
    <cellStyle name="60% - Accent5 46 2" xfId="4030" xr:uid="{486A7FA2-C074-4CE0-ACE5-99AC111E8BB0}"/>
    <cellStyle name="60% - Accent5 46 3" xfId="8608" xr:uid="{31ABE9AA-4612-460D-B17F-0F0D12FF0A0B}"/>
    <cellStyle name="60% - Accent5 46 3 2" xfId="12930" xr:uid="{C9E67418-74BD-4564-90BF-68A6EC152ED8}"/>
    <cellStyle name="60% - Accent5 47" xfId="987" xr:uid="{232126D8-F271-41A2-89B9-6B1D07660D67}"/>
    <cellStyle name="60% - Accent5 47 2" xfId="4031" xr:uid="{A03A9714-5010-4193-9219-C4BE16B49C51}"/>
    <cellStyle name="60% - Accent5 47 3" xfId="8609" xr:uid="{81B30E5A-85A9-490B-9D01-A26163E83536}"/>
    <cellStyle name="60% - Accent5 47 3 2" xfId="12931" xr:uid="{F86FA578-70AD-4488-B39E-3A440C1B29E4}"/>
    <cellStyle name="60% - Accent5 48" xfId="988" xr:uid="{F84B95EA-BA29-47DC-AB06-7C742DE78412}"/>
    <cellStyle name="60% - Accent5 48 2" xfId="4032" xr:uid="{28EA3A8E-6485-4B98-861E-BEB58D2F8FEB}"/>
    <cellStyle name="60% - Accent5 48 3" xfId="8610" xr:uid="{3A219431-FA12-474D-AAD0-AC7E6137A095}"/>
    <cellStyle name="60% - Accent5 48 3 2" xfId="12932" xr:uid="{7EDD561B-8DBD-4C70-AB89-BDACA1456EA2}"/>
    <cellStyle name="60% - Accent5 49" xfId="989" xr:uid="{5E9D7E94-A5AE-43B4-98C6-0C7972DB9830}"/>
    <cellStyle name="60% - Accent5 49 2" xfId="4033" xr:uid="{31274D93-C5CA-4478-80BA-3A592FDBEEA8}"/>
    <cellStyle name="60% - Accent5 49 3" xfId="8611" xr:uid="{4162C45A-63E0-4BB0-8D0E-805ADFF28DBB}"/>
    <cellStyle name="60% - Accent5 49 3 2" xfId="12933" xr:uid="{2811E629-0931-4D8D-9702-FAA18ED4A0FC}"/>
    <cellStyle name="60% - Accent5 5" xfId="990" xr:uid="{CB05383F-AD45-4B94-AC99-95B437F7D80C}"/>
    <cellStyle name="60% - Accent5 5 2" xfId="4034" xr:uid="{747FF970-FDE0-40EE-948E-F24729986581}"/>
    <cellStyle name="60% - Accent5 5 3" xfId="8612" xr:uid="{6A60D854-2103-461D-A8B5-064B0BDAB18D}"/>
    <cellStyle name="60% - Accent5 5 3 2" xfId="12934" xr:uid="{C71EE4D5-9D8A-4515-BEAD-2B3D030CE47C}"/>
    <cellStyle name="60% - Accent5 50" xfId="991" xr:uid="{AFEDF7B5-5B33-4C5E-B199-EF2CF3FFE3C8}"/>
    <cellStyle name="60% - Accent5 50 2" xfId="4035" xr:uid="{AC92FD32-4C8A-4CE5-8457-238A4FFF5252}"/>
    <cellStyle name="60% - Accent5 50 3" xfId="8613" xr:uid="{50C12798-0B0E-4798-B644-ADD296545B0B}"/>
    <cellStyle name="60% - Accent5 50 3 2" xfId="12935" xr:uid="{9CFCD81F-A768-4A7A-8721-368331DCF088}"/>
    <cellStyle name="60% - Accent5 51" xfId="992" xr:uid="{48F0C299-C241-4468-B493-A64AF40E3F01}"/>
    <cellStyle name="60% - Accent5 51 2" xfId="4036" xr:uid="{DD610F04-E637-48F9-8B57-724B28B9A048}"/>
    <cellStyle name="60% - Accent5 51 3" xfId="8614" xr:uid="{020AD9D3-E56A-43DF-B793-1B44AF57D182}"/>
    <cellStyle name="60% - Accent5 51 3 2" xfId="12936" xr:uid="{010F28B4-F1C3-4FD8-A240-890E9DADD4D9}"/>
    <cellStyle name="60% - Accent5 52" xfId="993" xr:uid="{EB71D84A-4C72-4E5A-B54B-2F194AE388C6}"/>
    <cellStyle name="60% - Accent5 52 2" xfId="4037" xr:uid="{FE344270-CC28-44CE-8B25-66DD3B86C70B}"/>
    <cellStyle name="60% - Accent5 52 3" xfId="8615" xr:uid="{57816E08-380A-401B-8BDB-66575C7F270F}"/>
    <cellStyle name="60% - Accent5 52 3 2" xfId="12937" xr:uid="{0DF56FF3-3DCC-4B37-9D6B-A62400D5D309}"/>
    <cellStyle name="60% - Accent5 53" xfId="994" xr:uid="{75F8461D-34F6-43A2-8528-61157ABB982C}"/>
    <cellStyle name="60% - Accent5 53 2" xfId="4038" xr:uid="{0B585897-87B2-450B-BB54-CD43BD9A841F}"/>
    <cellStyle name="60% - Accent5 53 3" xfId="8616" xr:uid="{3091AF9F-73B3-4F38-8D45-AEDC4426618A}"/>
    <cellStyle name="60% - Accent5 53 3 2" xfId="12938" xr:uid="{945164BF-19D1-4780-99E4-F140EF0769CD}"/>
    <cellStyle name="60% - Accent5 6" xfId="995" xr:uid="{7980E32E-8076-4767-9BBC-9873A1ADD604}"/>
    <cellStyle name="60% - Accent5 6 2" xfId="4039" xr:uid="{71BA74BE-1CBB-4214-B2CF-0DF566F8389C}"/>
    <cellStyle name="60% - Accent5 6 3" xfId="8617" xr:uid="{6749DF69-FC37-44EC-B660-24A6C3C4FE26}"/>
    <cellStyle name="60% - Accent5 6 3 2" xfId="12939" xr:uid="{CCFD0DDE-BE9E-41B5-88EE-3282F0C74343}"/>
    <cellStyle name="60% - Accent5 7" xfId="996" xr:uid="{FDF54367-9B64-41A5-9876-FC78DC33FCFF}"/>
    <cellStyle name="60% - Accent5 7 2" xfId="4040" xr:uid="{B4EDB6C2-5D94-4D6D-A8C5-668AE47791B3}"/>
    <cellStyle name="60% - Accent5 7 3" xfId="8618" xr:uid="{2BE10FBA-2B10-4015-8A8C-89985CAAADDB}"/>
    <cellStyle name="60% - Accent5 7 3 2" xfId="12940" xr:uid="{CB40EC55-06E6-4289-8466-9526B6BC71CC}"/>
    <cellStyle name="60% - Accent5 8" xfId="997" xr:uid="{4F069FDA-F6FC-4C31-A7DD-979BFC5C150F}"/>
    <cellStyle name="60% - Accent5 8 2" xfId="4041" xr:uid="{677429C7-BA32-48C7-A966-D80E9D83FC5C}"/>
    <cellStyle name="60% - Accent5 8 3" xfId="8619" xr:uid="{7960F766-C76F-4809-B513-9DF8826418D6}"/>
    <cellStyle name="60% - Accent5 8 3 2" xfId="12941" xr:uid="{F71A9600-A77C-4A4D-991B-E5A3AB455323}"/>
    <cellStyle name="60% - Accent5 9" xfId="998" xr:uid="{418974BD-CBFA-4CD9-AC28-B7A52B493CE6}"/>
    <cellStyle name="60% - Accent5 9 2" xfId="4042" xr:uid="{B7D2F454-7B20-463C-9731-FBD90283F21B}"/>
    <cellStyle name="60% - Accent5 9 3" xfId="8620" xr:uid="{FCC6E3A8-8EE3-489F-80A0-8AEE8F8EC062}"/>
    <cellStyle name="60% - Accent5 9 3 2" xfId="12942" xr:uid="{59543ABF-CA2C-4B8A-B4A6-9B4D4168A58A}"/>
    <cellStyle name="60% - Accent6 10" xfId="999" xr:uid="{D6FBF692-D835-45BE-A9BC-C964C569E7F0}"/>
    <cellStyle name="60% - Accent6 10 2" xfId="4043" xr:uid="{FD75408C-596C-415C-B66D-55BD700D84E9}"/>
    <cellStyle name="60% - Accent6 10 3" xfId="8621" xr:uid="{C2AA02B8-ECD9-4FCF-9C84-B31FBDA1F198}"/>
    <cellStyle name="60% - Accent6 10 3 2" xfId="12943" xr:uid="{2C6123D2-7DDF-46DD-8E8F-F11D6EEE02EB}"/>
    <cellStyle name="60% - Accent6 11" xfId="1000" xr:uid="{F88A9ED4-E61B-4058-B5C7-A34379BF4A68}"/>
    <cellStyle name="60% - Accent6 11 2" xfId="4044" xr:uid="{B751DECD-853F-432A-BBB9-A3858AC8FE25}"/>
    <cellStyle name="60% - Accent6 11 3" xfId="8622" xr:uid="{1571CE26-6B0D-4DC0-A1FF-DB39CE66F0D1}"/>
    <cellStyle name="60% - Accent6 11 3 2" xfId="12944" xr:uid="{6955DCC7-8A72-46CF-A15D-F6E33AE80119}"/>
    <cellStyle name="60% - Accent6 12" xfId="1001" xr:uid="{1830F02A-49AC-4123-A5E9-ECAB401EFBED}"/>
    <cellStyle name="60% - Accent6 12 2" xfId="4045" xr:uid="{68FE7D19-116C-47B7-9D3A-9A144318FFE9}"/>
    <cellStyle name="60% - Accent6 12 3" xfId="8623" xr:uid="{FC2F1030-9C24-4780-BD00-B4A803CA8C67}"/>
    <cellStyle name="60% - Accent6 12 3 2" xfId="12945" xr:uid="{A7997E02-4FB1-4A87-BF09-E4652FAFAE44}"/>
    <cellStyle name="60% - Accent6 13" xfId="1002" xr:uid="{7FFA1591-A05F-435F-A42E-EC468AAC2708}"/>
    <cellStyle name="60% - Accent6 13 2" xfId="4046" xr:uid="{4015928F-0949-429F-BBE9-4C5A9BAF0E16}"/>
    <cellStyle name="60% - Accent6 13 3" xfId="8624" xr:uid="{FE43ABC2-59C3-4FED-A493-27A08EB278CD}"/>
    <cellStyle name="60% - Accent6 13 3 2" xfId="12946" xr:uid="{C331F365-8CD8-450F-9964-0E9AC16E4B85}"/>
    <cellStyle name="60% - Accent6 14" xfId="1003" xr:uid="{94C21A77-C6A4-4802-BED3-1BB1913BA485}"/>
    <cellStyle name="60% - Accent6 14 2" xfId="4047" xr:uid="{F7BF33CA-12E7-4978-ABB4-1D233E0ADA01}"/>
    <cellStyle name="60% - Accent6 14 3" xfId="8625" xr:uid="{8CDEEA49-8467-4AA4-9795-669AEE076FF0}"/>
    <cellStyle name="60% - Accent6 14 3 2" xfId="12947" xr:uid="{D1D5B9E4-5AB5-4AA4-8CFA-EC503A2AF1C4}"/>
    <cellStyle name="60% - Accent6 15" xfId="1004" xr:uid="{577D7811-C7FF-4098-B7E3-3F303EB0D76B}"/>
    <cellStyle name="60% - Accent6 15 2" xfId="4048" xr:uid="{A6858C3D-A038-4937-BBA1-C84AD291CD6F}"/>
    <cellStyle name="60% - Accent6 15 3" xfId="8626" xr:uid="{C9874B13-54FB-4599-AF1D-70C8F67904D3}"/>
    <cellStyle name="60% - Accent6 15 3 2" xfId="12948" xr:uid="{53C56675-807F-4CDA-BE16-4BE964AF4ABF}"/>
    <cellStyle name="60% - Accent6 16" xfId="1005" xr:uid="{1C63AB99-5336-4B71-B339-F4E239185106}"/>
    <cellStyle name="60% - Accent6 16 2" xfId="4049" xr:uid="{8CAB883F-50CB-40AC-AE11-A765E380D785}"/>
    <cellStyle name="60% - Accent6 16 3" xfId="8627" xr:uid="{4738051E-124C-4364-B5F1-4839AC25FD54}"/>
    <cellStyle name="60% - Accent6 16 3 2" xfId="12949" xr:uid="{CBEA3EA9-02D5-458A-AE93-48DE297CC9FC}"/>
    <cellStyle name="60% - Accent6 17" xfId="1006" xr:uid="{BD418B96-8505-495D-BD7D-5C7C25472285}"/>
    <cellStyle name="60% - Accent6 17 2" xfId="4050" xr:uid="{E690E355-4342-4226-9FD4-7DF184A804F5}"/>
    <cellStyle name="60% - Accent6 17 3" xfId="8628" xr:uid="{C4DF5DE6-DA73-4ADC-B629-6474905D69EF}"/>
    <cellStyle name="60% - Accent6 17 3 2" xfId="12950" xr:uid="{A09FA76D-A314-402C-A2F2-059456FC7ED8}"/>
    <cellStyle name="60% - Accent6 18" xfId="1007" xr:uid="{13BB1D04-9E07-431A-A8EF-51A7BDFD4761}"/>
    <cellStyle name="60% - Accent6 18 2" xfId="4051" xr:uid="{4BBBB05B-83AB-4FBB-86A4-32A68B51A5FE}"/>
    <cellStyle name="60% - Accent6 18 3" xfId="8629" xr:uid="{7CF895CE-28CA-4A2C-B407-84B248D169C5}"/>
    <cellStyle name="60% - Accent6 18 3 2" xfId="12951" xr:uid="{926D2842-C0BF-43DD-AD01-7D11E5035B44}"/>
    <cellStyle name="60% - Accent6 19" xfId="1008" xr:uid="{35287AC6-DE4B-48C3-84CF-DEB69080D65E}"/>
    <cellStyle name="60% - Accent6 19 2" xfId="4052" xr:uid="{E16C62F7-27BD-4A7A-9D7F-CA6D7CF31630}"/>
    <cellStyle name="60% - Accent6 19 3" xfId="8630" xr:uid="{E58F22B4-097E-42FA-93DB-F8D2FCD604E6}"/>
    <cellStyle name="60% - Accent6 19 3 2" xfId="12952" xr:uid="{66002F5B-8309-4C23-B692-C0C37428376D}"/>
    <cellStyle name="60% - Accent6 2" xfId="1009" xr:uid="{F75B871F-22D2-4E99-B14D-D1505704B118}"/>
    <cellStyle name="60% - Accent6 2 2" xfId="6252" xr:uid="{BD10FB45-6B06-4B7C-AA7A-84A83F494AFA}"/>
    <cellStyle name="60% - Accent6 2 3" xfId="4053" xr:uid="{7568C579-D548-4F45-A85B-47C517DB8FA4}"/>
    <cellStyle name="60% - Accent6 2 4" xfId="8631" xr:uid="{E3C7F89B-CC67-483E-8B85-C69DCF15283B}"/>
    <cellStyle name="60% - Accent6 2 4 2" xfId="12953" xr:uid="{7D9A892C-FEA1-4B4F-8B06-8E157EE1B7C0}"/>
    <cellStyle name="60% - Accent6 20" xfId="1010" xr:uid="{D9A85355-7D55-4465-8708-F2B816804A15}"/>
    <cellStyle name="60% - Accent6 20 2" xfId="4054" xr:uid="{5E0BAE35-EA19-4594-8CC9-E790D2139B09}"/>
    <cellStyle name="60% - Accent6 20 3" xfId="8632" xr:uid="{BCD2AEF0-9EF4-478A-9EEC-CEEED5FFD582}"/>
    <cellStyle name="60% - Accent6 20 3 2" xfId="12954" xr:uid="{D43F6CF4-B66F-471F-93E9-10E5B43145B3}"/>
    <cellStyle name="60% - Accent6 21" xfId="1011" xr:uid="{D8C213D3-B509-4B94-A108-6BE5739EF265}"/>
    <cellStyle name="60% - Accent6 21 2" xfId="4055" xr:uid="{BE7B4F34-3064-4AC6-9212-1B4CEB68E284}"/>
    <cellStyle name="60% - Accent6 21 3" xfId="8633" xr:uid="{68158E4D-0D3B-4C8B-A7DF-75CD3EF0DE47}"/>
    <cellStyle name="60% - Accent6 21 3 2" xfId="12955" xr:uid="{BF97B0B6-7A6D-4357-B748-84C978A209B6}"/>
    <cellStyle name="60% - Accent6 22" xfId="1012" xr:uid="{CB4CC4E1-5451-4A12-AEBC-D8291A42AA7F}"/>
    <cellStyle name="60% - Accent6 22 2" xfId="4056" xr:uid="{5DD92472-9F96-43B9-8B03-756FB9E7C90B}"/>
    <cellStyle name="60% - Accent6 22 3" xfId="8634" xr:uid="{46CE36ED-4242-4766-A792-8A5DAAE769BC}"/>
    <cellStyle name="60% - Accent6 22 3 2" xfId="12956" xr:uid="{BFB90AA3-331F-4C6C-8A30-0E15E1C2798A}"/>
    <cellStyle name="60% - Accent6 23" xfId="1013" xr:uid="{0A742CE2-14DA-4D29-A094-E7F4B5BBD112}"/>
    <cellStyle name="60% - Accent6 23 2" xfId="4057" xr:uid="{ED9384A7-559C-44A7-BF18-646D60ABD1B3}"/>
    <cellStyle name="60% - Accent6 23 3" xfId="8635" xr:uid="{715D5214-99C5-4D82-B99F-84F80EF4262C}"/>
    <cellStyle name="60% - Accent6 23 3 2" xfId="12957" xr:uid="{EF96B4D2-300B-4207-B2D5-503BDA27E94E}"/>
    <cellStyle name="60% - Accent6 24" xfId="1014" xr:uid="{A8096C61-8CD1-4039-97D2-9214806B4187}"/>
    <cellStyle name="60% - Accent6 24 2" xfId="4058" xr:uid="{387400F9-4913-41DB-BCB2-152309808B59}"/>
    <cellStyle name="60% - Accent6 24 3" xfId="8636" xr:uid="{C71EB3F0-5E01-4DF0-80AA-023CD625CE0C}"/>
    <cellStyle name="60% - Accent6 24 3 2" xfId="12958" xr:uid="{0C0004A9-3070-44A8-8772-836F7C2F6B30}"/>
    <cellStyle name="60% - Accent6 25" xfId="1015" xr:uid="{3E480CDB-1AEE-4B8A-A87D-F25B38EBD979}"/>
    <cellStyle name="60% - Accent6 25 2" xfId="4059" xr:uid="{DB4DB224-F634-4EE4-B497-F22E75D3F5E8}"/>
    <cellStyle name="60% - Accent6 25 3" xfId="8637" xr:uid="{C53F73C4-2FB2-4682-8C38-311C6990545C}"/>
    <cellStyle name="60% - Accent6 25 3 2" xfId="12959" xr:uid="{F99FCD9D-8A89-44AA-B2E1-1916159DC01D}"/>
    <cellStyle name="60% - Accent6 26" xfId="1016" xr:uid="{111694BB-03D2-4BA8-A8B8-CA92E18E8F44}"/>
    <cellStyle name="60% - Accent6 26 2" xfId="4060" xr:uid="{499C94D1-9DAB-4290-8CBD-E8920BF9EBA1}"/>
    <cellStyle name="60% - Accent6 26 3" xfId="8638" xr:uid="{E047AF54-62D8-40FD-9B5F-9C5DBACC63D4}"/>
    <cellStyle name="60% - Accent6 26 3 2" xfId="12960" xr:uid="{87714385-3E10-4CFA-AF58-9CB49BE4B7F1}"/>
    <cellStyle name="60% - Accent6 27" xfId="1017" xr:uid="{9495AFB6-BAEC-4DC3-8A91-9036C34C69F1}"/>
    <cellStyle name="60% - Accent6 27 2" xfId="4061" xr:uid="{E02B6EA0-9798-4510-84B9-BC372C8E9835}"/>
    <cellStyle name="60% - Accent6 27 3" xfId="8639" xr:uid="{4BD27FE3-1AAF-45F5-8F14-8293814F61FE}"/>
    <cellStyle name="60% - Accent6 27 3 2" xfId="12961" xr:uid="{BFB9EDED-6229-4961-A18D-ED9027DAFBEE}"/>
    <cellStyle name="60% - Accent6 28" xfId="1018" xr:uid="{2F60E247-1FE9-4268-B2D0-A910F518052D}"/>
    <cellStyle name="60% - Accent6 28 2" xfId="4062" xr:uid="{79B728A4-23B8-4BA6-9EC3-36C88AA54EAD}"/>
    <cellStyle name="60% - Accent6 28 3" xfId="8640" xr:uid="{08CF56BF-4EA3-4CBD-A8FC-98BC6C826984}"/>
    <cellStyle name="60% - Accent6 28 3 2" xfId="12962" xr:uid="{583A559C-0F07-4890-B62D-BFF0ABEAF2B8}"/>
    <cellStyle name="60% - Accent6 29" xfId="1019" xr:uid="{2F395D5E-9DCD-41C1-969B-AE1AAB13F3E3}"/>
    <cellStyle name="60% - Accent6 29 2" xfId="4063" xr:uid="{C4ECDCDF-70FB-418C-B25C-40FE7CDA870C}"/>
    <cellStyle name="60% - Accent6 29 3" xfId="8641" xr:uid="{CB2E7CF1-DF62-4874-B91D-040AF3902AC0}"/>
    <cellStyle name="60% - Accent6 29 3 2" xfId="12963" xr:uid="{4E23A2AA-F35F-4300-82E4-8CC2BD6CCA5F}"/>
    <cellStyle name="60% - Accent6 3" xfId="1020" xr:uid="{5EBB33A1-BA04-4AE9-A5D6-2264BEEF23B9}"/>
    <cellStyle name="60% - Accent6 3 2" xfId="4064" xr:uid="{8DC62135-4B96-4F5B-9D67-F38118EC1B04}"/>
    <cellStyle name="60% - Accent6 3 3" xfId="8642" xr:uid="{8D0A4AB1-59EF-4A9A-9C49-1838F415106E}"/>
    <cellStyle name="60% - Accent6 3 3 2" xfId="12964" xr:uid="{BDF3FEC4-0DF0-415D-A619-BFD165932CC0}"/>
    <cellStyle name="60% - Accent6 30" xfId="1021" xr:uid="{F53C6FEB-95C6-4F44-83A1-4F5185ADEE3A}"/>
    <cellStyle name="60% - Accent6 30 2" xfId="4065" xr:uid="{76FADF1E-291B-4E16-8371-19A05EC12DF8}"/>
    <cellStyle name="60% - Accent6 30 3" xfId="8643" xr:uid="{447DA451-B221-40BB-A261-872E2CEAC13F}"/>
    <cellStyle name="60% - Accent6 30 3 2" xfId="12965" xr:uid="{4FF8CDE4-8456-42D4-93C7-2379DC53C2EC}"/>
    <cellStyle name="60% - Accent6 31" xfId="1022" xr:uid="{6B2DAFD9-A9E6-4AB3-9636-6F7C67DD8394}"/>
    <cellStyle name="60% - Accent6 31 2" xfId="4066" xr:uid="{8ED349D7-E400-4EA4-9FA0-99C05BF89A74}"/>
    <cellStyle name="60% - Accent6 31 3" xfId="8644" xr:uid="{D5157E1A-BFA7-45E4-B4F6-9D88BD8830F9}"/>
    <cellStyle name="60% - Accent6 31 3 2" xfId="12966" xr:uid="{B2A7E94C-7779-423F-ADA1-6B2174DD7E3A}"/>
    <cellStyle name="60% - Accent6 32" xfId="1023" xr:uid="{716CC40D-03E8-4479-8C95-EEFF21CFB31F}"/>
    <cellStyle name="60% - Accent6 32 2" xfId="4067" xr:uid="{E6FF0F47-D4BA-407C-AFFD-160349C84022}"/>
    <cellStyle name="60% - Accent6 32 3" xfId="8645" xr:uid="{A331457D-841B-426A-A2FE-A0D8E3835E4E}"/>
    <cellStyle name="60% - Accent6 32 3 2" xfId="12967" xr:uid="{1AAF9875-1EB5-4E55-932F-EA330B94D439}"/>
    <cellStyle name="60% - Accent6 33" xfId="1024" xr:uid="{0F6DC0C7-569B-4261-B481-D5F0B8BC8A79}"/>
    <cellStyle name="60% - Accent6 33 2" xfId="4068" xr:uid="{2E7684FE-CE8B-4CC0-AF47-403CF531FCB7}"/>
    <cellStyle name="60% - Accent6 33 3" xfId="8646" xr:uid="{49424DAA-BD9A-4C1C-B2D4-660AD58473CC}"/>
    <cellStyle name="60% - Accent6 33 3 2" xfId="12968" xr:uid="{AA949284-3EFA-4B7C-A4AF-8035895EA628}"/>
    <cellStyle name="60% - Accent6 34" xfId="1025" xr:uid="{3BF2B4BF-61DB-4956-8660-70F1EFECBB3D}"/>
    <cellStyle name="60% - Accent6 34 2" xfId="4069" xr:uid="{0504A44A-CFC1-4065-8885-CB1D24C59D93}"/>
    <cellStyle name="60% - Accent6 34 3" xfId="8647" xr:uid="{61F5A747-1A8C-43BC-B7F1-B4652C0547BD}"/>
    <cellStyle name="60% - Accent6 34 3 2" xfId="12969" xr:uid="{4F0B9689-43FC-4CB0-AFB6-63795957797E}"/>
    <cellStyle name="60% - Accent6 35" xfId="1026" xr:uid="{22301CFD-0A83-47D1-884B-F111E99F54A6}"/>
    <cellStyle name="60% - Accent6 35 2" xfId="4070" xr:uid="{3898D5AC-2E2F-4D84-8C8A-94AAB0FA848F}"/>
    <cellStyle name="60% - Accent6 35 3" xfId="8648" xr:uid="{35E39200-DC2E-446A-B246-AFDA1C6C6B43}"/>
    <cellStyle name="60% - Accent6 35 3 2" xfId="12970" xr:uid="{F988E823-769F-42F5-A790-DF96157A5052}"/>
    <cellStyle name="60% - Accent6 36" xfId="1027" xr:uid="{5CF7D126-3CF8-43A4-ABBD-A891DAEACE72}"/>
    <cellStyle name="60% - Accent6 36 2" xfId="4071" xr:uid="{2721C33A-FE65-4D9A-8C04-E16949480570}"/>
    <cellStyle name="60% - Accent6 36 3" xfId="8649" xr:uid="{1BA08882-419A-427F-BE33-1C8434022C6E}"/>
    <cellStyle name="60% - Accent6 36 3 2" xfId="12971" xr:uid="{C3E30BFF-DE75-498B-8FAC-08BA10ADC8E9}"/>
    <cellStyle name="60% - Accent6 37" xfId="1028" xr:uid="{8BB026E1-4060-4C06-AB7F-0BDA4307AECF}"/>
    <cellStyle name="60% - Accent6 37 2" xfId="4072" xr:uid="{503C6559-F1C7-4FF0-ADD9-42E8A85CCF48}"/>
    <cellStyle name="60% - Accent6 37 3" xfId="8650" xr:uid="{3F0B7D28-F6DD-46D2-B8C7-98CA5A223DF1}"/>
    <cellStyle name="60% - Accent6 37 3 2" xfId="12972" xr:uid="{BF05B105-1F81-42BE-B3A0-0C750893631A}"/>
    <cellStyle name="60% - Accent6 38" xfId="1029" xr:uid="{0E4A4772-EB0F-408B-A3D8-F8C85D6DECE8}"/>
    <cellStyle name="60% - Accent6 38 2" xfId="4073" xr:uid="{3A9EF378-0479-41D6-8D35-180C3825B31A}"/>
    <cellStyle name="60% - Accent6 38 3" xfId="8651" xr:uid="{E0A070AE-7209-4FF9-B62F-BEF1709F09C3}"/>
    <cellStyle name="60% - Accent6 38 3 2" xfId="12973" xr:uid="{F3570709-8D09-4286-8324-4A6FE6506C39}"/>
    <cellStyle name="60% - Accent6 39" xfId="1030" xr:uid="{E53619C7-8B31-4CF1-B17E-E3B3D8729A41}"/>
    <cellStyle name="60% - Accent6 39 2" xfId="4074" xr:uid="{225FEB2E-9179-4067-A990-F688D9723EF5}"/>
    <cellStyle name="60% - Accent6 39 3" xfId="8652" xr:uid="{C926EAAB-1AB1-414E-A339-8CA86F07AB9C}"/>
    <cellStyle name="60% - Accent6 39 3 2" xfId="12974" xr:uid="{5D974268-361C-4C63-A40E-E9099BAFD27B}"/>
    <cellStyle name="60% - Accent6 4" xfId="1031" xr:uid="{86335299-5F61-4172-98B8-9B632341431D}"/>
    <cellStyle name="60% - Accent6 4 2" xfId="4075" xr:uid="{53D89671-A53C-4A5F-9B06-CC424ABC1502}"/>
    <cellStyle name="60% - Accent6 4 3" xfId="8653" xr:uid="{341A858C-2B13-4430-A154-08A062CAB3CF}"/>
    <cellStyle name="60% - Accent6 4 3 2" xfId="12975" xr:uid="{F8D266E2-BFAD-4DE4-A92F-4C740DE9AEDA}"/>
    <cellStyle name="60% - Accent6 40" xfId="1032" xr:uid="{6447E33B-F54A-476B-B79E-1D7A0886AF13}"/>
    <cellStyle name="60% - Accent6 40 2" xfId="4076" xr:uid="{4F4CA7D1-EF03-488E-8732-59A506041AEE}"/>
    <cellStyle name="60% - Accent6 40 3" xfId="8654" xr:uid="{15A4E92F-81C0-46DF-A790-50F364A5E6A0}"/>
    <cellStyle name="60% - Accent6 40 3 2" xfId="12976" xr:uid="{F0267CBA-98F7-43D6-B716-899F76F93290}"/>
    <cellStyle name="60% - Accent6 41" xfId="1033" xr:uid="{41C1D0CD-204C-4A51-B5B8-56360458C1E3}"/>
    <cellStyle name="60% - Accent6 41 2" xfId="4077" xr:uid="{DC728F30-DE9A-484E-91C8-0BCF90BB2A62}"/>
    <cellStyle name="60% - Accent6 41 3" xfId="8655" xr:uid="{0B2ADEAB-F420-420F-8CA7-CE25DCCDB5DB}"/>
    <cellStyle name="60% - Accent6 41 3 2" xfId="12977" xr:uid="{D00A5447-14D0-4372-99DE-7D31D1D6806B}"/>
    <cellStyle name="60% - Accent6 42" xfId="1034" xr:uid="{3934939E-CDBE-4F72-8498-F794714E707C}"/>
    <cellStyle name="60% - Accent6 42 2" xfId="4078" xr:uid="{978AF813-BBE2-4F7A-9569-9FEF3C7B9705}"/>
    <cellStyle name="60% - Accent6 42 3" xfId="8656" xr:uid="{C992AB91-9C21-46CE-B39A-C12194729DD4}"/>
    <cellStyle name="60% - Accent6 42 3 2" xfId="12978" xr:uid="{461CB579-F2C8-4781-8AD7-E4DB0C905D70}"/>
    <cellStyle name="60% - Accent6 43" xfId="1035" xr:uid="{BDAED2BB-FF23-43DE-9D51-62B984FAB03B}"/>
    <cellStyle name="60% - Accent6 43 2" xfId="4079" xr:uid="{2CA6ADB7-DCBD-44EA-8D01-E96A219DF1E0}"/>
    <cellStyle name="60% - Accent6 43 3" xfId="8657" xr:uid="{35990755-B2E2-4E4A-927C-6EC8238C13B0}"/>
    <cellStyle name="60% - Accent6 43 3 2" xfId="12979" xr:uid="{6E8E93BE-759A-49EE-B5BD-4FB689918AD3}"/>
    <cellStyle name="60% - Accent6 44" xfId="1036" xr:uid="{C5334A05-B86A-4CF8-9128-6E1AE4D4A50B}"/>
    <cellStyle name="60% - Accent6 44 2" xfId="4080" xr:uid="{F6286F40-2E55-40E6-9435-557545AA3D75}"/>
    <cellStyle name="60% - Accent6 44 3" xfId="8658" xr:uid="{4F6B42BC-9805-4531-A6CD-046C0A1E63B8}"/>
    <cellStyle name="60% - Accent6 44 3 2" xfId="12980" xr:uid="{B06FA3C8-4DA1-4E25-AEF5-C4E9D3BB5446}"/>
    <cellStyle name="60% - Accent6 45" xfId="1037" xr:uid="{687D0CFF-9686-470E-8F1E-DE388AC7BAFC}"/>
    <cellStyle name="60% - Accent6 45 2" xfId="4081" xr:uid="{13233EAC-F2CF-4B04-841E-BE4ABBE60D7A}"/>
    <cellStyle name="60% - Accent6 45 3" xfId="8659" xr:uid="{F65CB0A8-4509-4AE1-BE67-E15B02C91505}"/>
    <cellStyle name="60% - Accent6 45 3 2" xfId="12981" xr:uid="{C01615E2-8681-4752-9637-FA38CACCE237}"/>
    <cellStyle name="60% - Accent6 46" xfId="1038" xr:uid="{BC790BC3-07B9-41CC-AA1C-B0FC99FD549D}"/>
    <cellStyle name="60% - Accent6 46 2" xfId="4082" xr:uid="{249101AB-E5BB-4F02-B8DA-58560A428263}"/>
    <cellStyle name="60% - Accent6 46 3" xfId="8660" xr:uid="{74F49E9D-BC70-4B74-B88E-68B7EDF36E81}"/>
    <cellStyle name="60% - Accent6 46 3 2" xfId="12982" xr:uid="{1A2C04DD-2EFB-4EED-AFF9-652A3C0845CE}"/>
    <cellStyle name="60% - Accent6 47" xfId="1039" xr:uid="{2F8DD79B-B5DE-4E62-AA9C-A714909713D8}"/>
    <cellStyle name="60% - Accent6 47 2" xfId="4083" xr:uid="{AB3E386F-0FF7-47C7-9794-66CFE886E8D0}"/>
    <cellStyle name="60% - Accent6 47 3" xfId="8661" xr:uid="{575E51CC-5C52-49AA-AFAB-28F67EB07F17}"/>
    <cellStyle name="60% - Accent6 47 3 2" xfId="12983" xr:uid="{B35E28E7-3DCD-4CCE-9414-2525E42B5B6D}"/>
    <cellStyle name="60% - Accent6 48" xfId="1040" xr:uid="{08692FB9-16CB-4FE5-B82D-124234C9CBB1}"/>
    <cellStyle name="60% - Accent6 48 2" xfId="4084" xr:uid="{56664C71-0B68-4E1B-831E-9EB328D5C422}"/>
    <cellStyle name="60% - Accent6 48 3" xfId="8662" xr:uid="{4A707A38-D6AD-444C-B756-915E11B7AD5E}"/>
    <cellStyle name="60% - Accent6 48 3 2" xfId="12984" xr:uid="{412AA06A-6425-4343-8799-C841B1F12649}"/>
    <cellStyle name="60% - Accent6 49" xfId="1041" xr:uid="{CDF4E335-CF0B-4916-B614-F9471EEF6653}"/>
    <cellStyle name="60% - Accent6 49 2" xfId="4085" xr:uid="{CB96FFA0-A8E3-4E8C-BBCF-6EE247DCE4F9}"/>
    <cellStyle name="60% - Accent6 49 3" xfId="8663" xr:uid="{50DB28A1-AEAD-4C30-9520-43079C9A1EA2}"/>
    <cellStyle name="60% - Accent6 49 3 2" xfId="12985" xr:uid="{371802EF-CF45-4EC7-A62F-142706714FD5}"/>
    <cellStyle name="60% - Accent6 5" xfId="1042" xr:uid="{07E30411-12FD-43B0-B336-57049109089A}"/>
    <cellStyle name="60% - Accent6 5 2" xfId="4086" xr:uid="{C8DC4D71-A65C-4A6E-8CB6-26E7122871FD}"/>
    <cellStyle name="60% - Accent6 5 3" xfId="8664" xr:uid="{F02F71F0-2F81-4ED7-81C3-76A3CA506EC0}"/>
    <cellStyle name="60% - Accent6 5 3 2" xfId="12986" xr:uid="{A33F943B-33FB-423E-AF2E-4A49F1BC882A}"/>
    <cellStyle name="60% - Accent6 50" xfId="1043" xr:uid="{C13A4FAC-4395-4035-AACF-ED00F8B10CA3}"/>
    <cellStyle name="60% - Accent6 50 2" xfId="4087" xr:uid="{819861FD-C7F5-43AB-99EF-44A07A4CE52C}"/>
    <cellStyle name="60% - Accent6 50 3" xfId="8665" xr:uid="{F089660B-D476-496B-A660-50881CF8E7E5}"/>
    <cellStyle name="60% - Accent6 50 3 2" xfId="12987" xr:uid="{1D53B56A-A720-43DB-B5D5-547B7EADE7C5}"/>
    <cellStyle name="60% - Accent6 51" xfId="1044" xr:uid="{550357B9-B90A-4517-B5AA-480115E40C06}"/>
    <cellStyle name="60% - Accent6 51 2" xfId="4088" xr:uid="{36B3D9AA-D8CE-409E-9C6C-B0C456F45172}"/>
    <cellStyle name="60% - Accent6 51 3" xfId="8666" xr:uid="{06E18D65-1443-4224-84E8-1A520FAE8382}"/>
    <cellStyle name="60% - Accent6 51 3 2" xfId="12988" xr:uid="{DC893DE3-98A2-4B1E-A6EF-895622F24ADC}"/>
    <cellStyle name="60% - Accent6 52" xfId="1045" xr:uid="{126ED0BB-0174-4671-8A24-4EB458B10067}"/>
    <cellStyle name="60% - Accent6 52 2" xfId="4089" xr:uid="{810AD4B8-7798-407D-B441-8B5BAACAC45E}"/>
    <cellStyle name="60% - Accent6 52 3" xfId="8667" xr:uid="{4A0B0EBA-7B0E-4F63-958B-0C9E7728E2A0}"/>
    <cellStyle name="60% - Accent6 52 3 2" xfId="12989" xr:uid="{1EB677EF-7695-4FC0-B196-46630872464A}"/>
    <cellStyle name="60% - Accent6 53" xfId="1046" xr:uid="{B0D5DE07-00EA-4F3E-8A92-C80BB62E1702}"/>
    <cellStyle name="60% - Accent6 53 2" xfId="4090" xr:uid="{24F250E8-82E2-420A-A03C-BF373CD934AD}"/>
    <cellStyle name="60% - Accent6 53 3" xfId="8668" xr:uid="{FE0732F7-6C38-46FE-B221-9CD358C29000}"/>
    <cellStyle name="60% - Accent6 53 3 2" xfId="12990" xr:uid="{DBE48757-B3FC-49E0-B0E2-841E810F7EFF}"/>
    <cellStyle name="60% - Accent6 6" xfId="1047" xr:uid="{F8DD0BCB-91B6-44F8-98F5-07F8B3639CCD}"/>
    <cellStyle name="60% - Accent6 6 2" xfId="4091" xr:uid="{64E8F2E2-1ED4-4454-9000-C56313CA7073}"/>
    <cellStyle name="60% - Accent6 6 3" xfId="8669" xr:uid="{4C5DFFEB-4397-4051-9040-6ED94B1691F7}"/>
    <cellStyle name="60% - Accent6 6 3 2" xfId="12991" xr:uid="{4013461B-9AA7-477E-9295-8FAB0B3DC536}"/>
    <cellStyle name="60% - Accent6 7" xfId="1048" xr:uid="{F448CE27-281E-40C0-A89E-AAD5A44DB177}"/>
    <cellStyle name="60% - Accent6 7 2" xfId="4092" xr:uid="{7FACB617-DBB5-4B74-A0F1-5170CE8BD4F7}"/>
    <cellStyle name="60% - Accent6 7 3" xfId="8670" xr:uid="{45DC4C97-2AFE-4B8D-9419-3C3F2C04004C}"/>
    <cellStyle name="60% - Accent6 7 3 2" xfId="12992" xr:uid="{47DA2542-DF77-44CC-B73E-36AD64D87C4F}"/>
    <cellStyle name="60% - Accent6 8" xfId="1049" xr:uid="{C48B55D8-13D1-4F70-AC72-D2F64280ECC0}"/>
    <cellStyle name="60% - Accent6 8 2" xfId="4093" xr:uid="{0C1BAE31-731B-4B08-BA16-CE9BB2FEE371}"/>
    <cellStyle name="60% - Accent6 8 3" xfId="8671" xr:uid="{87E01236-F20B-4674-8F52-76A26BE85B32}"/>
    <cellStyle name="60% - Accent6 8 3 2" xfId="12993" xr:uid="{E578085D-4974-4DC8-B240-6CA184C0CABB}"/>
    <cellStyle name="60% - Accent6 9" xfId="1050" xr:uid="{93A31227-12F5-4F4A-84FF-6C6DC81F0BF8}"/>
    <cellStyle name="60% - Accent6 9 2" xfId="4094" xr:uid="{283A6DBC-D840-4D4A-B65C-D63FF4E1B330}"/>
    <cellStyle name="60% - Accent6 9 3" xfId="8672" xr:uid="{4A43968B-DDAF-4D96-9500-80235E745D3C}"/>
    <cellStyle name="60% - Accent6 9 3 2" xfId="12994" xr:uid="{A7D98F7D-C307-4706-83C7-482D2FC924F5}"/>
    <cellStyle name="60% - Énfasis1" xfId="1051" xr:uid="{519944D1-739C-4BD1-8DD7-4A18C36FC1B5}"/>
    <cellStyle name="60% - Énfasis1 2" xfId="4095" xr:uid="{3F62B9AB-A7FE-42F5-ADC6-2E97F3E0BF9A}"/>
    <cellStyle name="60% - Énfasis1 3" xfId="8673" xr:uid="{E0A0A791-CBEB-4B1A-AC8A-052812E11042}"/>
    <cellStyle name="60% - Énfasis1 3 2" xfId="12995" xr:uid="{FA1BFAA2-2DE2-4483-A77F-40CD503C9C8D}"/>
    <cellStyle name="60% - Énfasis2" xfId="1052" xr:uid="{009C0042-5353-448D-AA31-40615EC6B428}"/>
    <cellStyle name="60% - Énfasis2 2" xfId="4096" xr:uid="{94D44DCE-370A-44F5-A55A-E4A15A2240D7}"/>
    <cellStyle name="60% - Énfasis2 3" xfId="8674" xr:uid="{50A3D44E-0342-47C1-B075-C6427F15AEB7}"/>
    <cellStyle name="60% - Énfasis2 3 2" xfId="12996" xr:uid="{5602554D-82ED-4EF1-92F8-296C36282278}"/>
    <cellStyle name="60% - Énfasis3" xfId="1053" xr:uid="{BA1AA34B-B169-42FE-AD20-7FA49554CA34}"/>
    <cellStyle name="60% - Énfasis3 2" xfId="4097" xr:uid="{BCD0E2FA-84F4-4986-97AC-72F2C4869622}"/>
    <cellStyle name="60% - Énfasis3 3" xfId="8675" xr:uid="{1C8EE79E-BAC1-4B70-8FE5-63536102CE42}"/>
    <cellStyle name="60% - Énfasis3 3 2" xfId="12997" xr:uid="{39CEC82C-CDD6-4B2D-A48F-DBC3674C02B4}"/>
    <cellStyle name="60% - Énfasis4" xfId="1054" xr:uid="{4A3316F6-1058-4570-892A-8BA24699B71A}"/>
    <cellStyle name="60% - Énfasis4 2" xfId="4098" xr:uid="{FB4EA1E7-3CCC-460C-905E-B577B288453C}"/>
    <cellStyle name="60% - Énfasis4 3" xfId="8676" xr:uid="{6C422AD0-1760-46BC-8521-8A114075748E}"/>
    <cellStyle name="60% - Énfasis4 3 2" xfId="12998" xr:uid="{EFD1F994-895B-402D-9735-14AD2A8E1612}"/>
    <cellStyle name="60% - Énfasis5" xfId="1055" xr:uid="{233BC4DC-A4A7-4626-9171-863BF34F55AB}"/>
    <cellStyle name="60% - Énfasis5 2" xfId="4099" xr:uid="{781AA058-3B73-4B11-823B-86A3D7EE9445}"/>
    <cellStyle name="60% - Énfasis5 3" xfId="8677" xr:uid="{158886C3-B897-42F1-861F-484604046196}"/>
    <cellStyle name="60% - Énfasis5 3 2" xfId="12999" xr:uid="{785AF718-FF40-4A61-9FF8-DE5C456BA47F}"/>
    <cellStyle name="60% - Énfasis6" xfId="1056" xr:uid="{B7032449-DA72-464C-A012-E6948A7190D8}"/>
    <cellStyle name="60% - Énfasis6 2" xfId="4100" xr:uid="{BDA0BEC8-DA7E-4986-933F-9AE5FFF94B39}"/>
    <cellStyle name="60% - Énfasis6 3" xfId="8678" xr:uid="{E3A945A5-5307-46CD-8F17-CC8AAC0E0D88}"/>
    <cellStyle name="60% - Énfasis6 3 2" xfId="13000" xr:uid="{AC310073-DECC-4194-BCE1-1D8382C52C69}"/>
    <cellStyle name="ac" xfId="1057" xr:uid="{46344E39-4540-4ED2-9E5C-C61D612524D3}"/>
    <cellStyle name="ac 2" xfId="6103" xr:uid="{C8021B6C-1864-408E-AE06-D421A0AC9374}"/>
    <cellStyle name="ac 3" xfId="4101" xr:uid="{FAEAE257-C585-4381-9198-D1607AE3AD3A}"/>
    <cellStyle name="ac 4" xfId="8679" xr:uid="{311B1F11-9766-4B32-85EF-013A7F97E855}"/>
    <cellStyle name="ac 4 2" xfId="13001" xr:uid="{F5D3878D-3161-4FBF-BA8D-D0C91876BE67}"/>
    <cellStyle name="Accent1 10" xfId="1058" xr:uid="{A9203DD1-4C99-4AD1-96A9-AF05F5AB5693}"/>
    <cellStyle name="Accent1 10 2" xfId="4102" xr:uid="{6B421673-823F-4685-98ED-B4361928CCC5}"/>
    <cellStyle name="Accent1 10 3" xfId="8680" xr:uid="{B1D5AAF1-0D50-4C64-9C4C-4B8C59E7ABED}"/>
    <cellStyle name="Accent1 10 3 2" xfId="13002" xr:uid="{892972C3-BCDD-4345-BB90-AECB2E575D6A}"/>
    <cellStyle name="Accent1 11" xfId="1059" xr:uid="{89FC2976-4E7D-409C-9A2A-1AAFB070D2E5}"/>
    <cellStyle name="Accent1 11 2" xfId="4103" xr:uid="{A1F91C66-D97E-4194-848A-99DEF434987D}"/>
    <cellStyle name="Accent1 11 3" xfId="8681" xr:uid="{032BAD2B-8871-4E28-9D93-5FE7C7929BD2}"/>
    <cellStyle name="Accent1 11 3 2" xfId="13003" xr:uid="{21471FC6-2995-43A9-9D27-69D8A4E5FDA2}"/>
    <cellStyle name="Accent1 12" xfId="1060" xr:uid="{7852F0F8-DE32-492D-BC87-5115B26FF17D}"/>
    <cellStyle name="Accent1 12 2" xfId="4104" xr:uid="{342096CC-199A-46AF-8ECC-6CE274563662}"/>
    <cellStyle name="Accent1 12 3" xfId="8682" xr:uid="{7AFBEB79-CF56-45D8-A2E2-ABE7502F9D86}"/>
    <cellStyle name="Accent1 12 3 2" xfId="13004" xr:uid="{920B3060-70C8-401A-A78C-BC849AA218A4}"/>
    <cellStyle name="Accent1 13" xfId="1061" xr:uid="{8E599A9B-B7EB-457F-B687-909E864A531E}"/>
    <cellStyle name="Accent1 13 2" xfId="4105" xr:uid="{A296D385-A313-46FB-AA21-A8A5C1DA46A1}"/>
    <cellStyle name="Accent1 13 3" xfId="8683" xr:uid="{3B4FB692-71FC-43EA-A0E2-06D508A7FCE6}"/>
    <cellStyle name="Accent1 13 3 2" xfId="13005" xr:uid="{0276548E-0DF6-4AD6-BF5A-FEF0371F543D}"/>
    <cellStyle name="Accent1 14" xfId="1062" xr:uid="{17DF38AF-6D92-4F7D-931D-9825715B0E2B}"/>
    <cellStyle name="Accent1 14 2" xfId="4106" xr:uid="{37FAEFF9-39A8-470A-A6F4-7BFF213703E5}"/>
    <cellStyle name="Accent1 14 3" xfId="8684" xr:uid="{77703C48-8D56-4509-9C09-8A74A144EFDC}"/>
    <cellStyle name="Accent1 14 3 2" xfId="13006" xr:uid="{74449308-6C7E-4F58-A19B-1B8C2B802C08}"/>
    <cellStyle name="Accent1 15" xfId="1063" xr:uid="{D52424C8-3F57-463A-A705-5503D56157CC}"/>
    <cellStyle name="Accent1 15 2" xfId="4107" xr:uid="{2EE8C367-28EC-4282-8331-098E41FC428E}"/>
    <cellStyle name="Accent1 15 3" xfId="8685" xr:uid="{FD9537CB-3F8A-4155-8485-5C860F1EC7AD}"/>
    <cellStyle name="Accent1 15 3 2" xfId="13007" xr:uid="{1F9FD463-D4A2-41D1-BF68-807BEC34CF97}"/>
    <cellStyle name="Accent1 16" xfId="1064" xr:uid="{63D5A349-CD49-42AF-967C-5ADA6CF68D5F}"/>
    <cellStyle name="Accent1 16 2" xfId="4108" xr:uid="{6B226EE5-0B49-47DC-BFDE-CC19EDDB881D}"/>
    <cellStyle name="Accent1 16 3" xfId="8686" xr:uid="{87C4506D-AC61-4F34-807A-E8C1AF1F3DE7}"/>
    <cellStyle name="Accent1 16 3 2" xfId="13008" xr:uid="{63A8BC11-7883-4C33-B863-B97D70307317}"/>
    <cellStyle name="Accent1 17" xfId="1065" xr:uid="{8FB71E21-AC3C-4561-BC94-4B9BD44B72EC}"/>
    <cellStyle name="Accent1 17 2" xfId="4109" xr:uid="{CA2D5C06-B511-4C0C-948B-967A1D63BB2B}"/>
    <cellStyle name="Accent1 17 3" xfId="8687" xr:uid="{58F562A2-2EAF-496E-82C5-1BEC57C32A56}"/>
    <cellStyle name="Accent1 17 3 2" xfId="13009" xr:uid="{2307F53E-2445-4057-94B8-1D71B0AA43A0}"/>
    <cellStyle name="Accent1 18" xfId="1066" xr:uid="{9B65149E-F0EB-42FE-AD94-7866A4E7196F}"/>
    <cellStyle name="Accent1 18 2" xfId="4110" xr:uid="{C7268F42-6242-4576-A0D5-C50FBADA43CC}"/>
    <cellStyle name="Accent1 18 3" xfId="8688" xr:uid="{051EFFA7-441B-45F4-9429-B95844688D59}"/>
    <cellStyle name="Accent1 18 3 2" xfId="13010" xr:uid="{9B4F7C04-1C0A-4283-A7E0-DB3FEE48C6AE}"/>
    <cellStyle name="Accent1 19" xfId="1067" xr:uid="{5162BA01-68C3-4BE0-8737-D8B5D67E80BB}"/>
    <cellStyle name="Accent1 19 2" xfId="4111" xr:uid="{C23D19A6-BC85-4AB8-88FC-8F4CEB3E424B}"/>
    <cellStyle name="Accent1 19 3" xfId="8689" xr:uid="{0D6ACA9D-D110-44F8-A408-979805D49615}"/>
    <cellStyle name="Accent1 19 3 2" xfId="13011" xr:uid="{8F63B6DD-96DC-4156-A8C0-D2CA3BED319F}"/>
    <cellStyle name="Accent1 2" xfId="1068" xr:uid="{68CB47E4-59D4-4810-9E3A-B54F187C73AA}"/>
    <cellStyle name="Accent1 2 2" xfId="6253" xr:uid="{01455320-5158-4452-BBF5-531894EB890D}"/>
    <cellStyle name="Accent1 2 3" xfId="4112" xr:uid="{DC412414-38AD-4D32-AEB1-0B92BD76D17B}"/>
    <cellStyle name="Accent1 2 4" xfId="8690" xr:uid="{DC2E6A4E-398E-4167-AA3B-B8D1E89B7C52}"/>
    <cellStyle name="Accent1 2 4 2" xfId="13012" xr:uid="{C7D98BC9-6015-409E-B3AE-737BC9C39EDE}"/>
    <cellStyle name="Accent1 20" xfId="1069" xr:uid="{EE3FF8B3-B576-40FD-965C-24E981D1190F}"/>
    <cellStyle name="Accent1 20 2" xfId="4113" xr:uid="{E9E40B8E-48AF-40C6-B1AF-FD4D2873E83C}"/>
    <cellStyle name="Accent1 20 3" xfId="8691" xr:uid="{C7AB7330-F6D1-4BA6-846A-58208D8CB194}"/>
    <cellStyle name="Accent1 20 3 2" xfId="13013" xr:uid="{9E63B04A-EC14-4FAC-BC58-15BBCC394EAA}"/>
    <cellStyle name="Accent1 21" xfId="1070" xr:uid="{31920925-E4F1-4979-9FCE-9958531C6561}"/>
    <cellStyle name="Accent1 21 2" xfId="4114" xr:uid="{8B18B20C-F226-4FB3-92C8-81E175CF8564}"/>
    <cellStyle name="Accent1 21 3" xfId="8692" xr:uid="{82A12D98-CB59-4C93-913F-35F2CDFD93E3}"/>
    <cellStyle name="Accent1 21 3 2" xfId="13014" xr:uid="{45DC97DE-500C-4DE2-9BF7-70BD245A54F9}"/>
    <cellStyle name="Accent1 22" xfId="1071" xr:uid="{B720D984-B7AF-4C85-A37E-0D43DFF4EB4E}"/>
    <cellStyle name="Accent1 22 2" xfId="4115" xr:uid="{A59574DD-1AF1-4983-B120-E6888D6EAF1B}"/>
    <cellStyle name="Accent1 22 3" xfId="8693" xr:uid="{B7C478DC-9B4A-4FE2-A02E-EC19330081AD}"/>
    <cellStyle name="Accent1 22 3 2" xfId="13015" xr:uid="{C398E49B-CE12-4224-8CBF-1524E64528CE}"/>
    <cellStyle name="Accent1 23" xfId="1072" xr:uid="{9351CB4D-191D-4E7C-B470-DDD1242F8B2F}"/>
    <cellStyle name="Accent1 23 2" xfId="4116" xr:uid="{88E444E3-D5CE-4B10-ABDE-A9D88E9CC56B}"/>
    <cellStyle name="Accent1 23 3" xfId="8694" xr:uid="{C5A936FF-1F7D-45E7-8BE8-2C9444211E14}"/>
    <cellStyle name="Accent1 23 3 2" xfId="13016" xr:uid="{D0BB5526-7135-4B5D-8186-D49DE9ABFD55}"/>
    <cellStyle name="Accent1 24" xfId="1073" xr:uid="{05246A99-8AB9-44D4-A08B-270AA64AC250}"/>
    <cellStyle name="Accent1 24 2" xfId="4117" xr:uid="{48401C1B-E234-41B4-BEF2-2B4339ABD7ED}"/>
    <cellStyle name="Accent1 24 3" xfId="8695" xr:uid="{C0B3EBE5-A9F3-4577-9117-2885C063F189}"/>
    <cellStyle name="Accent1 24 3 2" xfId="13017" xr:uid="{47399FFF-2BE4-4FFF-9AEB-17641D58D5E1}"/>
    <cellStyle name="Accent1 25" xfId="1074" xr:uid="{A72C0D6C-57CD-47DF-8537-A6E3002DB2B2}"/>
    <cellStyle name="Accent1 25 2" xfId="4118" xr:uid="{8875A5E1-99A1-4DDC-B6CB-61F845C3B608}"/>
    <cellStyle name="Accent1 25 3" xfId="8696" xr:uid="{70AE46AA-BE37-4048-A007-A40ACE130591}"/>
    <cellStyle name="Accent1 25 3 2" xfId="13018" xr:uid="{D9A52195-6755-4708-B71E-DFB93D82F967}"/>
    <cellStyle name="Accent1 26" xfId="1075" xr:uid="{2C0264D3-A4F2-4013-AE2B-7B50DFFCB18C}"/>
    <cellStyle name="Accent1 26 2" xfId="4119" xr:uid="{85DCF5ED-A15F-427E-B028-779C523A5A8A}"/>
    <cellStyle name="Accent1 26 3" xfId="8697" xr:uid="{D38D26C5-EBFB-4407-BF5D-770E975FFC14}"/>
    <cellStyle name="Accent1 26 3 2" xfId="13019" xr:uid="{9EDF44A3-9C73-4052-BA9C-6DA5486B0D25}"/>
    <cellStyle name="Accent1 27" xfId="1076" xr:uid="{6B1EA73F-DF56-4E9E-8627-3A6FC311710F}"/>
    <cellStyle name="Accent1 27 2" xfId="4120" xr:uid="{EDE9F5B0-C44F-442E-9C7F-773DFCD8A1F0}"/>
    <cellStyle name="Accent1 27 3" xfId="8698" xr:uid="{D4E02592-FED0-4828-9726-0F7445A7B834}"/>
    <cellStyle name="Accent1 27 3 2" xfId="13020" xr:uid="{394ACA2A-A442-448A-8893-5A36E292BA59}"/>
    <cellStyle name="Accent1 28" xfId="1077" xr:uid="{23E4422E-1AE5-409E-BB82-9B94114A980F}"/>
    <cellStyle name="Accent1 28 2" xfId="4121" xr:uid="{0D454E56-5343-46F1-B562-AF6158002D37}"/>
    <cellStyle name="Accent1 28 3" xfId="8699" xr:uid="{ED1362C5-79C7-421D-93BF-85E71C9056AA}"/>
    <cellStyle name="Accent1 28 3 2" xfId="13021" xr:uid="{4EFA2536-C19B-492F-8710-9B1383CBD018}"/>
    <cellStyle name="Accent1 29" xfId="1078" xr:uid="{5C4CC003-5062-420B-BF30-9CB1ED16C6E7}"/>
    <cellStyle name="Accent1 29 2" xfId="4122" xr:uid="{3BFB2A04-05CF-456C-B2B8-F603790DAE09}"/>
    <cellStyle name="Accent1 29 3" xfId="8700" xr:uid="{49E6BA00-270E-4289-A538-18D46A61BA3A}"/>
    <cellStyle name="Accent1 29 3 2" xfId="13022" xr:uid="{5FC6B73D-6DEC-41BF-ADD7-EA226A90C92A}"/>
    <cellStyle name="Accent1 3" xfId="1079" xr:uid="{117D24B3-2453-4B25-A23E-E96839837C49}"/>
    <cellStyle name="Accent1 3 2" xfId="4123" xr:uid="{116087FA-7F33-469A-B814-186016622208}"/>
    <cellStyle name="Accent1 3 3" xfId="8701" xr:uid="{FC47EB53-A9CC-41BE-91FF-20DC2C9E8C1F}"/>
    <cellStyle name="Accent1 3 3 2" xfId="13023" xr:uid="{097AD871-AA75-44B6-99B0-FFC0A9AF15A0}"/>
    <cellStyle name="Accent1 30" xfId="1080" xr:uid="{E532AC1B-C3DA-47C4-878F-1A616B41F2C2}"/>
    <cellStyle name="Accent1 30 2" xfId="4124" xr:uid="{04F9CA21-3AB2-4B30-A20E-DA12918E2F46}"/>
    <cellStyle name="Accent1 30 3" xfId="8702" xr:uid="{31821112-2224-49CD-93C6-CF4B680F87F4}"/>
    <cellStyle name="Accent1 30 3 2" xfId="13024" xr:uid="{FCD7E9A0-3AB2-4576-9978-A121A0BEC3E2}"/>
    <cellStyle name="Accent1 31" xfId="1081" xr:uid="{F4260DC2-44FE-4CD6-A3A8-1FAD5CF592E9}"/>
    <cellStyle name="Accent1 31 2" xfId="4125" xr:uid="{41A208C4-B1F4-4807-8A4E-3E6019EC4B3E}"/>
    <cellStyle name="Accent1 31 3" xfId="8703" xr:uid="{D74C7002-F005-49A2-9DB5-26A2FE3BB5EF}"/>
    <cellStyle name="Accent1 31 3 2" xfId="13025" xr:uid="{48AC8019-165D-4934-82CF-1C7CEC260C36}"/>
    <cellStyle name="Accent1 32" xfId="1082" xr:uid="{119ABCC4-861A-4FD8-92F3-BA28E0BB3A37}"/>
    <cellStyle name="Accent1 32 2" xfId="4126" xr:uid="{B2ACF25F-D38C-4CB4-9668-540F82FC3F70}"/>
    <cellStyle name="Accent1 32 3" xfId="8704" xr:uid="{90E5DCFD-AE36-437B-8AA5-EDFA1A5C90B5}"/>
    <cellStyle name="Accent1 32 3 2" xfId="13026" xr:uid="{35C11C12-77EF-40B6-833E-1F87F4760A99}"/>
    <cellStyle name="Accent1 33" xfId="1083" xr:uid="{C7016B8E-0C78-446C-86B1-0700C7F0EDE8}"/>
    <cellStyle name="Accent1 33 2" xfId="4127" xr:uid="{FEEEFD64-8B89-4F51-95DE-BCA6A73DC588}"/>
    <cellStyle name="Accent1 33 3" xfId="8705" xr:uid="{EF6445B8-14EF-407C-9F69-8A1B6EEE584A}"/>
    <cellStyle name="Accent1 33 3 2" xfId="13027" xr:uid="{CBE20FE1-75EF-44AD-8DF2-61427F5659F1}"/>
    <cellStyle name="Accent1 34" xfId="1084" xr:uid="{9FC0E5B2-6EEE-4221-B801-7872583A61A2}"/>
    <cellStyle name="Accent1 34 2" xfId="4128" xr:uid="{95F99A6F-9A40-449B-A611-032E82D06AF0}"/>
    <cellStyle name="Accent1 34 3" xfId="8706" xr:uid="{3EAC8CA1-222C-49AF-86FB-B96548FC0ADD}"/>
    <cellStyle name="Accent1 34 3 2" xfId="13028" xr:uid="{95A2FF08-5B60-4B9A-BD77-A8222C890565}"/>
    <cellStyle name="Accent1 35" xfId="1085" xr:uid="{A95895FC-6F06-4DAA-9AF9-5AAE11DBE7ED}"/>
    <cellStyle name="Accent1 35 2" xfId="4129" xr:uid="{5A42E8AF-465B-4E26-8D98-AAF56CAEE28E}"/>
    <cellStyle name="Accent1 35 3" xfId="8707" xr:uid="{2E5088DA-97CF-4880-8592-07D3620728AD}"/>
    <cellStyle name="Accent1 35 3 2" xfId="13029" xr:uid="{6BBE4D96-B5B2-4211-8C2F-D9D24E3690D8}"/>
    <cellStyle name="Accent1 36" xfId="1086" xr:uid="{A9724866-E173-4D18-BF17-97DD2DE205FE}"/>
    <cellStyle name="Accent1 36 2" xfId="4130" xr:uid="{BD3D58E4-7163-4406-AB82-E9D669C187EF}"/>
    <cellStyle name="Accent1 36 3" xfId="8708" xr:uid="{A159DA9E-9DDA-48F9-AFA6-DD395C6D165D}"/>
    <cellStyle name="Accent1 36 3 2" xfId="13030" xr:uid="{5FBFBB7B-22D7-40D6-AEE4-9F4EAE0C05F1}"/>
    <cellStyle name="Accent1 37" xfId="1087" xr:uid="{700E8160-0040-4CE8-815D-F9A0FF171A98}"/>
    <cellStyle name="Accent1 37 2" xfId="4131" xr:uid="{1A844AE2-82F0-4B86-B22E-F59296B06046}"/>
    <cellStyle name="Accent1 37 3" xfId="8709" xr:uid="{BC698BE6-82B3-406D-A21F-6337AE72D597}"/>
    <cellStyle name="Accent1 37 3 2" xfId="13031" xr:uid="{5B070577-0AF6-4D38-9412-71D10E0779CC}"/>
    <cellStyle name="Accent1 38" xfId="1088" xr:uid="{2A78C676-D09A-4D88-8CFA-BD3491B52F17}"/>
    <cellStyle name="Accent1 38 2" xfId="4132" xr:uid="{9BB1D8B4-6659-44A9-BDB8-79FEDA59BA7F}"/>
    <cellStyle name="Accent1 38 3" xfId="8710" xr:uid="{CDF4749B-6686-4169-9F0C-3115003E2020}"/>
    <cellStyle name="Accent1 38 3 2" xfId="13032" xr:uid="{267FE297-8046-4564-A51B-A96F23DD2B2B}"/>
    <cellStyle name="Accent1 39" xfId="1089" xr:uid="{09922079-CDC7-4E29-95EA-0E6FF7F26C56}"/>
    <cellStyle name="Accent1 39 2" xfId="4133" xr:uid="{FDABD186-AD3E-4FF7-91B0-F614589B4F95}"/>
    <cellStyle name="Accent1 39 3" xfId="8711" xr:uid="{91D52A4E-9B35-47B1-A4C0-FA68472DA3F1}"/>
    <cellStyle name="Accent1 39 3 2" xfId="13033" xr:uid="{DFF074C9-CCF0-484E-A5F4-D1B08979F280}"/>
    <cellStyle name="Accent1 4" xfId="1090" xr:uid="{3C3E6D8D-E67B-4073-B0F6-544890A6F7A7}"/>
    <cellStyle name="Accent1 4 2" xfId="4134" xr:uid="{C8C89061-E10A-49A9-BAD1-F66D84F5E512}"/>
    <cellStyle name="Accent1 4 3" xfId="8712" xr:uid="{776B04CA-1937-4357-9E32-DCCAE736800F}"/>
    <cellStyle name="Accent1 4 3 2" xfId="13034" xr:uid="{8717E3E9-A92A-4F35-8FBF-A34C204B0DC7}"/>
    <cellStyle name="Accent1 40" xfId="1091" xr:uid="{D0059C42-9B62-45D2-888D-73F9B7EA26FA}"/>
    <cellStyle name="Accent1 40 2" xfId="4135" xr:uid="{EF4536E2-9710-4832-B631-0BBF59B8D409}"/>
    <cellStyle name="Accent1 40 3" xfId="8713" xr:uid="{29C16635-A4F7-4FB5-ACC6-74D419E8A727}"/>
    <cellStyle name="Accent1 40 3 2" xfId="13035" xr:uid="{1EFB869E-7D7A-4474-ACB6-05EB4F076C27}"/>
    <cellStyle name="Accent1 41" xfId="1092" xr:uid="{E1FC4E7B-D57F-4298-AC73-4206901D952C}"/>
    <cellStyle name="Accent1 41 2" xfId="4136" xr:uid="{1CE7FECD-05E7-498A-BAAB-012ED5C3FF29}"/>
    <cellStyle name="Accent1 41 3" xfId="8714" xr:uid="{9207D8D2-D925-4045-83EC-865EE13882D3}"/>
    <cellStyle name="Accent1 41 3 2" xfId="13036" xr:uid="{A8842CB5-7187-4015-A78B-6CEC2D4203FE}"/>
    <cellStyle name="Accent1 42" xfId="1093" xr:uid="{E108E28A-D80C-4587-930D-0167FC1F1405}"/>
    <cellStyle name="Accent1 42 2" xfId="4137" xr:uid="{0D7733CD-DF6E-4F6D-81DF-D93F3D8990F9}"/>
    <cellStyle name="Accent1 42 3" xfId="8715" xr:uid="{40127FD4-B4FC-462B-99F8-B1738AAC30A8}"/>
    <cellStyle name="Accent1 42 3 2" xfId="13037" xr:uid="{4FFC1257-9BFB-46E5-A424-7DDAE6C207E3}"/>
    <cellStyle name="Accent1 43" xfId="1094" xr:uid="{27B2F4AB-5BF9-475F-96A1-4E1BE9E4BB85}"/>
    <cellStyle name="Accent1 43 2" xfId="4138" xr:uid="{22EFD82A-09F4-4211-9B23-A8813EACB3C1}"/>
    <cellStyle name="Accent1 43 3" xfId="8716" xr:uid="{A1D2015E-BD72-4E29-9757-79748300528C}"/>
    <cellStyle name="Accent1 43 3 2" xfId="13038" xr:uid="{4E6AC13F-01D6-4FB5-A5BE-5E7298334DA9}"/>
    <cellStyle name="Accent1 44" xfId="1095" xr:uid="{D13832A5-A991-463F-8ACB-212D2EA62012}"/>
    <cellStyle name="Accent1 44 2" xfId="4139" xr:uid="{46ED97D5-BF3A-47C5-A5C5-36DA61E3FFA3}"/>
    <cellStyle name="Accent1 44 3" xfId="8717" xr:uid="{FA223FA8-D9B1-483A-B2CC-991885949F06}"/>
    <cellStyle name="Accent1 44 3 2" xfId="13039" xr:uid="{5CD588F8-7D6C-4197-A343-9AD9685E8D87}"/>
    <cellStyle name="Accent1 45" xfId="1096" xr:uid="{4BAA9310-6583-4923-BA2D-E931ADF58662}"/>
    <cellStyle name="Accent1 45 2" xfId="4140" xr:uid="{2A4FA34D-EB6A-4811-823B-447B00843A4A}"/>
    <cellStyle name="Accent1 45 3" xfId="8718" xr:uid="{B85A6713-59F7-4149-AFFB-6B75DF29CCF9}"/>
    <cellStyle name="Accent1 45 3 2" xfId="13040" xr:uid="{30EBD2F5-6A9B-40D4-91BD-65BB7B14C719}"/>
    <cellStyle name="Accent1 46" xfId="1097" xr:uid="{4065C922-7FB7-45A9-9894-E4F39FCE2FCB}"/>
    <cellStyle name="Accent1 46 2" xfId="4141" xr:uid="{7F81F8D4-6717-4235-B2E4-1E72435B84AB}"/>
    <cellStyle name="Accent1 46 3" xfId="8719" xr:uid="{883BA1E7-E90A-4047-B3F2-47F5D276E277}"/>
    <cellStyle name="Accent1 46 3 2" xfId="13041" xr:uid="{DE2AA8EA-3EB6-4263-B1CF-F6931259BDEC}"/>
    <cellStyle name="Accent1 47" xfId="1098" xr:uid="{41954517-976A-4248-9BA2-4B715C2ACE6F}"/>
    <cellStyle name="Accent1 47 2" xfId="4142" xr:uid="{03BAF17F-63C5-4F02-B664-7F4C49C8CF0B}"/>
    <cellStyle name="Accent1 47 3" xfId="8720" xr:uid="{6888E05D-D474-4159-96E2-64BB9510C861}"/>
    <cellStyle name="Accent1 47 3 2" xfId="13042" xr:uid="{2CB86D07-8565-471F-A63F-69DF5149E514}"/>
    <cellStyle name="Accent1 48" xfId="1099" xr:uid="{0DDCC08D-983E-44DA-A6EC-87949238C846}"/>
    <cellStyle name="Accent1 48 2" xfId="4143" xr:uid="{716D06D2-5458-404D-A456-8EC7DB454EDC}"/>
    <cellStyle name="Accent1 48 3" xfId="8721" xr:uid="{5495AFFE-2186-441A-B931-5F12F269E6CF}"/>
    <cellStyle name="Accent1 48 3 2" xfId="13043" xr:uid="{8F0CD561-55B7-47CF-96E6-3FE739F004D3}"/>
    <cellStyle name="Accent1 49" xfId="1100" xr:uid="{4275D162-46AE-4268-9980-2289B9F64DDB}"/>
    <cellStyle name="Accent1 49 2" xfId="4144" xr:uid="{BA88C801-9FA9-4562-BB7A-F715574A9C8C}"/>
    <cellStyle name="Accent1 49 3" xfId="8722" xr:uid="{456B76BB-239A-4D82-A535-269BE67FC17A}"/>
    <cellStyle name="Accent1 49 3 2" xfId="13044" xr:uid="{D2C4338C-2766-47B6-8541-50AC3710E965}"/>
    <cellStyle name="Accent1 5" xfId="1101" xr:uid="{AD308454-DC50-4182-83BB-079D7AAD75B2}"/>
    <cellStyle name="Accent1 5 2" xfId="4145" xr:uid="{1E480D9E-7BB3-4214-B485-95C6BBAB871E}"/>
    <cellStyle name="Accent1 5 3" xfId="8723" xr:uid="{44B12369-83C3-4C2C-8F58-49EA7BE86B57}"/>
    <cellStyle name="Accent1 5 3 2" xfId="13045" xr:uid="{909C91CE-D0A6-4C81-92A7-88CD1A7AFE75}"/>
    <cellStyle name="Accent1 50" xfId="1102" xr:uid="{BE96CA9F-0A22-4F8C-A590-D9BE9EF7607F}"/>
    <cellStyle name="Accent1 50 2" xfId="4146" xr:uid="{DF3C0147-D1C7-40E1-B84F-A5F24D0564FA}"/>
    <cellStyle name="Accent1 50 3" xfId="8724" xr:uid="{E1B1034E-5C03-404A-88DF-9F0A3A7C08C0}"/>
    <cellStyle name="Accent1 50 3 2" xfId="13046" xr:uid="{870477C4-ACC4-4009-9625-F5C724811C6A}"/>
    <cellStyle name="Accent1 51" xfId="1103" xr:uid="{4D682F02-8F7B-40B9-A41B-E48A8BA4AEA3}"/>
    <cellStyle name="Accent1 51 2" xfId="4147" xr:uid="{76FD9F52-451E-453B-A199-2D03494DCE15}"/>
    <cellStyle name="Accent1 51 3" xfId="8725" xr:uid="{B5465570-C028-4A38-9300-B14E86DC0975}"/>
    <cellStyle name="Accent1 51 3 2" xfId="13047" xr:uid="{61FCA2AF-5145-4A7F-8E2A-251BCFA6875B}"/>
    <cellStyle name="Accent1 52" xfId="1104" xr:uid="{8DA781E1-3850-47C1-A2AE-D46C7DF6452D}"/>
    <cellStyle name="Accent1 52 2" xfId="4148" xr:uid="{4FFAFC21-A21F-4A4C-8E3F-0CD35C756291}"/>
    <cellStyle name="Accent1 52 3" xfId="8726" xr:uid="{8DB27711-A64D-4D9B-8D70-C0A3FEDEE6E1}"/>
    <cellStyle name="Accent1 52 3 2" xfId="13048" xr:uid="{9F21BA20-BF48-473F-A598-7006075FB7E5}"/>
    <cellStyle name="Accent1 53" xfId="1105" xr:uid="{88358329-BA49-43E2-B463-34EBCA69E598}"/>
    <cellStyle name="Accent1 53 2" xfId="4149" xr:uid="{79301545-AEE3-4D25-BB93-252678FE94E6}"/>
    <cellStyle name="Accent1 53 3" xfId="8727" xr:uid="{C26A2CC1-308F-4022-945C-0F5FDCB7003C}"/>
    <cellStyle name="Accent1 53 3 2" xfId="13049" xr:uid="{761BB37B-988D-4701-B3E4-46AF7C476748}"/>
    <cellStyle name="Accent1 6" xfId="1106" xr:uid="{81496D80-8EE4-4C9C-A4FC-25B8CB9E8CA0}"/>
    <cellStyle name="Accent1 6 2" xfId="4150" xr:uid="{8BF6D929-F4FD-416C-8163-3AE367930524}"/>
    <cellStyle name="Accent1 6 3" xfId="8728" xr:uid="{C4055186-6AD2-43C6-9660-EFDAFF822037}"/>
    <cellStyle name="Accent1 6 3 2" xfId="13050" xr:uid="{A33CA9A5-6B0D-4248-B6B4-59B79493F66D}"/>
    <cellStyle name="Accent1 7" xfId="1107" xr:uid="{15682F83-7151-4BAE-8BCB-B584698B4E23}"/>
    <cellStyle name="Accent1 7 2" xfId="4151" xr:uid="{F18CFF5A-A5AB-49B5-B59A-8EEE6DA1BBCF}"/>
    <cellStyle name="Accent1 7 3" xfId="8729" xr:uid="{BB543FE5-1397-42FD-BC17-DA0E5475D626}"/>
    <cellStyle name="Accent1 7 3 2" xfId="13051" xr:uid="{6F38241D-16CF-4333-8ACB-9620764D6DFD}"/>
    <cellStyle name="Accent1 8" xfId="1108" xr:uid="{D955377F-4866-42F9-93C4-D8757BAC1B6A}"/>
    <cellStyle name="Accent1 8 2" xfId="4152" xr:uid="{B25F7E0C-B522-493E-85C6-D929D4DACF93}"/>
    <cellStyle name="Accent1 8 3" xfId="8730" xr:uid="{855C9DFD-3818-4FC4-87A6-F73E59E2D1BB}"/>
    <cellStyle name="Accent1 8 3 2" xfId="13052" xr:uid="{F2A06DA2-D933-4852-A766-12157C61D3D9}"/>
    <cellStyle name="Accent1 9" xfId="1109" xr:uid="{B18F244F-BCEA-4523-AD68-933003CF652B}"/>
    <cellStyle name="Accent1 9 2" xfId="4153" xr:uid="{826BFBB1-1502-468E-8567-13ADEC049768}"/>
    <cellStyle name="Accent1 9 3" xfId="8731" xr:uid="{60EBA85A-6BD6-48CC-8044-B2D879DEE5DC}"/>
    <cellStyle name="Accent1 9 3 2" xfId="13053" xr:uid="{FF3FEB95-1F6A-4101-A363-5583201BADEB}"/>
    <cellStyle name="Accent2 10" xfId="1110" xr:uid="{A666281B-EC65-45BF-B8B4-F63520244664}"/>
    <cellStyle name="Accent2 10 2" xfId="4154" xr:uid="{939A68EC-5456-4585-9A9B-4779530E3974}"/>
    <cellStyle name="Accent2 10 3" xfId="8732" xr:uid="{09EEE97D-E613-4D53-96C1-D2A0AB40432C}"/>
    <cellStyle name="Accent2 10 3 2" xfId="13054" xr:uid="{07A2CDF0-1ADF-4EC2-8294-360E2A8FEAF0}"/>
    <cellStyle name="Accent2 11" xfId="1111" xr:uid="{BF2FF809-F05A-4D6C-A09E-BCBA1DB55C75}"/>
    <cellStyle name="Accent2 11 2" xfId="4155" xr:uid="{FC3F8D4E-C231-4DAF-8ECA-0D694546311A}"/>
    <cellStyle name="Accent2 11 3" xfId="8733" xr:uid="{A22DCBD8-19C0-4848-841B-F3BEF4572EA0}"/>
    <cellStyle name="Accent2 11 3 2" xfId="13055" xr:uid="{B85D7F5B-D51C-4A6B-BFB1-F3186A87ECF4}"/>
    <cellStyle name="Accent2 12" xfId="1112" xr:uid="{659E6A35-C818-4293-829B-2AEA1BDA03CB}"/>
    <cellStyle name="Accent2 12 2" xfId="4156" xr:uid="{B9FC5F68-A288-4854-8113-068D4558BEF6}"/>
    <cellStyle name="Accent2 12 3" xfId="8734" xr:uid="{BC244EFE-B61B-464D-B656-9B96FF1BCE3F}"/>
    <cellStyle name="Accent2 12 3 2" xfId="13056" xr:uid="{BEB302A0-485E-4635-AEC3-99AA8F135593}"/>
    <cellStyle name="Accent2 13" xfId="1113" xr:uid="{8DE7D32D-7F69-4D86-9E1D-389CF398525C}"/>
    <cellStyle name="Accent2 13 2" xfId="4157" xr:uid="{61A057FD-3822-4C31-9D0B-773296AA3DAF}"/>
    <cellStyle name="Accent2 13 3" xfId="8735" xr:uid="{35B6405C-61B3-4736-BA53-C64AF3286A0F}"/>
    <cellStyle name="Accent2 13 3 2" xfId="13057" xr:uid="{EAC220D6-8BE5-475D-960B-A2B2214597DA}"/>
    <cellStyle name="Accent2 14" xfId="1114" xr:uid="{3801D767-3F96-4D0F-A315-FCF51D0F5538}"/>
    <cellStyle name="Accent2 14 2" xfId="4158" xr:uid="{D037D15F-0604-4C39-9029-E1EA3A1D374C}"/>
    <cellStyle name="Accent2 14 3" xfId="8736" xr:uid="{30DB7C57-F98A-4629-97B5-AC86370D3A57}"/>
    <cellStyle name="Accent2 14 3 2" xfId="13058" xr:uid="{5B664AFB-4107-454B-B9A3-72678794B479}"/>
    <cellStyle name="Accent2 15" xfId="1115" xr:uid="{35E44E48-A806-40B6-9231-CB6B30D34AE7}"/>
    <cellStyle name="Accent2 15 2" xfId="4159" xr:uid="{3EF489CE-0F3C-45D9-AE40-7A04FC545FAE}"/>
    <cellStyle name="Accent2 15 3" xfId="8737" xr:uid="{6E79E73B-260E-4ECC-9F1E-451BE3A200FE}"/>
    <cellStyle name="Accent2 15 3 2" xfId="13059" xr:uid="{633C3EA3-DDC7-4B1D-9BB7-703DF72B443A}"/>
    <cellStyle name="Accent2 16" xfId="1116" xr:uid="{D893B114-453A-4E63-9593-5D50124D5D09}"/>
    <cellStyle name="Accent2 16 2" xfId="4160" xr:uid="{B342B21F-F63C-455E-B1B9-4AB0EEEA2196}"/>
    <cellStyle name="Accent2 16 3" xfId="8738" xr:uid="{1AE299FC-A38C-4B40-9138-A29AABB657C7}"/>
    <cellStyle name="Accent2 16 3 2" xfId="13060" xr:uid="{B0EDEE79-A4D8-4C48-96AD-220E2EDE78DE}"/>
    <cellStyle name="Accent2 17" xfId="1117" xr:uid="{0436EDA9-4170-4463-8A3F-7E656E0A834D}"/>
    <cellStyle name="Accent2 17 2" xfId="4161" xr:uid="{C6C383EE-5806-40D5-B4E7-86A2D4461EFF}"/>
    <cellStyle name="Accent2 17 3" xfId="8739" xr:uid="{561403AB-62C2-4C93-8B8B-D40DD4862544}"/>
    <cellStyle name="Accent2 17 3 2" xfId="13061" xr:uid="{739CFB14-7CB5-4F2B-933F-679EB2E8D9A0}"/>
    <cellStyle name="Accent2 18" xfId="1118" xr:uid="{475B6000-2758-467B-851A-363CAE990E2F}"/>
    <cellStyle name="Accent2 18 2" xfId="4162" xr:uid="{CBB10520-29D6-4033-85A3-A9A499D83024}"/>
    <cellStyle name="Accent2 18 3" xfId="8740" xr:uid="{5F0638B4-C0E0-46D0-946D-7ABEB5303D92}"/>
    <cellStyle name="Accent2 18 3 2" xfId="13062" xr:uid="{D912C4C6-BA27-4000-A765-F1E6B7A03EF7}"/>
    <cellStyle name="Accent2 19" xfId="1119" xr:uid="{8095828E-333C-48FC-945E-54D67583EBA5}"/>
    <cellStyle name="Accent2 19 2" xfId="4163" xr:uid="{FB05F6CA-F724-4FDA-823D-D8BA2A0AB908}"/>
    <cellStyle name="Accent2 19 3" xfId="8741" xr:uid="{2EE00B9D-F8FB-4937-97C3-12EE6D0A0246}"/>
    <cellStyle name="Accent2 19 3 2" xfId="13063" xr:uid="{3A53D665-B01E-49C9-BA89-FF813B9B46C8}"/>
    <cellStyle name="Accent2 2" xfId="1120" xr:uid="{E0719979-E5C2-47E6-A24F-29F97117C6F4}"/>
    <cellStyle name="Accent2 2 2" xfId="6254" xr:uid="{B8127DFF-9D63-401B-9872-0E46A9793600}"/>
    <cellStyle name="Accent2 2 3" xfId="4164" xr:uid="{C052BB0D-BB4B-4587-B098-2B27D51650A7}"/>
    <cellStyle name="Accent2 2 4" xfId="8742" xr:uid="{9237FE8D-E1CF-4632-AE8F-BA6C5447ED48}"/>
    <cellStyle name="Accent2 2 4 2" xfId="13064" xr:uid="{26A2C787-83B1-4FAB-A62E-C24D8AD745E3}"/>
    <cellStyle name="Accent2 20" xfId="1121" xr:uid="{FBD94CF2-EABF-468A-8852-EBAD0F348C09}"/>
    <cellStyle name="Accent2 20 2" xfId="4165" xr:uid="{A1553633-7D09-446E-94DE-8100C39819AE}"/>
    <cellStyle name="Accent2 20 3" xfId="8743" xr:uid="{DF5017D4-C2F7-4D31-8CA0-35E6EF450506}"/>
    <cellStyle name="Accent2 20 3 2" xfId="13065" xr:uid="{B5FF359B-1F64-45E6-98A6-651954BF3F5A}"/>
    <cellStyle name="Accent2 21" xfId="1122" xr:uid="{766DD057-50F7-40E8-A462-454719C25CA5}"/>
    <cellStyle name="Accent2 21 2" xfId="4166" xr:uid="{A4800312-9510-4853-8E0E-2BED911D1969}"/>
    <cellStyle name="Accent2 21 3" xfId="8744" xr:uid="{EE2B8C26-E4A8-4FBE-862D-3DCE94211BEA}"/>
    <cellStyle name="Accent2 21 3 2" xfId="13066" xr:uid="{2446F58A-EC3C-422F-AADD-56D6CD2F8FF4}"/>
    <cellStyle name="Accent2 22" xfId="1123" xr:uid="{FB027FA7-592F-48B1-A5E2-28939057C015}"/>
    <cellStyle name="Accent2 22 2" xfId="4167" xr:uid="{F364740A-1724-437B-90CA-F8B2868FF038}"/>
    <cellStyle name="Accent2 22 3" xfId="8745" xr:uid="{CB6C139E-1A31-41CA-BD98-E9D87D90DDD7}"/>
    <cellStyle name="Accent2 22 3 2" xfId="13067" xr:uid="{E34BDB70-D8F3-43B1-9A05-68ECD090EB4C}"/>
    <cellStyle name="Accent2 23" xfId="1124" xr:uid="{AAB3B4A5-A4F2-4832-A9A8-DB787D18F950}"/>
    <cellStyle name="Accent2 23 2" xfId="4168" xr:uid="{FD2AA2B7-E8F3-489A-8852-C1F2C801D2CF}"/>
    <cellStyle name="Accent2 23 3" xfId="8746" xr:uid="{E8CAB20D-C7A0-4BFD-AB8A-56FA2F9F8858}"/>
    <cellStyle name="Accent2 23 3 2" xfId="13068" xr:uid="{E6951B49-D262-4DF1-9038-C6646F5DAB81}"/>
    <cellStyle name="Accent2 24" xfId="1125" xr:uid="{B9E07D35-48C5-4511-937E-00758CF87938}"/>
    <cellStyle name="Accent2 24 2" xfId="4169" xr:uid="{BFD4A089-5A92-49D5-AB35-6F90BAEB74A7}"/>
    <cellStyle name="Accent2 24 3" xfId="8747" xr:uid="{544279FE-EDC4-490B-A19C-E34B3D8DF3A3}"/>
    <cellStyle name="Accent2 24 3 2" xfId="13069" xr:uid="{D3D5B8FA-BC00-402A-BEEC-E44CD02CB3C0}"/>
    <cellStyle name="Accent2 25" xfId="1126" xr:uid="{5F0A1489-80E3-4806-A14B-D093CA6EAE12}"/>
    <cellStyle name="Accent2 25 2" xfId="4170" xr:uid="{53F154D9-AE59-4ED4-B312-6357CF29C850}"/>
    <cellStyle name="Accent2 25 3" xfId="8748" xr:uid="{8FE672C7-B708-45F7-971C-6DE93EA6CAEF}"/>
    <cellStyle name="Accent2 25 3 2" xfId="13070" xr:uid="{C478B70E-7CBD-4AC2-ADE2-AE4B52A4B845}"/>
    <cellStyle name="Accent2 26" xfId="1127" xr:uid="{54CCA534-0243-4F53-9511-66D1E1231B3F}"/>
    <cellStyle name="Accent2 26 2" xfId="4171" xr:uid="{2E80130D-760A-4CDC-9043-D262697E534E}"/>
    <cellStyle name="Accent2 26 3" xfId="8749" xr:uid="{33618EAC-CC7C-420B-ABF9-4F1EB6B730AE}"/>
    <cellStyle name="Accent2 26 3 2" xfId="13071" xr:uid="{8586EBEF-1B2A-4F51-8DE4-D86D6F2E64BC}"/>
    <cellStyle name="Accent2 27" xfId="1128" xr:uid="{C07CA59E-8506-4C78-A27D-DE5A14F92AA4}"/>
    <cellStyle name="Accent2 27 2" xfId="4172" xr:uid="{4CDCFFF5-DF97-4760-9314-05052B5A0224}"/>
    <cellStyle name="Accent2 27 3" xfId="8750" xr:uid="{D955813E-C627-4213-9A2D-2E44D231A230}"/>
    <cellStyle name="Accent2 27 3 2" xfId="13072" xr:uid="{9B3B6E3D-8237-4BE0-B319-39D0E5BA1D21}"/>
    <cellStyle name="Accent2 28" xfId="1129" xr:uid="{1F884F43-BB04-4DAC-B2A4-C86AA8FC2A9B}"/>
    <cellStyle name="Accent2 28 2" xfId="4173" xr:uid="{104BE78F-8533-488B-B9ED-87E1CB88EDEF}"/>
    <cellStyle name="Accent2 28 3" xfId="8751" xr:uid="{44AC2012-676E-45BD-A330-9B1363431353}"/>
    <cellStyle name="Accent2 28 3 2" xfId="13073" xr:uid="{820E6D57-CDBF-48FE-B665-70D2781D4D52}"/>
    <cellStyle name="Accent2 29" xfId="1130" xr:uid="{97F3EDBA-6D50-4031-8849-D182088A1644}"/>
    <cellStyle name="Accent2 29 2" xfId="4174" xr:uid="{9E7EFC0D-7196-457A-A2B6-0C1C85724192}"/>
    <cellStyle name="Accent2 29 3" xfId="8752" xr:uid="{7FE8A150-6544-46CD-936A-F70FBBB78A54}"/>
    <cellStyle name="Accent2 29 3 2" xfId="13074" xr:uid="{404A13D8-63ED-4B5F-9B92-6203E03EA957}"/>
    <cellStyle name="Accent2 3" xfId="1131" xr:uid="{924FF4FD-879B-4B77-B4E2-00D3DB7F8EAF}"/>
    <cellStyle name="Accent2 3 2" xfId="4175" xr:uid="{B9D3AEA4-8E92-4DE3-BC46-6C16039CFC7F}"/>
    <cellStyle name="Accent2 3 3" xfId="8753" xr:uid="{C32DF33C-F41E-4B45-9F81-524F71D16FE4}"/>
    <cellStyle name="Accent2 3 3 2" xfId="13075" xr:uid="{4369CB14-85E5-42A3-926E-105E1838B0CE}"/>
    <cellStyle name="Accent2 30" xfId="1132" xr:uid="{B990410C-F769-4A80-A98B-8880369DE771}"/>
    <cellStyle name="Accent2 30 2" xfId="4176" xr:uid="{8E5D5F7D-6174-40DA-80A3-6C9BA843F13C}"/>
    <cellStyle name="Accent2 30 3" xfId="8754" xr:uid="{182E2B49-B0D6-4A46-9357-5B42EB9E6810}"/>
    <cellStyle name="Accent2 30 3 2" xfId="13076" xr:uid="{19D8F5AA-DFC6-4E95-90DB-8447888DF1BB}"/>
    <cellStyle name="Accent2 31" xfId="1133" xr:uid="{82FC9CCA-E8F7-4F22-8EF2-AE247F915EE6}"/>
    <cellStyle name="Accent2 31 2" xfId="4177" xr:uid="{A89F2A7B-991F-4E99-95B1-6F5FA8A47363}"/>
    <cellStyle name="Accent2 31 3" xfId="8755" xr:uid="{4A6E3F4E-554B-47C1-9C53-64B3E0F54D25}"/>
    <cellStyle name="Accent2 31 3 2" xfId="13077" xr:uid="{0578CF7E-4084-4629-A796-8CBAEEEF78A0}"/>
    <cellStyle name="Accent2 32" xfId="1134" xr:uid="{7801333D-51E9-4EE1-8290-30385F30060B}"/>
    <cellStyle name="Accent2 32 2" xfId="4178" xr:uid="{A402E0D1-C16F-4D33-871C-544B0F8C4BA2}"/>
    <cellStyle name="Accent2 32 3" xfId="8756" xr:uid="{87F52B9E-3378-4CA0-B3F8-8A0546422732}"/>
    <cellStyle name="Accent2 32 3 2" xfId="13078" xr:uid="{27E55D41-088D-4C48-A06B-CD93197E2644}"/>
    <cellStyle name="Accent2 33" xfId="1135" xr:uid="{E53D5CB1-16BB-4471-802C-D90EF0D31447}"/>
    <cellStyle name="Accent2 33 2" xfId="4179" xr:uid="{5D133E58-5EEF-43BF-9A8D-01ABCEF87149}"/>
    <cellStyle name="Accent2 33 3" xfId="8757" xr:uid="{547AA900-19CD-407D-9D3D-9DEAEF88FBBA}"/>
    <cellStyle name="Accent2 33 3 2" xfId="13079" xr:uid="{D68A39B3-71DB-4F32-B4D7-627C160E5236}"/>
    <cellStyle name="Accent2 34" xfId="1136" xr:uid="{17380E31-5C2B-4F43-85D0-89B9E155028D}"/>
    <cellStyle name="Accent2 34 2" xfId="4180" xr:uid="{142B1255-637A-4EA8-B4BB-08CCBECF1361}"/>
    <cellStyle name="Accent2 34 3" xfId="8758" xr:uid="{0423C26E-3A14-4A45-ABD2-F9C5D03091F8}"/>
    <cellStyle name="Accent2 34 3 2" xfId="13080" xr:uid="{98040F88-A6CE-4F21-A8F3-9467E23A1CDA}"/>
    <cellStyle name="Accent2 35" xfId="1137" xr:uid="{C8EC1917-7D16-42BC-A722-4844EFEC2CEE}"/>
    <cellStyle name="Accent2 35 2" xfId="4181" xr:uid="{165576CB-E789-430B-B7B6-03107C719FD9}"/>
    <cellStyle name="Accent2 35 3" xfId="8759" xr:uid="{60D2BF05-9221-4B42-BE4B-857CC79383EE}"/>
    <cellStyle name="Accent2 35 3 2" xfId="13081" xr:uid="{A268699F-1753-422D-9147-F42B09E82E0B}"/>
    <cellStyle name="Accent2 36" xfId="1138" xr:uid="{414750B7-62D2-4C1D-B1D2-6E2BC49FD15A}"/>
    <cellStyle name="Accent2 36 2" xfId="4182" xr:uid="{3A6F7FAC-42B5-410C-B801-F6D56277E851}"/>
    <cellStyle name="Accent2 36 3" xfId="8760" xr:uid="{50B5D3FC-FFE0-41E2-B18A-4C8F9F5CC008}"/>
    <cellStyle name="Accent2 36 3 2" xfId="13082" xr:uid="{6C9FC43A-B1C8-4717-8E01-AF30DDCA435B}"/>
    <cellStyle name="Accent2 37" xfId="1139" xr:uid="{351FD5FD-56A9-43E9-829F-DEBE068B79C9}"/>
    <cellStyle name="Accent2 37 2" xfId="4183" xr:uid="{FAB30AA5-4E8D-4A34-820C-061BB12AD212}"/>
    <cellStyle name="Accent2 37 3" xfId="8761" xr:uid="{80CDD35B-8137-4906-B377-C6BF9CEF52D9}"/>
    <cellStyle name="Accent2 37 3 2" xfId="13083" xr:uid="{FF316DED-BE81-4693-9998-6C360834AE2F}"/>
    <cellStyle name="Accent2 38" xfId="1140" xr:uid="{6D7A0EDB-8612-4C80-94BA-2B78ED8BE9E2}"/>
    <cellStyle name="Accent2 38 2" xfId="4184" xr:uid="{BF7A8E17-7048-4601-B82A-71E27A023865}"/>
    <cellStyle name="Accent2 38 3" xfId="8762" xr:uid="{4E459426-E118-4E42-8929-6BFAADD9FC55}"/>
    <cellStyle name="Accent2 38 3 2" xfId="13084" xr:uid="{C64D04B7-D6E0-45B7-B5C4-512C4C3C870E}"/>
    <cellStyle name="Accent2 39" xfId="1141" xr:uid="{C3BFAC07-150C-4D4D-9ED7-C8EAC65557AF}"/>
    <cellStyle name="Accent2 39 2" xfId="4185" xr:uid="{05ED73F2-627D-4F80-BEF1-AF70887E08E9}"/>
    <cellStyle name="Accent2 39 3" xfId="8763" xr:uid="{FACA9A7E-D920-4332-9309-F05BE2EAFFDD}"/>
    <cellStyle name="Accent2 39 3 2" xfId="13085" xr:uid="{E5F057B1-49DE-44BE-BFAC-AE428F6E4A68}"/>
    <cellStyle name="Accent2 4" xfId="1142" xr:uid="{56E8102E-33AC-4B79-8C56-517DA8CB9F6D}"/>
    <cellStyle name="Accent2 4 2" xfId="4186" xr:uid="{6F4B5E6D-CFC0-4224-B2F6-7070D73B7B5E}"/>
    <cellStyle name="Accent2 4 3" xfId="8764" xr:uid="{43E45DE2-B5EA-4355-95FB-A14E347787F5}"/>
    <cellStyle name="Accent2 4 3 2" xfId="13086" xr:uid="{069A743B-CCA4-41A0-80EA-A76953102102}"/>
    <cellStyle name="Accent2 40" xfId="1143" xr:uid="{45A132BA-DE30-4F40-A84E-C387E61C12FD}"/>
    <cellStyle name="Accent2 40 2" xfId="4187" xr:uid="{AFA02F70-3B3B-465A-985B-A7CA5664DD30}"/>
    <cellStyle name="Accent2 40 3" xfId="8765" xr:uid="{3F26943D-D967-4CB0-A9D1-0BBB04F96E84}"/>
    <cellStyle name="Accent2 40 3 2" xfId="13087" xr:uid="{43EA7C54-6E98-48A7-8C91-74234E03004E}"/>
    <cellStyle name="Accent2 41" xfId="1144" xr:uid="{F49459AA-00C1-4E79-8E35-11516FFBF465}"/>
    <cellStyle name="Accent2 41 2" xfId="4188" xr:uid="{1E0A53B4-7ACD-4E3E-93B1-88F5F98F214C}"/>
    <cellStyle name="Accent2 41 3" xfId="8766" xr:uid="{C7F11A16-7BDB-4B22-8F38-F69C883152D4}"/>
    <cellStyle name="Accent2 41 3 2" xfId="13088" xr:uid="{D153D183-F52C-487D-A09E-2335B95DCE59}"/>
    <cellStyle name="Accent2 42" xfId="1145" xr:uid="{B62A3E30-F6A5-4626-9005-7C4D58ABFC60}"/>
    <cellStyle name="Accent2 42 2" xfId="4189" xr:uid="{55BCCB6B-DE01-4F60-A743-ED21D44D17A5}"/>
    <cellStyle name="Accent2 42 3" xfId="8767" xr:uid="{550670D3-D73E-4D9F-90B9-75FBB6C01B26}"/>
    <cellStyle name="Accent2 42 3 2" xfId="13089" xr:uid="{FFB44697-292A-4520-9089-F9A946CECA5A}"/>
    <cellStyle name="Accent2 43" xfId="1146" xr:uid="{A2F618A7-6C6B-4757-A10F-2395C9114823}"/>
    <cellStyle name="Accent2 43 2" xfId="4190" xr:uid="{7C48BF85-1287-4787-B228-A70C5ECD3965}"/>
    <cellStyle name="Accent2 43 3" xfId="8768" xr:uid="{5AA1689D-63F8-44F3-A40A-38161BF75A12}"/>
    <cellStyle name="Accent2 43 3 2" xfId="13090" xr:uid="{74BD76A1-06A5-44BC-9730-0DEBD5DECDED}"/>
    <cellStyle name="Accent2 44" xfId="1147" xr:uid="{3F91CA92-17EA-4659-BADB-E13D2B686066}"/>
    <cellStyle name="Accent2 44 2" xfId="4191" xr:uid="{8F5A7EEC-4E72-417E-8651-58E09F39AA42}"/>
    <cellStyle name="Accent2 44 3" xfId="8769" xr:uid="{12E6B058-FA04-408C-979D-914D8822ABBB}"/>
    <cellStyle name="Accent2 44 3 2" xfId="13091" xr:uid="{0C654F69-A94A-4D2B-A231-FD2E60E5CF4F}"/>
    <cellStyle name="Accent2 45" xfId="1148" xr:uid="{1EB960E6-5190-4E4F-87F5-7AB044520999}"/>
    <cellStyle name="Accent2 45 2" xfId="4192" xr:uid="{B011435A-DD60-48A2-A0A0-D09CE9E00F3C}"/>
    <cellStyle name="Accent2 45 3" xfId="8770" xr:uid="{A321B3FB-7C70-4B73-AAEF-AF35FAA7119D}"/>
    <cellStyle name="Accent2 45 3 2" xfId="13092" xr:uid="{9CD559F6-64BE-4B06-BFA8-9035D7DB6DD4}"/>
    <cellStyle name="Accent2 46" xfId="1149" xr:uid="{4DBEE370-C36B-461C-AE96-0695F7FA725A}"/>
    <cellStyle name="Accent2 46 2" xfId="4193" xr:uid="{2BBEC450-C466-49EF-9EBD-43343965AB89}"/>
    <cellStyle name="Accent2 46 3" xfId="8771" xr:uid="{C441457A-E6F7-4F38-BB83-06215587D755}"/>
    <cellStyle name="Accent2 46 3 2" xfId="13093" xr:uid="{C58D151A-6B84-4520-A525-155581AB461E}"/>
    <cellStyle name="Accent2 47" xfId="1150" xr:uid="{07502A0D-3440-473C-B171-28425CD5BDA7}"/>
    <cellStyle name="Accent2 47 2" xfId="4194" xr:uid="{6779A8B2-2351-432D-BCAF-ED146FE7AC64}"/>
    <cellStyle name="Accent2 47 3" xfId="8772" xr:uid="{CD27AFEE-6D87-4685-B453-A1B4A8703EE1}"/>
    <cellStyle name="Accent2 47 3 2" xfId="13094" xr:uid="{129CFF04-C03E-4210-8793-CF2B895386C6}"/>
    <cellStyle name="Accent2 48" xfId="1151" xr:uid="{4C862787-9F78-4607-A2F0-3D6F18A9870A}"/>
    <cellStyle name="Accent2 48 2" xfId="4195" xr:uid="{8772C8F6-DCC7-4267-B2E1-2F6C0AB1EBD3}"/>
    <cellStyle name="Accent2 48 3" xfId="8773" xr:uid="{9D5249E0-1664-4EFA-9851-A9C4A88F8295}"/>
    <cellStyle name="Accent2 48 3 2" xfId="13095" xr:uid="{42ACD043-4B76-4352-B8BB-9DDA0A2454E3}"/>
    <cellStyle name="Accent2 49" xfId="1152" xr:uid="{77C420FB-BDAE-4837-B5CF-89B78BF807E2}"/>
    <cellStyle name="Accent2 49 2" xfId="4196" xr:uid="{244D164E-D47D-49A2-9E81-F6B0ABB6DBBA}"/>
    <cellStyle name="Accent2 49 3" xfId="8774" xr:uid="{A76F57DA-2535-4687-AB56-FEE5360803B5}"/>
    <cellStyle name="Accent2 49 3 2" xfId="13096" xr:uid="{B90DA1DC-725D-4DB5-B6A3-667587D49EC3}"/>
    <cellStyle name="Accent2 5" xfId="1153" xr:uid="{2FCAE6CF-A902-4BE8-947D-B94A75DC23EE}"/>
    <cellStyle name="Accent2 5 2" xfId="4197" xr:uid="{4CED14AF-FFC8-4F09-9F26-2177DF69EB2E}"/>
    <cellStyle name="Accent2 5 3" xfId="8775" xr:uid="{6DE34BB5-26D7-4323-91B4-F6541F78D681}"/>
    <cellStyle name="Accent2 5 3 2" xfId="13097" xr:uid="{9440BD65-E7B7-4FE4-BFB5-0226E3510351}"/>
    <cellStyle name="Accent2 50" xfId="1154" xr:uid="{73CA394B-F1FA-4C6B-8AB1-5F963E2DCDD2}"/>
    <cellStyle name="Accent2 50 2" xfId="4198" xr:uid="{4F088644-D8F8-4A17-A2BF-AF591566421C}"/>
    <cellStyle name="Accent2 50 3" xfId="8776" xr:uid="{CDC59047-B298-4411-B7F8-56F5266D70A8}"/>
    <cellStyle name="Accent2 50 3 2" xfId="13098" xr:uid="{39C75C3F-3F3D-4168-88C2-257D35B61C0E}"/>
    <cellStyle name="Accent2 51" xfId="1155" xr:uid="{061E2567-2F6E-42B0-8098-D7B38FDACD8D}"/>
    <cellStyle name="Accent2 51 2" xfId="4199" xr:uid="{6D1C083E-9053-42FF-A54D-3C0157119E5E}"/>
    <cellStyle name="Accent2 51 3" xfId="8777" xr:uid="{5817AC1B-E353-4222-9B34-47C99DD4BF31}"/>
    <cellStyle name="Accent2 51 3 2" xfId="13099" xr:uid="{F409E186-7B35-4CB9-9234-E03489C2861A}"/>
    <cellStyle name="Accent2 52" xfId="1156" xr:uid="{BD2E78DE-04B5-4B98-B785-8FB0C821DF9C}"/>
    <cellStyle name="Accent2 52 2" xfId="4200" xr:uid="{0A0CA7D2-89A1-474F-9F5A-1DDB084C5EFD}"/>
    <cellStyle name="Accent2 52 3" xfId="8778" xr:uid="{57585A2E-6AF6-411F-AA5D-D6E16C86987D}"/>
    <cellStyle name="Accent2 52 3 2" xfId="13100" xr:uid="{E5BFA8F7-08EE-43AE-B5BB-2B3461A16ADF}"/>
    <cellStyle name="Accent2 53" xfId="1157" xr:uid="{9E98422C-C0EB-4112-8063-E85FE5A48918}"/>
    <cellStyle name="Accent2 53 2" xfId="4201" xr:uid="{73A4687A-B6CC-43A2-82BF-A0EB78957064}"/>
    <cellStyle name="Accent2 53 3" xfId="8779" xr:uid="{6143F041-8EF4-4393-9FE4-5C88B11FD5C7}"/>
    <cellStyle name="Accent2 53 3 2" xfId="13101" xr:uid="{328EA4D4-EC6A-4339-B5D8-E854CC7D1991}"/>
    <cellStyle name="Accent2 6" xfId="1158" xr:uid="{DDE6F619-028C-40B9-BC8C-0F2BF5B8F444}"/>
    <cellStyle name="Accent2 6 2" xfId="4202" xr:uid="{EC45F72B-E850-4F2A-8A1D-1EA9D71D8B52}"/>
    <cellStyle name="Accent2 6 3" xfId="8780" xr:uid="{EAA03B1C-CAA5-4013-B086-8424F96989B3}"/>
    <cellStyle name="Accent2 6 3 2" xfId="13102" xr:uid="{47AD3D56-A54E-4B6D-935D-CC547E87B5F8}"/>
    <cellStyle name="Accent2 7" xfId="1159" xr:uid="{68E0A01A-535F-4A4A-9484-5772601EB1F5}"/>
    <cellStyle name="Accent2 7 2" xfId="4203" xr:uid="{451B3C31-AFC3-43FC-BD12-AB85A122E30D}"/>
    <cellStyle name="Accent2 7 3" xfId="8781" xr:uid="{2324B13F-98CF-4B2C-94C3-5B7B6F7256F8}"/>
    <cellStyle name="Accent2 7 3 2" xfId="13103" xr:uid="{70552595-25E4-4D1F-A019-DDD2256A9FBE}"/>
    <cellStyle name="Accent2 8" xfId="1160" xr:uid="{70B704E4-322D-403E-B302-595695D0EE87}"/>
    <cellStyle name="Accent2 8 2" xfId="4204" xr:uid="{924A1D73-A362-4811-95DE-A309D2A65337}"/>
    <cellStyle name="Accent2 8 3" xfId="8782" xr:uid="{D8FE4610-C8C9-4810-9653-28ADFE4A43A4}"/>
    <cellStyle name="Accent2 8 3 2" xfId="13104" xr:uid="{87111B8A-5D0C-4D79-90E4-14E7895FC396}"/>
    <cellStyle name="Accent2 9" xfId="1161" xr:uid="{DBC58D2D-1B6C-4D73-83B3-EFF2DAF5CEE8}"/>
    <cellStyle name="Accent2 9 2" xfId="4205" xr:uid="{011E25D9-087E-46E0-AC97-29E2DE12F7AC}"/>
    <cellStyle name="Accent2 9 3" xfId="8783" xr:uid="{DDEAB6E9-4BCB-43F5-A8B2-EB143544BB05}"/>
    <cellStyle name="Accent2 9 3 2" xfId="13105" xr:uid="{3DFCB338-A98F-4C5C-B783-252D0FD2A516}"/>
    <cellStyle name="Accent3 10" xfId="1162" xr:uid="{71539DB3-0A3E-417F-8279-8ACCA84DEDEA}"/>
    <cellStyle name="Accent3 10 2" xfId="4206" xr:uid="{5D4B93C4-31D0-44A0-8917-1408ECB54836}"/>
    <cellStyle name="Accent3 10 3" xfId="8784" xr:uid="{C3BD4E71-7867-4547-9959-2CD792A923A9}"/>
    <cellStyle name="Accent3 10 3 2" xfId="13106" xr:uid="{C809633F-51BC-41C4-8525-556BE61A434A}"/>
    <cellStyle name="Accent3 11" xfId="1163" xr:uid="{B7144F48-41C2-4902-AC96-3D7A8789D910}"/>
    <cellStyle name="Accent3 11 2" xfId="4207" xr:uid="{BDDA6F8D-191D-4E8D-A008-6D9BD774EB10}"/>
    <cellStyle name="Accent3 11 3" xfId="8785" xr:uid="{09098153-A892-4B46-AAAE-BEEFC0253055}"/>
    <cellStyle name="Accent3 11 3 2" xfId="13107" xr:uid="{17A87C86-0C4A-40F2-AADF-FD7D72877CDD}"/>
    <cellStyle name="Accent3 12" xfId="1164" xr:uid="{D38FB00D-7D41-4218-BA81-D85ED4FBCCED}"/>
    <cellStyle name="Accent3 12 2" xfId="4208" xr:uid="{269BDBE5-7060-4BB3-B6A4-993D88EB3603}"/>
    <cellStyle name="Accent3 12 3" xfId="8786" xr:uid="{3A8A99C1-6082-4116-89D3-EFA4D51500C0}"/>
    <cellStyle name="Accent3 12 3 2" xfId="13108" xr:uid="{FD5959AD-EF5D-4F6C-A0E9-0684DFBA2C62}"/>
    <cellStyle name="Accent3 13" xfId="1165" xr:uid="{031F1447-25FC-438B-BD87-2F4C378522F6}"/>
    <cellStyle name="Accent3 13 2" xfId="4209" xr:uid="{26F28732-5490-4E43-9C8F-AE82F156E289}"/>
    <cellStyle name="Accent3 13 3" xfId="8787" xr:uid="{3240125A-AB98-4C72-9FD8-27F6F06C7DB9}"/>
    <cellStyle name="Accent3 13 3 2" xfId="13109" xr:uid="{425B64C1-EBDA-41E1-9F70-4E28E64BE4D0}"/>
    <cellStyle name="Accent3 14" xfId="1166" xr:uid="{D70FE1D7-4ADD-4E52-BD7A-E478D2BC0264}"/>
    <cellStyle name="Accent3 14 2" xfId="4210" xr:uid="{4AE88B18-9324-41F3-8A2B-A9373B82F648}"/>
    <cellStyle name="Accent3 14 3" xfId="8788" xr:uid="{9DCD297E-B891-4E1F-A6A4-9C68F92DDEF7}"/>
    <cellStyle name="Accent3 14 3 2" xfId="13110" xr:uid="{DE60439C-6E22-44D7-8BB4-5F1E5BFEB0B2}"/>
    <cellStyle name="Accent3 15" xfId="1167" xr:uid="{9CF08D58-B276-437E-92AF-F3707C694A1F}"/>
    <cellStyle name="Accent3 15 2" xfId="4211" xr:uid="{532686D9-E461-4CBC-A961-C9C186BDCD1B}"/>
    <cellStyle name="Accent3 15 3" xfId="8789" xr:uid="{8694776C-9176-42D3-A6CB-C868D50BF7A1}"/>
    <cellStyle name="Accent3 15 3 2" xfId="13111" xr:uid="{5539D2BC-F783-4FEB-9E5B-E1394C0CE5B9}"/>
    <cellStyle name="Accent3 16" xfId="1168" xr:uid="{06F5998F-3530-4141-8837-51C7DBB4466F}"/>
    <cellStyle name="Accent3 16 2" xfId="4212" xr:uid="{4CDB215D-F4AD-4AE1-9B88-81A8ED945BF4}"/>
    <cellStyle name="Accent3 16 3" xfId="8790" xr:uid="{4A5948B0-F831-4AB2-9D41-AD38A8D9BE94}"/>
    <cellStyle name="Accent3 16 3 2" xfId="13112" xr:uid="{0A767E8A-5AF2-4ACA-9350-02839707CEA9}"/>
    <cellStyle name="Accent3 17" xfId="1169" xr:uid="{CFC0E628-2085-4942-A76C-ED854B119D33}"/>
    <cellStyle name="Accent3 17 2" xfId="4213" xr:uid="{207A0A82-2E2E-4F3B-87BF-0B3ED6CB7794}"/>
    <cellStyle name="Accent3 17 3" xfId="8791" xr:uid="{75D4EB4E-76CF-4963-A283-252AF43FF2EA}"/>
    <cellStyle name="Accent3 17 3 2" xfId="13113" xr:uid="{2D2BE8E8-5FF0-4C20-A936-B699ACDDE927}"/>
    <cellStyle name="Accent3 18" xfId="1170" xr:uid="{48831E4A-B295-4640-9385-5C7B61797E36}"/>
    <cellStyle name="Accent3 18 2" xfId="4214" xr:uid="{153EA5F3-99D8-48E8-B707-EEDD5918DF93}"/>
    <cellStyle name="Accent3 18 3" xfId="8792" xr:uid="{D2949D3A-1294-481B-A2B1-BE2721ADD423}"/>
    <cellStyle name="Accent3 18 3 2" xfId="13114" xr:uid="{ABF1DF5B-A8F3-491C-82C3-0323CBDF63B4}"/>
    <cellStyle name="Accent3 19" xfId="1171" xr:uid="{60882AAE-C90A-4FEA-BB85-376FA986C5C9}"/>
    <cellStyle name="Accent3 19 2" xfId="4215" xr:uid="{0CFC6695-7A62-499C-8FE8-E4B9E68752CA}"/>
    <cellStyle name="Accent3 19 3" xfId="8793" xr:uid="{F6C9FF8A-934B-487F-A0C1-B36A7089B74B}"/>
    <cellStyle name="Accent3 19 3 2" xfId="13115" xr:uid="{D193B2E9-5CA6-40F0-B36C-435EA8B2993F}"/>
    <cellStyle name="Accent3 2" xfId="1172" xr:uid="{26D0D432-F618-4A81-AF94-2990F4F220A5}"/>
    <cellStyle name="Accent3 2 2" xfId="6255" xr:uid="{F20E0DC0-C1A8-4929-8483-BBC988E86F69}"/>
    <cellStyle name="Accent3 2 3" xfId="4216" xr:uid="{A2A3301D-49E8-47A1-B640-0D7ABED5C6D0}"/>
    <cellStyle name="Accent3 2 4" xfId="8794" xr:uid="{97E2662B-71B1-4FD4-81F5-A7F2C8242950}"/>
    <cellStyle name="Accent3 2 4 2" xfId="13116" xr:uid="{4510E307-ACF0-42FA-AFA7-D4893E17986D}"/>
    <cellStyle name="Accent3 20" xfId="1173" xr:uid="{0AAA8363-D521-44F2-84F2-885E2D28B1E5}"/>
    <cellStyle name="Accent3 20 2" xfId="4217" xr:uid="{6E6895A5-7A2F-4A0B-8950-43F071EF09F6}"/>
    <cellStyle name="Accent3 20 3" xfId="8795" xr:uid="{52F4220A-5375-4673-8394-9D5C3043F64D}"/>
    <cellStyle name="Accent3 20 3 2" xfId="13117" xr:uid="{F5D530A1-CDD1-416D-94EB-8BD634AABEEB}"/>
    <cellStyle name="Accent3 21" xfId="1174" xr:uid="{A8291087-55CD-4097-A33C-FFF216A5C194}"/>
    <cellStyle name="Accent3 21 2" xfId="4218" xr:uid="{D90FB8E4-2255-46C1-80D7-0A4C9537CE04}"/>
    <cellStyle name="Accent3 21 3" xfId="8796" xr:uid="{1E7A956A-C5C7-43F9-BF89-599F80D940F1}"/>
    <cellStyle name="Accent3 21 3 2" xfId="13118" xr:uid="{95DDD824-E0FD-42C2-8569-457683A10FC3}"/>
    <cellStyle name="Accent3 22" xfId="1175" xr:uid="{78A34F75-86AA-47AE-991A-93F53803E48B}"/>
    <cellStyle name="Accent3 22 2" xfId="4219" xr:uid="{2D68362C-1DFE-4A9F-8919-A470FED137ED}"/>
    <cellStyle name="Accent3 22 3" xfId="8797" xr:uid="{67963AB8-A123-42C9-AB2D-19ECB9A8FDB5}"/>
    <cellStyle name="Accent3 22 3 2" xfId="13119" xr:uid="{724FB148-1B5F-4254-A2E7-93B4936F994E}"/>
    <cellStyle name="Accent3 23" xfId="1176" xr:uid="{1D40EEE4-33BC-4056-A70B-4C7DF5EC9A3A}"/>
    <cellStyle name="Accent3 23 2" xfId="4220" xr:uid="{298D67C2-3259-4227-B55B-7F6D66BB3A78}"/>
    <cellStyle name="Accent3 23 3" xfId="8798" xr:uid="{A7648969-B1AA-4942-8258-47E5DB76FE94}"/>
    <cellStyle name="Accent3 23 3 2" xfId="13120" xr:uid="{84129230-F3E2-4C4D-97E9-B651510ED81C}"/>
    <cellStyle name="Accent3 24" xfId="1177" xr:uid="{6247C5EE-3C49-490A-9145-C294D959AD98}"/>
    <cellStyle name="Accent3 24 2" xfId="4221" xr:uid="{8FA13F66-5662-4E43-8D83-4314BBEC9FC8}"/>
    <cellStyle name="Accent3 24 3" xfId="8799" xr:uid="{AB4F78B6-8F6B-47AF-AC93-439598865273}"/>
    <cellStyle name="Accent3 24 3 2" xfId="13121" xr:uid="{7B1C71DC-E6C0-4056-9F08-9859D97B9EBF}"/>
    <cellStyle name="Accent3 25" xfId="1178" xr:uid="{402914CF-8030-4E26-839A-6F5C5B5C4C33}"/>
    <cellStyle name="Accent3 25 2" xfId="4222" xr:uid="{EF993ABB-0FA7-4163-BC66-6223E56283D1}"/>
    <cellStyle name="Accent3 25 3" xfId="8800" xr:uid="{1FB5919B-6CC7-4032-8B5A-5B86D717C1C4}"/>
    <cellStyle name="Accent3 25 3 2" xfId="13122" xr:uid="{1FBFFFF3-3A79-499E-9D45-E959EFF98DA6}"/>
    <cellStyle name="Accent3 26" xfId="1179" xr:uid="{FE6931ED-6846-410E-BD76-F552E30D9D10}"/>
    <cellStyle name="Accent3 26 2" xfId="4223" xr:uid="{3649088A-E313-423E-9833-86D6E319E206}"/>
    <cellStyle name="Accent3 26 3" xfId="8801" xr:uid="{FA320B6A-EA75-40B4-BA4B-350174A8D948}"/>
    <cellStyle name="Accent3 26 3 2" xfId="13123" xr:uid="{482E842B-0311-47E8-AE9D-048C115B8A3E}"/>
    <cellStyle name="Accent3 27" xfId="1180" xr:uid="{DEB33A3E-6E2C-4FBA-A554-F883E019217F}"/>
    <cellStyle name="Accent3 27 2" xfId="4224" xr:uid="{25AC1E1D-7897-4935-A13E-F43FF577D46D}"/>
    <cellStyle name="Accent3 27 3" xfId="8802" xr:uid="{88A42B94-F6D2-49C3-BD07-111AD72FC428}"/>
    <cellStyle name="Accent3 27 3 2" xfId="13124" xr:uid="{404B3C83-7218-4261-B3E0-D1A8DD024440}"/>
    <cellStyle name="Accent3 28" xfId="1181" xr:uid="{B7255405-50D7-4752-A6BD-A7CBF9915B82}"/>
    <cellStyle name="Accent3 28 2" xfId="4225" xr:uid="{49FBCF6A-6D6B-4CBF-8080-5D53C15C0299}"/>
    <cellStyle name="Accent3 28 3" xfId="8803" xr:uid="{153823E1-230C-4276-AB16-3066E8C56550}"/>
    <cellStyle name="Accent3 28 3 2" xfId="13125" xr:uid="{738FE56F-AD99-4967-9919-8CF2E9E02999}"/>
    <cellStyle name="Accent3 29" xfId="1182" xr:uid="{72FAF954-743D-485E-AD11-CA1E38E97617}"/>
    <cellStyle name="Accent3 29 2" xfId="4226" xr:uid="{BFA7A098-CB44-4016-ADFC-DBE6B5FDEDA2}"/>
    <cellStyle name="Accent3 29 3" xfId="8804" xr:uid="{DB29A62E-4D67-42EC-8A42-9642986A28F4}"/>
    <cellStyle name="Accent3 29 3 2" xfId="13126" xr:uid="{137C7CED-C5EF-44D3-B529-5CA7009BCD17}"/>
    <cellStyle name="Accent3 3" xfId="1183" xr:uid="{89DC3B63-AFB0-424B-B2F8-429ECFE21B7D}"/>
    <cellStyle name="Accent3 3 2" xfId="4227" xr:uid="{8922CD28-2743-4901-BB14-8C07A2A56131}"/>
    <cellStyle name="Accent3 3 3" xfId="8805" xr:uid="{E03B2AD8-5A9B-443C-9C65-6BE5D010BB41}"/>
    <cellStyle name="Accent3 3 3 2" xfId="13127" xr:uid="{A35C31A5-733B-4AD3-AB84-444F11EF653F}"/>
    <cellStyle name="Accent3 30" xfId="1184" xr:uid="{9EC94C47-5882-4E16-B96F-511A6B98722F}"/>
    <cellStyle name="Accent3 30 2" xfId="4228" xr:uid="{6B343405-D5FD-4CA1-B884-A9D971622AA1}"/>
    <cellStyle name="Accent3 30 3" xfId="8806" xr:uid="{E3726377-628D-40C6-A365-7F9D555CD704}"/>
    <cellStyle name="Accent3 30 3 2" xfId="13128" xr:uid="{781D4E7E-CB7B-459B-B98E-CF83B8F47EB9}"/>
    <cellStyle name="Accent3 31" xfId="1185" xr:uid="{CF7E2081-B0E0-483D-BFB1-8978E7A8D3AA}"/>
    <cellStyle name="Accent3 31 2" xfId="4229" xr:uid="{BACB2A8D-66F7-4563-A759-7747BE4E66EA}"/>
    <cellStyle name="Accent3 31 3" xfId="8807" xr:uid="{531F31EE-442D-4D91-96B5-FE5530C93FC9}"/>
    <cellStyle name="Accent3 31 3 2" xfId="13129" xr:uid="{B8E8EAA5-0B14-4B43-81D2-5E071BEABAD4}"/>
    <cellStyle name="Accent3 32" xfId="1186" xr:uid="{039B710D-282F-4B5F-B89B-0B2B63617598}"/>
    <cellStyle name="Accent3 32 2" xfId="4230" xr:uid="{F80E5611-460D-4926-B2DB-3C2506D5BEF5}"/>
    <cellStyle name="Accent3 32 3" xfId="8808" xr:uid="{70E790A1-2FE5-4745-B65E-3713954294B3}"/>
    <cellStyle name="Accent3 32 3 2" xfId="13130" xr:uid="{4ED3A840-7D2C-4903-9BD1-04313B44D9EA}"/>
    <cellStyle name="Accent3 33" xfId="1187" xr:uid="{E7DF4E91-D2BD-4BE8-BC18-23800BE7D8C5}"/>
    <cellStyle name="Accent3 33 2" xfId="4231" xr:uid="{7599C77F-24B5-4A5F-9977-B1F765BF6C47}"/>
    <cellStyle name="Accent3 33 3" xfId="8809" xr:uid="{E9D186ED-DE77-42EF-9DAE-E9756A3EEA39}"/>
    <cellStyle name="Accent3 33 3 2" xfId="13131" xr:uid="{36C0BF30-F657-4E17-8DAB-B34C4CFC549D}"/>
    <cellStyle name="Accent3 34" xfId="1188" xr:uid="{8E9BB80B-9936-4504-930B-329CB22C72E6}"/>
    <cellStyle name="Accent3 34 2" xfId="4232" xr:uid="{90F704CC-86AF-4FB1-87E0-ED15DE74724A}"/>
    <cellStyle name="Accent3 34 3" xfId="8810" xr:uid="{63A50526-F62B-42ED-A8D9-B6EA03C7796F}"/>
    <cellStyle name="Accent3 34 3 2" xfId="13132" xr:uid="{1FA4D594-D41C-4ED1-8FDE-4AC5E3AB8C1A}"/>
    <cellStyle name="Accent3 35" xfId="1189" xr:uid="{03C9CF37-3DDA-47CF-8A89-F63502AA2AA7}"/>
    <cellStyle name="Accent3 35 2" xfId="4233" xr:uid="{B89E2852-9B5F-4B89-8AB5-6314EEF4A2FC}"/>
    <cellStyle name="Accent3 35 3" xfId="8811" xr:uid="{2B52B87B-E013-4579-86F7-E592764B4650}"/>
    <cellStyle name="Accent3 35 3 2" xfId="13133" xr:uid="{1CCD1F07-D704-4975-B4BA-F218553C0635}"/>
    <cellStyle name="Accent3 36" xfId="1190" xr:uid="{DC7F53B0-780C-4578-B0A6-D002CF797BD1}"/>
    <cellStyle name="Accent3 36 2" xfId="4234" xr:uid="{9FEFCB4C-E968-4301-A897-AA857A4B5AA6}"/>
    <cellStyle name="Accent3 36 3" xfId="8812" xr:uid="{9972DDB5-4621-4A0B-8A8C-F00FB9D77E5C}"/>
    <cellStyle name="Accent3 36 3 2" xfId="13134" xr:uid="{5B0915AB-1E94-461F-B9C8-8BB070CAB911}"/>
    <cellStyle name="Accent3 37" xfId="1191" xr:uid="{9383B6F3-D898-4732-A61B-E1527447C352}"/>
    <cellStyle name="Accent3 37 2" xfId="4235" xr:uid="{C268DD24-DE2E-45C3-96D8-2BCA831E2F02}"/>
    <cellStyle name="Accent3 37 3" xfId="8813" xr:uid="{ED6E8181-A908-4A78-A0FD-05B6D164934A}"/>
    <cellStyle name="Accent3 37 3 2" xfId="13135" xr:uid="{B8A3B409-B609-499E-B420-E0D514C1E814}"/>
    <cellStyle name="Accent3 38" xfId="1192" xr:uid="{259A3FE0-0336-459F-AEC5-0A57FEBD9CC6}"/>
    <cellStyle name="Accent3 38 2" xfId="4236" xr:uid="{87FACCD3-FD4C-4470-97BC-418D72FD870F}"/>
    <cellStyle name="Accent3 38 3" xfId="8814" xr:uid="{A866C1E0-6C05-4A2E-B25F-BC254D4F3561}"/>
    <cellStyle name="Accent3 38 3 2" xfId="13136" xr:uid="{CE035C8F-F5C9-45E1-9691-07E8358023EC}"/>
    <cellStyle name="Accent3 39" xfId="1193" xr:uid="{8A37E852-DED5-4289-A385-79F812470082}"/>
    <cellStyle name="Accent3 39 2" xfId="4237" xr:uid="{6003AFDE-6EAD-4452-9842-CCFF98C35031}"/>
    <cellStyle name="Accent3 39 3" xfId="8815" xr:uid="{DEB7BB53-8A87-4B9F-A89C-1FB761F92736}"/>
    <cellStyle name="Accent3 39 3 2" xfId="13137" xr:uid="{2D56EA50-6BED-49D1-8894-E1B168D39F5E}"/>
    <cellStyle name="Accent3 4" xfId="1194" xr:uid="{B94F98EC-1C04-45DA-BCA7-3FB876968A28}"/>
    <cellStyle name="Accent3 4 2" xfId="4238" xr:uid="{73CBFA70-2E71-48A5-8652-FFEEA9F14D6A}"/>
    <cellStyle name="Accent3 4 3" xfId="8816" xr:uid="{9293DC3F-1212-433F-9C0A-7C10C34F18B8}"/>
    <cellStyle name="Accent3 4 3 2" xfId="13138" xr:uid="{F66004A9-DF89-416E-9F79-FD1D29F0BE60}"/>
    <cellStyle name="Accent3 40" xfId="1195" xr:uid="{683DA059-9FDF-455F-9DEE-DEBD4D1912F2}"/>
    <cellStyle name="Accent3 40 2" xfId="4239" xr:uid="{CE567DC4-184F-4C74-BEB2-0080F9830DD4}"/>
    <cellStyle name="Accent3 40 3" xfId="8817" xr:uid="{D4F9704F-4074-4876-A9B9-73363E52800E}"/>
    <cellStyle name="Accent3 40 3 2" xfId="13139" xr:uid="{DE5CC817-5971-4228-84EA-FF7304572ED0}"/>
    <cellStyle name="Accent3 41" xfId="1196" xr:uid="{7479D5F7-BB71-43F9-99AB-60D3CC61522E}"/>
    <cellStyle name="Accent3 41 2" xfId="4240" xr:uid="{6237D3E1-74FD-4A59-9FBB-0CA0ACE68313}"/>
    <cellStyle name="Accent3 41 3" xfId="8818" xr:uid="{9939EAD1-7500-4020-9D55-B80D21926586}"/>
    <cellStyle name="Accent3 41 3 2" xfId="13140" xr:uid="{D14DE9A2-FC7B-4101-ABDA-22AE2B0AD735}"/>
    <cellStyle name="Accent3 42" xfId="1197" xr:uid="{18EFF47E-D24A-41A7-A642-6284E378BD8E}"/>
    <cellStyle name="Accent3 42 2" xfId="4241" xr:uid="{8C3CD9BB-3824-44D1-B131-47A02B56C037}"/>
    <cellStyle name="Accent3 42 3" xfId="8819" xr:uid="{A6E34FAE-A9FC-4CD5-93C1-8342915D7923}"/>
    <cellStyle name="Accent3 42 3 2" xfId="13141" xr:uid="{4EA47EE6-8DC3-4B61-B97F-2B21BC1928B8}"/>
    <cellStyle name="Accent3 43" xfId="1198" xr:uid="{D1D8FCBE-5EE8-4E59-AEBB-0750815214C1}"/>
    <cellStyle name="Accent3 43 2" xfId="4242" xr:uid="{FA204FF9-134F-480D-B349-B3DC07982C1B}"/>
    <cellStyle name="Accent3 43 3" xfId="8820" xr:uid="{CD862D8E-7FAE-447D-84F7-E7FA7896B115}"/>
    <cellStyle name="Accent3 43 3 2" xfId="13142" xr:uid="{8D61E1ED-7E05-4D89-A304-108DA82586E5}"/>
    <cellStyle name="Accent3 44" xfId="1199" xr:uid="{DCDDFBDA-C834-424F-BC62-A72D13EA1E81}"/>
    <cellStyle name="Accent3 44 2" xfId="4243" xr:uid="{785ACCBD-0D50-4BEE-9B51-DA86C1DE785C}"/>
    <cellStyle name="Accent3 44 3" xfId="8821" xr:uid="{3836F30F-9219-484F-9747-E3E9A26AEB31}"/>
    <cellStyle name="Accent3 44 3 2" xfId="13143" xr:uid="{F487140F-4AB1-4790-82BF-6B282B1D24FF}"/>
    <cellStyle name="Accent3 45" xfId="1200" xr:uid="{25069A45-E600-4DC3-9730-94B9E4B8A3C5}"/>
    <cellStyle name="Accent3 45 2" xfId="4244" xr:uid="{53FA1DFC-0AC1-4328-ADE5-0671439A8628}"/>
    <cellStyle name="Accent3 45 3" xfId="8822" xr:uid="{28DD470F-AC50-4819-BDB5-043C8A814450}"/>
    <cellStyle name="Accent3 45 3 2" xfId="13144" xr:uid="{7162864A-54E5-4000-88B1-E92D5C69BB59}"/>
    <cellStyle name="Accent3 46" xfId="1201" xr:uid="{162FB90E-1EA5-41A2-B010-769409D8EAFD}"/>
    <cellStyle name="Accent3 46 2" xfId="4245" xr:uid="{5959DF9D-9732-4550-9E21-C794B5E88DDB}"/>
    <cellStyle name="Accent3 46 3" xfId="8823" xr:uid="{CFDE0EFF-5410-40B1-8B11-B9FF91278A5D}"/>
    <cellStyle name="Accent3 46 3 2" xfId="13145" xr:uid="{D3A6E1A5-A6A7-4EBC-A847-5EE9DA0AAB1E}"/>
    <cellStyle name="Accent3 47" xfId="1202" xr:uid="{C6715857-0810-46A5-AC6F-5679F72FDD56}"/>
    <cellStyle name="Accent3 47 2" xfId="4246" xr:uid="{E276B9B8-D66E-426A-8805-5504E47FE7BD}"/>
    <cellStyle name="Accent3 47 3" xfId="8824" xr:uid="{CC7C9C2E-EDE8-4397-9159-1270468B7A07}"/>
    <cellStyle name="Accent3 47 3 2" xfId="13146" xr:uid="{E2A3D3CE-52F0-4433-913B-6141644C98A5}"/>
    <cellStyle name="Accent3 48" xfId="1203" xr:uid="{441874A3-9F11-4B3E-802F-36DE1722BBDA}"/>
    <cellStyle name="Accent3 48 2" xfId="4247" xr:uid="{2B8D9F97-D890-438A-838D-BEA20BA7B29C}"/>
    <cellStyle name="Accent3 48 3" xfId="8825" xr:uid="{8D733E33-F419-4625-AC6E-6E8275308B9B}"/>
    <cellStyle name="Accent3 48 3 2" xfId="13147" xr:uid="{DC76BA25-62BD-49F7-B72B-C2D8D5FFC0E7}"/>
    <cellStyle name="Accent3 49" xfId="1204" xr:uid="{F0CC1172-F6C9-44FC-960D-08C975EF1188}"/>
    <cellStyle name="Accent3 49 2" xfId="4248" xr:uid="{D931C2C5-3AB1-477E-B315-A8B5AC8132C5}"/>
    <cellStyle name="Accent3 49 3" xfId="8826" xr:uid="{064D470A-FB7F-4C39-A389-F4CC8A4E71C0}"/>
    <cellStyle name="Accent3 49 3 2" xfId="13148" xr:uid="{A6B8C14E-888F-409D-960A-44EB1E135068}"/>
    <cellStyle name="Accent3 5" xfId="1205" xr:uid="{0D92A724-CEB2-4B87-B781-1BB3893BB3FE}"/>
    <cellStyle name="Accent3 5 2" xfId="4249" xr:uid="{91D6C133-877B-4A72-B357-92D692FC1FE6}"/>
    <cellStyle name="Accent3 5 3" xfId="8827" xr:uid="{10F60761-29CC-478B-80F9-7F8203AFA2D8}"/>
    <cellStyle name="Accent3 5 3 2" xfId="13149" xr:uid="{B436E444-D1D6-4782-8DC5-42968D246D6B}"/>
    <cellStyle name="Accent3 50" xfId="1206" xr:uid="{18730A09-5219-4A30-9FE8-160A4C77842F}"/>
    <cellStyle name="Accent3 50 2" xfId="4250" xr:uid="{A95CA72A-2024-4247-8B52-9E36D4766F56}"/>
    <cellStyle name="Accent3 50 3" xfId="8828" xr:uid="{6CE34702-AE0E-4D8D-8BD0-4A5C58807307}"/>
    <cellStyle name="Accent3 50 3 2" xfId="13150" xr:uid="{AFD75531-A5A6-4C6A-8D05-F02F69E053AD}"/>
    <cellStyle name="Accent3 51" xfId="1207" xr:uid="{8A3600B0-64E9-41CB-9F54-AAE3C075C511}"/>
    <cellStyle name="Accent3 51 2" xfId="4251" xr:uid="{DB2649D2-BF31-45C2-881F-370AF68687E4}"/>
    <cellStyle name="Accent3 51 3" xfId="8829" xr:uid="{06EE44DB-B00C-47A5-9020-E8DFB71B44EC}"/>
    <cellStyle name="Accent3 51 3 2" xfId="13151" xr:uid="{105EE07B-E25C-47AF-B88E-5AC12CE6BAB3}"/>
    <cellStyle name="Accent3 52" xfId="1208" xr:uid="{642F4B4F-85DC-44C9-A581-9FC53285DFCE}"/>
    <cellStyle name="Accent3 52 2" xfId="4252" xr:uid="{D928DCAA-132E-483D-A9E8-5EF7FB272097}"/>
    <cellStyle name="Accent3 52 3" xfId="8830" xr:uid="{5B76A27A-A06F-49D0-A303-9EB4334739AE}"/>
    <cellStyle name="Accent3 52 3 2" xfId="13152" xr:uid="{EA22BB67-A901-4B24-B1A3-B6A271EA6C40}"/>
    <cellStyle name="Accent3 53" xfId="1209" xr:uid="{0D0BB37A-AABA-464F-865D-283419CA5F29}"/>
    <cellStyle name="Accent3 53 2" xfId="4253" xr:uid="{AD782509-82D6-4463-8BE2-5A18B878B08C}"/>
    <cellStyle name="Accent3 53 3" xfId="8831" xr:uid="{41C9B881-B94C-4121-81D0-440557457B0D}"/>
    <cellStyle name="Accent3 53 3 2" xfId="13153" xr:uid="{CE961565-35DD-4E51-8751-3589C1412352}"/>
    <cellStyle name="Accent3 6" xfId="1210" xr:uid="{09D559CF-7689-442A-A772-4403A52B02BA}"/>
    <cellStyle name="Accent3 6 2" xfId="4254" xr:uid="{56668574-ECB2-40BD-BB45-35CE18020EB4}"/>
    <cellStyle name="Accent3 6 3" xfId="8832" xr:uid="{0FC5286C-72EA-4F3D-8574-36C022345A3F}"/>
    <cellStyle name="Accent3 6 3 2" xfId="13154" xr:uid="{96D8F2C5-A404-4B48-AAAA-1F1DC992D9CD}"/>
    <cellStyle name="Accent3 7" xfId="1211" xr:uid="{EE8C68FA-D2FA-4FFB-AFD6-B5B88CB033FE}"/>
    <cellStyle name="Accent3 7 2" xfId="4255" xr:uid="{00E56666-8B6E-40A3-88E6-576A596CF877}"/>
    <cellStyle name="Accent3 7 3" xfId="8833" xr:uid="{5BB17075-C420-4B8F-BECE-AC71F8B876BF}"/>
    <cellStyle name="Accent3 7 3 2" xfId="13155" xr:uid="{F580D2BF-08F1-4CB8-B5E0-F8D38F3ACE95}"/>
    <cellStyle name="Accent3 8" xfId="1212" xr:uid="{65D20684-705F-461D-807A-E091B9E246F7}"/>
    <cellStyle name="Accent3 8 2" xfId="4256" xr:uid="{569078A9-AC7D-4580-8823-9C1AA1C5A5B9}"/>
    <cellStyle name="Accent3 8 3" xfId="8834" xr:uid="{04AB1D19-CD0C-4899-849D-C571E25F530E}"/>
    <cellStyle name="Accent3 8 3 2" xfId="13156" xr:uid="{66A15281-C01D-4666-80E5-75B870910CA7}"/>
    <cellStyle name="Accent3 9" xfId="1213" xr:uid="{A70E8E47-9E81-43EF-B131-45D1B8F41AA8}"/>
    <cellStyle name="Accent3 9 2" xfId="4257" xr:uid="{5BF91191-00F8-442D-A75F-675635F8F862}"/>
    <cellStyle name="Accent3 9 3" xfId="8835" xr:uid="{7CF3AA97-C58C-4B6D-A200-68F0E0109CB9}"/>
    <cellStyle name="Accent3 9 3 2" xfId="13157" xr:uid="{6A6F2593-EC1C-40C6-B3A7-9198108E0003}"/>
    <cellStyle name="Accent4 10" xfId="1214" xr:uid="{80BCE392-DD38-4060-9096-007695E7B05E}"/>
    <cellStyle name="Accent4 10 2" xfId="4258" xr:uid="{68C6BEA1-57FA-47ED-A280-D4A15A100347}"/>
    <cellStyle name="Accent4 10 3" xfId="8836" xr:uid="{73B206CB-849F-4EB4-9D46-7D35587D2131}"/>
    <cellStyle name="Accent4 10 3 2" xfId="13158" xr:uid="{04E94CCD-07B1-4A8A-9753-FB4760CC6092}"/>
    <cellStyle name="Accent4 11" xfId="1215" xr:uid="{643BEE1F-F362-4081-95A5-A6E355BD510D}"/>
    <cellStyle name="Accent4 11 2" xfId="4259" xr:uid="{48E3FCEC-D429-4867-80B3-5CE8B33934A7}"/>
    <cellStyle name="Accent4 11 3" xfId="8837" xr:uid="{9EF6EF53-1A4B-4E36-B631-D7464E1AAF36}"/>
    <cellStyle name="Accent4 11 3 2" xfId="13159" xr:uid="{837B495B-B818-4C42-8E19-38A937105B54}"/>
    <cellStyle name="Accent4 12" xfId="1216" xr:uid="{DF9B7768-F962-4BDF-A6A2-38664379FACD}"/>
    <cellStyle name="Accent4 12 2" xfId="4260" xr:uid="{B2222FE7-16DF-4631-9668-861082F27677}"/>
    <cellStyle name="Accent4 12 3" xfId="8838" xr:uid="{0F8FC256-D24C-47F6-8B8F-FF1C84B7D6E8}"/>
    <cellStyle name="Accent4 12 3 2" xfId="13160" xr:uid="{7B26F99E-E25F-4729-9091-02F849B865E3}"/>
    <cellStyle name="Accent4 13" xfId="1217" xr:uid="{D14C4E4D-A8DE-486E-A463-2949C49E3AAF}"/>
    <cellStyle name="Accent4 13 2" xfId="4261" xr:uid="{294C303E-1A08-490E-BB16-3F96646C887A}"/>
    <cellStyle name="Accent4 13 3" xfId="8839" xr:uid="{7C827432-EC1E-43DC-B766-2FCAFF373275}"/>
    <cellStyle name="Accent4 13 3 2" xfId="13161" xr:uid="{9FACE233-EBDD-4208-BF8B-FAA097878684}"/>
    <cellStyle name="Accent4 14" xfId="1218" xr:uid="{8B71F772-12DF-4D51-A326-8F23C724CE80}"/>
    <cellStyle name="Accent4 14 2" xfId="4262" xr:uid="{4AB84DD7-EE71-4535-BF38-12C535DA10D6}"/>
    <cellStyle name="Accent4 14 3" xfId="8840" xr:uid="{FD36FFD5-9E70-45BD-870C-BA097FFA1AA2}"/>
    <cellStyle name="Accent4 14 3 2" xfId="13162" xr:uid="{8256D666-BE9D-4A94-823E-8003E959EBF9}"/>
    <cellStyle name="Accent4 15" xfId="1219" xr:uid="{A476B425-9312-4711-BEB9-6EA76B4DA3CF}"/>
    <cellStyle name="Accent4 15 2" xfId="4263" xr:uid="{9B93EE22-9E81-49A3-AF7A-E7BA0F5EC3F4}"/>
    <cellStyle name="Accent4 15 3" xfId="8841" xr:uid="{A6B72039-E030-430A-AF69-A1FDF6FB108F}"/>
    <cellStyle name="Accent4 15 3 2" xfId="13163" xr:uid="{3867DE56-7A1A-45E0-B72E-2D9996E55757}"/>
    <cellStyle name="Accent4 16" xfId="1220" xr:uid="{98F00A65-7DC2-4568-A8AC-1C46A91DA0A6}"/>
    <cellStyle name="Accent4 16 2" xfId="4264" xr:uid="{370A5244-BEC8-48F1-97B2-2685F3DC466E}"/>
    <cellStyle name="Accent4 16 3" xfId="8842" xr:uid="{7FC3F32A-91AE-43D1-9573-1243540D666E}"/>
    <cellStyle name="Accent4 16 3 2" xfId="13164" xr:uid="{CA102BC1-707B-456B-89E7-7C89BF2B6D9A}"/>
    <cellStyle name="Accent4 17" xfId="1221" xr:uid="{5DCC192A-D77E-4758-BA43-65F64DF2E1D3}"/>
    <cellStyle name="Accent4 17 2" xfId="4265" xr:uid="{034B3FB3-9AE2-4C75-B364-E4D38DAEF44A}"/>
    <cellStyle name="Accent4 17 3" xfId="8843" xr:uid="{36EA631C-FB22-4A50-B236-23A58E40C330}"/>
    <cellStyle name="Accent4 17 3 2" xfId="13165" xr:uid="{7B3C5EC3-4E6D-4736-819A-43AB5ED0230B}"/>
    <cellStyle name="Accent4 18" xfId="1222" xr:uid="{42DE7E1C-9397-4FBE-8EBA-943C77E48958}"/>
    <cellStyle name="Accent4 18 2" xfId="4266" xr:uid="{19D908B5-CA54-41F1-8102-9D4881DE56DA}"/>
    <cellStyle name="Accent4 18 3" xfId="8844" xr:uid="{5E94BB69-E9E4-449B-B3DA-DD7D5EF40979}"/>
    <cellStyle name="Accent4 18 3 2" xfId="13166" xr:uid="{BABF69DB-E58E-449F-9491-EF3C8DDB8FB6}"/>
    <cellStyle name="Accent4 19" xfId="1223" xr:uid="{CFA412EA-7789-411A-83AB-056822F003FE}"/>
    <cellStyle name="Accent4 19 2" xfId="4267" xr:uid="{FAF5E466-9FD7-4605-BEE6-C129EE8EF71C}"/>
    <cellStyle name="Accent4 19 3" xfId="8845" xr:uid="{3503B024-01E6-4F17-80B4-5199E2926CF5}"/>
    <cellStyle name="Accent4 19 3 2" xfId="13167" xr:uid="{5BD247B7-A584-4119-9716-A169F67AC5A6}"/>
    <cellStyle name="Accent4 2" xfId="1224" xr:uid="{EA66C20A-A414-4F9F-9E07-26438C28820D}"/>
    <cellStyle name="Accent4 2 2" xfId="6256" xr:uid="{771D1BA9-BCE1-477B-8684-AF08526AA0E2}"/>
    <cellStyle name="Accent4 2 3" xfId="4268" xr:uid="{AE9F0560-06BD-4739-BD7F-172790C3B690}"/>
    <cellStyle name="Accent4 2 4" xfId="8846" xr:uid="{9B1312FB-66C0-48BB-AD3F-FCCC7FA89EFB}"/>
    <cellStyle name="Accent4 2 4 2" xfId="13168" xr:uid="{2F623639-4023-49AE-BE7B-CFC458964093}"/>
    <cellStyle name="Accent4 20" xfId="1225" xr:uid="{03530152-6CE4-4827-B737-F3004070D475}"/>
    <cellStyle name="Accent4 20 2" xfId="4269" xr:uid="{11C130EB-B6F8-4092-94A8-5171E9C5A2CC}"/>
    <cellStyle name="Accent4 20 3" xfId="8847" xr:uid="{2251FB44-99E3-4ED1-B55E-C1491FE9FBAD}"/>
    <cellStyle name="Accent4 20 3 2" xfId="13169" xr:uid="{7E56CF4B-F785-4BF0-B41C-05C1EC724A22}"/>
    <cellStyle name="Accent4 21" xfId="1226" xr:uid="{0E82AB6C-9F4C-49D6-B3E2-FD0AA01B2D4E}"/>
    <cellStyle name="Accent4 21 2" xfId="4270" xr:uid="{4F90C2A4-FBDC-4BC9-951F-FF22F2A1E62D}"/>
    <cellStyle name="Accent4 21 3" xfId="8848" xr:uid="{7C87E5E9-37AC-4354-A96F-699589354701}"/>
    <cellStyle name="Accent4 21 3 2" xfId="13170" xr:uid="{BDFEF549-D9D8-4133-A0C9-8F670FE55E3B}"/>
    <cellStyle name="Accent4 22" xfId="1227" xr:uid="{F6445C81-4FA2-43B5-8880-20397E190755}"/>
    <cellStyle name="Accent4 22 2" xfId="4271" xr:uid="{725B630A-1946-4D92-96BE-E1C3BF2DA9DB}"/>
    <cellStyle name="Accent4 22 3" xfId="8849" xr:uid="{74D8D541-758D-4940-B4B9-C5526A30AED5}"/>
    <cellStyle name="Accent4 22 3 2" xfId="13171" xr:uid="{37D5BFB0-227C-42F4-A9A3-98DFECED99EB}"/>
    <cellStyle name="Accent4 23" xfId="1228" xr:uid="{31FD5E06-9016-43C4-97D8-E7AF0CCA5CB1}"/>
    <cellStyle name="Accent4 23 2" xfId="4272" xr:uid="{396A39BE-B8F6-4D09-831E-95F574796F71}"/>
    <cellStyle name="Accent4 23 3" xfId="8850" xr:uid="{C87CF7D5-3F4A-4075-8B2C-A71815153D5C}"/>
    <cellStyle name="Accent4 23 3 2" xfId="13172" xr:uid="{259E2D4A-BC64-4166-9E81-530C05758CF0}"/>
    <cellStyle name="Accent4 24" xfId="1229" xr:uid="{F516FF16-FF9C-4DD2-ABB8-31D75C6233B9}"/>
    <cellStyle name="Accent4 24 2" xfId="4273" xr:uid="{92AE9FDA-4A06-432A-9A42-4E70EA671F6E}"/>
    <cellStyle name="Accent4 24 3" xfId="8851" xr:uid="{AE909A77-74BC-4DF3-BF17-C6D7B4E8A9F3}"/>
    <cellStyle name="Accent4 24 3 2" xfId="13173" xr:uid="{78A1107A-2FF9-484E-8B63-7FBAE942CB35}"/>
    <cellStyle name="Accent4 25" xfId="1230" xr:uid="{D0649737-86F9-4AD6-BB16-FDC05B8EAE8F}"/>
    <cellStyle name="Accent4 25 2" xfId="4274" xr:uid="{80A4185E-1E27-4088-8907-3E5CF980DA43}"/>
    <cellStyle name="Accent4 25 3" xfId="8852" xr:uid="{109E6ED5-AC29-4D42-A3BF-A6AC889C6288}"/>
    <cellStyle name="Accent4 25 3 2" xfId="13174" xr:uid="{00F1C396-EC8F-409A-8115-BC077F1ED202}"/>
    <cellStyle name="Accent4 26" xfId="1231" xr:uid="{0CA3EEA6-7741-42E3-8EBC-CA27389453A2}"/>
    <cellStyle name="Accent4 26 2" xfId="4275" xr:uid="{40F3E05A-9B2C-4407-A30F-4116D3863BD6}"/>
    <cellStyle name="Accent4 26 3" xfId="8853" xr:uid="{D7EF56B3-3243-43B4-9BE9-95CF16863E3C}"/>
    <cellStyle name="Accent4 26 3 2" xfId="13175" xr:uid="{6BBD04AA-C7E1-4CDB-89A0-6B6636A5435D}"/>
    <cellStyle name="Accent4 27" xfId="1232" xr:uid="{A7C409C2-8627-46B9-ABEE-A9D1AD63C8A8}"/>
    <cellStyle name="Accent4 27 2" xfId="4276" xr:uid="{9E129752-A08F-4D60-9BA1-893B6E3BB274}"/>
    <cellStyle name="Accent4 27 3" xfId="8854" xr:uid="{65D00D77-AA96-4654-AC3C-D30895224605}"/>
    <cellStyle name="Accent4 27 3 2" xfId="13176" xr:uid="{2EF2CB25-8415-43C7-A1A4-7C07A51F58FC}"/>
    <cellStyle name="Accent4 28" xfId="1233" xr:uid="{EBE23139-BFBD-4B7C-AF33-3E9A161E2D91}"/>
    <cellStyle name="Accent4 28 2" xfId="4277" xr:uid="{E3E5D625-79EF-4D98-BDD3-FFE019C77004}"/>
    <cellStyle name="Accent4 28 3" xfId="8855" xr:uid="{77A58E0C-0F57-4E67-A6EE-A9B7AC22C423}"/>
    <cellStyle name="Accent4 28 3 2" xfId="13177" xr:uid="{5969B67A-01D9-4B90-8185-B6F0D4E9F7FF}"/>
    <cellStyle name="Accent4 29" xfId="1234" xr:uid="{17C9B373-1745-4310-9138-9133108CFB92}"/>
    <cellStyle name="Accent4 29 2" xfId="4278" xr:uid="{60A1077C-A07C-4231-950D-10CF0120BB09}"/>
    <cellStyle name="Accent4 29 3" xfId="8856" xr:uid="{3C96E261-BE0A-46D0-AA78-15B7B5861875}"/>
    <cellStyle name="Accent4 29 3 2" xfId="13178" xr:uid="{50BB8535-B82E-4DDA-81D7-3BE7F3EDCED9}"/>
    <cellStyle name="Accent4 3" xfId="1235" xr:uid="{B143754E-66C6-4AEB-84CD-890BA7C2446C}"/>
    <cellStyle name="Accent4 3 2" xfId="4279" xr:uid="{94C2D757-07CB-4A98-B30C-07425AD526ED}"/>
    <cellStyle name="Accent4 3 3" xfId="8857" xr:uid="{03C26877-DA20-4B3D-97E5-1A8FA6BF0ADF}"/>
    <cellStyle name="Accent4 3 3 2" xfId="13179" xr:uid="{37606B39-632E-4212-A7E5-A4F65344F6D3}"/>
    <cellStyle name="Accent4 30" xfId="1236" xr:uid="{D34555FD-A67B-400A-BFA8-02A69EA03589}"/>
    <cellStyle name="Accent4 30 2" xfId="4280" xr:uid="{F51FCCF3-D431-4EBD-8777-4B121AFF7542}"/>
    <cellStyle name="Accent4 30 3" xfId="8858" xr:uid="{E8BB8555-E1B4-4E6D-A94E-2E3A9BF78589}"/>
    <cellStyle name="Accent4 30 3 2" xfId="13180" xr:uid="{1AD2B8B2-D9AF-4C5D-87E5-31AB4EDADFD9}"/>
    <cellStyle name="Accent4 31" xfId="1237" xr:uid="{3B67B84B-52AE-4235-8B1B-2B3791873AB5}"/>
    <cellStyle name="Accent4 31 2" xfId="4281" xr:uid="{7AEE220A-E7A9-4E94-8937-A19A860CD1E5}"/>
    <cellStyle name="Accent4 31 3" xfId="8859" xr:uid="{D06DEF1D-9A20-4F37-A62E-676DC12A90BF}"/>
    <cellStyle name="Accent4 31 3 2" xfId="13181" xr:uid="{FF49907B-472E-4824-A5CD-877A126B3BC4}"/>
    <cellStyle name="Accent4 32" xfId="1238" xr:uid="{250B748A-71BC-4620-B619-A68686BB941D}"/>
    <cellStyle name="Accent4 32 2" xfId="4282" xr:uid="{029C946F-EA59-4FC8-8A92-F3DD1F05A9B5}"/>
    <cellStyle name="Accent4 32 3" xfId="8860" xr:uid="{1A025605-5429-4897-A144-67F64E647A4E}"/>
    <cellStyle name="Accent4 32 3 2" xfId="13182" xr:uid="{A9B2DB14-75A1-4CCC-BE5D-A3AD09B42F0C}"/>
    <cellStyle name="Accent4 33" xfId="1239" xr:uid="{19EC75A1-6C3F-481F-B046-A97D83C3DCDA}"/>
    <cellStyle name="Accent4 33 2" xfId="4283" xr:uid="{D71C24EB-7238-4D36-AF6A-7686CEF9E501}"/>
    <cellStyle name="Accent4 33 3" xfId="8861" xr:uid="{FF8E6D4E-E20F-4BE1-9A15-E9BED96343CF}"/>
    <cellStyle name="Accent4 33 3 2" xfId="13183" xr:uid="{C7E10E3F-F831-4F59-BC32-B4450AE0BFB2}"/>
    <cellStyle name="Accent4 34" xfId="1240" xr:uid="{4E4462A6-B502-48D8-B2C5-686EF012B807}"/>
    <cellStyle name="Accent4 34 2" xfId="4284" xr:uid="{22FB8413-C020-41EC-811A-04FF2FEC0E71}"/>
    <cellStyle name="Accent4 34 3" xfId="8862" xr:uid="{28F683E6-375F-4337-93A9-390CB5362A4D}"/>
    <cellStyle name="Accent4 34 3 2" xfId="13184" xr:uid="{73E4AB57-1EC1-497F-AE8B-57C2B185A909}"/>
    <cellStyle name="Accent4 35" xfId="1241" xr:uid="{0B5B1350-9719-4B3A-A673-CF3FB6261B4C}"/>
    <cellStyle name="Accent4 35 2" xfId="4285" xr:uid="{AABE87BB-6D6E-4CAA-86E8-50C2F1641007}"/>
    <cellStyle name="Accent4 35 3" xfId="8863" xr:uid="{F32D5A7E-DD97-4AD6-8B6D-C7EE8F7E37E7}"/>
    <cellStyle name="Accent4 35 3 2" xfId="13185" xr:uid="{BF867F06-4232-4361-A471-59E772CB577C}"/>
    <cellStyle name="Accent4 36" xfId="1242" xr:uid="{E2B8AD34-AA41-46A1-9E82-D44AAABB3CC7}"/>
    <cellStyle name="Accent4 36 2" xfId="4286" xr:uid="{DD9671C8-71FC-4DDC-A793-BFC49DEE6894}"/>
    <cellStyle name="Accent4 36 3" xfId="8864" xr:uid="{0E140C2D-76C3-442E-ACF3-34714D855494}"/>
    <cellStyle name="Accent4 36 3 2" xfId="13186" xr:uid="{C941C401-DBF3-41B2-B9D0-893A501B73F4}"/>
    <cellStyle name="Accent4 37" xfId="1243" xr:uid="{D1D285C0-12DA-4BE0-82D9-62F82B399E1B}"/>
    <cellStyle name="Accent4 37 2" xfId="4287" xr:uid="{3B8A9CFD-2948-4215-84A4-304233C2C749}"/>
    <cellStyle name="Accent4 37 3" xfId="8865" xr:uid="{7A7B7FE7-E67C-497C-8FD3-5D7BF8A4D6C8}"/>
    <cellStyle name="Accent4 37 3 2" xfId="13187" xr:uid="{EFB8835F-F328-4FAB-9269-A0D9056BE85B}"/>
    <cellStyle name="Accent4 38" xfId="1244" xr:uid="{AF8F50FB-DF7D-4B5E-9E90-696839906D28}"/>
    <cellStyle name="Accent4 38 2" xfId="4288" xr:uid="{CA5C1DA3-64E7-4E49-9F85-F9B4DF7F7C40}"/>
    <cellStyle name="Accent4 38 3" xfId="8866" xr:uid="{E1469375-4B5B-4B0B-9F42-9844DF8CCD05}"/>
    <cellStyle name="Accent4 38 3 2" xfId="13188" xr:uid="{73BFD551-D7EC-4ED4-AF26-D6A31A5F3F87}"/>
    <cellStyle name="Accent4 39" xfId="1245" xr:uid="{90B96731-030A-4815-B3CD-E68CC3AC5F0F}"/>
    <cellStyle name="Accent4 39 2" xfId="4289" xr:uid="{575B2072-51AC-4CB1-B4B6-10F6DD961809}"/>
    <cellStyle name="Accent4 39 3" xfId="8867" xr:uid="{015B5CEE-0E3D-4E01-BD03-58134C5E7B36}"/>
    <cellStyle name="Accent4 39 3 2" xfId="13189" xr:uid="{4520C954-1214-431B-BABE-D2AB6653C905}"/>
    <cellStyle name="Accent4 4" xfId="1246" xr:uid="{9E95DCB8-66A3-476E-B10E-411B6843BA22}"/>
    <cellStyle name="Accent4 4 2" xfId="4290" xr:uid="{4432EE96-F296-42D3-A866-90C875DB5DA0}"/>
    <cellStyle name="Accent4 4 3" xfId="8868" xr:uid="{7D5D4A53-310B-4040-AD60-5FF9B94B6681}"/>
    <cellStyle name="Accent4 4 3 2" xfId="13190" xr:uid="{2C72AF41-A0B3-4DBB-9A8A-F0A1463436E7}"/>
    <cellStyle name="Accent4 40" xfId="1247" xr:uid="{5425F2B9-01A7-4B23-BCAC-206E3EC72773}"/>
    <cellStyle name="Accent4 40 2" xfId="4291" xr:uid="{1C4B6FBA-5CC8-4F74-9B39-E68F7F2CD9AD}"/>
    <cellStyle name="Accent4 40 3" xfId="8869" xr:uid="{448D822B-6F26-4AD0-B571-6F76A65655EB}"/>
    <cellStyle name="Accent4 40 3 2" xfId="13191" xr:uid="{04362730-AE7B-49DF-8426-FFC2591C4D42}"/>
    <cellStyle name="Accent4 41" xfId="1248" xr:uid="{2F826245-D479-4478-8A67-161398229F05}"/>
    <cellStyle name="Accent4 41 2" xfId="4292" xr:uid="{325ABF8C-47B5-4CC9-B480-0FC8910E9928}"/>
    <cellStyle name="Accent4 41 3" xfId="8870" xr:uid="{A5D4B0A2-0EF4-4F2C-8E31-2B5AA402A8C2}"/>
    <cellStyle name="Accent4 41 3 2" xfId="13192" xr:uid="{A7D93546-B0C8-48CD-9AA9-AE6FE629D003}"/>
    <cellStyle name="Accent4 42" xfId="1249" xr:uid="{D8F14F70-1C0A-486E-AB46-C9CC1F9DF9CB}"/>
    <cellStyle name="Accent4 42 2" xfId="4293" xr:uid="{F8D88FC6-1FDB-41E0-B867-A72E3F76E29C}"/>
    <cellStyle name="Accent4 42 3" xfId="8871" xr:uid="{D06E3CAD-5BF6-40B3-B16E-194A2F229133}"/>
    <cellStyle name="Accent4 42 3 2" xfId="13193" xr:uid="{BFCA4207-2F10-4127-BFC8-A53A8557C04A}"/>
    <cellStyle name="Accent4 43" xfId="1250" xr:uid="{F91E9DF0-3B59-4676-8C8E-ED54FD3E15EA}"/>
    <cellStyle name="Accent4 43 2" xfId="4294" xr:uid="{95F00687-2418-4C6D-9A28-60CE6BC3595F}"/>
    <cellStyle name="Accent4 43 3" xfId="8872" xr:uid="{6CA91BDB-A5C9-40AE-8AFF-75B59EB5E24B}"/>
    <cellStyle name="Accent4 43 3 2" xfId="13194" xr:uid="{D164C622-C7F2-4F23-B5C2-E1DBC59D3CC2}"/>
    <cellStyle name="Accent4 44" xfId="1251" xr:uid="{83BB8EAB-B197-456D-BE8F-A24F417367DB}"/>
    <cellStyle name="Accent4 44 2" xfId="4295" xr:uid="{7E2E35B0-83D4-44F7-A4A5-DBEA376C6858}"/>
    <cellStyle name="Accent4 44 3" xfId="8873" xr:uid="{D14D8F6B-176E-4961-A3DF-48490AC583EF}"/>
    <cellStyle name="Accent4 44 3 2" xfId="13195" xr:uid="{5FB12354-6B96-4FAF-A94E-00E189338279}"/>
    <cellStyle name="Accent4 45" xfId="1252" xr:uid="{0432AA32-1335-4C09-86B2-9685C5378ACD}"/>
    <cellStyle name="Accent4 45 2" xfId="4296" xr:uid="{F38D30BA-B95E-4FF0-B23B-70E68DC064E9}"/>
    <cellStyle name="Accent4 45 3" xfId="8874" xr:uid="{20CEAD09-01BF-4EF3-A957-1201B3CA7082}"/>
    <cellStyle name="Accent4 45 3 2" xfId="13196" xr:uid="{2F0EB6F5-7FAB-4685-8C20-E8F8FCAC8D60}"/>
    <cellStyle name="Accent4 46" xfId="1253" xr:uid="{F6BEAAEC-50C1-4392-8CCC-70341EBF784E}"/>
    <cellStyle name="Accent4 46 2" xfId="4297" xr:uid="{C9978367-3307-4669-AE45-9D52768AB439}"/>
    <cellStyle name="Accent4 46 3" xfId="8875" xr:uid="{36D495B4-EED3-4138-BFFC-494969A8D61D}"/>
    <cellStyle name="Accent4 46 3 2" xfId="13197" xr:uid="{B0EB3E7C-E097-4E9B-A4C6-1084B47E97CD}"/>
    <cellStyle name="Accent4 47" xfId="1254" xr:uid="{338507F8-74D0-46E0-B587-7E14D3D0981B}"/>
    <cellStyle name="Accent4 47 2" xfId="4298" xr:uid="{084D38DF-2C35-4FD8-AFF5-B98DD8F38091}"/>
    <cellStyle name="Accent4 47 3" xfId="8876" xr:uid="{340539DD-5771-4A0A-BA8C-43C0664C46C1}"/>
    <cellStyle name="Accent4 47 3 2" xfId="13198" xr:uid="{E8D1658A-222E-4905-A370-547C6B3C83A2}"/>
    <cellStyle name="Accent4 48" xfId="1255" xr:uid="{7A731475-789B-40D7-94A2-A5DCA1407FA1}"/>
    <cellStyle name="Accent4 48 2" xfId="4299" xr:uid="{DEE219C4-82DD-4B57-BCAB-85D09EC69E0C}"/>
    <cellStyle name="Accent4 48 3" xfId="8877" xr:uid="{02C8D4A2-A28B-430F-B8DD-0DB09B87887A}"/>
    <cellStyle name="Accent4 48 3 2" xfId="13199" xr:uid="{EA63F141-9A80-4196-8241-EF6A5D72BC27}"/>
    <cellStyle name="Accent4 49" xfId="1256" xr:uid="{BD27FE5D-90AC-46E4-9312-27FCA3100EEC}"/>
    <cellStyle name="Accent4 49 2" xfId="4300" xr:uid="{718EAE48-7E10-4331-B0E1-DE83BEB89DA4}"/>
    <cellStyle name="Accent4 49 3" xfId="8878" xr:uid="{76FF3545-15CE-4997-BBC3-04C5ABEFAD1B}"/>
    <cellStyle name="Accent4 49 3 2" xfId="13200" xr:uid="{A319091B-3BA6-4EA1-88A4-FF14D5A68034}"/>
    <cellStyle name="Accent4 5" xfId="1257" xr:uid="{6D214DAC-A4BA-4F76-A601-ABB8AE673BD2}"/>
    <cellStyle name="Accent4 5 2" xfId="4301" xr:uid="{2FFC5584-4182-40C8-B11F-77250EF2CD13}"/>
    <cellStyle name="Accent4 5 3" xfId="8879" xr:uid="{59E28B91-D643-4DA3-B70B-AEFA307DFD1A}"/>
    <cellStyle name="Accent4 5 3 2" xfId="13201" xr:uid="{3A3A7ADF-7027-4E6B-9181-2A3B0EB8A0E3}"/>
    <cellStyle name="Accent4 50" xfId="1258" xr:uid="{16654CCA-5C5D-4EE5-91C5-D17E3F7B3608}"/>
    <cellStyle name="Accent4 50 2" xfId="4302" xr:uid="{F8148A3D-42C7-4B0C-88C4-5FFFEB6481CE}"/>
    <cellStyle name="Accent4 50 3" xfId="8880" xr:uid="{33570E6B-9FD8-4840-B385-77687656F8E2}"/>
    <cellStyle name="Accent4 50 3 2" xfId="13202" xr:uid="{33BF447C-F40C-4A59-B155-EE54F58F879F}"/>
    <cellStyle name="Accent4 51" xfId="1259" xr:uid="{BECEB1C6-1AEC-45DB-B2BC-C04FF9E13A15}"/>
    <cellStyle name="Accent4 51 2" xfId="4303" xr:uid="{835284DF-14DC-4232-9FA8-4996AE28D3B6}"/>
    <cellStyle name="Accent4 51 3" xfId="8881" xr:uid="{22E117EB-0EFC-4A2A-BB4A-79AEB013802E}"/>
    <cellStyle name="Accent4 51 3 2" xfId="13203" xr:uid="{5252E904-7450-4AB0-9AD7-0687B30D4E88}"/>
    <cellStyle name="Accent4 52" xfId="1260" xr:uid="{163F96F9-0733-4874-A555-81BFAF5B9D7F}"/>
    <cellStyle name="Accent4 52 2" xfId="4304" xr:uid="{665E94C9-6B78-4FA9-9974-DD4AB5FD0A2E}"/>
    <cellStyle name="Accent4 52 3" xfId="8882" xr:uid="{5B66E938-1C8B-4AEA-8384-D26E65AE9BDA}"/>
    <cellStyle name="Accent4 52 3 2" xfId="13204" xr:uid="{65CD8D92-0334-4D88-B741-7E63F937C56C}"/>
    <cellStyle name="Accent4 53" xfId="1261" xr:uid="{9991E5D9-B63E-42FC-8BB4-91764EB6ADA4}"/>
    <cellStyle name="Accent4 53 2" xfId="4305" xr:uid="{EAE61CCC-98BD-49A5-8B77-642D3A7A5142}"/>
    <cellStyle name="Accent4 53 3" xfId="8883" xr:uid="{1CC0A5BC-CB26-4187-AF18-3D421EB6664D}"/>
    <cellStyle name="Accent4 53 3 2" xfId="13205" xr:uid="{1BBF3FA3-3B64-41AD-84DC-E7C899DE6733}"/>
    <cellStyle name="Accent4 6" xfId="1262" xr:uid="{4BCDA106-E50B-4B1B-A799-0997658A1010}"/>
    <cellStyle name="Accent4 6 2" xfId="4306" xr:uid="{722BAD49-1273-43D7-9365-5E5D0A085ABC}"/>
    <cellStyle name="Accent4 6 3" xfId="8884" xr:uid="{F5AFF3BF-051C-4FD7-88C0-B4CC9E6ECDFE}"/>
    <cellStyle name="Accent4 6 3 2" xfId="13206" xr:uid="{FB692495-CF35-464E-80C9-1EC0FB6138C4}"/>
    <cellStyle name="Accent4 7" xfId="1263" xr:uid="{F748F444-D2D1-4E7B-8197-2523041562C9}"/>
    <cellStyle name="Accent4 7 2" xfId="4307" xr:uid="{885C103B-377B-4714-B9FC-4D8E9389525E}"/>
    <cellStyle name="Accent4 7 3" xfId="8885" xr:uid="{BB59858B-1D8B-45E8-9159-064E7269D615}"/>
    <cellStyle name="Accent4 7 3 2" xfId="13207" xr:uid="{424D59A2-4627-4E39-B438-4005808C3465}"/>
    <cellStyle name="Accent4 8" xfId="1264" xr:uid="{73EBAEEF-FDA3-4634-A982-B70C09025A4E}"/>
    <cellStyle name="Accent4 8 2" xfId="4308" xr:uid="{18498B63-5A11-4D0B-B7FD-4581EDC946A0}"/>
    <cellStyle name="Accent4 8 3" xfId="8886" xr:uid="{CD71A2B3-EA14-4359-8B24-193933EEB3B6}"/>
    <cellStyle name="Accent4 8 3 2" xfId="13208" xr:uid="{E38F6784-45B9-4C48-8E36-0495CF00DEE5}"/>
    <cellStyle name="Accent4 9" xfId="1265" xr:uid="{9439E511-F840-43C1-BE2C-E603C3B6F75B}"/>
    <cellStyle name="Accent4 9 2" xfId="4309" xr:uid="{65AE9F2D-C11E-4FDC-9F99-4DC9A54E680E}"/>
    <cellStyle name="Accent4 9 3" xfId="8887" xr:uid="{965FEFBE-89EB-48F5-A0F3-C4DD9D00DB03}"/>
    <cellStyle name="Accent4 9 3 2" xfId="13209" xr:uid="{21FADFA7-E069-4A6A-BC7E-673B8C245F88}"/>
    <cellStyle name="Accent5 10" xfId="1266" xr:uid="{309B2182-6910-404C-A8FE-C04C3D0A5010}"/>
    <cellStyle name="Accent5 10 2" xfId="4310" xr:uid="{D585DB07-CA2C-4895-B875-56A4331239CC}"/>
    <cellStyle name="Accent5 10 3" xfId="8888" xr:uid="{C219651E-6AAC-4A87-BE44-CFA801812511}"/>
    <cellStyle name="Accent5 10 3 2" xfId="13210" xr:uid="{5B610817-0B43-4C08-96FC-C68B403CD5FF}"/>
    <cellStyle name="Accent5 11" xfId="1267" xr:uid="{B22D4C8F-3165-42DB-B0FD-FC552D44E09F}"/>
    <cellStyle name="Accent5 11 2" xfId="4311" xr:uid="{4B5359F1-5F78-4653-AE69-67BCA45FA121}"/>
    <cellStyle name="Accent5 11 3" xfId="8889" xr:uid="{4949B5E0-8999-4DF5-80F2-2EEC4D4582D9}"/>
    <cellStyle name="Accent5 11 3 2" xfId="13211" xr:uid="{5A2CD6C8-6C07-41FD-B0CC-4F004FBF1B29}"/>
    <cellStyle name="Accent5 12" xfId="1268" xr:uid="{E97DD639-BD45-4063-A045-4F5307CAE6A1}"/>
    <cellStyle name="Accent5 12 2" xfId="4312" xr:uid="{088FF2AE-5F2F-4B20-8EBA-8C830ED85F10}"/>
    <cellStyle name="Accent5 12 3" xfId="8890" xr:uid="{84219869-B0FF-47D9-82F1-5848F0CCE04C}"/>
    <cellStyle name="Accent5 12 3 2" xfId="13212" xr:uid="{4D907AEB-D917-4602-8FEF-043ED071AA76}"/>
    <cellStyle name="Accent5 13" xfId="1269" xr:uid="{977E8B6C-B2C0-42CA-9B91-8293283A1E00}"/>
    <cellStyle name="Accent5 13 2" xfId="4313" xr:uid="{CB31C1EE-6004-4B18-9F61-CF2D2E4EB5D9}"/>
    <cellStyle name="Accent5 13 3" xfId="8891" xr:uid="{73BAB42D-A68E-4B01-BF34-8EC1E50F7D18}"/>
    <cellStyle name="Accent5 13 3 2" xfId="13213" xr:uid="{62DA6B73-170B-4DB2-9212-247BDC36E0D6}"/>
    <cellStyle name="Accent5 14" xfId="1270" xr:uid="{888061E8-23D9-483E-9334-4A28442A370E}"/>
    <cellStyle name="Accent5 14 2" xfId="4314" xr:uid="{8F563378-C644-4745-9C6D-BD8A2ABCF5EF}"/>
    <cellStyle name="Accent5 14 3" xfId="8892" xr:uid="{63E82E35-4888-4E4C-853A-A81ED80F5336}"/>
    <cellStyle name="Accent5 14 3 2" xfId="13214" xr:uid="{124E812A-AABE-4E24-8A69-F88D72BBCB91}"/>
    <cellStyle name="Accent5 15" xfId="1271" xr:uid="{49D29F0A-684F-4D2A-9144-E2F9789C16DB}"/>
    <cellStyle name="Accent5 15 2" xfId="4315" xr:uid="{8957725D-E2BB-46FD-9DF1-F7C8402DD04F}"/>
    <cellStyle name="Accent5 15 3" xfId="8893" xr:uid="{43D4752A-89F0-4624-8E22-1A4FD0CD5F1D}"/>
    <cellStyle name="Accent5 15 3 2" xfId="13215" xr:uid="{BF68623F-21E6-496D-B159-3BEE9A0D84A3}"/>
    <cellStyle name="Accent5 16" xfId="1272" xr:uid="{C7D84221-0CD0-455A-BF30-D1D18CACE175}"/>
    <cellStyle name="Accent5 16 2" xfId="4316" xr:uid="{7112F5AE-9688-4BDB-9D54-AACB7280BB9A}"/>
    <cellStyle name="Accent5 16 3" xfId="8894" xr:uid="{B9FE1FAD-FE0A-4F44-AF4C-3F771DDCE2B1}"/>
    <cellStyle name="Accent5 16 3 2" xfId="13216" xr:uid="{FE81CBFA-E86E-4826-9977-2E6BC16D3812}"/>
    <cellStyle name="Accent5 17" xfId="1273" xr:uid="{5BB519EC-30F4-483C-82CE-73FC5558E2CA}"/>
    <cellStyle name="Accent5 17 2" xfId="4317" xr:uid="{C6E72A51-F9DA-4732-9035-02FF08CF8CAA}"/>
    <cellStyle name="Accent5 17 3" xfId="8895" xr:uid="{E25E2FEE-5743-4340-9389-4FCB6F31C1DC}"/>
    <cellStyle name="Accent5 17 3 2" xfId="13217" xr:uid="{A3A071FF-D221-40E2-ACB9-A88CD9FA3E33}"/>
    <cellStyle name="Accent5 18" xfId="1274" xr:uid="{5D5BA701-09EA-4E0F-A793-6F4C9F2C62C1}"/>
    <cellStyle name="Accent5 18 2" xfId="4318" xr:uid="{24809644-4523-4B0F-84DB-73AD4E026308}"/>
    <cellStyle name="Accent5 18 3" xfId="8896" xr:uid="{228AF284-29D3-4A81-A10C-BB4A348552A7}"/>
    <cellStyle name="Accent5 18 3 2" xfId="13218" xr:uid="{0094271F-FF53-46CC-BDF7-C6C4E980ACEC}"/>
    <cellStyle name="Accent5 19" xfId="1275" xr:uid="{CBB8B7F4-89D5-47A6-95C0-9F427DF8D377}"/>
    <cellStyle name="Accent5 19 2" xfId="4319" xr:uid="{4EB96AE9-E8E5-45B7-8318-C8EDA6542E5C}"/>
    <cellStyle name="Accent5 19 3" xfId="8897" xr:uid="{FA4CA2D9-74F2-4CD2-8B07-F3407D6864D1}"/>
    <cellStyle name="Accent5 19 3 2" xfId="13219" xr:uid="{29575EE8-39E1-43AB-BAAF-0AF3EF89E2CE}"/>
    <cellStyle name="Accent5 2" xfId="1276" xr:uid="{D4D6C29A-4229-43C6-95F1-F25C1633197F}"/>
    <cellStyle name="Accent5 2 2" xfId="6257" xr:uid="{356D3D63-AEED-429A-92F9-A6EB79890790}"/>
    <cellStyle name="Accent5 2 3" xfId="4320" xr:uid="{31BF8BFB-46DF-41D3-AB42-51CFACC628D8}"/>
    <cellStyle name="Accent5 2 4" xfId="8898" xr:uid="{E14F35D7-86F1-4A56-A3DC-006B4AFA5CF0}"/>
    <cellStyle name="Accent5 2 4 2" xfId="13220" xr:uid="{ED4C6664-4005-4263-B010-09FA33D5AE6F}"/>
    <cellStyle name="Accent5 20" xfId="1277" xr:uid="{5F39594B-0708-4AAA-8A7D-04B958C7FADE}"/>
    <cellStyle name="Accent5 20 2" xfId="4321" xr:uid="{172B61FC-4E49-4D01-B99E-1A9FC401B6D4}"/>
    <cellStyle name="Accent5 20 3" xfId="8899" xr:uid="{1D689842-7443-470B-A142-8B83569E3725}"/>
    <cellStyle name="Accent5 20 3 2" xfId="13221" xr:uid="{B5BA9107-94C9-43DC-96B2-B81289A0C984}"/>
    <cellStyle name="Accent5 21" xfId="1278" xr:uid="{4B2A616A-92F3-4F56-81C5-F79BFD52E58D}"/>
    <cellStyle name="Accent5 21 2" xfId="4322" xr:uid="{6A4462BF-4691-485B-92F5-08B3E2BC8786}"/>
    <cellStyle name="Accent5 21 3" xfId="8900" xr:uid="{94EFB43A-48C3-445B-B027-A74A2C9B6601}"/>
    <cellStyle name="Accent5 21 3 2" xfId="13222" xr:uid="{1553A8CF-65AA-4F3D-A154-E5C8C0BF0D9F}"/>
    <cellStyle name="Accent5 22" xfId="1279" xr:uid="{CE80DBDB-7A42-4A6E-A798-676A5DEBB111}"/>
    <cellStyle name="Accent5 22 2" xfId="4323" xr:uid="{E820AA8D-6DFE-4FFB-B02F-E629FD147785}"/>
    <cellStyle name="Accent5 22 3" xfId="8901" xr:uid="{3896E5B8-53E0-4FF5-8C80-6713E2E18BAC}"/>
    <cellStyle name="Accent5 22 3 2" xfId="13223" xr:uid="{79115C61-58D5-4D98-96B6-08DC245C31B0}"/>
    <cellStyle name="Accent5 23" xfId="1280" xr:uid="{579FCDCB-1FA1-4DC5-BF6B-5647BF83F162}"/>
    <cellStyle name="Accent5 23 2" xfId="4324" xr:uid="{03A80408-AE7C-4AC0-AA18-B67D811EE0F7}"/>
    <cellStyle name="Accent5 23 3" xfId="8902" xr:uid="{1FE50211-17FB-425A-9E9C-38DF2C36EFA9}"/>
    <cellStyle name="Accent5 23 3 2" xfId="13224" xr:uid="{8420BCD9-487E-48A7-B2FF-BC7BA264432B}"/>
    <cellStyle name="Accent5 24" xfId="1281" xr:uid="{5F010B73-81E5-459E-9089-9A74731D7B11}"/>
    <cellStyle name="Accent5 24 2" xfId="4325" xr:uid="{4E8C1F5D-D08A-47CF-A62F-164F6721CE6E}"/>
    <cellStyle name="Accent5 24 3" xfId="8903" xr:uid="{F0CF7F8C-972F-49D3-AD3D-AF31427C6E45}"/>
    <cellStyle name="Accent5 24 3 2" xfId="13225" xr:uid="{F0635192-3CDA-4F70-9E12-CC00BFFCE03B}"/>
    <cellStyle name="Accent5 25" xfId="1282" xr:uid="{89E0DFCA-329E-4E6D-8AB3-B8342017FC9A}"/>
    <cellStyle name="Accent5 25 2" xfId="4326" xr:uid="{CE590D4C-0BA2-48CF-81F8-F97EB648FFFF}"/>
    <cellStyle name="Accent5 25 3" xfId="8904" xr:uid="{F47C7B6F-291B-4DCE-AEB0-C478D5F6F4E8}"/>
    <cellStyle name="Accent5 25 3 2" xfId="13226" xr:uid="{3A1A7E1C-CB47-4DF4-9CD2-02D2A0D15ACB}"/>
    <cellStyle name="Accent5 26" xfId="1283" xr:uid="{C573BE20-928B-4389-84B5-F57AB1D3C3AC}"/>
    <cellStyle name="Accent5 26 2" xfId="4327" xr:uid="{D02421F8-42EB-4AC0-A02C-CEE8CCE0DE8D}"/>
    <cellStyle name="Accent5 26 3" xfId="8905" xr:uid="{0CD99B0A-42E4-4078-B257-431E209419C0}"/>
    <cellStyle name="Accent5 26 3 2" xfId="13227" xr:uid="{90EF6C33-35A5-4A13-ABCA-BA3AB92EBFF1}"/>
    <cellStyle name="Accent5 27" xfId="1284" xr:uid="{CA181630-BD39-4A53-B3E1-028FE22F0910}"/>
    <cellStyle name="Accent5 27 2" xfId="4328" xr:uid="{6D240104-DF8C-40B6-A0B8-A94CB966B0AC}"/>
    <cellStyle name="Accent5 27 3" xfId="8906" xr:uid="{965A6C38-930C-465E-BFDB-57E126246C7D}"/>
    <cellStyle name="Accent5 27 3 2" xfId="13228" xr:uid="{F25364A9-4269-4DBA-9387-C25D0187983F}"/>
    <cellStyle name="Accent5 28" xfId="1285" xr:uid="{85B8735A-5602-4C03-9563-4FED7EA94053}"/>
    <cellStyle name="Accent5 28 2" xfId="4329" xr:uid="{D1369793-08FC-431B-9C55-0DEE20394E69}"/>
    <cellStyle name="Accent5 28 3" xfId="8907" xr:uid="{193EB261-BF12-4228-A324-CA6F603521E3}"/>
    <cellStyle name="Accent5 28 3 2" xfId="13229" xr:uid="{E0B521D5-D688-45C5-B04A-29C3BE475C11}"/>
    <cellStyle name="Accent5 29" xfId="1286" xr:uid="{69A14A7C-478B-4ADC-9BB6-9E3A4E4E3A6F}"/>
    <cellStyle name="Accent5 29 2" xfId="4330" xr:uid="{BA7CCF03-39C7-45FA-B952-682A4EB8F952}"/>
    <cellStyle name="Accent5 29 3" xfId="8908" xr:uid="{6BF0639F-2EF0-4FD1-AB5D-F468C8A431F0}"/>
    <cellStyle name="Accent5 29 3 2" xfId="13230" xr:uid="{DAFFF01F-458B-4C75-BBE4-D80C94E81373}"/>
    <cellStyle name="Accent5 3" xfId="1287" xr:uid="{96459843-7D41-4944-8B65-8382D5DBDA55}"/>
    <cellStyle name="Accent5 3 2" xfId="4331" xr:uid="{C110EA9D-DC99-41D3-9113-20A91C83847B}"/>
    <cellStyle name="Accent5 3 3" xfId="8909" xr:uid="{5019C6E9-4E30-42CC-8449-4CE648039DE5}"/>
    <cellStyle name="Accent5 3 3 2" xfId="13231" xr:uid="{1E832A55-5A33-4311-A875-1EA0084A00C5}"/>
    <cellStyle name="Accent5 30" xfId="1288" xr:uid="{B4134BC5-3B8A-4073-88F4-AAD681FB2AEF}"/>
    <cellStyle name="Accent5 30 2" xfId="4332" xr:uid="{23AD314A-61C3-4AF2-8126-4ADD7F044E28}"/>
    <cellStyle name="Accent5 30 3" xfId="8910" xr:uid="{48E73DA3-85AD-4073-9A84-8F6256FA518F}"/>
    <cellStyle name="Accent5 30 3 2" xfId="13232" xr:uid="{D1C21833-CA1A-4B17-81F7-ED03B90F4F9D}"/>
    <cellStyle name="Accent5 31" xfId="1289" xr:uid="{9D404BA0-D13F-4386-B7C2-C1C48F198D52}"/>
    <cellStyle name="Accent5 31 2" xfId="4333" xr:uid="{D934DE95-C7B5-4242-AE5B-0847D95BABE2}"/>
    <cellStyle name="Accent5 31 3" xfId="8911" xr:uid="{6F408BDE-CB81-4F70-A4A7-6991B33807E9}"/>
    <cellStyle name="Accent5 31 3 2" xfId="13233" xr:uid="{3BA7EA43-4023-4C65-94F8-2127FEA388BD}"/>
    <cellStyle name="Accent5 32" xfId="1290" xr:uid="{2E67B719-DFFC-4FDF-B54B-547823EEE9F3}"/>
    <cellStyle name="Accent5 32 2" xfId="4334" xr:uid="{ECEA4D21-11B2-40E9-953A-0E444F3038F6}"/>
    <cellStyle name="Accent5 32 3" xfId="8912" xr:uid="{0F6BEE10-8568-4198-8BEE-B010D6AC7DB8}"/>
    <cellStyle name="Accent5 32 3 2" xfId="13234" xr:uid="{E5F72D17-F088-4674-AFCB-DCEE6661E680}"/>
    <cellStyle name="Accent5 33" xfId="1291" xr:uid="{62B41163-B93C-4472-8C66-0E2C72E4C9BB}"/>
    <cellStyle name="Accent5 33 2" xfId="4335" xr:uid="{76A2A38C-33C5-4FE6-AE12-9AA9C3913184}"/>
    <cellStyle name="Accent5 33 3" xfId="8913" xr:uid="{D64273F7-5A76-4F5E-9F0B-9FADD9F1CE26}"/>
    <cellStyle name="Accent5 33 3 2" xfId="13235" xr:uid="{20C66497-CDBB-481E-AE9D-E19345E8EEAF}"/>
    <cellStyle name="Accent5 34" xfId="1292" xr:uid="{3CFAAD69-6192-46F2-BFE0-9E65477D0792}"/>
    <cellStyle name="Accent5 34 2" xfId="4336" xr:uid="{855D5CD6-1C5D-47B6-B04A-5FCB26878111}"/>
    <cellStyle name="Accent5 34 3" xfId="8914" xr:uid="{5802E3C2-5B13-4EB9-9159-F9817A7D905A}"/>
    <cellStyle name="Accent5 34 3 2" xfId="13236" xr:uid="{C3BE8B37-C33B-4DDD-B08E-EBCEF330EEF2}"/>
    <cellStyle name="Accent5 35" xfId="1293" xr:uid="{44E8BB1E-7D6A-403E-80CA-B4B2B951D26E}"/>
    <cellStyle name="Accent5 35 2" xfId="4337" xr:uid="{1B94046E-29D9-4199-AD18-E83211FC6D9F}"/>
    <cellStyle name="Accent5 35 3" xfId="8915" xr:uid="{F7434B5D-2D10-4038-A735-3B8A985F920D}"/>
    <cellStyle name="Accent5 35 3 2" xfId="13237" xr:uid="{3DB5C6AD-3E32-43CA-A157-F2EE59A28DF2}"/>
    <cellStyle name="Accent5 36" xfId="1294" xr:uid="{63F4E210-9BC2-46B1-A14E-9FD1FA9C86EE}"/>
    <cellStyle name="Accent5 36 2" xfId="4338" xr:uid="{A83F4BED-DE13-45CF-B5CA-8F932A4432CF}"/>
    <cellStyle name="Accent5 36 3" xfId="8916" xr:uid="{1B7B2F49-058B-4C19-8612-7CB883F461F7}"/>
    <cellStyle name="Accent5 36 3 2" xfId="13238" xr:uid="{41B027CC-88F1-4CE3-928A-C78F012642EB}"/>
    <cellStyle name="Accent5 37" xfId="1295" xr:uid="{EEBA5835-AC8B-4BDC-B958-BBBF80FE6A42}"/>
    <cellStyle name="Accent5 37 2" xfId="4339" xr:uid="{46A2BF7D-5C1F-4DBD-BEF4-804D533C7ADF}"/>
    <cellStyle name="Accent5 37 3" xfId="8917" xr:uid="{F3BACC54-7940-4B3B-8DAC-156F30639B1C}"/>
    <cellStyle name="Accent5 37 3 2" xfId="13239" xr:uid="{EAFBEAAA-477A-4899-8B43-9F37B2A2FBD6}"/>
    <cellStyle name="Accent5 38" xfId="1296" xr:uid="{90C56C1E-4703-4D34-96CA-2F59EEC4EE24}"/>
    <cellStyle name="Accent5 38 2" xfId="4340" xr:uid="{606D963E-562C-42E3-8BD1-BEEB4397840E}"/>
    <cellStyle name="Accent5 38 3" xfId="8918" xr:uid="{9FBD6FD3-2782-4C91-AD7B-607129EEA6E0}"/>
    <cellStyle name="Accent5 38 3 2" xfId="13240" xr:uid="{B5C60A00-C0EC-45CB-9D50-71BFCCF2B701}"/>
    <cellStyle name="Accent5 39" xfId="1297" xr:uid="{AEB336BA-4F11-413D-A626-2DC5C823F5FC}"/>
    <cellStyle name="Accent5 39 2" xfId="4341" xr:uid="{EB60A93A-1F02-41BE-A197-AFC8098639CF}"/>
    <cellStyle name="Accent5 39 3" xfId="8919" xr:uid="{26D13150-0763-45FB-974D-0B30C4D016F1}"/>
    <cellStyle name="Accent5 39 3 2" xfId="13241" xr:uid="{8CE8ABCD-7C92-4E5C-8673-B09D2D416A82}"/>
    <cellStyle name="Accent5 4" xfId="1298" xr:uid="{1D825EB1-8FFA-4919-B997-85AF26A1AD16}"/>
    <cellStyle name="Accent5 4 2" xfId="4342" xr:uid="{06FE10A8-04E6-4CEA-A5A8-500D98AC8C74}"/>
    <cellStyle name="Accent5 4 3" xfId="8920" xr:uid="{D88E342F-2913-4C3C-A570-03790C2CEF39}"/>
    <cellStyle name="Accent5 4 3 2" xfId="13242" xr:uid="{5E1BD3E3-DA73-47F7-BC1A-07E5465EDD6B}"/>
    <cellStyle name="Accent5 40" xfId="1299" xr:uid="{C75B24CD-64DF-4EAF-90FE-D86F8D0B45FA}"/>
    <cellStyle name="Accent5 40 2" xfId="4343" xr:uid="{5DAEBF5C-7954-4915-BD5C-F21B2071BDF8}"/>
    <cellStyle name="Accent5 40 3" xfId="8921" xr:uid="{A14343A2-F830-4983-86D6-A3664B677A80}"/>
    <cellStyle name="Accent5 40 3 2" xfId="13243" xr:uid="{16CA2E19-E651-460F-8A56-DF239493CB0C}"/>
    <cellStyle name="Accent5 41" xfId="1300" xr:uid="{8D5BB97E-5D9C-4E88-8E91-343CF3315C36}"/>
    <cellStyle name="Accent5 41 2" xfId="4344" xr:uid="{42112586-DCA6-4BC3-B18A-B2E096B6D75C}"/>
    <cellStyle name="Accent5 41 3" xfId="8922" xr:uid="{0E45B41D-610B-43C1-B5CF-D2DD98FB6F2C}"/>
    <cellStyle name="Accent5 41 3 2" xfId="13244" xr:uid="{5FFC2B13-2CD0-4589-A8A5-9F4BC8FF777E}"/>
    <cellStyle name="Accent5 42" xfId="1301" xr:uid="{7DA3F3FC-3A8C-48F9-997C-1F61C8164E1E}"/>
    <cellStyle name="Accent5 42 2" xfId="4345" xr:uid="{DCD2D0B6-D65E-4138-A499-50AACF4FCE74}"/>
    <cellStyle name="Accent5 42 3" xfId="8923" xr:uid="{A32E8E42-C292-4A41-A992-25C37C7FC6A2}"/>
    <cellStyle name="Accent5 42 3 2" xfId="13245" xr:uid="{848D44F4-50DD-468E-8692-A2BA3DBF0685}"/>
    <cellStyle name="Accent5 43" xfId="1302" xr:uid="{A0FE4F4A-61EE-4118-ABEA-979D48EB6201}"/>
    <cellStyle name="Accent5 43 2" xfId="4346" xr:uid="{EED37599-560A-4051-A406-DA134A363C06}"/>
    <cellStyle name="Accent5 43 3" xfId="8924" xr:uid="{A59C493D-0DBE-4561-8940-4002C71A56CA}"/>
    <cellStyle name="Accent5 43 3 2" xfId="13246" xr:uid="{44F842B2-2523-43FF-AD13-D2CD350115CA}"/>
    <cellStyle name="Accent5 44" xfId="1303" xr:uid="{401ACBDA-0DA0-4ED6-B38A-AEE6C986A9D8}"/>
    <cellStyle name="Accent5 44 2" xfId="4347" xr:uid="{B5533FBC-35E8-405D-84A7-8B114F641F81}"/>
    <cellStyle name="Accent5 44 3" xfId="8925" xr:uid="{07EA1EC8-9695-4F41-94BA-07CE05A9B323}"/>
    <cellStyle name="Accent5 44 3 2" xfId="13247" xr:uid="{ADC5F742-CE3B-445B-8D1E-CB563CB6D71B}"/>
    <cellStyle name="Accent5 45" xfId="1304" xr:uid="{C8AEE24A-4C2B-4BAC-8317-D2EECB646ABF}"/>
    <cellStyle name="Accent5 45 2" xfId="4348" xr:uid="{B8B3E97C-ECAF-4EAA-8774-B72E46F979A7}"/>
    <cellStyle name="Accent5 45 3" xfId="8926" xr:uid="{6843DEF0-C1F6-4BAF-8587-DE984A689EAB}"/>
    <cellStyle name="Accent5 45 3 2" xfId="13248" xr:uid="{2B2DEF6B-8FC3-4C84-8E21-CACB1023DD3D}"/>
    <cellStyle name="Accent5 46" xfId="1305" xr:uid="{4E37E683-694D-43C7-B829-B1959D2CD817}"/>
    <cellStyle name="Accent5 46 2" xfId="4349" xr:uid="{5B05A67F-099B-4D94-88DD-619227FE008B}"/>
    <cellStyle name="Accent5 46 3" xfId="8927" xr:uid="{83AEEC93-F958-4075-8DCA-CC7C232465AE}"/>
    <cellStyle name="Accent5 46 3 2" xfId="13249" xr:uid="{F8B39BA0-AA45-42A7-8817-386080728157}"/>
    <cellStyle name="Accent5 47" xfId="1306" xr:uid="{4B0DF728-288F-42D9-A2BB-E165B20F778F}"/>
    <cellStyle name="Accent5 47 2" xfId="4350" xr:uid="{D2F679D2-FEF2-4796-A204-F25E40A10FC0}"/>
    <cellStyle name="Accent5 47 3" xfId="8928" xr:uid="{FD93EA4F-7B61-4DE5-9F62-42F555458BED}"/>
    <cellStyle name="Accent5 47 3 2" xfId="13250" xr:uid="{846A2D73-6DF8-4C44-A9B8-7C41E85E6668}"/>
    <cellStyle name="Accent5 48" xfId="1307" xr:uid="{283EC7D6-0962-4F8C-B902-2A43716C13B3}"/>
    <cellStyle name="Accent5 48 2" xfId="4351" xr:uid="{C013B89D-4225-408D-ACA6-6C89AC6E2651}"/>
    <cellStyle name="Accent5 48 3" xfId="8929" xr:uid="{EE81FBC1-382E-4DFB-A3B2-DC25F08AAAA0}"/>
    <cellStyle name="Accent5 48 3 2" xfId="13251" xr:uid="{BD97381D-367E-475F-9BD6-34E82BBF2EA5}"/>
    <cellStyle name="Accent5 49" xfId="1308" xr:uid="{2F143F01-6203-4CA5-9C21-DCEDC1D8BBC3}"/>
    <cellStyle name="Accent5 49 2" xfId="4352" xr:uid="{30AE03F3-D100-4806-BB5E-04BD3BC66791}"/>
    <cellStyle name="Accent5 49 3" xfId="8930" xr:uid="{4D370742-D934-4A5F-A450-67D61F174E0B}"/>
    <cellStyle name="Accent5 49 3 2" xfId="13252" xr:uid="{F768872A-3970-4932-8BDD-17B8129FF870}"/>
    <cellStyle name="Accent5 5" xfId="1309" xr:uid="{E348E59C-2F37-4D53-9B19-2B5990A6DD94}"/>
    <cellStyle name="Accent5 5 2" xfId="4353" xr:uid="{A53D92AA-2AE8-4DB8-A8CD-76FF3B502218}"/>
    <cellStyle name="Accent5 5 3" xfId="8931" xr:uid="{03676BE1-60C7-490B-BBC9-872B29DF4E2A}"/>
    <cellStyle name="Accent5 5 3 2" xfId="13253" xr:uid="{29F6950F-1BB3-40A5-A4F8-BC2244572D54}"/>
    <cellStyle name="Accent5 50" xfId="1310" xr:uid="{74973C62-8612-4C92-9E13-97BF9E8D86E0}"/>
    <cellStyle name="Accent5 50 2" xfId="4354" xr:uid="{DC76EB28-3C59-4DB0-B7F5-49C4515A2322}"/>
    <cellStyle name="Accent5 50 3" xfId="8932" xr:uid="{EF285E96-2319-4A71-8D5E-B56BC3AB6F87}"/>
    <cellStyle name="Accent5 50 3 2" xfId="13254" xr:uid="{8F194F2C-0F91-4A10-AC9E-1018A00F1B82}"/>
    <cellStyle name="Accent5 51" xfId="1311" xr:uid="{D078FA2D-8E4A-47DF-BFCF-529B2FA5D3B5}"/>
    <cellStyle name="Accent5 51 2" xfId="4355" xr:uid="{F1C2E95F-5F23-4708-8851-58B790CE349F}"/>
    <cellStyle name="Accent5 51 3" xfId="8933" xr:uid="{A12C0867-19B3-4F80-B913-CD1B7BEBAC03}"/>
    <cellStyle name="Accent5 51 3 2" xfId="13255" xr:uid="{39AD5655-F7ED-4D4B-827D-CC72162C1003}"/>
    <cellStyle name="Accent5 52" xfId="1312" xr:uid="{1C4B71B4-CD1A-4C9C-B523-D69FECC43976}"/>
    <cellStyle name="Accent5 52 2" xfId="4356" xr:uid="{237233F4-6301-4F81-9741-6430F7691A9B}"/>
    <cellStyle name="Accent5 52 3" xfId="8934" xr:uid="{596449D5-E1E5-4C6D-8DB4-E06552FB5A4C}"/>
    <cellStyle name="Accent5 52 3 2" xfId="13256" xr:uid="{46E160CB-DAB2-4D28-8568-7D799463FDE9}"/>
    <cellStyle name="Accent5 53" xfId="1313" xr:uid="{4E02B4D0-8420-4873-BC2C-9A1EF6FEE0FB}"/>
    <cellStyle name="Accent5 53 2" xfId="4357" xr:uid="{C8CA91D0-E549-40EA-BE6F-54D9816CFC9B}"/>
    <cellStyle name="Accent5 53 3" xfId="8935" xr:uid="{D3F367FF-5B10-48B6-ACE9-A24AEAEEE28A}"/>
    <cellStyle name="Accent5 53 3 2" xfId="13257" xr:uid="{37F3B1FF-3EED-469A-9BA3-42121AFB5881}"/>
    <cellStyle name="Accent5 6" xfId="1314" xr:uid="{FBD58B50-E51C-48C5-BA44-D89B20BA46D1}"/>
    <cellStyle name="Accent5 6 2" xfId="4358" xr:uid="{7E37FF53-89A5-413A-A6CB-E0AF4B880954}"/>
    <cellStyle name="Accent5 6 3" xfId="8936" xr:uid="{F8FB9DF2-5B64-49F3-8C39-7841B4E7AC66}"/>
    <cellStyle name="Accent5 6 3 2" xfId="13258" xr:uid="{78F20B43-033B-4689-9ACB-C55EF0FBF3B3}"/>
    <cellStyle name="Accent5 7" xfId="1315" xr:uid="{89CE7766-4E2B-4BFD-B0C6-AE4EA163454A}"/>
    <cellStyle name="Accent5 7 2" xfId="4359" xr:uid="{ED4C58BC-1AE7-4C76-A3FC-0DEC8D27FA50}"/>
    <cellStyle name="Accent5 7 3" xfId="8937" xr:uid="{95E41C83-5AF9-4127-943E-2E746642FA77}"/>
    <cellStyle name="Accent5 7 3 2" xfId="13259" xr:uid="{2C4732E2-D2BF-450D-9460-834000D70DF4}"/>
    <cellStyle name="Accent5 8" xfId="1316" xr:uid="{4B95E012-0F65-498A-B8CF-958A0B5393EF}"/>
    <cellStyle name="Accent5 8 2" xfId="4360" xr:uid="{CB2B1C6D-E5D7-4FB6-91A2-5F84E87197DE}"/>
    <cellStyle name="Accent5 8 3" xfId="8938" xr:uid="{65B886FC-6737-4BE6-9E36-9C6C3A3C3B2E}"/>
    <cellStyle name="Accent5 8 3 2" xfId="13260" xr:uid="{1E68F6D4-FF09-47C6-98F2-16D357BE788D}"/>
    <cellStyle name="Accent5 9" xfId="1317" xr:uid="{26D6C30F-43D2-4D55-91AD-F6B96C4982D1}"/>
    <cellStyle name="Accent5 9 2" xfId="4361" xr:uid="{D02F363F-D1E8-4222-9DDC-22F7C86E0470}"/>
    <cellStyle name="Accent5 9 3" xfId="8939" xr:uid="{28C4C9F5-9C77-43FE-9308-CB4A22850C1A}"/>
    <cellStyle name="Accent5 9 3 2" xfId="13261" xr:uid="{30D7BFB3-7E2A-4EEE-9CAD-C126DCEFB622}"/>
    <cellStyle name="Accent6 10" xfId="1318" xr:uid="{DAD78A0E-AA4F-4243-9316-34B4334FF6EB}"/>
    <cellStyle name="Accent6 10 2" xfId="4362" xr:uid="{AE3746C0-D8C1-469A-A05E-E71AD523BD95}"/>
    <cellStyle name="Accent6 10 3" xfId="8940" xr:uid="{18161203-DBBC-472D-86C1-CE2B6E38C21A}"/>
    <cellStyle name="Accent6 10 3 2" xfId="13262" xr:uid="{0A794713-58F9-4CC1-A42F-29CA5E7C676E}"/>
    <cellStyle name="Accent6 11" xfId="1319" xr:uid="{905E8C87-F612-4A29-B0C9-FD1FE4F7438E}"/>
    <cellStyle name="Accent6 11 2" xfId="4363" xr:uid="{B600736F-C724-49E6-90A8-6C5256C542F3}"/>
    <cellStyle name="Accent6 11 3" xfId="8941" xr:uid="{226BF829-2A10-4024-A30F-1A42B1C5785D}"/>
    <cellStyle name="Accent6 11 3 2" xfId="13263" xr:uid="{1D7A8D92-A320-4784-8420-73BF0CD6D761}"/>
    <cellStyle name="Accent6 12" xfId="1320" xr:uid="{F64C86AD-94ED-4DAD-AE31-79142F2EC9B4}"/>
    <cellStyle name="Accent6 12 2" xfId="4364" xr:uid="{230FD064-704A-42A0-8F94-A1919A72461E}"/>
    <cellStyle name="Accent6 12 3" xfId="8942" xr:uid="{839D570D-7911-4DE5-A541-DADFE42F1C36}"/>
    <cellStyle name="Accent6 12 3 2" xfId="13264" xr:uid="{52B3B7E3-D3D4-42CE-BF02-5D125D31EF80}"/>
    <cellStyle name="Accent6 13" xfId="1321" xr:uid="{E2646BD1-5AB4-4402-80D4-46E440FF8134}"/>
    <cellStyle name="Accent6 13 2" xfId="4365" xr:uid="{F78B1210-C2E2-4638-9DD1-49B4BFE5414C}"/>
    <cellStyle name="Accent6 13 3" xfId="8943" xr:uid="{1D04A64B-F775-4AE1-9197-CE67B071B8D3}"/>
    <cellStyle name="Accent6 13 3 2" xfId="13265" xr:uid="{F122956C-251D-4786-8A93-11F50EB96EFF}"/>
    <cellStyle name="Accent6 14" xfId="1322" xr:uid="{47E131C9-1459-4CF9-BBD1-7E0FD1D6EFE4}"/>
    <cellStyle name="Accent6 14 2" xfId="4366" xr:uid="{59A093F3-1A77-4A06-98C2-1BB257A34ED4}"/>
    <cellStyle name="Accent6 14 3" xfId="8944" xr:uid="{83CF1380-6F97-48D4-AB5D-B0BF3A9BADBE}"/>
    <cellStyle name="Accent6 14 3 2" xfId="13266" xr:uid="{34222323-2EA7-44E5-933D-B003690F9A42}"/>
    <cellStyle name="Accent6 15" xfId="1323" xr:uid="{8477E2A1-F2E9-4CB2-969D-3F4AD6CD41CF}"/>
    <cellStyle name="Accent6 15 2" xfId="4367" xr:uid="{6FFAC58E-8C68-48F7-95FE-D27CE48E7EC8}"/>
    <cellStyle name="Accent6 15 3" xfId="8945" xr:uid="{448C45C3-2CD5-4194-AB5E-5059CE190704}"/>
    <cellStyle name="Accent6 15 3 2" xfId="13267" xr:uid="{F6E0478F-91D0-4ABA-9BAE-44760430C12D}"/>
    <cellStyle name="Accent6 16" xfId="1324" xr:uid="{E761DBD7-CE4A-43C5-8657-CCE8E8608201}"/>
    <cellStyle name="Accent6 16 2" xfId="4368" xr:uid="{E7D8BCDB-94D2-46AB-AE9F-044355E62A55}"/>
    <cellStyle name="Accent6 16 3" xfId="8946" xr:uid="{7BBA8FA6-C476-4402-A89C-CE0BE998D43A}"/>
    <cellStyle name="Accent6 16 3 2" xfId="13268" xr:uid="{31443657-8828-4DE9-986A-0137E0E9990F}"/>
    <cellStyle name="Accent6 17" xfId="1325" xr:uid="{02422953-9D92-4204-9CBD-35583E9F6F19}"/>
    <cellStyle name="Accent6 17 2" xfId="4369" xr:uid="{0F3EC03D-6630-42BE-A937-236F734EFF8E}"/>
    <cellStyle name="Accent6 17 3" xfId="8947" xr:uid="{DD188F88-92AE-4F7F-A339-893AAA9F2FF6}"/>
    <cellStyle name="Accent6 17 3 2" xfId="13269" xr:uid="{2611189D-4743-4862-B145-A68554203022}"/>
    <cellStyle name="Accent6 18" xfId="1326" xr:uid="{0C93B534-E9A0-4F9D-AC02-500DA0E99321}"/>
    <cellStyle name="Accent6 18 2" xfId="4370" xr:uid="{DF3EA159-AA05-4CE8-8D9E-28303A637B71}"/>
    <cellStyle name="Accent6 18 3" xfId="8948" xr:uid="{08D7BED6-E557-4225-AB2F-452652986B03}"/>
    <cellStyle name="Accent6 18 3 2" xfId="13270" xr:uid="{5D9CDF46-0FF3-4A29-9662-964C6AC31CA4}"/>
    <cellStyle name="Accent6 19" xfId="1327" xr:uid="{29FF8588-38C6-4265-ACE0-F19021401487}"/>
    <cellStyle name="Accent6 19 2" xfId="4371" xr:uid="{0A642317-68C6-4CCE-9875-469C20D1E91F}"/>
    <cellStyle name="Accent6 19 3" xfId="8949" xr:uid="{32D599CB-60E5-4CE2-A8A3-A3EA505D80FA}"/>
    <cellStyle name="Accent6 19 3 2" xfId="13271" xr:uid="{DD4DBF9B-F8CE-4BE4-AD7F-E32C1D4AAF1E}"/>
    <cellStyle name="Accent6 2" xfId="1328" xr:uid="{D434266F-2E6E-4D76-A69F-C70F2B6A1EF0}"/>
    <cellStyle name="Accent6 2 2" xfId="6258" xr:uid="{E750D222-709E-45C1-8FE4-4FCDEE01DFC9}"/>
    <cellStyle name="Accent6 2 3" xfId="4372" xr:uid="{E04D0CBE-B23F-48DF-B516-F4B38A69835C}"/>
    <cellStyle name="Accent6 2 4" xfId="8950" xr:uid="{0DF36EC7-5A03-489C-BEEA-CC3CF280EAB7}"/>
    <cellStyle name="Accent6 2 4 2" xfId="13272" xr:uid="{21F84589-60D9-402D-83DE-9811E830A8CF}"/>
    <cellStyle name="Accent6 20" xfId="1329" xr:uid="{B5B39DD1-6A78-4297-A260-10DF29A97DF6}"/>
    <cellStyle name="Accent6 20 2" xfId="4373" xr:uid="{DA1EE2B5-BA70-4D63-9208-39EF6D923141}"/>
    <cellStyle name="Accent6 20 3" xfId="8951" xr:uid="{E5E59488-8DF1-4874-8197-3FB8433AAD9A}"/>
    <cellStyle name="Accent6 20 3 2" xfId="13273" xr:uid="{EF2761A4-989E-4244-8BDF-0E662D782ACE}"/>
    <cellStyle name="Accent6 21" xfId="1330" xr:uid="{C821598D-331F-4413-A930-D8E33219779B}"/>
    <cellStyle name="Accent6 21 2" xfId="4374" xr:uid="{4307BEB6-86F2-441E-AE8D-B088A9A87075}"/>
    <cellStyle name="Accent6 21 3" xfId="8952" xr:uid="{16C4FB55-F842-40E1-8100-61BF4C37B220}"/>
    <cellStyle name="Accent6 21 3 2" xfId="13274" xr:uid="{E20BB206-E19C-4222-92CC-48DD142FA6B2}"/>
    <cellStyle name="Accent6 22" xfId="1331" xr:uid="{2013FCCF-ED26-4399-A0E5-C24BFF330DFE}"/>
    <cellStyle name="Accent6 22 2" xfId="4375" xr:uid="{743D57A8-37F8-488A-B8A8-FBB0E2FF1B94}"/>
    <cellStyle name="Accent6 22 3" xfId="8953" xr:uid="{6B40FFC4-2447-490E-ABFD-028C11606B86}"/>
    <cellStyle name="Accent6 22 3 2" xfId="13275" xr:uid="{0FB9876D-2F94-4EE2-92A6-1FF066653FBC}"/>
    <cellStyle name="Accent6 23" xfId="1332" xr:uid="{94EEA42D-CDC7-4CBE-ABA3-4F36C42B2A77}"/>
    <cellStyle name="Accent6 23 2" xfId="4376" xr:uid="{4937F676-17B6-408C-AD9B-03F73FF8EACA}"/>
    <cellStyle name="Accent6 23 3" xfId="8954" xr:uid="{6F5DAD86-BC67-4323-B71C-C5AF02C2B033}"/>
    <cellStyle name="Accent6 23 3 2" xfId="13276" xr:uid="{65979E12-57DC-4E7A-B15D-302BCF6E14AA}"/>
    <cellStyle name="Accent6 24" xfId="1333" xr:uid="{074716C6-6C4F-448B-8D5E-F157CE3929DB}"/>
    <cellStyle name="Accent6 24 2" xfId="4377" xr:uid="{E8C5008D-E761-4D12-AA93-3F657420329B}"/>
    <cellStyle name="Accent6 24 3" xfId="8955" xr:uid="{BC7F3A6C-FCC2-4D52-AB21-03BB9D7FEBF7}"/>
    <cellStyle name="Accent6 24 3 2" xfId="13277" xr:uid="{C7DCCDD8-6517-43B6-B7F9-1D748D43CB1C}"/>
    <cellStyle name="Accent6 25" xfId="1334" xr:uid="{EDF137F0-331A-488C-8FE0-808F9996D55C}"/>
    <cellStyle name="Accent6 25 2" xfId="4378" xr:uid="{806AC4BD-CB6F-4633-AD57-BB240199DE1D}"/>
    <cellStyle name="Accent6 25 3" xfId="8956" xr:uid="{1C7031F9-F2AF-4001-99D5-3480C0523541}"/>
    <cellStyle name="Accent6 25 3 2" xfId="13278" xr:uid="{199152BC-858C-4397-A554-C0FEA6DFDF3D}"/>
    <cellStyle name="Accent6 26" xfId="1335" xr:uid="{64C2915F-7F1F-4E9A-BD18-5BA20F1821B4}"/>
    <cellStyle name="Accent6 26 2" xfId="4379" xr:uid="{60887B1C-3172-438A-B209-46C325C7DC43}"/>
    <cellStyle name="Accent6 26 3" xfId="8957" xr:uid="{08F21BE9-B65A-4708-8889-E13421C4EA03}"/>
    <cellStyle name="Accent6 26 3 2" xfId="13279" xr:uid="{8535EB5C-3DE6-411B-B417-D1D6C2305FA4}"/>
    <cellStyle name="Accent6 27" xfId="1336" xr:uid="{9D0D7685-16EE-41DD-A235-36E4EE6E8F3B}"/>
    <cellStyle name="Accent6 27 2" xfId="4380" xr:uid="{AF1B2B7C-8393-4F4A-AF09-5B1E08CEDE8D}"/>
    <cellStyle name="Accent6 27 3" xfId="8958" xr:uid="{4642875E-EE72-47E5-B819-49290B028605}"/>
    <cellStyle name="Accent6 27 3 2" xfId="13280" xr:uid="{443BEEAE-92EC-428B-973E-73C17C90B0BD}"/>
    <cellStyle name="Accent6 28" xfId="1337" xr:uid="{7152AD01-8739-4A86-BBA5-8838C90DAE94}"/>
    <cellStyle name="Accent6 28 2" xfId="4381" xr:uid="{68555DF6-F1AA-442C-9BD4-A39A54383CD9}"/>
    <cellStyle name="Accent6 28 3" xfId="8959" xr:uid="{0D2B1B71-CE59-4F94-AEDF-EFA97B54AF51}"/>
    <cellStyle name="Accent6 28 3 2" xfId="13281" xr:uid="{70EB6213-8F76-4240-9E18-32DEAACB5B76}"/>
    <cellStyle name="Accent6 29" xfId="1338" xr:uid="{5C7C1478-086B-4C8D-8CF2-3C3145EE5BA2}"/>
    <cellStyle name="Accent6 29 2" xfId="4382" xr:uid="{FE0E973D-EA7D-4DFE-8601-9DCF44BBC6A8}"/>
    <cellStyle name="Accent6 29 3" xfId="8960" xr:uid="{6B01D27B-75A8-43EB-BCC2-90D2930EBB10}"/>
    <cellStyle name="Accent6 29 3 2" xfId="13282" xr:uid="{F0A93014-3C2E-4F5C-963A-52D3076AF8FB}"/>
    <cellStyle name="Accent6 3" xfId="1339" xr:uid="{4787CF7B-358A-43B9-8B1B-56C4B426C034}"/>
    <cellStyle name="Accent6 3 2" xfId="4383" xr:uid="{0F9A4F01-3927-45DE-889C-3A92477C59DF}"/>
    <cellStyle name="Accent6 3 3" xfId="8961" xr:uid="{E49AE204-2DFE-4910-934A-3942EB5BD4C5}"/>
    <cellStyle name="Accent6 3 3 2" xfId="13283" xr:uid="{7A708E4F-C617-497C-8E5C-87FF53707AAB}"/>
    <cellStyle name="Accent6 30" xfId="1340" xr:uid="{D9ED1BBD-7343-4626-943F-A734C155BB5E}"/>
    <cellStyle name="Accent6 30 2" xfId="4384" xr:uid="{C7958D74-C553-45EB-B283-5C225C28ECFB}"/>
    <cellStyle name="Accent6 30 3" xfId="8962" xr:uid="{C3A9E43D-E135-49D2-BF21-6D31CDF8D1E5}"/>
    <cellStyle name="Accent6 30 3 2" xfId="13284" xr:uid="{4FBFA769-9C1D-49FD-8D3F-EA867CA89C03}"/>
    <cellStyle name="Accent6 31" xfId="1341" xr:uid="{8111ADAC-0F7B-413E-8801-A22BCDF08F36}"/>
    <cellStyle name="Accent6 31 2" xfId="4385" xr:uid="{5FFF9032-EF02-4689-9B36-1341AB9A5776}"/>
    <cellStyle name="Accent6 31 3" xfId="8963" xr:uid="{FA4C69C0-A6F7-4D82-9225-CD1F4B112211}"/>
    <cellStyle name="Accent6 31 3 2" xfId="13285" xr:uid="{3664310B-0D24-4A52-ACF2-5C3E7DB7F578}"/>
    <cellStyle name="Accent6 32" xfId="1342" xr:uid="{8E5DDD10-A10B-446C-AB28-21402B973AFD}"/>
    <cellStyle name="Accent6 32 2" xfId="4386" xr:uid="{CB0B8314-2510-42FE-887F-D45848E049CB}"/>
    <cellStyle name="Accent6 32 3" xfId="8964" xr:uid="{B7243807-1CDA-4080-94CD-2530F0661A9C}"/>
    <cellStyle name="Accent6 32 3 2" xfId="13286" xr:uid="{DD00CF1E-F2F1-481C-8AD2-55A123603090}"/>
    <cellStyle name="Accent6 33" xfId="1343" xr:uid="{9C7311D1-7B9B-478C-A7D9-847C5989BAFE}"/>
    <cellStyle name="Accent6 33 2" xfId="4387" xr:uid="{C1314B51-580B-4E8F-A3A2-199090D7D7EA}"/>
    <cellStyle name="Accent6 33 3" xfId="8965" xr:uid="{BEC5E6CE-631E-425A-A742-CDC201C17722}"/>
    <cellStyle name="Accent6 33 3 2" xfId="13287" xr:uid="{5DE2D22A-A374-4AC3-8F28-2A3B719C5612}"/>
    <cellStyle name="Accent6 34" xfId="1344" xr:uid="{7167D112-FD62-417F-8690-21E410C33F6E}"/>
    <cellStyle name="Accent6 34 2" xfId="4388" xr:uid="{80DB643A-6062-49B2-84AE-50D35AFFED4F}"/>
    <cellStyle name="Accent6 34 3" xfId="8966" xr:uid="{508E7D81-4DE8-42EA-9DB7-282DDF7B5582}"/>
    <cellStyle name="Accent6 34 3 2" xfId="13288" xr:uid="{A30E5EF9-B908-463B-A709-00C2E52BF814}"/>
    <cellStyle name="Accent6 35" xfId="1345" xr:uid="{40033442-2786-4E85-BCF8-E1F4E2D95AE7}"/>
    <cellStyle name="Accent6 35 2" xfId="4389" xr:uid="{12BDCCCE-84C5-451B-AC83-5667451C6CB7}"/>
    <cellStyle name="Accent6 35 3" xfId="8967" xr:uid="{BA8C1A05-75F2-4A90-80D6-C6312A955F01}"/>
    <cellStyle name="Accent6 35 3 2" xfId="13289" xr:uid="{9F57098C-DB05-4008-B86C-AF1879341150}"/>
    <cellStyle name="Accent6 36" xfId="1346" xr:uid="{C24F4C00-E424-4617-8295-46F5B716DED6}"/>
    <cellStyle name="Accent6 36 2" xfId="4390" xr:uid="{BD84342A-FD39-4078-816F-8DA5488D950D}"/>
    <cellStyle name="Accent6 36 3" xfId="8968" xr:uid="{C3CED286-F610-4D43-B821-FACBC44F0731}"/>
    <cellStyle name="Accent6 36 3 2" xfId="13290" xr:uid="{9EF48B14-B0FC-44BF-B5D8-1A106174781E}"/>
    <cellStyle name="Accent6 37" xfId="1347" xr:uid="{E83E1798-5008-4A4C-BC2E-DA8089A874B5}"/>
    <cellStyle name="Accent6 37 2" xfId="4391" xr:uid="{DFE6C358-00DE-4E7A-BA84-4EE4CEEF7807}"/>
    <cellStyle name="Accent6 37 3" xfId="8969" xr:uid="{DACB6EC0-E1FF-4B55-9F8E-19633621600A}"/>
    <cellStyle name="Accent6 37 3 2" xfId="13291" xr:uid="{1841088F-4008-4C63-AC94-FD26A39317B6}"/>
    <cellStyle name="Accent6 38" xfId="1348" xr:uid="{CE9C8069-9743-4244-A954-2CB64E8CB874}"/>
    <cellStyle name="Accent6 38 2" xfId="4392" xr:uid="{1C06C623-941F-4ED6-BB8B-E8FFFEC8ABA9}"/>
    <cellStyle name="Accent6 38 3" xfId="8970" xr:uid="{518EFC78-C48C-4400-8D57-FBBA16B730B4}"/>
    <cellStyle name="Accent6 38 3 2" xfId="13292" xr:uid="{831F6846-C184-48B8-AD68-66B94CF30E20}"/>
    <cellStyle name="Accent6 39" xfId="1349" xr:uid="{DDDFE291-7A5E-4331-A01F-746A29E16461}"/>
    <cellStyle name="Accent6 39 2" xfId="4393" xr:uid="{DEF63AE9-7925-4964-A276-A345F9BB408C}"/>
    <cellStyle name="Accent6 39 3" xfId="8971" xr:uid="{EDF36005-1ABC-4699-9742-B2C5D9BF7CF0}"/>
    <cellStyle name="Accent6 39 3 2" xfId="13293" xr:uid="{24FE7E8B-1EB0-4563-9AAF-4AD2443D0C47}"/>
    <cellStyle name="Accent6 4" xfId="1350" xr:uid="{4A409A18-C94B-4CA8-BA38-1951AF2A6643}"/>
    <cellStyle name="Accent6 4 2" xfId="4394" xr:uid="{D30D4F8C-285A-4DDF-B21E-451D6E29130D}"/>
    <cellStyle name="Accent6 4 3" xfId="8972" xr:uid="{D62454E2-1E9D-49EF-B293-7F07AE8C0A37}"/>
    <cellStyle name="Accent6 4 3 2" xfId="13294" xr:uid="{4FD5A9AE-2ED1-4763-9FA0-1FF1A4AF8281}"/>
    <cellStyle name="Accent6 40" xfId="1351" xr:uid="{386F06E2-CC2A-488B-B7E8-6B49E6783522}"/>
    <cellStyle name="Accent6 40 2" xfId="4395" xr:uid="{140F582B-308D-4173-A45F-BC8E048C644D}"/>
    <cellStyle name="Accent6 40 3" xfId="8973" xr:uid="{EE0E7452-C00B-4093-907B-12563CCBA08D}"/>
    <cellStyle name="Accent6 40 3 2" xfId="13295" xr:uid="{B88F854A-ACCD-4558-B3A3-6908BDEEA921}"/>
    <cellStyle name="Accent6 41" xfId="1352" xr:uid="{67301F7D-45B7-4D14-A2FF-216C4EEC6817}"/>
    <cellStyle name="Accent6 41 2" xfId="4396" xr:uid="{97A1FF34-F41F-40B3-A9D7-91E413A45A2D}"/>
    <cellStyle name="Accent6 41 3" xfId="8974" xr:uid="{9C57263B-BE02-4B64-A79A-5128489DC610}"/>
    <cellStyle name="Accent6 41 3 2" xfId="13296" xr:uid="{8E96C3DB-84DB-4F52-9430-1A654E487799}"/>
    <cellStyle name="Accent6 42" xfId="1353" xr:uid="{68054E74-27D1-41FB-94EB-07B356E44B94}"/>
    <cellStyle name="Accent6 42 2" xfId="4397" xr:uid="{2298AED8-B857-4E02-80E9-90339ECC5AA7}"/>
    <cellStyle name="Accent6 42 3" xfId="8975" xr:uid="{E5EAB529-A608-45D1-A5A4-094704FA6065}"/>
    <cellStyle name="Accent6 42 3 2" xfId="13297" xr:uid="{B24C258C-E655-4363-A671-A597844A2EE3}"/>
    <cellStyle name="Accent6 43" xfId="1354" xr:uid="{36E94D11-B8AC-4CD7-AF56-0603C7738AB4}"/>
    <cellStyle name="Accent6 43 2" xfId="4398" xr:uid="{5AB14196-44C7-44CF-ABD4-91E0EC6ADD9D}"/>
    <cellStyle name="Accent6 43 3" xfId="8976" xr:uid="{1EAE4EC5-28EB-42E7-A5E4-B3CECBDDC7C8}"/>
    <cellStyle name="Accent6 43 3 2" xfId="13298" xr:uid="{44706FE3-B774-46F3-950B-A2F4D519D816}"/>
    <cellStyle name="Accent6 44" xfId="1355" xr:uid="{EFDC0430-3DCB-4CBE-94A1-27B58907B284}"/>
    <cellStyle name="Accent6 44 2" xfId="4399" xr:uid="{D439655C-9FF2-4471-9487-C228ED5180C4}"/>
    <cellStyle name="Accent6 44 3" xfId="8977" xr:uid="{991E385A-34C6-494E-BC68-5A293E593351}"/>
    <cellStyle name="Accent6 44 3 2" xfId="13299" xr:uid="{CEA1F584-9AF2-4A33-B43B-A0062ED3454B}"/>
    <cellStyle name="Accent6 45" xfId="1356" xr:uid="{CA21139B-7CC8-4F19-8EE7-A407854BEADA}"/>
    <cellStyle name="Accent6 45 2" xfId="4400" xr:uid="{D887F37B-F7C2-47C8-87FC-14BE5218BFCE}"/>
    <cellStyle name="Accent6 45 3" xfId="8978" xr:uid="{A462CAF6-D436-4173-B329-C1B5F016B82C}"/>
    <cellStyle name="Accent6 45 3 2" xfId="13300" xr:uid="{61B1B445-8939-40E7-BED6-70B1D60C783B}"/>
    <cellStyle name="Accent6 46" xfId="1357" xr:uid="{0C53B02F-FD1E-43B3-9BC8-DDB8CFF7A7B2}"/>
    <cellStyle name="Accent6 46 2" xfId="4401" xr:uid="{E65B6C83-6866-488E-9DDE-15CDA05EC7F8}"/>
    <cellStyle name="Accent6 46 3" xfId="8979" xr:uid="{32DAEC0B-0A24-467F-AAC0-D6A4FBB0C1B5}"/>
    <cellStyle name="Accent6 46 3 2" xfId="13301" xr:uid="{3B9CA017-0051-400B-AD26-24209E9432D7}"/>
    <cellStyle name="Accent6 47" xfId="1358" xr:uid="{3ED8EEB3-8E19-404A-A323-4CD6C724563A}"/>
    <cellStyle name="Accent6 47 2" xfId="4402" xr:uid="{ED2B5B49-9C5F-42B8-BC6C-129BCAE11FDB}"/>
    <cellStyle name="Accent6 47 3" xfId="8980" xr:uid="{493743D8-3E0A-4088-BF17-DDC8258E0128}"/>
    <cellStyle name="Accent6 47 3 2" xfId="13302" xr:uid="{94C7CB61-1716-49A9-AB68-E430FE3BCFC2}"/>
    <cellStyle name="Accent6 48" xfId="1359" xr:uid="{76DAD381-9E7F-4941-919A-F842D43BF0CD}"/>
    <cellStyle name="Accent6 48 2" xfId="4403" xr:uid="{F62A9680-A88F-465F-8DA7-20ED8CF3A278}"/>
    <cellStyle name="Accent6 48 3" xfId="8981" xr:uid="{020AC0D7-79C8-40DF-BF68-DBDC67114132}"/>
    <cellStyle name="Accent6 48 3 2" xfId="13303" xr:uid="{A9E9C265-16CD-4790-A1DC-6A50D4FC6F68}"/>
    <cellStyle name="Accent6 49" xfId="1360" xr:uid="{CF5E1166-49FF-496E-92CC-FC13FFA2A2EE}"/>
    <cellStyle name="Accent6 49 2" xfId="4404" xr:uid="{B8D8662D-76BB-435F-9381-532511E10BDD}"/>
    <cellStyle name="Accent6 49 3" xfId="8982" xr:uid="{1B449B33-07C8-4F48-8FC4-E84163065F26}"/>
    <cellStyle name="Accent6 49 3 2" xfId="13304" xr:uid="{7F7F64A7-13A5-48D2-AA2F-BECB892F167D}"/>
    <cellStyle name="Accent6 5" xfId="1361" xr:uid="{39A8CEB2-2E16-4103-AA8B-E135E7D8BB01}"/>
    <cellStyle name="Accent6 5 2" xfId="4405" xr:uid="{B39AB18C-2B7C-49BC-ABDA-D28E365D65A7}"/>
    <cellStyle name="Accent6 5 3" xfId="8983" xr:uid="{17D6AB59-E788-4D36-B1CE-2E00CE6F9DFF}"/>
    <cellStyle name="Accent6 5 3 2" xfId="13305" xr:uid="{BC100010-CBDD-49D3-AA0C-3A627F2754FA}"/>
    <cellStyle name="Accent6 50" xfId="1362" xr:uid="{9A6CB008-08FC-4585-A315-11B76517A293}"/>
    <cellStyle name="Accent6 50 2" xfId="4406" xr:uid="{DE7B621D-3FF7-442D-8564-836B97DE57D0}"/>
    <cellStyle name="Accent6 50 3" xfId="8984" xr:uid="{FB225F87-97C0-4DA8-A01B-FEF470670A0E}"/>
    <cellStyle name="Accent6 50 3 2" xfId="13306" xr:uid="{9C5A03BE-52A5-4930-9659-C662C491F9A6}"/>
    <cellStyle name="Accent6 51" xfId="1363" xr:uid="{B2E4E27F-2195-420B-9104-19EC52423692}"/>
    <cellStyle name="Accent6 51 2" xfId="4407" xr:uid="{60C17343-FE48-46D3-8C9E-BD75F6C2B4FD}"/>
    <cellStyle name="Accent6 51 3" xfId="8985" xr:uid="{DB263919-E6FF-4254-BDBF-AFCBD51A6803}"/>
    <cellStyle name="Accent6 51 3 2" xfId="13307" xr:uid="{94689FE4-0FEB-4809-BFCF-1402FDECAD10}"/>
    <cellStyle name="Accent6 52" xfId="1364" xr:uid="{79729D5B-50F2-4EDB-9707-A3F73FBCD9D6}"/>
    <cellStyle name="Accent6 52 2" xfId="4408" xr:uid="{F807BC4E-4C1F-4A47-9383-E3D268DDBAB1}"/>
    <cellStyle name="Accent6 52 3" xfId="8986" xr:uid="{243FBD5C-339C-440D-B742-D0945BBA8FDC}"/>
    <cellStyle name="Accent6 52 3 2" xfId="13308" xr:uid="{FBD87A7A-CFA4-454E-A62B-786E09E80AB2}"/>
    <cellStyle name="Accent6 53" xfId="1365" xr:uid="{4650449B-1356-46CC-8967-9414417861C0}"/>
    <cellStyle name="Accent6 53 2" xfId="4409" xr:uid="{19A3B41F-FD65-4CBF-AFEE-4CC193C815EE}"/>
    <cellStyle name="Accent6 53 3" xfId="8987" xr:uid="{90187435-73CB-4314-A707-1761E9A5FE28}"/>
    <cellStyle name="Accent6 53 3 2" xfId="13309" xr:uid="{7B886033-6D87-4B87-ABE4-AE2FF1997235}"/>
    <cellStyle name="Accent6 6" xfId="1366" xr:uid="{B9AF7A70-0CD8-402E-889C-C8845352E7DB}"/>
    <cellStyle name="Accent6 6 2" xfId="4410" xr:uid="{60134F9E-39DF-4639-8763-2EA78CBEE330}"/>
    <cellStyle name="Accent6 6 3" xfId="8988" xr:uid="{AE0D3C63-F975-4A4B-BB7B-1064A1109625}"/>
    <cellStyle name="Accent6 6 3 2" xfId="13310" xr:uid="{BEE31EAD-39AD-4CFE-BBDF-8A375C803884}"/>
    <cellStyle name="Accent6 7" xfId="1367" xr:uid="{4C979E2A-38BB-4911-BB1C-3EBFC47A157E}"/>
    <cellStyle name="Accent6 7 2" xfId="4411" xr:uid="{D9535F28-BFAE-42C0-BB75-823BC8E0B351}"/>
    <cellStyle name="Accent6 7 3" xfId="8989" xr:uid="{4CD23FCB-91B7-4B88-9EA4-986B7C636F1C}"/>
    <cellStyle name="Accent6 7 3 2" xfId="13311" xr:uid="{6265140C-E1AD-4B4E-BFB3-8EE4BA4AF333}"/>
    <cellStyle name="Accent6 8" xfId="1368" xr:uid="{1448C4AF-2E30-48A0-B63B-6CAC5A2F38C9}"/>
    <cellStyle name="Accent6 8 2" xfId="4412" xr:uid="{A289D889-4FA4-480B-B8CE-FDE6442ADD5B}"/>
    <cellStyle name="Accent6 8 3" xfId="8990" xr:uid="{BF4A468B-D4E1-4FC7-A25D-AC219749DE55}"/>
    <cellStyle name="Accent6 8 3 2" xfId="13312" xr:uid="{AB0255A8-13E1-49AD-99A7-C8ADFF2AC100}"/>
    <cellStyle name="Accent6 9" xfId="1369" xr:uid="{B636B432-3086-4793-A2CB-4F68EAA5E9C3}"/>
    <cellStyle name="Accent6 9 2" xfId="4413" xr:uid="{DD003C45-F1A5-4DBB-990E-8697B0F332E5}"/>
    <cellStyle name="Accent6 9 3" xfId="8991" xr:uid="{C4FE1D8C-F091-47D6-9269-BDDFE8BC62CF}"/>
    <cellStyle name="Accent6 9 3 2" xfId="13313" xr:uid="{F050E1F7-44FA-49FC-B7F4-01AED79E13E0}"/>
    <cellStyle name="Actual Date" xfId="1370" xr:uid="{A2C7E468-3D1E-4EC7-9D89-1A024BF510CF}"/>
    <cellStyle name="Actual Date 2" xfId="5968" xr:uid="{F98E679E-924B-4E14-B3D6-37A05E4A04A4}"/>
    <cellStyle name="ÅëÈ­ [0]_±âÅ¸" xfId="1371" xr:uid="{7665D2EC-81E2-428F-9A9F-DBD1AD48836D}"/>
    <cellStyle name="ÅëÈ­_±âÅ¸" xfId="1372" xr:uid="{5D83B8F8-3ECE-4C7C-9AAD-04DE25C5B580}"/>
    <cellStyle name="aPrice" xfId="1373" xr:uid="{6ACBA523-2975-46C8-9E94-0272AF9F467B}"/>
    <cellStyle name="aPrice 2" xfId="5969" xr:uid="{52D684CF-5CAB-4A59-8CEB-46C7887D1744}"/>
    <cellStyle name="aPrice 2 2" xfId="7582" xr:uid="{43ED3DCD-794F-48D4-A56B-302B45A40C90}"/>
    <cellStyle name="aPrice 2 2 2" xfId="21164" xr:uid="{5E1E13C5-D487-4999-B2CC-6DFB847E8BA2}"/>
    <cellStyle name="aPrice 2 2 2 2" xfId="29942" xr:uid="{A538A93C-64E1-45BA-8755-AAA2C30568E3}"/>
    <cellStyle name="aPrice 2 2 3" xfId="28565" xr:uid="{3D2834F6-4E21-4EB2-9105-84F7C057A136}"/>
    <cellStyle name="aPrice 2 3" xfId="19767" xr:uid="{AA7BB943-4DDA-4B3E-A6EF-C09448D3BA91}"/>
    <cellStyle name="aPrice 2 3 2" xfId="29399" xr:uid="{A1CC1E21-EE37-4925-B73F-5440CDDA79BE}"/>
    <cellStyle name="aPrice 2 4" xfId="28022" xr:uid="{AF4511F0-64D0-4F46-9B4F-BAF67ECD7DF8}"/>
    <cellStyle name="aPrice 3" xfId="6345" xr:uid="{3D19D1D4-B025-49FD-902C-75B7A7B8512B}"/>
    <cellStyle name="aPrice 3 2" xfId="19927" xr:uid="{5B1047B3-5BE0-4481-BC61-D05E8F38BEF9}"/>
    <cellStyle name="aPrice 3 2 2" xfId="29542" xr:uid="{A17C1322-BB1D-4635-817B-23C849A27C87}"/>
    <cellStyle name="aPrice 3 3" xfId="28165" xr:uid="{9CD235B8-C1DF-42F7-ACC0-C5EDBFA4E7A2}"/>
    <cellStyle name="aPrice 4" xfId="18519" xr:uid="{F6FF0D3C-8408-499A-9F6C-F8BF1225E0D9}"/>
    <cellStyle name="aPrice 4 2" xfId="28998" xr:uid="{E9512BFD-2841-48BB-BB4E-10DBDD9E859A}"/>
    <cellStyle name="aPrice 5" xfId="27624" xr:uid="{DC67C13D-58EB-4415-AFF5-7A1541DF1C36}"/>
    <cellStyle name="args.style" xfId="1374" xr:uid="{05895041-93DF-4934-965C-13BE3C2949E1}"/>
    <cellStyle name="ÄÞ¸¶ [0]_±âÅ¸" xfId="1375" xr:uid="{9EE226B6-1028-49B0-9EE4-E1DCD4D0ACD6}"/>
    <cellStyle name="ÄÞ¸¶_±âÅ¸" xfId="1376" xr:uid="{8BB7382F-78EF-4A31-8691-4AA932C13CB3}"/>
    <cellStyle name="Bad 10" xfId="1377" xr:uid="{96DBC5AA-4C4A-49FE-84A4-40D2E990259F}"/>
    <cellStyle name="Bad 10 2" xfId="4414" xr:uid="{3BB78647-38E3-4142-AE24-790E0C5CB76B}"/>
    <cellStyle name="Bad 10 3" xfId="8992" xr:uid="{698EBEE5-7502-4A61-8B4D-6098AA8ECDFB}"/>
    <cellStyle name="Bad 10 3 2" xfId="13314" xr:uid="{DCD61FDD-E2F5-4866-8BDE-ADC0481E39C9}"/>
    <cellStyle name="Bad 11" xfId="1378" xr:uid="{83BCA70D-2D8B-4759-841B-6AEE54CEB667}"/>
    <cellStyle name="Bad 11 2" xfId="4415" xr:uid="{22822E7F-0F5B-4BFE-BD0C-E0EDA36E2304}"/>
    <cellStyle name="Bad 11 3" xfId="8993" xr:uid="{4C17BE48-59F3-4F34-9D71-2A44B073F187}"/>
    <cellStyle name="Bad 11 3 2" xfId="13315" xr:uid="{20538C80-1DAC-41A3-8CC4-4DE855B61D8C}"/>
    <cellStyle name="Bad 12" xfId="1379" xr:uid="{3E2F0BA1-E9B7-4C8A-8FDA-2E803542F811}"/>
    <cellStyle name="Bad 12 2" xfId="4416" xr:uid="{C386B9F9-FEA5-4101-A621-AC5ECF06338D}"/>
    <cellStyle name="Bad 12 3" xfId="8994" xr:uid="{D06B366B-5FAF-4521-AF3B-4219CC23B2DC}"/>
    <cellStyle name="Bad 12 3 2" xfId="13316" xr:uid="{8DB02587-346A-4F4C-B071-F8A8A76CB4A3}"/>
    <cellStyle name="Bad 13" xfId="1380" xr:uid="{AA575AA1-2DE7-49A3-99D7-13B47EAC8AA4}"/>
    <cellStyle name="Bad 13 2" xfId="4417" xr:uid="{50FCD75A-3B3C-4AD1-8638-0BE1D66F31AB}"/>
    <cellStyle name="Bad 13 3" xfId="8995" xr:uid="{537204FD-2634-4695-99B1-BA01C89EB4B3}"/>
    <cellStyle name="Bad 13 3 2" xfId="13317" xr:uid="{0FF5535F-E361-406C-9B51-1CE9B629589E}"/>
    <cellStyle name="Bad 14" xfId="1381" xr:uid="{278CED92-E7E3-47E5-9B4A-31636A2D25DF}"/>
    <cellStyle name="Bad 14 2" xfId="4418" xr:uid="{194965EA-543F-4EB2-A4F5-F776BF38859A}"/>
    <cellStyle name="Bad 14 3" xfId="8996" xr:uid="{16D9E52F-7EE3-4153-9523-125C4AB255D0}"/>
    <cellStyle name="Bad 14 3 2" xfId="13318" xr:uid="{77B9C085-7A65-434D-860F-1DE6452DD251}"/>
    <cellStyle name="Bad 15" xfId="1382" xr:uid="{64D8A616-1B2D-4DD5-9EC1-E4E8BD97F6E0}"/>
    <cellStyle name="Bad 15 2" xfId="4419" xr:uid="{BDF97213-5681-4135-9A01-C2B5049989BF}"/>
    <cellStyle name="Bad 15 3" xfId="8997" xr:uid="{FEBEBC5F-BD50-4700-9EFE-8463A9551E0C}"/>
    <cellStyle name="Bad 15 3 2" xfId="13319" xr:uid="{86CC27B6-339F-4B33-8017-4E16381C9781}"/>
    <cellStyle name="Bad 16" xfId="1383" xr:uid="{8ED52BC0-8EB8-4FBA-BA65-4BBBECA3EDB8}"/>
    <cellStyle name="Bad 16 2" xfId="4420" xr:uid="{E1F58C5D-FF02-4F22-AC41-D6553F5999D3}"/>
    <cellStyle name="Bad 16 3" xfId="8998" xr:uid="{F8E8CBFF-7556-4E73-B71A-C12BA043BF34}"/>
    <cellStyle name="Bad 16 3 2" xfId="13320" xr:uid="{536A164D-763E-42B9-A743-3C4FD60E057D}"/>
    <cellStyle name="Bad 17" xfId="1384" xr:uid="{05542C87-7FE9-4B9E-9D4F-337D16CAFF1F}"/>
    <cellStyle name="Bad 17 2" xfId="4421" xr:uid="{613C1AFF-23FC-4F09-839B-6B72E68A97AB}"/>
    <cellStyle name="Bad 17 3" xfId="8999" xr:uid="{C53DAFC7-1112-4EDA-A131-3150367D8D5C}"/>
    <cellStyle name="Bad 17 3 2" xfId="13321" xr:uid="{51A3E556-59FD-4157-B735-9FC60DD710BA}"/>
    <cellStyle name="Bad 18" xfId="1385" xr:uid="{855C6810-2359-4596-B27B-8F477C74AFE5}"/>
    <cellStyle name="Bad 18 2" xfId="4422" xr:uid="{4F1FA8D8-61A5-4371-98B5-674FAA709615}"/>
    <cellStyle name="Bad 18 3" xfId="9000" xr:uid="{D93224D8-C6E4-488A-BADA-362F35D08BF6}"/>
    <cellStyle name="Bad 18 3 2" xfId="13322" xr:uid="{A61A2E42-34D4-4A78-8DC8-ACA06EE11684}"/>
    <cellStyle name="Bad 19" xfId="1386" xr:uid="{95FA1F89-90F5-4666-897A-2A44F63E714D}"/>
    <cellStyle name="Bad 19 2" xfId="4423" xr:uid="{1C791C01-54C9-453C-A291-A59532E5272D}"/>
    <cellStyle name="Bad 19 3" xfId="9001" xr:uid="{789FED6F-67F7-45EE-8495-468F829317FE}"/>
    <cellStyle name="Bad 19 3 2" xfId="13323" xr:uid="{95960D94-7F9A-4921-88A1-4F01A09F9725}"/>
    <cellStyle name="Bad 2" xfId="1387" xr:uid="{47EBFDA7-AC36-40C2-9AC6-00B4F9A46EFF}"/>
    <cellStyle name="Bad 2 2" xfId="6259" xr:uid="{2EB15CD5-573E-4F9F-B8CE-650A61C0DA51}"/>
    <cellStyle name="Bad 2 3" xfId="4424" xr:uid="{1EE0E36A-2396-4A5E-A1F9-6D43DA1B42ED}"/>
    <cellStyle name="Bad 2 4" xfId="9002" xr:uid="{0DFE1FB7-CA84-4F92-82E5-E4772919C3DB}"/>
    <cellStyle name="Bad 2 4 2" xfId="13324" xr:uid="{8EE96E20-3090-41A5-A095-6DC9C1D4C3BF}"/>
    <cellStyle name="Bad 20" xfId="1388" xr:uid="{681A8CCB-6EFE-4F03-B004-86978BF0778D}"/>
    <cellStyle name="Bad 20 2" xfId="4425" xr:uid="{C2E73D6C-090F-487C-9026-E3D412BEA6F9}"/>
    <cellStyle name="Bad 20 3" xfId="9003" xr:uid="{4F89EE6A-FA71-417B-AF46-E1BD120DAA5B}"/>
    <cellStyle name="Bad 20 3 2" xfId="13325" xr:uid="{953701D5-55CC-4FFB-B86A-48ABCE81032A}"/>
    <cellStyle name="Bad 21" xfId="1389" xr:uid="{50BD28B1-2C7E-4905-A034-50A7AADF608F}"/>
    <cellStyle name="Bad 21 2" xfId="4426" xr:uid="{B880CDBF-AE92-4577-9F0F-E6D906246CE9}"/>
    <cellStyle name="Bad 21 3" xfId="9004" xr:uid="{161E814D-19B3-4FAD-8DB6-CE25539C59A5}"/>
    <cellStyle name="Bad 21 3 2" xfId="13326" xr:uid="{3A5A5CBD-9D0D-4F69-8784-5F4BABFAA887}"/>
    <cellStyle name="Bad 22" xfId="1390" xr:uid="{9F62CBCC-883A-408C-91E6-FDCFA07C5184}"/>
    <cellStyle name="Bad 22 2" xfId="4427" xr:uid="{D7D63818-4901-474B-8A1D-C8CB4D8DC844}"/>
    <cellStyle name="Bad 22 3" xfId="9005" xr:uid="{53891C12-33F4-47F4-8326-D45315EFF05A}"/>
    <cellStyle name="Bad 22 3 2" xfId="13327" xr:uid="{4E1685BC-DD5A-434B-8D85-085C7B8850D0}"/>
    <cellStyle name="Bad 23" xfId="1391" xr:uid="{C198A814-3094-460C-A931-E79B60E9B369}"/>
    <cellStyle name="Bad 23 2" xfId="4428" xr:uid="{A82BC040-2391-4181-84E1-B5856B3A2DED}"/>
    <cellStyle name="Bad 23 3" xfId="9006" xr:uid="{DA1B75DB-8E3B-4AAA-BFFC-949F7246A9FA}"/>
    <cellStyle name="Bad 23 3 2" xfId="13328" xr:uid="{4218DFFB-8234-4D0A-8F16-CBF1EF8C449A}"/>
    <cellStyle name="Bad 24" xfId="1392" xr:uid="{ED773370-549D-4DE3-8BD3-3CE2378E0D11}"/>
    <cellStyle name="Bad 24 2" xfId="4429" xr:uid="{80ADF58C-E147-4C66-BB52-55DF992F29C6}"/>
    <cellStyle name="Bad 24 3" xfId="9007" xr:uid="{E5EF6DAC-0E5C-4DD0-A2D7-97E5EA78FF14}"/>
    <cellStyle name="Bad 24 3 2" xfId="13329" xr:uid="{E52B9989-C5DA-4E47-A12A-1C6BA8C189A8}"/>
    <cellStyle name="Bad 25" xfId="1393" xr:uid="{14013F97-8742-4249-8876-5E3F58E5BD14}"/>
    <cellStyle name="Bad 25 2" xfId="4430" xr:uid="{F78F6E3C-329B-4C6B-B4B2-4376E72947DE}"/>
    <cellStyle name="Bad 25 3" xfId="9008" xr:uid="{9E3063B0-1EFC-45B4-AFEA-54057A92E463}"/>
    <cellStyle name="Bad 25 3 2" xfId="13330" xr:uid="{B0626A36-E69A-47E1-8555-81AA9F783EF1}"/>
    <cellStyle name="Bad 26" xfId="1394" xr:uid="{78B03013-6E82-4356-BEE1-07BFDFFD3E41}"/>
    <cellStyle name="Bad 26 2" xfId="4431" xr:uid="{1B8B6D03-BB4F-4C16-8CDF-76BBDBD9DCEE}"/>
    <cellStyle name="Bad 26 3" xfId="9009" xr:uid="{0761C5FB-BFED-4F62-9526-AEF06146A6A8}"/>
    <cellStyle name="Bad 26 3 2" xfId="13331" xr:uid="{DF5B6108-F908-4B30-9C18-180FCB40780E}"/>
    <cellStyle name="Bad 27" xfId="1395" xr:uid="{CF647E1C-F3A8-4A06-B0E8-8D874FC8E26C}"/>
    <cellStyle name="Bad 27 2" xfId="4432" xr:uid="{30CD7E6D-8CFF-43A4-856F-3094E7B26829}"/>
    <cellStyle name="Bad 27 3" xfId="9010" xr:uid="{F299593B-86DD-4D05-8548-FFD36CDE7F78}"/>
    <cellStyle name="Bad 27 3 2" xfId="13332" xr:uid="{F4BF0949-499B-4DCC-A867-61F25DE845E2}"/>
    <cellStyle name="Bad 28" xfId="1396" xr:uid="{961B01B7-2D34-4BD2-A7E4-BC56F54F4D4C}"/>
    <cellStyle name="Bad 28 2" xfId="4433" xr:uid="{410F32A6-627A-4597-804F-6B530C00B550}"/>
    <cellStyle name="Bad 28 3" xfId="9011" xr:uid="{F5CD5471-1939-484C-A3B1-10D6160A58D1}"/>
    <cellStyle name="Bad 28 3 2" xfId="13333" xr:uid="{07DD2203-CAF0-4B61-9DE8-8B9DD503AFAF}"/>
    <cellStyle name="Bad 29" xfId="1397" xr:uid="{82FBADD8-74FC-4F2E-A2EA-1763EDE9A2EF}"/>
    <cellStyle name="Bad 29 2" xfId="4434" xr:uid="{4491E75D-25EC-431E-916D-94216C857B2A}"/>
    <cellStyle name="Bad 29 3" xfId="9012" xr:uid="{0602681D-7995-425D-BB92-F8A4B973B7C3}"/>
    <cellStyle name="Bad 29 3 2" xfId="13334" xr:uid="{EBBA71C4-6CCC-40EB-8DD9-49C5A788D268}"/>
    <cellStyle name="Bad 3" xfId="1398" xr:uid="{E9561B9A-DFF7-435F-BF37-452BAE65D471}"/>
    <cellStyle name="Bad 3 2" xfId="4435" xr:uid="{FEB3A752-CAA9-4DB9-AAD4-0EC267DDA4A2}"/>
    <cellStyle name="Bad 3 3" xfId="9013" xr:uid="{AB7EBDF5-3B30-440C-90BE-6B6BFF49457B}"/>
    <cellStyle name="Bad 3 3 2" xfId="13335" xr:uid="{3B2D9338-CCD3-4DAA-9350-BEEC3E8D8039}"/>
    <cellStyle name="Bad 30" xfId="1399" xr:uid="{0DA02CD2-D528-411C-8A12-7C565AC2635D}"/>
    <cellStyle name="Bad 30 2" xfId="4436" xr:uid="{2035A83E-E8B7-446D-88DD-8036A628EAFA}"/>
    <cellStyle name="Bad 30 3" xfId="9014" xr:uid="{FCC3D51D-A6DC-402C-831E-495D92E25C01}"/>
    <cellStyle name="Bad 30 3 2" xfId="13336" xr:uid="{17E22A4F-CC15-43FE-AD21-6AF3429E943C}"/>
    <cellStyle name="Bad 31" xfId="1400" xr:uid="{8C932B97-F609-4B3A-B6D8-9D3E78A29AFD}"/>
    <cellStyle name="Bad 31 2" xfId="4437" xr:uid="{37701F72-DA45-4CB8-989E-A519A8202444}"/>
    <cellStyle name="Bad 31 3" xfId="9015" xr:uid="{9123EE51-7AE2-4101-A471-1B971A284B4B}"/>
    <cellStyle name="Bad 31 3 2" xfId="13337" xr:uid="{C40C7784-C06D-43CB-8EB7-867FE6C8C763}"/>
    <cellStyle name="Bad 32" xfId="1401" xr:uid="{00B5A21C-74B5-4985-B641-6E234B3B03AD}"/>
    <cellStyle name="Bad 32 2" xfId="4438" xr:uid="{9D3F5E63-E961-4639-88DB-F5E9D79897DC}"/>
    <cellStyle name="Bad 32 3" xfId="9016" xr:uid="{0F7029B4-8071-4DFB-9D9C-572AD5CDDD2F}"/>
    <cellStyle name="Bad 32 3 2" xfId="13338" xr:uid="{47864DCE-226C-428F-A712-530AFC9A4111}"/>
    <cellStyle name="Bad 33" xfId="1402" xr:uid="{15A3A437-A940-4963-ABD3-054FFEEACD6F}"/>
    <cellStyle name="Bad 33 2" xfId="4439" xr:uid="{8438F66F-D1A0-4343-B338-2E06F61F839A}"/>
    <cellStyle name="Bad 33 3" xfId="9017" xr:uid="{683F775A-C928-4502-8E38-16D433E89C89}"/>
    <cellStyle name="Bad 33 3 2" xfId="13339" xr:uid="{E5B3B55C-FC8F-47AE-8125-9373A40C5DE2}"/>
    <cellStyle name="Bad 34" xfId="1403" xr:uid="{5BFAE67F-EEFB-45C2-B199-EFB6AB78A9A2}"/>
    <cellStyle name="Bad 34 2" xfId="4440" xr:uid="{79A00AF2-F4E4-499C-9432-4ECA5CFC779D}"/>
    <cellStyle name="Bad 34 3" xfId="9018" xr:uid="{A984AEE1-B2DD-4488-A638-BA8351F02CB7}"/>
    <cellStyle name="Bad 34 3 2" xfId="13340" xr:uid="{7A76AF87-9CC4-497E-B2E5-3F8EA53F25A7}"/>
    <cellStyle name="Bad 35" xfId="1404" xr:uid="{4DB5508E-662E-462F-AFAB-F4DC60AE3FC6}"/>
    <cellStyle name="Bad 35 2" xfId="4441" xr:uid="{777A1095-DE5F-4140-BDFD-C3F190A0CF68}"/>
    <cellStyle name="Bad 35 3" xfId="9019" xr:uid="{72DA7950-B73F-41E4-94AA-D242877D1030}"/>
    <cellStyle name="Bad 35 3 2" xfId="13341" xr:uid="{8187B35F-1F01-4F7F-A35E-516152BA96D7}"/>
    <cellStyle name="Bad 36" xfId="1405" xr:uid="{44B917AD-D4A8-487F-B96C-E2E613051BDC}"/>
    <cellStyle name="Bad 36 2" xfId="4442" xr:uid="{20C992BB-227A-44C1-892E-EE5C85360747}"/>
    <cellStyle name="Bad 36 3" xfId="9020" xr:uid="{D3E0D2BB-AB38-4100-8B18-EEBC810BDCE5}"/>
    <cellStyle name="Bad 36 3 2" xfId="13342" xr:uid="{F0478E65-8ADA-4305-95E4-49D6098585FB}"/>
    <cellStyle name="Bad 37" xfId="1406" xr:uid="{B225FA35-CED4-41D4-BDE8-71805DE48705}"/>
    <cellStyle name="Bad 37 2" xfId="4443" xr:uid="{B89BE3F2-E1B5-40B3-9C29-AAF7C5303024}"/>
    <cellStyle name="Bad 37 3" xfId="9021" xr:uid="{E1A261AB-141A-451B-94FC-621A27A977AD}"/>
    <cellStyle name="Bad 37 3 2" xfId="13343" xr:uid="{43C37C2C-C30D-4894-BAB4-0F06F82C0412}"/>
    <cellStyle name="Bad 38" xfId="1407" xr:uid="{11313812-D1EE-4747-9D9E-E0637FE430D2}"/>
    <cellStyle name="Bad 38 2" xfId="4444" xr:uid="{2D32D420-6178-4E6E-ADD8-9AA039E17256}"/>
    <cellStyle name="Bad 38 3" xfId="9022" xr:uid="{C8AE2D70-D7B0-4562-A133-8418A9F63964}"/>
    <cellStyle name="Bad 38 3 2" xfId="13344" xr:uid="{11FBC459-53F5-45F1-977E-B85C0D1DBEE9}"/>
    <cellStyle name="Bad 39" xfId="1408" xr:uid="{48ADD4E8-E71A-44BC-A3C8-E64DF1349033}"/>
    <cellStyle name="Bad 39 2" xfId="4445" xr:uid="{5F26A8B8-DC51-4970-AD7D-65886AC44FBB}"/>
    <cellStyle name="Bad 39 3" xfId="9023" xr:uid="{135EEA1B-5EDA-4B0B-9A31-4803A599286A}"/>
    <cellStyle name="Bad 39 3 2" xfId="13345" xr:uid="{C54C19B2-83DC-425F-86A4-745064E1C007}"/>
    <cellStyle name="Bad 4" xfId="1409" xr:uid="{93126F72-E127-489C-8D82-C71FC0E0053C}"/>
    <cellStyle name="Bad 4 2" xfId="4446" xr:uid="{F1E95267-3156-463D-B708-69145B5AC585}"/>
    <cellStyle name="Bad 4 3" xfId="9024" xr:uid="{B4CED254-8D4E-475F-8835-4A27B592F940}"/>
    <cellStyle name="Bad 4 3 2" xfId="13346" xr:uid="{4DA0C664-59C4-4FB3-9AF9-6F5B1A11F0D8}"/>
    <cellStyle name="Bad 40" xfId="1410" xr:uid="{5B926D41-9A38-44B9-B8A1-61319BD42723}"/>
    <cellStyle name="Bad 40 2" xfId="4447" xr:uid="{F95B36D3-AE22-4C58-ABE7-2D68E3A32F66}"/>
    <cellStyle name="Bad 40 3" xfId="9025" xr:uid="{FA9A47B9-424A-4A87-B90E-7AF3BDE853E2}"/>
    <cellStyle name="Bad 40 3 2" xfId="13347" xr:uid="{1D6ECB29-710E-4606-AFC5-61A352C0136C}"/>
    <cellStyle name="Bad 41" xfId="1411" xr:uid="{67462DC4-D974-4D30-9D1B-02CF689F61EF}"/>
    <cellStyle name="Bad 41 2" xfId="4448" xr:uid="{8BD0EBB7-F68E-4D12-AD8E-FBD18597DDE8}"/>
    <cellStyle name="Bad 41 3" xfId="9026" xr:uid="{529E7CA0-FFF1-4975-A513-0114A3D13762}"/>
    <cellStyle name="Bad 41 3 2" xfId="13348" xr:uid="{18B76B18-07DD-437E-9BAF-285759D8B4D6}"/>
    <cellStyle name="Bad 42" xfId="1412" xr:uid="{FB2D59DA-BB82-4873-AB53-7AFF0CE6DDDE}"/>
    <cellStyle name="Bad 42 2" xfId="4449" xr:uid="{80CD4D8F-F0EA-4998-AE56-1CB85F0B3F1F}"/>
    <cellStyle name="Bad 42 3" xfId="9027" xr:uid="{CA0BBB7D-758E-40E8-87FD-6C5DF0A4CDAB}"/>
    <cellStyle name="Bad 42 3 2" xfId="13349" xr:uid="{8CE71EAC-9E7F-4CAB-AC76-3429A4BED281}"/>
    <cellStyle name="Bad 43" xfId="1413" xr:uid="{E6B38FD8-7194-4D61-AA0D-4A1548BD3496}"/>
    <cellStyle name="Bad 43 2" xfId="4450" xr:uid="{3E783B41-B9F5-4274-9B4D-89151C993FF5}"/>
    <cellStyle name="Bad 43 3" xfId="9028" xr:uid="{12DCDEE3-011E-4D69-BB65-4E835C809AE1}"/>
    <cellStyle name="Bad 43 3 2" xfId="13350" xr:uid="{2D3B57A9-CA8B-452C-98C0-5DE21057F0FA}"/>
    <cellStyle name="Bad 44" xfId="1414" xr:uid="{BCE94A05-5D89-4FF9-8AFF-BAEADE297897}"/>
    <cellStyle name="Bad 44 2" xfId="4451" xr:uid="{3DE73625-3F70-4487-B1EA-A6CF7F31CE7D}"/>
    <cellStyle name="Bad 44 3" xfId="9029" xr:uid="{1619A022-B630-40C9-9290-946EDE0E2B14}"/>
    <cellStyle name="Bad 44 3 2" xfId="13351" xr:uid="{25BA9A6C-B325-479B-8638-6971DB13A4DB}"/>
    <cellStyle name="Bad 45" xfId="1415" xr:uid="{30F16DB1-1052-4C43-9AA6-F5A73CBAC277}"/>
    <cellStyle name="Bad 45 2" xfId="4452" xr:uid="{DDC71786-9E6A-489F-8AED-F38E71EFD964}"/>
    <cellStyle name="Bad 45 3" xfId="9030" xr:uid="{DB6BA86C-4958-4C65-AC79-D27900A29381}"/>
    <cellStyle name="Bad 45 3 2" xfId="13352" xr:uid="{72D5292F-728B-4ECA-8F44-E5C058A68649}"/>
    <cellStyle name="Bad 46" xfId="1416" xr:uid="{CD49D7EF-97D4-49D6-8710-C37345E5AD3F}"/>
    <cellStyle name="Bad 46 2" xfId="4453" xr:uid="{DBA3E81E-C44B-4851-8B48-68B601975804}"/>
    <cellStyle name="Bad 46 3" xfId="9031" xr:uid="{7A0F76DE-8E26-410B-B05A-C8C529B70434}"/>
    <cellStyle name="Bad 46 3 2" xfId="13353" xr:uid="{9C468514-4F08-4344-8CDB-95B6E055F3D8}"/>
    <cellStyle name="Bad 47" xfId="1417" xr:uid="{34F09886-8FA9-4F07-BB65-2805C9CF0715}"/>
    <cellStyle name="Bad 47 2" xfId="4454" xr:uid="{E81AC14C-6203-41BE-B7B4-8FB632826159}"/>
    <cellStyle name="Bad 47 3" xfId="9032" xr:uid="{F6BF5CFD-8ED1-4E30-837D-DDE0ACF345AE}"/>
    <cellStyle name="Bad 47 3 2" xfId="13354" xr:uid="{91B49A3F-7855-44B1-8AA7-B8CDB2586004}"/>
    <cellStyle name="Bad 48" xfId="1418" xr:uid="{B7F9C3DD-1431-4757-B7AB-3D7E91384EC7}"/>
    <cellStyle name="Bad 48 2" xfId="4455" xr:uid="{535250BC-4451-4331-9AF8-D436B12AC2E9}"/>
    <cellStyle name="Bad 48 3" xfId="9033" xr:uid="{8CE484EE-26B1-4117-B967-977ED81F8529}"/>
    <cellStyle name="Bad 48 3 2" xfId="13355" xr:uid="{EA5CAD2E-9C41-4D3F-9D20-D798FEA0F831}"/>
    <cellStyle name="Bad 49" xfId="1419" xr:uid="{03E918AD-0D5B-47CB-8F21-4D1986210EF3}"/>
    <cellStyle name="Bad 49 2" xfId="4456" xr:uid="{38B73AC8-FABF-4FB5-9B15-C6D66882C6CC}"/>
    <cellStyle name="Bad 49 3" xfId="9034" xr:uid="{FE01B16C-3A57-457F-919F-903ED4E334E9}"/>
    <cellStyle name="Bad 49 3 2" xfId="13356" xr:uid="{0B37264C-A8A2-410E-809E-A15AC7003974}"/>
    <cellStyle name="Bad 5" xfId="1420" xr:uid="{8CC6EA8C-86A2-4822-B5B8-0381B4AC6180}"/>
    <cellStyle name="Bad 5 2" xfId="4457" xr:uid="{EA946B8B-7945-4FD1-8609-1AD80B7675B7}"/>
    <cellStyle name="Bad 5 3" xfId="9035" xr:uid="{F0D36E02-B53B-4131-9055-8EFF9CE57691}"/>
    <cellStyle name="Bad 5 3 2" xfId="13357" xr:uid="{5CA6ABAD-04FF-4A5E-AD4B-1BEF2871C00E}"/>
    <cellStyle name="Bad 50" xfId="1421" xr:uid="{ED3EC962-2726-48EC-8FA0-AC4A489D7C31}"/>
    <cellStyle name="Bad 50 2" xfId="4458" xr:uid="{F8A6DBCB-98DA-48EC-8DC0-D0459D2C344A}"/>
    <cellStyle name="Bad 50 3" xfId="9036" xr:uid="{0AAC3A2E-F544-44FE-AEE2-C3CD7C069EB7}"/>
    <cellStyle name="Bad 50 3 2" xfId="13358" xr:uid="{9C41A7CF-4175-47AC-AE9F-5B4EE7F3726E}"/>
    <cellStyle name="Bad 51" xfId="1422" xr:uid="{EDB4BFFA-2DB2-40C9-BA64-7ADDB777C60D}"/>
    <cellStyle name="Bad 51 2" xfId="4459" xr:uid="{04751586-A1BF-4E3B-A9B0-4A5063D8955C}"/>
    <cellStyle name="Bad 51 3" xfId="9037" xr:uid="{4EED9A8F-3819-44E7-B2AB-8E29D4A52D11}"/>
    <cellStyle name="Bad 51 3 2" xfId="13359" xr:uid="{00706E97-D493-427D-9DF1-B66DFFABBA47}"/>
    <cellStyle name="Bad 52" xfId="1423" xr:uid="{145A6BE5-7469-4CCF-BB69-060CAEA057FA}"/>
    <cellStyle name="Bad 52 2" xfId="4460" xr:uid="{95F24F37-173C-4BD5-B26B-487D6F891B90}"/>
    <cellStyle name="Bad 52 3" xfId="9038" xr:uid="{0DDA33A5-C28E-45DA-AFB9-374DFAEA7850}"/>
    <cellStyle name="Bad 52 3 2" xfId="13360" xr:uid="{33C12361-762C-4B8F-A290-A8814776972D}"/>
    <cellStyle name="Bad 53" xfId="1424" xr:uid="{E076E1C7-30EB-4435-9ACF-E5CEAA8B0304}"/>
    <cellStyle name="Bad 53 2" xfId="4461" xr:uid="{ADCC9EF4-CEE6-487E-A7AC-0587F295A7BE}"/>
    <cellStyle name="Bad 53 3" xfId="9039" xr:uid="{1651F60F-093A-4491-85B7-6FB3B9E6E011}"/>
    <cellStyle name="Bad 53 3 2" xfId="13361" xr:uid="{23FDC024-75C5-481D-9D9C-8036A122AAAC}"/>
    <cellStyle name="Bad 6" xfId="1425" xr:uid="{68ABE602-5500-4D8C-8825-4BAA78408569}"/>
    <cellStyle name="Bad 6 2" xfId="4462" xr:uid="{6858BD50-EFE7-469C-8CDC-8D59C7571F70}"/>
    <cellStyle name="Bad 6 3" xfId="9040" xr:uid="{B2A40ACC-482A-41B4-934B-56D92459EEEA}"/>
    <cellStyle name="Bad 6 3 2" xfId="13362" xr:uid="{53F0CFA0-2925-403B-AD88-258A2E814200}"/>
    <cellStyle name="Bad 7" xfId="1426" xr:uid="{D382ECC7-6B37-41D1-8E5F-62A45641F3C2}"/>
    <cellStyle name="Bad 7 2" xfId="4463" xr:uid="{A9363E3F-94E4-4402-9629-12B5E85916AA}"/>
    <cellStyle name="Bad 7 3" xfId="9041" xr:uid="{BA724886-9C82-4131-A559-253C2876021C}"/>
    <cellStyle name="Bad 7 3 2" xfId="13363" xr:uid="{C80255EA-3125-45B3-8D2E-8C99CEAF29A1}"/>
    <cellStyle name="Bad 8" xfId="1427" xr:uid="{22250F68-1BFA-479B-AB09-B68501ED6052}"/>
    <cellStyle name="Bad 8 2" xfId="4464" xr:uid="{AB64AED7-E5E8-4A6B-A681-43DA16CC4C45}"/>
    <cellStyle name="Bad 8 3" xfId="9042" xr:uid="{60656F61-FA11-4F09-AF75-D150817BBD6F}"/>
    <cellStyle name="Bad 8 3 2" xfId="13364" xr:uid="{20DA91FF-1193-4321-AFF7-77772B7FEC4C}"/>
    <cellStyle name="Bad 9" xfId="1428" xr:uid="{062F7E50-4676-4827-9C63-08FDA7C6CEAF}"/>
    <cellStyle name="Bad 9 2" xfId="4465" xr:uid="{EFCC5811-92FD-4406-93AA-332BFE28F1B6}"/>
    <cellStyle name="Bad 9 3" xfId="9043" xr:uid="{7276D958-8702-4422-A2BE-C7EDBA77C2FE}"/>
    <cellStyle name="Bad 9 3 2" xfId="13365" xr:uid="{E940356E-65A6-4C1A-A02A-6BE98233EF60}"/>
    <cellStyle name="blank" xfId="1429" xr:uid="{E43C0BE7-303D-4862-835B-E1BD6D73EC14}"/>
    <cellStyle name="blank 2" xfId="6104" xr:uid="{A266C601-B1C3-4E84-8258-8B3D90EF4F97}"/>
    <cellStyle name="blank 2 2" xfId="7656" xr:uid="{7526A129-381E-4CBE-9D5C-124C6780ACEE}"/>
    <cellStyle name="blank 2 2 2" xfId="21238" xr:uid="{A986B592-1A02-4EC4-8B75-B0CD3EAF9922}"/>
    <cellStyle name="blank 2 2 2 2" xfId="30007" xr:uid="{E2E8D631-9AA3-49CF-BE7A-20D0F9D42677}"/>
    <cellStyle name="blank 2 2 3" xfId="28630" xr:uid="{1A2F7888-D216-4E69-816A-79943E5516D0}"/>
    <cellStyle name="blank 2 3" xfId="19841" xr:uid="{C7D055C8-2E0A-4FE5-8922-AD67FC811D5D}"/>
    <cellStyle name="blank 2 3 2" xfId="29464" xr:uid="{0050BC20-6026-4860-9427-898407BB95BB}"/>
    <cellStyle name="blank 2 4" xfId="28087" xr:uid="{510F16D7-DA43-4A82-8420-BCDBF0742668}"/>
    <cellStyle name="blank 3" xfId="5970" xr:uid="{32392D51-2FF1-488A-93B9-EDF8B2955E09}"/>
    <cellStyle name="blank 3 2" xfId="7583" xr:uid="{2F61A387-D33B-448F-8557-BB2482EB839E}"/>
    <cellStyle name="blank 3 2 2" xfId="21165" xr:uid="{8B574AEA-D749-4900-A7A0-29FC01CA5CC0}"/>
    <cellStyle name="blank 3 2 2 2" xfId="29943" xr:uid="{B1A57119-F2E0-445A-A690-F419BD82B298}"/>
    <cellStyle name="blank 3 2 3" xfId="28566" xr:uid="{764EC15B-FBC7-4B23-B25C-C46BE4EAFEA5}"/>
    <cellStyle name="blank 3 3" xfId="19768" xr:uid="{F4ADD3F2-1281-479E-A425-B95F50FAC865}"/>
    <cellStyle name="blank 3 3 2" xfId="29400" xr:uid="{3BF989BD-BE2C-47D1-B0A6-187CC10EB5E6}"/>
    <cellStyle name="blank 3 4" xfId="28023" xr:uid="{493B8604-CB7A-48DD-BF7D-4D2377ED0C3B}"/>
    <cellStyle name="blank 4" xfId="4466" xr:uid="{7816EEE5-9CDA-43AE-A0D5-6A9863F05757}"/>
    <cellStyle name="blank 4 2" xfId="6997" xr:uid="{6ECFBEB1-48BE-4414-A6B1-E8DE0810659F}"/>
    <cellStyle name="blank 4 2 2" xfId="20579" xr:uid="{8FA1E187-5B01-4530-AF0F-AD48F624915B}"/>
    <cellStyle name="blank 4 2 2 2" xfId="29776" xr:uid="{92E6823D-C7C7-4769-8191-BEB4CB9EDB93}"/>
    <cellStyle name="blank 4 2 3" xfId="28399" xr:uid="{E8BDFD27-3513-4911-87B7-9B7372037649}"/>
    <cellStyle name="blank 4 3" xfId="19176" xr:uid="{4AEF3602-F9A1-40E0-B8C1-6653B13ECE28}"/>
    <cellStyle name="blank 4 3 2" xfId="29232" xr:uid="{E3C16A5F-F539-415F-A62F-D7BBD8CC5D1C}"/>
    <cellStyle name="blank 4 4" xfId="27856" xr:uid="{966C0CA8-FD78-43F2-B94F-98566EFFF372}"/>
    <cellStyle name="blank 5" xfId="6346" xr:uid="{AD792687-439C-46C0-A4AE-EDB26C95D87B}"/>
    <cellStyle name="blank 5 2" xfId="19928" xr:uid="{1B924F9F-6A7F-4B91-9A31-CE92373D79FB}"/>
    <cellStyle name="blank 5 2 2" xfId="29543" xr:uid="{D9713D0F-2AF8-46F4-99DA-4EC37840F178}"/>
    <cellStyle name="blank 5 3" xfId="28166" xr:uid="{2E606FED-4539-4F82-ADF3-89C33B5F11B3}"/>
    <cellStyle name="blank 6" xfId="9044" xr:uid="{127E08E4-E0C9-41F8-83CA-E440D8E899D3}"/>
    <cellStyle name="blank 6 2" xfId="13366" xr:uid="{88EBFB36-BECD-4406-9058-FDF8AB53FB0A}"/>
    <cellStyle name="blank 6 2 2" xfId="23371" xr:uid="{211AA720-7D21-4559-97A9-E9032349ADE4}"/>
    <cellStyle name="blank 6 2 2 2" xfId="30202" xr:uid="{0E59C3CD-B917-4FE4-A1DC-879F8B638586}"/>
    <cellStyle name="blank 6 2 3" xfId="28825" xr:uid="{CAC3852B-4CC6-469D-9A92-DE9EECBF5ED5}"/>
    <cellStyle name="blank 6 3" xfId="21293" xr:uid="{CED09118-4004-4A96-8954-59FA5F504A7F}"/>
    <cellStyle name="blank 6 3 2" xfId="30054" xr:uid="{23876A99-E30E-4975-88ED-9C84DF02E241}"/>
    <cellStyle name="blank 6 4" xfId="28677" xr:uid="{4DD897A5-3027-44E1-8A72-F65D54388842}"/>
    <cellStyle name="blank 7" xfId="18520" xr:uid="{54AF0AD6-7A5F-4ECD-BA79-23E52095CDD4}"/>
    <cellStyle name="blank 7 2" xfId="28999" xr:uid="{71F00019-E897-42F4-BBE6-9ABED28700E5}"/>
    <cellStyle name="blank 8" xfId="27625" xr:uid="{50B37A1D-58AB-4141-A4F8-070797BF49D1}"/>
    <cellStyle name="Body" xfId="1430" xr:uid="{587DBF20-F968-4EF7-86B4-3C6F16D4005D}"/>
    <cellStyle name="Body 2" xfId="6105" xr:uid="{F4E598F1-3F94-43EB-894B-4B264E8FBA9F}"/>
    <cellStyle name="Body 3" xfId="4467" xr:uid="{9AE7B1DC-C190-4D5E-A8C7-2E18A27A4CCA}"/>
    <cellStyle name="Body 4" xfId="9045" xr:uid="{CA410D9E-0E1F-467D-99AF-3CC6BBFF4C97}"/>
    <cellStyle name="Body 4 2" xfId="13367" xr:uid="{E6B8BDC4-C16F-4E72-9F0A-7F8DFE22EC23}"/>
    <cellStyle name="Border" xfId="1431" xr:uid="{BED61705-2BDA-4ABD-A1DA-E71756B64FA8}"/>
    <cellStyle name="Border 2" xfId="6106" xr:uid="{342EF639-0A84-4754-9EBB-8574F593D97D}"/>
    <cellStyle name="Border 2 2" xfId="6306" xr:uid="{44057E23-4BA2-411D-832B-5925E1EE78A8}"/>
    <cellStyle name="Border 3" xfId="6014" xr:uid="{F196773F-EF20-45F9-BA87-30F55A384B12}"/>
    <cellStyle name="Border 4" xfId="4468" xr:uid="{CD1DC4A1-A1C9-4BCD-9AD0-9E004E324DF5}"/>
    <cellStyle name="Border 5" xfId="9046" xr:uid="{956815C6-16A3-4272-8F1C-9F35BEABB02C}"/>
    <cellStyle name="Border 5 2" xfId="13368" xr:uid="{675F8F80-5D72-4EA2-AEDA-F9DDE28E4290}"/>
    <cellStyle name="Buena" xfId="1432" xr:uid="{75F8FD2A-DF19-42FD-8C9A-C89793455856}"/>
    <cellStyle name="Buena 2" xfId="4469" xr:uid="{4CDB5A0A-C58B-4690-A70D-8901615E61EC}"/>
    <cellStyle name="Buena 3" xfId="9047" xr:uid="{D7EB312B-1057-45F6-BED1-E228BC81B1C1}"/>
    <cellStyle name="Buena 3 2" xfId="13369" xr:uid="{FE900A18-9894-47A2-82AF-F2357189F6A4}"/>
    <cellStyle name="Ç¥ÁØ_¿ù°£¿ä¾àº¸°í" xfId="1433" xr:uid="{FDC3C473-E162-4133-B186-746671230956}"/>
    <cellStyle name="Calc Currency (0)" xfId="1434" xr:uid="{B743D287-C723-41B9-8C49-460ADD173458}"/>
    <cellStyle name="Calc Currency (0) 2" xfId="6107" xr:uid="{7AECCB57-BDDC-4EF2-929B-A5C54CA97603}"/>
    <cellStyle name="Calc Currency (0) 3" xfId="4470" xr:uid="{9BF2FD42-E806-4694-BBB7-E57C50F69E2D}"/>
    <cellStyle name="Calc Currency (0) 4" xfId="9048" xr:uid="{2E670978-6278-4913-AD1E-F2F00F22E77A}"/>
    <cellStyle name="Calc Currency (0) 4 2" xfId="13370" xr:uid="{2651A441-0FBE-4D94-A61E-2097242AAED6}"/>
    <cellStyle name="Calc Currency (2)" xfId="1435" xr:uid="{C31A5E12-0860-4C8D-9D1C-7B82C4573B7D}"/>
    <cellStyle name="Calc Currency (2) 2" xfId="6108" xr:uid="{61DAA942-962A-4E82-908C-0B50CF390FAB}"/>
    <cellStyle name="Calc Currency (2) 3" xfId="4471" xr:uid="{69B1E96D-9247-4F57-B37E-86D2280F80F5}"/>
    <cellStyle name="Calc Currency (2) 4" xfId="9049" xr:uid="{5F51E964-4AE9-4A4F-A56F-240FFE430C20}"/>
    <cellStyle name="Calc Currency (2) 4 2" xfId="13371" xr:uid="{3A7EA01D-9D43-475E-B52A-DD1B90A85B0A}"/>
    <cellStyle name="Calc Percent (0)" xfId="1436" xr:uid="{D7198821-4AE2-49D9-AAD7-2CB50A01EAB9}"/>
    <cellStyle name="Calc Percent (0) 2" xfId="6109" xr:uid="{75E479B9-3BEA-40C9-8593-5518707B204E}"/>
    <cellStyle name="Calc Percent (0) 3" xfId="4472" xr:uid="{37E39AD4-34C7-4360-8E22-EE536454FAE0}"/>
    <cellStyle name="Calc Percent (0) 4" xfId="9050" xr:uid="{0B28F4F9-65A0-47AB-B296-5FD857AA9E21}"/>
    <cellStyle name="Calc Percent (0) 4 2" xfId="13372" xr:uid="{D6AF1EAB-5303-423D-A8A6-95DF353CFA5D}"/>
    <cellStyle name="Calc Percent (1)" xfId="1437" xr:uid="{AA768181-6A6D-4A8A-A1E9-F760796A4374}"/>
    <cellStyle name="Calc Percent (1) 2" xfId="6110" xr:uid="{7843DE18-A80F-4BB8-B7F8-9CA2C31533C3}"/>
    <cellStyle name="Calc Percent (1) 3" xfId="4473" xr:uid="{B0066FBD-3BB4-411D-917F-F1DA71252F03}"/>
    <cellStyle name="Calc Percent (1) 4" xfId="9051" xr:uid="{F01251E3-F874-4818-BF5D-DC3D2766E8AD}"/>
    <cellStyle name="Calc Percent (1) 4 2" xfId="13373" xr:uid="{22D93D5F-D3F7-4848-A98B-CC71E82DDC5E}"/>
    <cellStyle name="Calc Percent (2)" xfId="1438" xr:uid="{23B73852-EB8D-4480-8786-1D75EBB25345}"/>
    <cellStyle name="Calc Percent (2) 2" xfId="6111" xr:uid="{B917410A-BF1E-4216-AFD4-5850814B60B5}"/>
    <cellStyle name="Calc Percent (2) 3" xfId="4474" xr:uid="{D0103D12-F13A-4E5F-9148-B8599D42DF01}"/>
    <cellStyle name="Calc Percent (2) 4" xfId="9052" xr:uid="{8496C3DE-4A9D-450F-9CC2-E382E58B4D0F}"/>
    <cellStyle name="Calc Percent (2) 4 2" xfId="13374" xr:uid="{5D66228F-B025-4FF4-8C1E-A749C8F11B46}"/>
    <cellStyle name="Calc Units (0)" xfId="1439" xr:uid="{CE3F557B-1302-46B7-B700-26E565474098}"/>
    <cellStyle name="Calc Units (0) 2" xfId="6112" xr:uid="{4483330C-52B6-47EA-8BA3-2C61A66A06FC}"/>
    <cellStyle name="Calc Units (0) 3" xfId="4475" xr:uid="{6B2D668B-964A-49F8-B1AB-FFB465C15183}"/>
    <cellStyle name="Calc Units (0) 4" xfId="9053" xr:uid="{EFFD941B-5171-4C81-A03A-AEC981E627BB}"/>
    <cellStyle name="Calc Units (0) 4 2" xfId="13375" xr:uid="{66FE885F-1ECA-4A2C-9D7D-5AF11B9E8B01}"/>
    <cellStyle name="Calc Units (1)" xfId="1440" xr:uid="{D2D29A93-C511-4560-8573-A473834B4FD2}"/>
    <cellStyle name="Calc Units (1) 2" xfId="6113" xr:uid="{7B63EEDF-DE68-4026-9743-1004131A7733}"/>
    <cellStyle name="Calc Units (1) 3" xfId="4476" xr:uid="{E8FEB94C-F4B9-48B9-82BF-1CEFA2B6FA0B}"/>
    <cellStyle name="Calc Units (1) 4" xfId="9054" xr:uid="{646887C9-8A35-4DD0-B011-B204D47BCA4E}"/>
    <cellStyle name="Calc Units (1) 4 2" xfId="13376" xr:uid="{1DB9C5A2-F310-43D8-B9F7-854040B9A5FB}"/>
    <cellStyle name="Calc Units (2)" xfId="1441" xr:uid="{D48AA239-7F07-444F-A7F8-AE71FF38D378}"/>
    <cellStyle name="Calc Units (2) 2" xfId="6114" xr:uid="{B99B7637-489F-4410-8AD1-F2DAF53E4D2F}"/>
    <cellStyle name="Calc Units (2) 3" xfId="4477" xr:uid="{C730E2D2-B6BD-4A3F-A8CF-686B98C089E2}"/>
    <cellStyle name="Calc Units (2) 4" xfId="9055" xr:uid="{58B7C416-1748-45CC-8C80-5C1A6BAC88E1}"/>
    <cellStyle name="Calc Units (2) 4 2" xfId="13377" xr:uid="{EB9BD090-70C2-465D-8AB8-AB08F24EC7AA}"/>
    <cellStyle name="Calcul" xfId="1442" xr:uid="{262A9589-2CBC-42CF-AB9D-5B6277ECD14A}"/>
    <cellStyle name="Calcul 2" xfId="6115" xr:uid="{26CA6EBA-E27A-4C0F-8702-19D1EA5E2B32}"/>
    <cellStyle name="Calcul 3" xfId="4478" xr:uid="{A40A1F38-EBD4-41E9-8F56-0181B2E82C23}"/>
    <cellStyle name="Calcul 4" xfId="9056" xr:uid="{5B9E9825-FBBF-4F2E-939F-56564533736A}"/>
    <cellStyle name="Calcul 4 2" xfId="13378" xr:uid="{A1FBFC79-EFBF-4718-80CE-4A12009657B5}"/>
    <cellStyle name="Calculation 10" xfId="1443" xr:uid="{90AA6A88-AB15-41DA-83B2-A74A9ECC6514}"/>
    <cellStyle name="Calculation 10 2" xfId="4479" xr:uid="{3CC3690A-CB7F-4ACC-BA65-DE0804EA24C4}"/>
    <cellStyle name="Calculation 10 3" xfId="9057" xr:uid="{60C2E82A-432E-4BE2-B39C-A9011467E0DF}"/>
    <cellStyle name="Calculation 10 3 2" xfId="13379" xr:uid="{5D4630DF-82DA-4ADB-ADA6-85FFCD518C6B}"/>
    <cellStyle name="Calculation 11" xfId="1444" xr:uid="{DD0EDB10-88C4-4195-B34B-340103F41DDD}"/>
    <cellStyle name="Calculation 11 2" xfId="4480" xr:uid="{135ABE16-E90E-48F1-AF1A-5AEC3E275448}"/>
    <cellStyle name="Calculation 11 3" xfId="9058" xr:uid="{7126AF07-83B6-4955-914C-9DC24F99BDEE}"/>
    <cellStyle name="Calculation 11 3 2" xfId="13380" xr:uid="{5F2CF393-770D-417B-9AAF-88EC789F15B0}"/>
    <cellStyle name="Calculation 12" xfId="1445" xr:uid="{EA7B0E92-E762-4C22-A055-55A0D3B41648}"/>
    <cellStyle name="Calculation 12 2" xfId="4481" xr:uid="{566FE0A0-3F69-4434-80B1-32024389CABE}"/>
    <cellStyle name="Calculation 12 3" xfId="9059" xr:uid="{FFD4260B-6A65-4ED5-8B57-03BCEB8D76E1}"/>
    <cellStyle name="Calculation 12 3 2" xfId="13381" xr:uid="{68960CD9-8881-46E7-9F98-3ED317990B7A}"/>
    <cellStyle name="Calculation 13" xfId="1446" xr:uid="{7E846625-6A3D-4B3E-954B-350584A23E3B}"/>
    <cellStyle name="Calculation 13 2" xfId="4482" xr:uid="{366D9813-EE1A-434D-B617-5F0967F80AC8}"/>
    <cellStyle name="Calculation 13 3" xfId="9060" xr:uid="{688C3AE9-0EDC-4F9E-9660-CAF16E36FDA7}"/>
    <cellStyle name="Calculation 13 3 2" xfId="13382" xr:uid="{776CB236-ED0E-429D-BC77-68F0309B24AC}"/>
    <cellStyle name="Calculation 14" xfId="1447" xr:uid="{DE98CEF0-2B9E-4E3A-9E30-57F75A6749C3}"/>
    <cellStyle name="Calculation 14 2" xfId="4483" xr:uid="{6E68EF31-8B36-4D42-A504-0B521B6FBF97}"/>
    <cellStyle name="Calculation 14 3" xfId="9061" xr:uid="{9951B16E-18A0-4065-A9B4-08123D33B491}"/>
    <cellStyle name="Calculation 14 3 2" xfId="13383" xr:uid="{9EA48567-B629-403A-8174-EC11CA380EA9}"/>
    <cellStyle name="Calculation 15" xfId="1448" xr:uid="{D4D39772-5989-41AD-B20D-C2797255885F}"/>
    <cellStyle name="Calculation 15 2" xfId="4484" xr:uid="{BC1A6AFD-1301-4F65-B1AB-9E8EE5E8329D}"/>
    <cellStyle name="Calculation 15 3" xfId="9062" xr:uid="{2BC7162F-EC3B-45A6-90F7-11564C84CC6E}"/>
    <cellStyle name="Calculation 15 3 2" xfId="13384" xr:uid="{C39774BA-1ABF-441D-A9CF-AC220D647623}"/>
    <cellStyle name="Calculation 16" xfId="1449" xr:uid="{4F139E29-CE84-4279-AFDA-0F266F7BDE97}"/>
    <cellStyle name="Calculation 16 2" xfId="4485" xr:uid="{98C45D3F-5C29-4C07-8961-27CC6088DCF5}"/>
    <cellStyle name="Calculation 16 3" xfId="9063" xr:uid="{24458EB7-4F51-42FE-B436-065257ECA38E}"/>
    <cellStyle name="Calculation 16 3 2" xfId="13385" xr:uid="{80B13D08-FFCE-43E5-A4CC-9E4242584C1C}"/>
    <cellStyle name="Calculation 17" xfId="1450" xr:uid="{BCEAAA0E-DB9E-43CB-981E-846824478DC1}"/>
    <cellStyle name="Calculation 17 2" xfId="4486" xr:uid="{A4F38397-404D-4409-A426-078DD6197B6C}"/>
    <cellStyle name="Calculation 17 3" xfId="9064" xr:uid="{6DD4FEA2-9567-46F6-9E98-646849372B01}"/>
    <cellStyle name="Calculation 17 3 2" xfId="13386" xr:uid="{F3D3C864-E9A4-470D-898D-5A101428BB07}"/>
    <cellStyle name="Calculation 18" xfId="1451" xr:uid="{D3A9A2DC-72D4-431F-868A-CD804CB7B82C}"/>
    <cellStyle name="Calculation 18 2" xfId="4487" xr:uid="{1E67703F-B316-49F2-B8EE-FD278CF2E917}"/>
    <cellStyle name="Calculation 18 3" xfId="9065" xr:uid="{27E153D1-4892-4AF1-8EC3-348AF1C23BEA}"/>
    <cellStyle name="Calculation 18 3 2" xfId="13387" xr:uid="{C0E0DA4A-D4C9-4287-A47F-2520AF55F902}"/>
    <cellStyle name="Calculation 19" xfId="1452" xr:uid="{2DD11888-CB22-4034-AAFB-52010F09F4E1}"/>
    <cellStyle name="Calculation 19 2" xfId="4488" xr:uid="{8B9FA512-155B-4B2F-BA2C-7346EB92AFFA}"/>
    <cellStyle name="Calculation 19 3" xfId="9066" xr:uid="{11E49CB8-53EE-4A65-8A46-47FB79E24A93}"/>
    <cellStyle name="Calculation 19 3 2" xfId="13388" xr:uid="{8F362A13-4AE8-4AAA-A128-0CFDEF48728C}"/>
    <cellStyle name="Calculation 2" xfId="1453" xr:uid="{CE08DACA-5D3A-46D2-BA00-378A3F3DB055}"/>
    <cellStyle name="Calculation 2 2" xfId="6260" xr:uid="{2E2A8A0A-7869-4176-91D5-FAB83C6D483B}"/>
    <cellStyle name="Calculation 2 3" xfId="4489" xr:uid="{3A5448B3-AFD6-4CF1-874A-C0D7CF4B66D9}"/>
    <cellStyle name="Calculation 2 4" xfId="9067" xr:uid="{8BE1E409-FDA7-4B00-B9C6-D7AB1D2302CA}"/>
    <cellStyle name="Calculation 2 4 2" xfId="13389" xr:uid="{A6411DF3-6053-4B3E-88D4-3F2FADA5107C}"/>
    <cellStyle name="Calculation 20" xfId="1454" xr:uid="{078FC767-53B4-482E-BF69-5FBABD68318A}"/>
    <cellStyle name="Calculation 20 2" xfId="4490" xr:uid="{4DE5D0D6-E9F6-42A8-8D99-45AD472C98A6}"/>
    <cellStyle name="Calculation 20 3" xfId="9068" xr:uid="{6B7B74B1-E756-4609-AABF-2F828A31B0E1}"/>
    <cellStyle name="Calculation 20 3 2" xfId="13390" xr:uid="{8B15912D-CFEC-47B4-A672-72A5C2D188F3}"/>
    <cellStyle name="Calculation 21" xfId="1455" xr:uid="{89C757C9-9D00-4ABE-B8BC-BEDF979B755E}"/>
    <cellStyle name="Calculation 21 2" xfId="4491" xr:uid="{328685C7-601C-4AA5-91C8-4DD336F79522}"/>
    <cellStyle name="Calculation 21 3" xfId="9069" xr:uid="{F0397710-CFAF-4204-9BC8-588F3C1E08B6}"/>
    <cellStyle name="Calculation 21 3 2" xfId="13391" xr:uid="{53C20520-480D-4B93-A202-8F1FF36D7C56}"/>
    <cellStyle name="Calculation 22" xfId="1456" xr:uid="{A9B52E4B-6BFA-4339-8452-9553CC771BB5}"/>
    <cellStyle name="Calculation 22 2" xfId="4492" xr:uid="{D9C6915D-CC30-45D7-9618-068C1C66DE3B}"/>
    <cellStyle name="Calculation 22 3" xfId="9070" xr:uid="{1F4FF268-5A4C-4C86-82EC-92BB58841502}"/>
    <cellStyle name="Calculation 22 3 2" xfId="13392" xr:uid="{F6567C3D-184B-48DC-935F-91D3D22D20B0}"/>
    <cellStyle name="Calculation 23" xfId="1457" xr:uid="{4F85901A-BFC3-4C4F-B561-E3F1A00C32C1}"/>
    <cellStyle name="Calculation 23 2" xfId="4493" xr:uid="{B8F03FCA-C716-4BB4-BBB9-3B4765E116EB}"/>
    <cellStyle name="Calculation 23 3" xfId="9071" xr:uid="{73C60F35-B1C8-4FFB-BF38-A4E9C14D7CC1}"/>
    <cellStyle name="Calculation 23 3 2" xfId="13393" xr:uid="{7B1C23AB-81E8-43BF-ACC6-6AD0BC05CBC1}"/>
    <cellStyle name="Calculation 24" xfId="1458" xr:uid="{C3D54593-ADBF-404A-8A0D-0E78591924E6}"/>
    <cellStyle name="Calculation 24 2" xfId="4494" xr:uid="{A1A57208-8CFD-4D39-9261-4769CC4143C8}"/>
    <cellStyle name="Calculation 24 3" xfId="9072" xr:uid="{84700F73-B0E9-47B6-95E2-4D8EDFAC63ED}"/>
    <cellStyle name="Calculation 24 3 2" xfId="13394" xr:uid="{1CF184E5-8F41-48FE-BB19-9CD1FFDE3F62}"/>
    <cellStyle name="Calculation 25" xfId="1459" xr:uid="{81490F9E-30B2-4B7E-B36D-929BB6CA7E99}"/>
    <cellStyle name="Calculation 25 2" xfId="4495" xr:uid="{4CAA2F96-4D38-405C-89E8-9596360858AC}"/>
    <cellStyle name="Calculation 25 3" xfId="9073" xr:uid="{6C016384-2258-4034-AF36-CDAB384F75DD}"/>
    <cellStyle name="Calculation 25 3 2" xfId="13395" xr:uid="{F333C39C-6240-4D0C-A324-08C9B2A88D8F}"/>
    <cellStyle name="Calculation 26" xfId="1460" xr:uid="{F0DBBC3A-DD2E-4C07-8AA2-CB8C7C245D59}"/>
    <cellStyle name="Calculation 26 2" xfId="4496" xr:uid="{9BEBC8C1-6639-44B5-95E8-3EBA4CFC77AA}"/>
    <cellStyle name="Calculation 26 3" xfId="9074" xr:uid="{8EC261F3-CDE3-4926-A2F9-BBF34F0E0D41}"/>
    <cellStyle name="Calculation 26 3 2" xfId="13396" xr:uid="{EED0A8CC-6EC4-422B-8729-7A64FC436554}"/>
    <cellStyle name="Calculation 27" xfId="1461" xr:uid="{A20E2EF0-23C9-4F24-9BC0-D6491AE9F8C3}"/>
    <cellStyle name="Calculation 27 2" xfId="4497" xr:uid="{AE5CCFDE-31DE-443A-8FEC-4DD612FCDF5C}"/>
    <cellStyle name="Calculation 27 3" xfId="9075" xr:uid="{8ED80A9A-CEB6-45F2-B27D-BBD29FC839FA}"/>
    <cellStyle name="Calculation 27 3 2" xfId="13397" xr:uid="{E52EE77C-7843-44EA-AADD-106F1729274C}"/>
    <cellStyle name="Calculation 28" xfId="1462" xr:uid="{8E476741-D219-4A6C-AA0C-D2C4B1CE0B21}"/>
    <cellStyle name="Calculation 28 2" xfId="4498" xr:uid="{371518CD-91C1-409D-8918-E2EDCD8EB54B}"/>
    <cellStyle name="Calculation 28 3" xfId="9076" xr:uid="{26CC24DD-CE0F-4591-86B5-E7D3182584A0}"/>
    <cellStyle name="Calculation 28 3 2" xfId="13398" xr:uid="{9F89B875-B98A-4035-8D1A-24C724E5A703}"/>
    <cellStyle name="Calculation 29" xfId="1463" xr:uid="{601D680D-4CB5-42C8-812F-8702D3BE71C8}"/>
    <cellStyle name="Calculation 29 2" xfId="4499" xr:uid="{FC5DAD90-41A1-48C8-8884-6F4DD14B27EA}"/>
    <cellStyle name="Calculation 29 3" xfId="9077" xr:uid="{45815834-EB2F-4A56-9E63-94569105AF73}"/>
    <cellStyle name="Calculation 29 3 2" xfId="13399" xr:uid="{86E6114B-2437-457B-849F-1CCF30FDDA1D}"/>
    <cellStyle name="Calculation 3" xfId="1464" xr:uid="{B2DF897D-E49E-4EBA-B5CE-5E56C6676F2A}"/>
    <cellStyle name="Calculation 3 2" xfId="4500" xr:uid="{6C9638CD-98BF-4F07-9A9F-CA0E62CFE5B0}"/>
    <cellStyle name="Calculation 3 3" xfId="9078" xr:uid="{FC7B6EDF-EEA9-4EAD-806E-EB9CC2834BF6}"/>
    <cellStyle name="Calculation 3 3 2" xfId="13400" xr:uid="{0E04A627-3B86-4E05-8D15-62D7013FF106}"/>
    <cellStyle name="Calculation 30" xfId="1465" xr:uid="{DB60ED49-D52A-42C5-BEC6-75EA2E8D6666}"/>
    <cellStyle name="Calculation 30 2" xfId="4501" xr:uid="{F653F536-7B0A-4D7D-80BA-505C2E6DF78D}"/>
    <cellStyle name="Calculation 30 3" xfId="9079" xr:uid="{E702B680-095C-43C0-A599-50DE9F3A9C8C}"/>
    <cellStyle name="Calculation 30 3 2" xfId="13401" xr:uid="{0BEB8EC0-0775-442A-A1C6-1BD4EC8E3ABB}"/>
    <cellStyle name="Calculation 31" xfId="1466" xr:uid="{4652432F-C352-4827-AECB-EC9E7CF3DB43}"/>
    <cellStyle name="Calculation 31 2" xfId="4502" xr:uid="{583240F6-8C78-47BC-A67B-450D54559B58}"/>
    <cellStyle name="Calculation 31 3" xfId="9080" xr:uid="{9927DB7B-09D6-4F6A-A719-18FB4A6F6D25}"/>
    <cellStyle name="Calculation 31 3 2" xfId="13402" xr:uid="{5C2B9664-065D-489C-8F3B-42A838137B89}"/>
    <cellStyle name="Calculation 32" xfId="1467" xr:uid="{BCC16546-329E-4EF6-9D37-E27B1586FAF3}"/>
    <cellStyle name="Calculation 32 2" xfId="4503" xr:uid="{5836AB02-4528-4726-8D39-9C01599E98A9}"/>
    <cellStyle name="Calculation 32 3" xfId="9081" xr:uid="{7E91173D-C78D-48D2-B907-78F76AF86F8B}"/>
    <cellStyle name="Calculation 32 3 2" xfId="13403" xr:uid="{21FCA958-F911-4EB0-9636-9881186E11A3}"/>
    <cellStyle name="Calculation 33" xfId="1468" xr:uid="{2584EDCB-FE8E-402C-8325-C6F719CF1342}"/>
    <cellStyle name="Calculation 33 2" xfId="4504" xr:uid="{1F2F3749-3E24-478C-8EB0-ADD11D29E86C}"/>
    <cellStyle name="Calculation 33 3" xfId="9082" xr:uid="{D4F5673A-B016-45C3-A355-D9BF1271E40D}"/>
    <cellStyle name="Calculation 33 3 2" xfId="13404" xr:uid="{70053144-6AF5-480E-9281-58ACCC6FF295}"/>
    <cellStyle name="Calculation 34" xfId="1469" xr:uid="{ED5310FD-145B-49CE-8DA4-866D2F278741}"/>
    <cellStyle name="Calculation 34 2" xfId="4505" xr:uid="{0FB567A1-C83D-4A15-B737-2808539246D7}"/>
    <cellStyle name="Calculation 34 3" xfId="9083" xr:uid="{0B243E5E-755D-43C8-9CA9-02D5B822F484}"/>
    <cellStyle name="Calculation 34 3 2" xfId="13405" xr:uid="{ED20EFDC-EE15-4F34-AB3B-AE66B4A370C9}"/>
    <cellStyle name="Calculation 35" xfId="1470" xr:uid="{8FFAB0CD-0219-462D-9779-8AF106246F99}"/>
    <cellStyle name="Calculation 35 2" xfId="4506" xr:uid="{9D1F8B95-471D-4964-A8AC-B152156E5B83}"/>
    <cellStyle name="Calculation 35 3" xfId="9084" xr:uid="{E48B5467-AEAF-4FAC-8CAC-DE6CC8ED3527}"/>
    <cellStyle name="Calculation 35 3 2" xfId="13406" xr:uid="{2BECD3D0-1FC5-4821-B192-682627CCD676}"/>
    <cellStyle name="Calculation 36" xfId="1471" xr:uid="{7865E349-E1F2-4607-9E6F-21F11ECAC547}"/>
    <cellStyle name="Calculation 36 2" xfId="4507" xr:uid="{E214B9B6-5BF4-4A99-AA7C-A871E9B3388D}"/>
    <cellStyle name="Calculation 36 3" xfId="9085" xr:uid="{EAC2B8AF-05E7-4837-BAF2-359B7E3D7752}"/>
    <cellStyle name="Calculation 36 3 2" xfId="13407" xr:uid="{75A5C7B8-1C73-418D-BA6D-431E5F9F4AE7}"/>
    <cellStyle name="Calculation 37" xfId="1472" xr:uid="{FDC98B76-8018-4368-AB45-250B552B67F1}"/>
    <cellStyle name="Calculation 37 2" xfId="4508" xr:uid="{3AED226A-2DEB-4FDE-AAE9-01F383A35B4A}"/>
    <cellStyle name="Calculation 37 3" xfId="9086" xr:uid="{FFF69EBB-9E9E-4E10-9D47-C93E5399C6E5}"/>
    <cellStyle name="Calculation 37 3 2" xfId="13408" xr:uid="{A4D5BBDE-360A-4302-869C-57520FEFB776}"/>
    <cellStyle name="Calculation 38" xfId="1473" xr:uid="{10E95B01-D471-43B4-B75B-9FEBC4F10779}"/>
    <cellStyle name="Calculation 38 2" xfId="4509" xr:uid="{DCB17C05-3FB3-4FB4-93CD-4E846D1D4C8C}"/>
    <cellStyle name="Calculation 38 3" xfId="9087" xr:uid="{D7BA6BF6-1C9F-43A8-8DDF-E0CE29AD60AD}"/>
    <cellStyle name="Calculation 38 3 2" xfId="13409" xr:uid="{26F3D610-FB1F-490E-BB86-7ED4ADC8E206}"/>
    <cellStyle name="Calculation 39" xfId="1474" xr:uid="{F3C9F44A-BB5B-47FD-9557-F366F68DD179}"/>
    <cellStyle name="Calculation 39 2" xfId="4510" xr:uid="{D6E74BCC-8F2B-4834-A164-0BC786084C3F}"/>
    <cellStyle name="Calculation 39 3" xfId="9088" xr:uid="{0CE77466-A4CD-401F-BD15-95E50E341E32}"/>
    <cellStyle name="Calculation 39 3 2" xfId="13410" xr:uid="{4BD9EF8B-AFB4-4A04-B0DF-73B30295C0EB}"/>
    <cellStyle name="Calculation 4" xfId="1475" xr:uid="{0F61CDC1-77B5-463B-A2B5-68688195002C}"/>
    <cellStyle name="Calculation 4 2" xfId="4511" xr:uid="{5542AFD5-157F-4078-962A-8CE0EDEA725F}"/>
    <cellStyle name="Calculation 4 3" xfId="9089" xr:uid="{3DE78B45-45AB-4A30-B268-9880E7B109B7}"/>
    <cellStyle name="Calculation 4 3 2" xfId="13411" xr:uid="{B6957C3F-A817-425B-BC65-8EFA953F86E2}"/>
    <cellStyle name="Calculation 40" xfId="1476" xr:uid="{5C1A3EA2-9DA8-49A9-A100-33EDB8CAD5C7}"/>
    <cellStyle name="Calculation 40 2" xfId="4512" xr:uid="{A3E79A9D-A99F-49AE-9358-B5B38B98197C}"/>
    <cellStyle name="Calculation 40 3" xfId="9090" xr:uid="{04174680-B78F-492A-8495-40954A006F27}"/>
    <cellStyle name="Calculation 40 3 2" xfId="13412" xr:uid="{DBFC4CE6-85F4-4062-9828-9AFA3629EA76}"/>
    <cellStyle name="Calculation 41" xfId="1477" xr:uid="{708A41BC-F619-41B0-A1D9-BF473848ABBD}"/>
    <cellStyle name="Calculation 41 2" xfId="4513" xr:uid="{C7786BE2-405A-4A08-B4FF-2575E65CA7FA}"/>
    <cellStyle name="Calculation 41 3" xfId="9091" xr:uid="{7D112CF9-9200-4388-B8DA-ABC2CC7DA2F0}"/>
    <cellStyle name="Calculation 41 3 2" xfId="13413" xr:uid="{D367BC80-2DA5-412E-9AEC-03A14ECCE678}"/>
    <cellStyle name="Calculation 42" xfId="1478" xr:uid="{AD1E17C5-309F-4992-AF25-655D48E44B9D}"/>
    <cellStyle name="Calculation 42 2" xfId="4514" xr:uid="{FDBAE86D-7C5F-4395-B17B-24C8315292C9}"/>
    <cellStyle name="Calculation 42 3" xfId="9092" xr:uid="{5724AE5A-C2B0-42EE-8E4B-5A9EAF6F5E00}"/>
    <cellStyle name="Calculation 42 3 2" xfId="13414" xr:uid="{E5718E50-E4CD-428B-B305-80F01E714A76}"/>
    <cellStyle name="Calculation 43" xfId="1479" xr:uid="{2226997B-0353-4DBE-8DE3-FC4532705624}"/>
    <cellStyle name="Calculation 43 2" xfId="4515" xr:uid="{5A288982-3659-418A-B501-A4CCE46F4B9E}"/>
    <cellStyle name="Calculation 43 3" xfId="9093" xr:uid="{363CF722-5C9A-44A5-8946-9A2FE6333BA6}"/>
    <cellStyle name="Calculation 43 3 2" xfId="13415" xr:uid="{0D98A26C-DD14-44A3-B504-739CE10A57F7}"/>
    <cellStyle name="Calculation 44" xfId="1480" xr:uid="{B4620C76-76E0-42C8-9BF9-EA2ACB0E1954}"/>
    <cellStyle name="Calculation 44 2" xfId="4516" xr:uid="{11CC37F2-9EA1-4763-A685-0CF4B6BA444E}"/>
    <cellStyle name="Calculation 44 3" xfId="9094" xr:uid="{5C1A2E78-D35C-41F7-A770-2E032A68B674}"/>
    <cellStyle name="Calculation 44 3 2" xfId="13416" xr:uid="{F7B3BBAC-BEB5-4DB7-ACE8-8BAFB65CB84D}"/>
    <cellStyle name="Calculation 45" xfId="1481" xr:uid="{FCD2446D-7B5E-4E66-9AFF-0E7B0A7E067D}"/>
    <cellStyle name="Calculation 45 2" xfId="4517" xr:uid="{60C40F09-E3A4-48A2-BB13-9C64218E6185}"/>
    <cellStyle name="Calculation 45 3" xfId="9095" xr:uid="{0937FBAD-7499-4057-8BEF-6A74085D2A4D}"/>
    <cellStyle name="Calculation 45 3 2" xfId="13417" xr:uid="{510F5C56-F705-4630-B84F-ADB1C4A6EC92}"/>
    <cellStyle name="Calculation 46" xfId="1482" xr:uid="{B45FD3AC-7392-44D6-B7E7-93D23FC34BE7}"/>
    <cellStyle name="Calculation 46 2" xfId="4518" xr:uid="{5D0A44A5-DABA-4F0A-AAE2-1F7C496C958B}"/>
    <cellStyle name="Calculation 46 3" xfId="9096" xr:uid="{706336CA-C901-455B-A1C2-D20B20B22B00}"/>
    <cellStyle name="Calculation 46 3 2" xfId="13418" xr:uid="{4BB76527-18C6-44DE-ADB7-6E74C5D47407}"/>
    <cellStyle name="Calculation 47" xfId="1483" xr:uid="{11B971F2-80CC-4036-A44B-B26AD59EBFD3}"/>
    <cellStyle name="Calculation 47 2" xfId="4519" xr:uid="{59AC6A08-4924-4DAC-A615-DFD4FE58B695}"/>
    <cellStyle name="Calculation 47 3" xfId="9097" xr:uid="{11341E30-1315-4CA5-BE23-47B6862B9FCB}"/>
    <cellStyle name="Calculation 47 3 2" xfId="13419" xr:uid="{A71A06FB-8A91-4A2D-9F8A-9E1011A476E5}"/>
    <cellStyle name="Calculation 48" xfId="1484" xr:uid="{2CCC3A90-6886-44A8-8D0C-D395E0A1F591}"/>
    <cellStyle name="Calculation 48 2" xfId="4520" xr:uid="{5AF6C6D0-4C36-4801-B4AB-269DEDD62241}"/>
    <cellStyle name="Calculation 48 3" xfId="9098" xr:uid="{37FDB0ED-F24B-4D1D-8A12-DE617E92D54E}"/>
    <cellStyle name="Calculation 48 3 2" xfId="13420" xr:uid="{7CC87CBF-FF34-4470-87B2-A8690B77C8F0}"/>
    <cellStyle name="Calculation 49" xfId="1485" xr:uid="{77C72CAB-8541-45FD-97B7-AA194859231E}"/>
    <cellStyle name="Calculation 49 2" xfId="4521" xr:uid="{918BC29F-F678-4980-8440-B9DE4CE72712}"/>
    <cellStyle name="Calculation 49 3" xfId="9099" xr:uid="{F49B5242-F6FA-43BC-AEE7-9CE24997D554}"/>
    <cellStyle name="Calculation 49 3 2" xfId="13421" xr:uid="{FFFA4D22-5BA5-46B7-B95F-4699A017862B}"/>
    <cellStyle name="Calculation 5" xfId="1486" xr:uid="{3FEF3C49-505B-4232-BE13-76D2D0EB4B08}"/>
    <cellStyle name="Calculation 5 2" xfId="4522" xr:uid="{324B5CFD-4A1A-4AD1-9450-A5C49F547601}"/>
    <cellStyle name="Calculation 5 3" xfId="9100" xr:uid="{93C6C917-E8B1-4E25-9707-1C487E01EE91}"/>
    <cellStyle name="Calculation 5 3 2" xfId="13422" xr:uid="{0A155388-D145-4FBB-B358-26024E930727}"/>
    <cellStyle name="Calculation 50" xfId="1487" xr:uid="{C2D0E551-9689-4FA2-9888-A223636F994D}"/>
    <cellStyle name="Calculation 50 2" xfId="4523" xr:uid="{EBD05C7A-B204-4F80-AD2C-64F0E6C7650C}"/>
    <cellStyle name="Calculation 50 3" xfId="9101" xr:uid="{E406721A-A7DF-4EAE-B75A-D89F7812EA0D}"/>
    <cellStyle name="Calculation 50 3 2" xfId="13423" xr:uid="{1C7F30E4-0A3D-4008-83CC-AE8FE64D5EE2}"/>
    <cellStyle name="Calculation 51" xfId="1488" xr:uid="{C8D9BBBC-D99A-40DA-B512-589A11EC1E26}"/>
    <cellStyle name="Calculation 51 2" xfId="4524" xr:uid="{DC18C6E0-9446-4101-A684-FC32776EC748}"/>
    <cellStyle name="Calculation 51 3" xfId="9102" xr:uid="{86753811-12EC-4404-A076-B61F7870B170}"/>
    <cellStyle name="Calculation 51 3 2" xfId="13424" xr:uid="{0DBE5F04-AD72-4327-BC51-0421DB86F1BF}"/>
    <cellStyle name="Calculation 52" xfId="1489" xr:uid="{DE18B618-3E5B-41F3-B150-033D0565F8E2}"/>
    <cellStyle name="Calculation 52 2" xfId="4525" xr:uid="{060E3BEA-A0DA-402B-87F2-DF96885834E7}"/>
    <cellStyle name="Calculation 52 3" xfId="9103" xr:uid="{399996E2-E8E1-457E-AA83-02D2FDE57085}"/>
    <cellStyle name="Calculation 52 3 2" xfId="13425" xr:uid="{39E7ABC8-FA5A-4CB7-93D0-24ED7A7094D8}"/>
    <cellStyle name="Calculation 53" xfId="1490" xr:uid="{E181BFAE-273B-471E-A06F-2D821B0EA78B}"/>
    <cellStyle name="Calculation 53 2" xfId="4526" xr:uid="{EA2191FA-61E9-474A-8D36-C78AF4D29F4C}"/>
    <cellStyle name="Calculation 53 3" xfId="9104" xr:uid="{72E691EB-74B4-46F8-8050-3BF6393F4A41}"/>
    <cellStyle name="Calculation 53 3 2" xfId="13426" xr:uid="{523F3609-ECCA-4329-B35E-B93B430EAC24}"/>
    <cellStyle name="Calculation 6" xfId="1491" xr:uid="{8F8B5AAD-AEB1-438D-9553-681244C05518}"/>
    <cellStyle name="Calculation 6 2" xfId="4527" xr:uid="{E449E505-2299-4757-804D-7CF57AD8181A}"/>
    <cellStyle name="Calculation 6 3" xfId="9105" xr:uid="{D96F6E75-A366-4D7F-BBE2-E4E910AA6A7B}"/>
    <cellStyle name="Calculation 6 3 2" xfId="13427" xr:uid="{7CE82CB6-AA0A-476E-BD2B-CB2E467B9340}"/>
    <cellStyle name="Calculation 7" xfId="1492" xr:uid="{A54193BB-EFAD-4F64-9584-4B6A9E224DE0}"/>
    <cellStyle name="Calculation 7 2" xfId="4528" xr:uid="{9EA98171-7B8B-4B1D-8FD9-1ECEFCC67CE0}"/>
    <cellStyle name="Calculation 7 3" xfId="9106" xr:uid="{E74BD9F3-F6A1-4013-A7E2-10E8B6E9C6CD}"/>
    <cellStyle name="Calculation 7 3 2" xfId="13428" xr:uid="{C2666F43-94B6-496C-B383-8A44D9C66F47}"/>
    <cellStyle name="Calculation 8" xfId="1493" xr:uid="{C6AC920D-6738-49CC-842F-D7A73833C19A}"/>
    <cellStyle name="Calculation 8 2" xfId="4529" xr:uid="{68A19EEA-B9AA-4758-813B-0530F4D163BF}"/>
    <cellStyle name="Calculation 8 3" xfId="9107" xr:uid="{348B0F40-1A47-4AC2-A4CE-2440B0610EA9}"/>
    <cellStyle name="Calculation 8 3 2" xfId="13429" xr:uid="{1F1FDA59-CCE8-4484-B34F-5B8F74396195}"/>
    <cellStyle name="Calculation 9" xfId="1494" xr:uid="{BA8A6BDA-47D5-4268-8EBC-BBE8E4CB54BA}"/>
    <cellStyle name="Calculation 9 2" xfId="4530" xr:uid="{33178640-4442-41B0-8334-6459705E4E10}"/>
    <cellStyle name="Calculation 9 3" xfId="9108" xr:uid="{A04683BE-E18D-4C42-A102-4C3C6E910E7B}"/>
    <cellStyle name="Calculation 9 3 2" xfId="13430" xr:uid="{022A1022-73E9-463F-9415-2BEB14E58471}"/>
    <cellStyle name="Cálculo" xfId="1495" xr:uid="{629FBC72-4DC6-4474-BA7D-340F8DA7CA2E}"/>
    <cellStyle name="Cálculo 2" xfId="4531" xr:uid="{20C404DD-1ED3-44DD-8B54-32B3D414C433}"/>
    <cellStyle name="Cálculo 3" xfId="9109" xr:uid="{481DA76F-E473-4060-8FC3-C8C5FC3B73EA}"/>
    <cellStyle name="Cálculo 3 2" xfId="13431" xr:uid="{04A6CAEC-401A-44EB-A988-DF404561C3F1}"/>
    <cellStyle name="category" xfId="1496" xr:uid="{14AB4258-567D-46B1-8C2B-20988546FB89}"/>
    <cellStyle name="Celda de comprobación" xfId="1497" xr:uid="{CAFF5E23-6330-4E98-B4E3-F14FA67B20ED}"/>
    <cellStyle name="Celda de comprobación 2" xfId="4532" xr:uid="{1C271430-E791-46FF-8843-743F5AC646AF}"/>
    <cellStyle name="Celda de comprobación 3" xfId="9110" xr:uid="{C0992E57-5A55-45BF-9C99-D333E2B79641}"/>
    <cellStyle name="Celda de comprobación 3 2" xfId="13432" xr:uid="{105FC9C3-50C4-4ADE-8EB7-8C2A8C0327E1}"/>
    <cellStyle name="Celda vinculada" xfId="1498" xr:uid="{32D73A6A-9158-4B2E-BBA0-B2EAD848F268}"/>
    <cellStyle name="Celda vinculada 2" xfId="4533" xr:uid="{DBD70E24-238D-48BC-BCD3-BBB14E328BD5}"/>
    <cellStyle name="Celda vinculada 3" xfId="9111" xr:uid="{F180C777-02EA-4E84-BE7B-58C3CA2A2693}"/>
    <cellStyle name="Celda vinculada 3 2" xfId="13433" xr:uid="{AEB60E47-B4E5-4BC1-BB75-91664C887D57}"/>
    <cellStyle name="Check Cell 10" xfId="1499" xr:uid="{25ECF615-7087-413B-9DFB-A13BE0BE553E}"/>
    <cellStyle name="Check Cell 10 2" xfId="4534" xr:uid="{738FD21E-F5AC-4A0C-AEB7-9D305B29F41B}"/>
    <cellStyle name="Check Cell 10 3" xfId="9112" xr:uid="{DC8FCA72-F932-4493-9A24-824A5CF7D9D7}"/>
    <cellStyle name="Check Cell 10 3 2" xfId="13434" xr:uid="{1A09FCFD-9B5C-495A-9DEB-4AE935ABA862}"/>
    <cellStyle name="Check Cell 11" xfId="1500" xr:uid="{D293A016-656B-467E-8756-B8C9C161BF2D}"/>
    <cellStyle name="Check Cell 11 2" xfId="4535" xr:uid="{4917E8C2-152A-4A2E-BA56-15E4ABC1CFF2}"/>
    <cellStyle name="Check Cell 11 3" xfId="9113" xr:uid="{315D6B79-F121-4CB0-AF4A-EE0D829B3ED5}"/>
    <cellStyle name="Check Cell 11 3 2" xfId="13435" xr:uid="{5365E31B-BD6E-48F0-A3F3-63BEF5078EB3}"/>
    <cellStyle name="Check Cell 12" xfId="1501" xr:uid="{E0799A62-1EDD-4F61-821D-B892010FE771}"/>
    <cellStyle name="Check Cell 12 2" xfId="4536" xr:uid="{D8326A37-1184-4979-B100-EEAF664FE75C}"/>
    <cellStyle name="Check Cell 12 3" xfId="9114" xr:uid="{57856318-5A80-4DBA-8E76-918A93CBBA5D}"/>
    <cellStyle name="Check Cell 12 3 2" xfId="13436" xr:uid="{FDC2DACF-16C2-4FF3-9A3D-B719F50DAD17}"/>
    <cellStyle name="Check Cell 13" xfId="1502" xr:uid="{9854FAF4-B62D-4274-BEC2-3A595156BE81}"/>
    <cellStyle name="Check Cell 13 2" xfId="4537" xr:uid="{DB749821-85A5-4F7A-8CD7-D9F237844A30}"/>
    <cellStyle name="Check Cell 13 3" xfId="9115" xr:uid="{809A6547-329D-4782-922E-54DA7560A1AE}"/>
    <cellStyle name="Check Cell 13 3 2" xfId="13437" xr:uid="{80B00F46-7E15-4255-8DBF-DA0679033DAC}"/>
    <cellStyle name="Check Cell 14" xfId="1503" xr:uid="{FDA9B254-B0A9-46D1-AD9E-4A96A741103E}"/>
    <cellStyle name="Check Cell 14 2" xfId="4538" xr:uid="{E7BC90D3-AE97-4240-8094-E745959035B8}"/>
    <cellStyle name="Check Cell 14 3" xfId="9116" xr:uid="{94F26A0E-F289-4728-A1FB-E65079889D1E}"/>
    <cellStyle name="Check Cell 14 3 2" xfId="13438" xr:uid="{D648DD87-8202-48C9-A528-89FC4091CEB4}"/>
    <cellStyle name="Check Cell 15" xfId="1504" xr:uid="{0CEB491B-6EE9-4625-BC1C-899C04D7A432}"/>
    <cellStyle name="Check Cell 15 2" xfId="4539" xr:uid="{EB4BFC7A-91F2-40E7-AF78-B59CB332A908}"/>
    <cellStyle name="Check Cell 15 3" xfId="9117" xr:uid="{88CA882C-91FA-4F80-AE0F-62E41B31E291}"/>
    <cellStyle name="Check Cell 15 3 2" xfId="13439" xr:uid="{69CDABF6-90FC-475E-902D-990F3C0C077D}"/>
    <cellStyle name="Check Cell 16" xfId="1505" xr:uid="{18F0A398-58A8-4815-90B8-14209B5EF557}"/>
    <cellStyle name="Check Cell 16 2" xfId="4540" xr:uid="{4B72BA78-AA9B-421E-822B-2203A33A1D80}"/>
    <cellStyle name="Check Cell 16 3" xfId="9118" xr:uid="{6022BB00-CD3D-4C77-8526-60EE067317A9}"/>
    <cellStyle name="Check Cell 16 3 2" xfId="13440" xr:uid="{0141BD7F-46DF-4377-9194-01A42866BA47}"/>
    <cellStyle name="Check Cell 17" xfId="1506" xr:uid="{7A3DA7D0-D1A3-4F5F-BF95-88ADD682C247}"/>
    <cellStyle name="Check Cell 17 2" xfId="4541" xr:uid="{B3393C19-D47C-4F5D-9AB5-A2DEC93009F0}"/>
    <cellStyle name="Check Cell 17 3" xfId="9119" xr:uid="{40233200-2C0E-45A5-9CCD-5E328B982141}"/>
    <cellStyle name="Check Cell 17 3 2" xfId="13441" xr:uid="{5AE18902-7599-4AA7-B929-806B12832609}"/>
    <cellStyle name="Check Cell 18" xfId="1507" xr:uid="{272452D4-E718-4E19-9657-7F8B91B6A2CF}"/>
    <cellStyle name="Check Cell 18 2" xfId="4542" xr:uid="{E19F752A-0537-4ED9-ADC7-7E9AE8BFEB9D}"/>
    <cellStyle name="Check Cell 18 3" xfId="9120" xr:uid="{CF54F640-3C29-4BA3-9600-88E0B1C2903F}"/>
    <cellStyle name="Check Cell 18 3 2" xfId="13442" xr:uid="{103D7BE1-E233-47CC-BA70-03ECFAE131A0}"/>
    <cellStyle name="Check Cell 19" xfId="1508" xr:uid="{D17E9805-A700-410F-BF65-F48D2B37BF57}"/>
    <cellStyle name="Check Cell 19 2" xfId="4543" xr:uid="{0E3013D1-00C7-465D-B237-19A92C599921}"/>
    <cellStyle name="Check Cell 19 3" xfId="9121" xr:uid="{05036A25-1919-47C9-B438-6F2EB54CEB42}"/>
    <cellStyle name="Check Cell 19 3 2" xfId="13443" xr:uid="{BB5A0ED9-8775-4A82-813F-2950248C2BEA}"/>
    <cellStyle name="Check Cell 2" xfId="1509" xr:uid="{65DED1AB-A57F-4B4A-84F6-2EA17AD13879}"/>
    <cellStyle name="Check Cell 2 2" xfId="6261" xr:uid="{4556552E-8CB6-4483-AEA2-31353C17F053}"/>
    <cellStyle name="Check Cell 2 3" xfId="4544" xr:uid="{F8A5F8E4-B2AA-47E0-91F0-91F9B0C675D5}"/>
    <cellStyle name="Check Cell 2 4" xfId="9122" xr:uid="{3BB541F3-7767-4911-AAEE-F4271762E6B2}"/>
    <cellStyle name="Check Cell 2 4 2" xfId="13444" xr:uid="{043C371E-4564-4C87-9218-FB3EB4F46411}"/>
    <cellStyle name="Check Cell 20" xfId="1510" xr:uid="{EEE77F16-FF25-4D59-AB2F-54E08786A837}"/>
    <cellStyle name="Check Cell 20 2" xfId="4545" xr:uid="{DC8A8CFD-B765-45D9-A6D6-57B613DA63F6}"/>
    <cellStyle name="Check Cell 20 3" xfId="9123" xr:uid="{5E13FEF0-DCA7-4AE0-8CFF-2C43C1F08977}"/>
    <cellStyle name="Check Cell 20 3 2" xfId="13445" xr:uid="{6076252D-3DFA-40B0-AA9E-C099C45F0916}"/>
    <cellStyle name="Check Cell 21" xfId="1511" xr:uid="{2139712E-C0CE-4E6D-95F4-A94CFB89CF00}"/>
    <cellStyle name="Check Cell 21 2" xfId="4546" xr:uid="{8FE976F6-1854-4CD0-99AB-DAF954F68048}"/>
    <cellStyle name="Check Cell 21 3" xfId="9124" xr:uid="{84832AB4-788B-4243-B5A4-1150AB3F130F}"/>
    <cellStyle name="Check Cell 21 3 2" xfId="13446" xr:uid="{C1968FD2-17C8-4D84-8868-54B5DBC013FB}"/>
    <cellStyle name="Check Cell 22" xfId="1512" xr:uid="{9C72F35F-E615-4A62-B744-ABBF1F408497}"/>
    <cellStyle name="Check Cell 22 2" xfId="4547" xr:uid="{5AB2D843-205C-44A2-BE6D-B5C0007900F3}"/>
    <cellStyle name="Check Cell 22 3" xfId="9125" xr:uid="{A66EE2D9-0C1E-411C-9868-487466261094}"/>
    <cellStyle name="Check Cell 22 3 2" xfId="13447" xr:uid="{153166E9-86A9-4C71-89A5-D4F1085944CD}"/>
    <cellStyle name="Check Cell 23" xfId="1513" xr:uid="{A3B62D17-501A-4B5B-BEC7-947FD052E244}"/>
    <cellStyle name="Check Cell 23 2" xfId="4548" xr:uid="{B5E31630-DB1E-4E02-960B-0CADAC3B9959}"/>
    <cellStyle name="Check Cell 23 3" xfId="9126" xr:uid="{1486F263-698B-4AD0-B1E9-32351E556C81}"/>
    <cellStyle name="Check Cell 23 3 2" xfId="13448" xr:uid="{2A8B8F93-F982-4ECE-A539-4545198F99AD}"/>
    <cellStyle name="Check Cell 24" xfId="1514" xr:uid="{8D2138E1-9D8F-4386-832B-E2123725A638}"/>
    <cellStyle name="Check Cell 24 2" xfId="4549" xr:uid="{DFE2B90B-C041-41DB-9246-3F22607ABB3A}"/>
    <cellStyle name="Check Cell 24 3" xfId="9127" xr:uid="{30D34D1A-475F-4AA3-BCEF-2A9B9F14C9E8}"/>
    <cellStyle name="Check Cell 24 3 2" xfId="13449" xr:uid="{965403C6-965E-4D46-BCF6-84D763DFFBEE}"/>
    <cellStyle name="Check Cell 25" xfId="1515" xr:uid="{503009CB-6FA0-4538-A4F8-FA03C91D9053}"/>
    <cellStyle name="Check Cell 25 2" xfId="4550" xr:uid="{3D58E8B5-34AB-4BF6-98C7-E73DE3951AF6}"/>
    <cellStyle name="Check Cell 25 3" xfId="9128" xr:uid="{3581C6D3-CB58-4FC9-B47C-D909FFBB5E60}"/>
    <cellStyle name="Check Cell 25 3 2" xfId="13450" xr:uid="{BCCD32E8-9737-44DB-A106-9D2A32795F13}"/>
    <cellStyle name="Check Cell 26" xfId="1516" xr:uid="{1D56CADC-9FF0-409E-A0DC-89CD2944BC59}"/>
    <cellStyle name="Check Cell 26 2" xfId="4551" xr:uid="{153FF3B6-3FF0-4BA6-BCCB-D6F14077A0CA}"/>
    <cellStyle name="Check Cell 26 3" xfId="9129" xr:uid="{3C735989-8B6A-4FFD-877F-F5134DCAC67D}"/>
    <cellStyle name="Check Cell 26 3 2" xfId="13451" xr:uid="{D80A06B8-6CD4-4E76-9826-8337839E2A72}"/>
    <cellStyle name="Check Cell 27" xfId="1517" xr:uid="{F08662EC-2AA3-4020-BFAF-322FC59550EC}"/>
    <cellStyle name="Check Cell 27 2" xfId="4552" xr:uid="{8A35D575-DFAA-46EB-975C-E349B04A3E7E}"/>
    <cellStyle name="Check Cell 27 3" xfId="9130" xr:uid="{3C662D21-8FDF-4357-A710-0FD7335E172D}"/>
    <cellStyle name="Check Cell 27 3 2" xfId="13452" xr:uid="{42710895-7832-412A-881B-46D416959A72}"/>
    <cellStyle name="Check Cell 28" xfId="1518" xr:uid="{C938BBEA-1D6C-4A1A-B412-DF6801C12247}"/>
    <cellStyle name="Check Cell 28 2" xfId="4553" xr:uid="{3EF3749C-FEC1-4954-BF4C-6CDFD1FB69E4}"/>
    <cellStyle name="Check Cell 28 3" xfId="9131" xr:uid="{B85A3637-D4E5-4CAA-8964-56F57102E060}"/>
    <cellStyle name="Check Cell 28 3 2" xfId="13453" xr:uid="{DCF67A91-4DF9-4FF9-9639-972E57D7F6B1}"/>
    <cellStyle name="Check Cell 29" xfId="1519" xr:uid="{155FAC93-8E25-4C46-AF14-31F43A0E5857}"/>
    <cellStyle name="Check Cell 29 2" xfId="4554" xr:uid="{2C77C63C-DC3A-4D1C-AEEC-6BA29A87D777}"/>
    <cellStyle name="Check Cell 29 3" xfId="9132" xr:uid="{884D78DB-A801-4DDA-AEC3-AEC6031A9C45}"/>
    <cellStyle name="Check Cell 29 3 2" xfId="13454" xr:uid="{A1031F82-1094-44BD-B927-63A7AB5602B6}"/>
    <cellStyle name="Check Cell 3" xfId="1520" xr:uid="{48EDDD87-C65E-4843-B2BE-8B5695296DED}"/>
    <cellStyle name="Check Cell 3 2" xfId="4555" xr:uid="{03226F15-3FBC-444C-BFC5-2238C3107557}"/>
    <cellStyle name="Check Cell 3 3" xfId="9133" xr:uid="{5A1266F4-E6B7-4EC3-903E-C3C0816C98C3}"/>
    <cellStyle name="Check Cell 3 3 2" xfId="13455" xr:uid="{C48D185A-5070-4823-A650-0E287B0F8E9E}"/>
    <cellStyle name="Check Cell 30" xfId="1521" xr:uid="{DCA623F2-5B2D-4973-A34C-B91183E3B4C7}"/>
    <cellStyle name="Check Cell 30 2" xfId="4556" xr:uid="{D9639707-03C0-4387-9D08-AC600937DB1E}"/>
    <cellStyle name="Check Cell 30 3" xfId="9134" xr:uid="{A9B28483-FCBB-4ACB-A52B-11E1DEF15E62}"/>
    <cellStyle name="Check Cell 30 3 2" xfId="13456" xr:uid="{273A19AE-9E74-4955-A18D-6BEE03CF4183}"/>
    <cellStyle name="Check Cell 31" xfId="1522" xr:uid="{F9D64AB7-DF6A-468E-A34C-E44BD7D0B746}"/>
    <cellStyle name="Check Cell 31 2" xfId="4557" xr:uid="{1DD66BDE-6B22-465F-9260-11510FE372CD}"/>
    <cellStyle name="Check Cell 31 3" xfId="9135" xr:uid="{8E0FF5B4-CEFE-41BD-A3E2-AC7CE12CF8D5}"/>
    <cellStyle name="Check Cell 31 3 2" xfId="13457" xr:uid="{423C101A-75FE-48D0-AE88-9A96330F0122}"/>
    <cellStyle name="Check Cell 32" xfId="1523" xr:uid="{4A299CBD-A5E3-481A-B485-55E17ABEFFB6}"/>
    <cellStyle name="Check Cell 32 2" xfId="4558" xr:uid="{EDB082C4-2A13-411F-B14B-4FB41A6199E3}"/>
    <cellStyle name="Check Cell 32 3" xfId="9136" xr:uid="{8CA511A4-87F2-4C90-B687-258DB89FD540}"/>
    <cellStyle name="Check Cell 32 3 2" xfId="13458" xr:uid="{C9291584-C86E-46DF-AC25-C0A3BEB0FCCC}"/>
    <cellStyle name="Check Cell 33" xfId="1524" xr:uid="{073EB1F4-1591-4E06-A398-21DFF7124C9F}"/>
    <cellStyle name="Check Cell 33 2" xfId="4559" xr:uid="{CD2EF92E-C88E-4909-98F2-D789DFFA2EAF}"/>
    <cellStyle name="Check Cell 33 3" xfId="9137" xr:uid="{78F858AA-EA96-49E5-BDFF-FCBA1FB26311}"/>
    <cellStyle name="Check Cell 33 3 2" xfId="13459" xr:uid="{33A2C22F-7BF3-46D9-B556-3DF7FE58BC52}"/>
    <cellStyle name="Check Cell 34" xfId="1525" xr:uid="{5B494E82-0845-466B-B72E-9B7D0AD7C6F4}"/>
    <cellStyle name="Check Cell 34 2" xfId="4560" xr:uid="{99E2A51B-59D3-4EC1-AA79-B33B525D120E}"/>
    <cellStyle name="Check Cell 34 3" xfId="9138" xr:uid="{2BDC8ABD-CB3F-4C95-82D8-A282DEA80A16}"/>
    <cellStyle name="Check Cell 34 3 2" xfId="13460" xr:uid="{E16BE1BA-6171-4A00-B451-7123C7DCB18A}"/>
    <cellStyle name="Check Cell 35" xfId="1526" xr:uid="{D3C3767B-C1F1-47E3-8E31-24CF693939A2}"/>
    <cellStyle name="Check Cell 35 2" xfId="4561" xr:uid="{B7058E24-133C-43DD-8E48-7B1B0AE6B6BE}"/>
    <cellStyle name="Check Cell 35 3" xfId="9139" xr:uid="{35FB9288-D300-492D-AE6B-20F080E0ACF3}"/>
    <cellStyle name="Check Cell 35 3 2" xfId="13461" xr:uid="{329DD711-BC7A-47D2-AD86-774953936276}"/>
    <cellStyle name="Check Cell 36" xfId="1527" xr:uid="{43DEE46E-933A-4EA3-BD4E-934B66EF2686}"/>
    <cellStyle name="Check Cell 36 2" xfId="4562" xr:uid="{8B979494-7BC2-4897-A8F3-3620DDE24CF9}"/>
    <cellStyle name="Check Cell 36 3" xfId="9140" xr:uid="{97A62427-8408-4F23-B5B7-8B01759B5FF2}"/>
    <cellStyle name="Check Cell 36 3 2" xfId="13462" xr:uid="{A67E75F1-CEA1-4CAF-9859-FE4C66B94988}"/>
    <cellStyle name="Check Cell 37" xfId="1528" xr:uid="{05B17B67-A119-4E50-92F9-436DD6AD06CB}"/>
    <cellStyle name="Check Cell 37 2" xfId="4563" xr:uid="{FAB2A497-59A9-4512-900A-1B6F1576AF9E}"/>
    <cellStyle name="Check Cell 37 3" xfId="9141" xr:uid="{06667A60-2073-42DC-8826-C47413F8D08F}"/>
    <cellStyle name="Check Cell 37 3 2" xfId="13463" xr:uid="{FB41A953-1F38-417F-B37B-202C6A2BF024}"/>
    <cellStyle name="Check Cell 38" xfId="1529" xr:uid="{6B98EBAF-3C11-4048-A91E-C65C2326112B}"/>
    <cellStyle name="Check Cell 38 2" xfId="4564" xr:uid="{EA65A09D-344B-4CDC-A0FB-07A4E989F878}"/>
    <cellStyle name="Check Cell 38 3" xfId="9142" xr:uid="{746970DC-D903-40EE-B3F9-080F7E7CFA2F}"/>
    <cellStyle name="Check Cell 38 3 2" xfId="13464" xr:uid="{2694EAC7-B3DB-462A-AB49-1C02B2499663}"/>
    <cellStyle name="Check Cell 39" xfId="1530" xr:uid="{7D234E3E-3421-4DFC-B10B-475D177C5CE2}"/>
    <cellStyle name="Check Cell 39 2" xfId="4565" xr:uid="{795F0A8B-B155-4444-A3E6-86FD8A084581}"/>
    <cellStyle name="Check Cell 39 3" xfId="9143" xr:uid="{3ADF6102-A247-4F73-9CE5-29DFDB1B8F18}"/>
    <cellStyle name="Check Cell 39 3 2" xfId="13465" xr:uid="{9880858F-3D89-4640-82AE-6269AF39B666}"/>
    <cellStyle name="Check Cell 4" xfId="1531" xr:uid="{02556696-77AB-470F-939A-C4BA3468A4F8}"/>
    <cellStyle name="Check Cell 4 2" xfId="4566" xr:uid="{3B35D138-3DB2-425C-8664-C4516D080F2F}"/>
    <cellStyle name="Check Cell 4 3" xfId="9144" xr:uid="{71696E4B-DC1F-445C-802B-3A879B4B13DD}"/>
    <cellStyle name="Check Cell 4 3 2" xfId="13466" xr:uid="{3C5C4BA0-ABEC-4320-992C-059288C79D61}"/>
    <cellStyle name="Check Cell 40" xfId="1532" xr:uid="{DB18DC39-75F4-4C94-AC4B-29BF9364987B}"/>
    <cellStyle name="Check Cell 40 2" xfId="4567" xr:uid="{5A90A4BB-4E89-4887-8A4A-24B4E6E6AF47}"/>
    <cellStyle name="Check Cell 40 3" xfId="9145" xr:uid="{60C9AACA-72A4-482B-8495-FE43E1D58656}"/>
    <cellStyle name="Check Cell 40 3 2" xfId="13467" xr:uid="{F105B456-4A3F-4EA4-A7E6-E34808DD49F5}"/>
    <cellStyle name="Check Cell 41" xfId="1533" xr:uid="{6101B1AE-6A32-4706-9DD8-D4986C5AFF85}"/>
    <cellStyle name="Check Cell 41 2" xfId="4568" xr:uid="{DE5324D7-0C00-42F7-B4A7-2A4DDF3FD497}"/>
    <cellStyle name="Check Cell 41 3" xfId="9146" xr:uid="{D9326F86-690C-4796-885E-BC27EA56FA5A}"/>
    <cellStyle name="Check Cell 41 3 2" xfId="13468" xr:uid="{EB1721A5-C2FE-4204-B66D-9A543C790366}"/>
    <cellStyle name="Check Cell 42" xfId="1534" xr:uid="{0C00D83B-AEA1-4F47-95F9-7F5B2E7691F5}"/>
    <cellStyle name="Check Cell 42 2" xfId="4569" xr:uid="{0F26608C-BCE2-484F-9215-16C1F69E446F}"/>
    <cellStyle name="Check Cell 42 3" xfId="9147" xr:uid="{B7D9566C-A662-440A-AF68-35BE2DA6E142}"/>
    <cellStyle name="Check Cell 42 3 2" xfId="13469" xr:uid="{1F768F7E-B522-4B78-9ECA-9D0519A1DB6C}"/>
    <cellStyle name="Check Cell 43" xfId="1535" xr:uid="{A3DD29CC-0D6B-4AF6-925D-9E7D31C43DD0}"/>
    <cellStyle name="Check Cell 43 2" xfId="4570" xr:uid="{1C354D2F-6C82-455A-BA98-7C0D07FFAD78}"/>
    <cellStyle name="Check Cell 43 3" xfId="9148" xr:uid="{7F92C78F-81C7-4453-A91D-1D7DBC6C6B4C}"/>
    <cellStyle name="Check Cell 43 3 2" xfId="13470" xr:uid="{FDE6E2E4-7DA5-49E4-A881-4A8C57DB5488}"/>
    <cellStyle name="Check Cell 44" xfId="1536" xr:uid="{AB60DE78-E6C3-44CF-A2C8-C3A10B6474EE}"/>
    <cellStyle name="Check Cell 44 2" xfId="4571" xr:uid="{A80CCB26-5305-4FFD-B72A-EE762DE19436}"/>
    <cellStyle name="Check Cell 44 3" xfId="9149" xr:uid="{1FA35548-9B2B-471A-A44E-CD39227154A4}"/>
    <cellStyle name="Check Cell 44 3 2" xfId="13471" xr:uid="{C3C8AA10-260F-4BAA-A746-E82178DC2414}"/>
    <cellStyle name="Check Cell 45" xfId="1537" xr:uid="{DB39C9D1-B900-4367-8B28-AC66A1CEE5AE}"/>
    <cellStyle name="Check Cell 45 2" xfId="4572" xr:uid="{3EB8ECAB-D025-4A6C-B0F2-5D52A65207DE}"/>
    <cellStyle name="Check Cell 45 3" xfId="9150" xr:uid="{96EEDB80-1672-4D70-94A5-044A34FA8D98}"/>
    <cellStyle name="Check Cell 45 3 2" xfId="13472" xr:uid="{4136353D-5F06-4B0F-B368-062E9EDF3C1E}"/>
    <cellStyle name="Check Cell 46" xfId="1538" xr:uid="{5566CEE0-E81A-4D0D-968D-CAFBD8F95320}"/>
    <cellStyle name="Check Cell 46 2" xfId="4573" xr:uid="{CFD86B6A-EC2F-40EA-BF18-20B00D3D9F75}"/>
    <cellStyle name="Check Cell 46 3" xfId="9151" xr:uid="{5168C73C-FFA7-46EB-90C6-08467ABDAA10}"/>
    <cellStyle name="Check Cell 46 3 2" xfId="13473" xr:uid="{7B51CC15-506D-4765-AAB7-9E79394A3A2B}"/>
    <cellStyle name="Check Cell 47" xfId="1539" xr:uid="{8368E986-E1B5-4C00-A050-06D72BE81AAF}"/>
    <cellStyle name="Check Cell 47 2" xfId="4574" xr:uid="{42BCD217-6AC6-4E29-B722-7D2421D5FCD2}"/>
    <cellStyle name="Check Cell 47 3" xfId="9152" xr:uid="{061F7E01-35B7-4F04-82CC-777870B01405}"/>
    <cellStyle name="Check Cell 47 3 2" xfId="13474" xr:uid="{C0A6D68E-2043-4975-9E26-5258F94AF482}"/>
    <cellStyle name="Check Cell 48" xfId="1540" xr:uid="{63FBC264-4AF0-42A3-AED3-58B3565012CF}"/>
    <cellStyle name="Check Cell 48 2" xfId="4575" xr:uid="{3433C1B3-135E-4214-B050-74BC16808F4C}"/>
    <cellStyle name="Check Cell 48 3" xfId="9153" xr:uid="{34E98BF8-A51A-4B48-B014-98A47E36315C}"/>
    <cellStyle name="Check Cell 48 3 2" xfId="13475" xr:uid="{3919CD98-5EBF-4D4A-98EA-C9BA67B06802}"/>
    <cellStyle name="Check Cell 49" xfId="1541" xr:uid="{61A51D02-A055-4E53-987D-EA272F313ADF}"/>
    <cellStyle name="Check Cell 49 2" xfId="4576" xr:uid="{0B6F7BFF-C308-4C11-82CA-2407F8AFFAAC}"/>
    <cellStyle name="Check Cell 49 3" xfId="9154" xr:uid="{1E66D96C-015A-4FFD-A9FE-5226165CDC9C}"/>
    <cellStyle name="Check Cell 49 3 2" xfId="13476" xr:uid="{549E343A-6F6A-4ACF-A927-4776C5631666}"/>
    <cellStyle name="Check Cell 5" xfId="1542" xr:uid="{8D284C2B-F13E-4765-BBDB-16D4B4018149}"/>
    <cellStyle name="Check Cell 5 2" xfId="4577" xr:uid="{6E821EF5-0ADB-4D4D-AD66-68CAACC5D815}"/>
    <cellStyle name="Check Cell 5 3" xfId="9155" xr:uid="{6B0E6968-FE76-4438-AF32-3753F22593C7}"/>
    <cellStyle name="Check Cell 5 3 2" xfId="13477" xr:uid="{C8684B7F-252D-46C4-91D0-F2060C7DED1B}"/>
    <cellStyle name="Check Cell 50" xfId="1543" xr:uid="{38FB000B-49D4-482C-AE24-47BF65F409C4}"/>
    <cellStyle name="Check Cell 50 2" xfId="4578" xr:uid="{732C669E-F355-494C-A13E-AB119BF2B777}"/>
    <cellStyle name="Check Cell 50 3" xfId="9156" xr:uid="{82484E21-38A8-44AB-9708-6A7FE386054A}"/>
    <cellStyle name="Check Cell 50 3 2" xfId="13478" xr:uid="{E06FC7DA-2614-4213-9BF3-B063184351FE}"/>
    <cellStyle name="Check Cell 51" xfId="1544" xr:uid="{259A551F-FF8D-4350-8F41-604CAACA4811}"/>
    <cellStyle name="Check Cell 51 2" xfId="4579" xr:uid="{798DA463-04E5-4B22-935A-C1B5A88BB9E7}"/>
    <cellStyle name="Check Cell 51 3" xfId="9157" xr:uid="{0A3172CA-ADA1-45F0-AEB6-A5195204D940}"/>
    <cellStyle name="Check Cell 51 3 2" xfId="13479" xr:uid="{EC87CB92-F935-4974-B3C6-08138775098B}"/>
    <cellStyle name="Check Cell 52" xfId="1545" xr:uid="{8B9695F0-8BB9-4147-A432-E935AF11766B}"/>
    <cellStyle name="Check Cell 52 2" xfId="4580" xr:uid="{84C7AF1B-B8A2-472E-AF95-57DFFB21E763}"/>
    <cellStyle name="Check Cell 52 3" xfId="9158" xr:uid="{091C980B-CD45-4BFD-A061-6516C0AB571B}"/>
    <cellStyle name="Check Cell 52 3 2" xfId="13480" xr:uid="{355B180F-3E0C-425F-8323-20E179821B46}"/>
    <cellStyle name="Check Cell 53" xfId="1546" xr:uid="{F8A9745A-609D-450B-A642-D6E7EC3A2411}"/>
    <cellStyle name="Check Cell 53 2" xfId="4581" xr:uid="{B6A6A47D-7912-46AF-82BE-8BBDC60807D9}"/>
    <cellStyle name="Check Cell 53 3" xfId="9159" xr:uid="{DDC00D6D-7DF3-4DDD-B405-394D371EEF2F}"/>
    <cellStyle name="Check Cell 53 3 2" xfId="13481" xr:uid="{CA0695B5-01AF-4A0C-800C-CE085634796C}"/>
    <cellStyle name="Check Cell 6" xfId="1547" xr:uid="{AC64FE80-99C2-42F7-91A7-4DC20FD789A1}"/>
    <cellStyle name="Check Cell 6 2" xfId="4582" xr:uid="{243CB75E-CCEA-49F3-8F24-73B3F72B5F80}"/>
    <cellStyle name="Check Cell 6 3" xfId="9160" xr:uid="{8E4E8EEA-47CC-4C55-AC27-C3AB0E08AD0C}"/>
    <cellStyle name="Check Cell 6 3 2" xfId="13482" xr:uid="{661E4838-53C9-458B-BAD3-AF2E024587B4}"/>
    <cellStyle name="Check Cell 7" xfId="1548" xr:uid="{9239B4CE-FD30-4FB5-9E49-5A5E10CF43DF}"/>
    <cellStyle name="Check Cell 7 2" xfId="4583" xr:uid="{3E8F51FD-4AA7-4D20-AC75-683922EBE6B7}"/>
    <cellStyle name="Check Cell 7 3" xfId="9161" xr:uid="{4F6CDC5A-35F9-4A93-B324-44E902AF19B3}"/>
    <cellStyle name="Check Cell 7 3 2" xfId="13483" xr:uid="{86D53869-133B-476D-B5AA-9460A74B304E}"/>
    <cellStyle name="Check Cell 8" xfId="1549" xr:uid="{C0D982C0-3DE5-4828-853E-817186DA3D1A}"/>
    <cellStyle name="Check Cell 8 2" xfId="4584" xr:uid="{A838473D-EF4D-4C47-BC75-00A04B0B152B}"/>
    <cellStyle name="Check Cell 8 3" xfId="9162" xr:uid="{CCE4C9C7-EC5B-4E1E-9C40-EA1C911B7167}"/>
    <cellStyle name="Check Cell 8 3 2" xfId="13484" xr:uid="{16B639F5-DB3F-430E-94AE-864CE49DBC74}"/>
    <cellStyle name="Check Cell 9" xfId="1550" xr:uid="{B1B60FE2-97F1-4FED-BBCA-24758C04F3E0}"/>
    <cellStyle name="Check Cell 9 2" xfId="4585" xr:uid="{05C9E5FD-83C9-4D07-9938-C93AC437239A}"/>
    <cellStyle name="Check Cell 9 3" xfId="9163" xr:uid="{698CC91C-870A-4F25-A8F3-6C10E614AB01}"/>
    <cellStyle name="Check Cell 9 3 2" xfId="13485" xr:uid="{2E54B3F0-C32F-4AEE-9636-E95942EB76E1}"/>
    <cellStyle name="ColBlue" xfId="1551" xr:uid="{D34A0B81-4FAF-4A48-9F2B-4FFF51DB1FC3}"/>
    <cellStyle name="ColBlue 2" xfId="6116" xr:uid="{15A59326-6C5A-49B9-A5AD-92A68EF566F9}"/>
    <cellStyle name="ColBlue 3" xfId="4586" xr:uid="{A709F507-38A5-46BA-9B69-557084D4CDF3}"/>
    <cellStyle name="ColBlue 4" xfId="9164" xr:uid="{2D469B59-A2BB-4884-BB20-37FB6613D159}"/>
    <cellStyle name="ColBlue 4 2" xfId="13486" xr:uid="{2B889D88-3310-4521-91D0-12277264081D}"/>
    <cellStyle name="ColGreen" xfId="1552" xr:uid="{EF23A647-E07F-45B2-BFB0-ED8A2057E727}"/>
    <cellStyle name="ColGreen 2" xfId="6117" xr:uid="{133A54CB-5379-47B3-9273-D1C096A8488E}"/>
    <cellStyle name="ColGreen 3" xfId="4587" xr:uid="{0ABE5C18-0916-412C-B61A-EBA4DC0ACE72}"/>
    <cellStyle name="ColGreen 4" xfId="9165" xr:uid="{9F22087D-907A-4F38-A1BB-03E7FDF1AC2A}"/>
    <cellStyle name="ColGreen 4 2" xfId="13487" xr:uid="{E3BBE53B-69BB-4E6B-A1F3-0EB8292114D6}"/>
    <cellStyle name="ColRed" xfId="1553" xr:uid="{A8B36FE3-16E3-4A84-A7CB-66308692D049}"/>
    <cellStyle name="ColRed 2" xfId="6118" xr:uid="{BED93BCD-9EEF-4D05-B6C5-FAAD57FE4356}"/>
    <cellStyle name="ColRed 3" xfId="4588" xr:uid="{D0344D0E-039C-4325-8567-8647BD1940AE}"/>
    <cellStyle name="ColRed 4" xfId="9166" xr:uid="{68C1063D-FE8A-4D7B-9526-FDFEFA217960}"/>
    <cellStyle name="ColRed 4 2" xfId="13488" xr:uid="{4EE1D62E-E521-4770-8086-FC09D69059F8}"/>
    <cellStyle name="ColumnHeading" xfId="1554" xr:uid="{3E4D72A2-51BE-45F7-A9D4-4CCD67F17021}"/>
    <cellStyle name="Comma" xfId="30387" builtinId="3"/>
    <cellStyle name="Comma  - Style1" xfId="1555" xr:uid="{352F9401-1C81-41EA-BCC5-64F500CB8CB3}"/>
    <cellStyle name="Comma  - Style2" xfId="1556" xr:uid="{AAA2A603-9EC1-4E61-B147-867EA6C1D43C}"/>
    <cellStyle name="Comma  - Style3" xfId="1557" xr:uid="{59913E32-E22C-4871-9A80-A6E8732DDED2}"/>
    <cellStyle name="Comma  - Style4" xfId="1558" xr:uid="{B09E5000-B329-4FA1-A3CE-7F93686BA1D6}"/>
    <cellStyle name="Comma  - Style5" xfId="1559" xr:uid="{0E5B7982-400D-4278-B809-A7E406E5588A}"/>
    <cellStyle name="Comma  - Style6" xfId="1560" xr:uid="{580E76E3-AC1D-4A5F-8FB8-CD27495E08D6}"/>
    <cellStyle name="Comma  - Style7" xfId="1561" xr:uid="{8A2846FE-26EF-42FF-9EDE-74A779525DC8}"/>
    <cellStyle name="Comma  - Style8" xfId="1562" xr:uid="{1BF5499E-7B8A-48B1-87ED-7EEDB7195BF4}"/>
    <cellStyle name="Comma (1)" xfId="1563" xr:uid="{BAC39586-1995-43AC-BF00-C1ED6C458B2A}"/>
    <cellStyle name="Comma (1) 2" xfId="6119" xr:uid="{AC411D37-CACE-4CA4-A7E9-DC2D4E3DA8D7}"/>
    <cellStyle name="Comma (1) 3" xfId="4589" xr:uid="{91AA1477-B5F1-43DE-A7E1-E8E88A5DE5B5}"/>
    <cellStyle name="Comma (1) 4" xfId="9167" xr:uid="{08939FD2-2895-4736-8D2F-AE5B9F4A03D4}"/>
    <cellStyle name="Comma (1) 4 2" xfId="13489" xr:uid="{13E2F3C9-C33D-4ED2-8DCE-3F802C19873E}"/>
    <cellStyle name="Comma (2)" xfId="1564" xr:uid="{1E72A645-C721-446E-A54D-19391C93B714}"/>
    <cellStyle name="Comma (2) 2" xfId="6120" xr:uid="{E25C9B38-636F-4376-B106-C007C812CD87}"/>
    <cellStyle name="Comma (2) 3" xfId="4590" xr:uid="{E55D2007-207B-431C-8523-CBDADB8A869A}"/>
    <cellStyle name="Comma (2) 4" xfId="9168" xr:uid="{454D60A2-4B87-4F73-A574-04D388A25F9D}"/>
    <cellStyle name="Comma (2) 4 2" xfId="13490" xr:uid="{96DCA229-C1C0-42DF-A000-63CD75462847}"/>
    <cellStyle name="Comma [0] 2" xfId="1565" xr:uid="{502F27C7-EAB4-40C6-846B-0096F16DF02F}"/>
    <cellStyle name="Comma [0] 2 10" xfId="27626" xr:uid="{6BD92D19-8745-4DF5-A053-3B3F83AD414C}"/>
    <cellStyle name="Comma [0] 2 2" xfId="2636" xr:uid="{AB83842F-D7BE-4DB7-B2B7-984B078B6868}"/>
    <cellStyle name="Comma [0] 2 2 2" xfId="6293" xr:uid="{94C7FD22-BA58-46CD-AB82-3DC2A589907B}"/>
    <cellStyle name="Comma [0] 2 2 2 2" xfId="7701" xr:uid="{D47934E8-DE6F-4521-A2FD-D379DF8E5559}"/>
    <cellStyle name="Comma [0] 2 2 2 2 2" xfId="21283" xr:uid="{A7AA6B4F-A087-4947-8AD7-75926BA451EB}"/>
    <cellStyle name="Comma [0] 2 2 2 2 2 2" xfId="30046" xr:uid="{F90023D4-9CBC-4A1C-8C93-19DE18D3CCD9}"/>
    <cellStyle name="Comma [0] 2 2 2 2 3" xfId="28669" xr:uid="{AD51DCB5-C2CF-4E4F-8037-E813EFFD11F5}"/>
    <cellStyle name="Comma [0] 2 2 2 3" xfId="19886" xr:uid="{C6A471DC-5D9E-49AA-AC38-5D082E9957C8}"/>
    <cellStyle name="Comma [0] 2 2 2 3 2" xfId="29503" xr:uid="{5B22090F-D818-44E5-B10E-5B388F677451}"/>
    <cellStyle name="Comma [0] 2 2 2 4" xfId="28126" xr:uid="{1BE9853B-F90F-4B13-A66A-A003D67B6A2A}"/>
    <cellStyle name="Comma [0] 2 2 3" xfId="6090" xr:uid="{DCD6D212-68D5-44DA-8938-94C01CF639D5}"/>
    <cellStyle name="Comma [0] 2 2 3 2" xfId="7651" xr:uid="{F6ADFF2A-82D5-42C2-9A1A-5517967BB3F2}"/>
    <cellStyle name="Comma [0] 2 2 3 2 2" xfId="21233" xr:uid="{597BFFEE-23A5-4CBE-A502-35D07A623121}"/>
    <cellStyle name="Comma [0] 2 2 3 2 2 2" xfId="30002" xr:uid="{B980DCB5-8D09-4C04-A1AE-1C37DAC877DB}"/>
    <cellStyle name="Comma [0] 2 2 3 2 3" xfId="28625" xr:uid="{C5608214-8CD5-4BA3-BF90-B5E9B5854739}"/>
    <cellStyle name="Comma [0] 2 2 3 3" xfId="19836" xr:uid="{542D9D68-8B40-467A-A1B2-60F300191CFE}"/>
    <cellStyle name="Comma [0] 2 2 3 3 2" xfId="29459" xr:uid="{AB6E6FBB-D8B9-4EE6-915A-E1598CCA9086}"/>
    <cellStyle name="Comma [0] 2 2 3 4" xfId="28082" xr:uid="{0B1C4371-479A-477A-96C2-FD25E0EE1548}"/>
    <cellStyle name="Comma [0] 2 2 4" xfId="5481" xr:uid="{F08AAEB1-90A9-41A6-BD05-ECB430AB65AE}"/>
    <cellStyle name="Comma [0] 2 2 4 2" xfId="7112" xr:uid="{B5329B7A-8C5B-4972-A878-19F279A05A38}"/>
    <cellStyle name="Comma [0] 2 2 4 2 2" xfId="20694" xr:uid="{54E03901-6497-4E08-8298-32F0054C0F60}"/>
    <cellStyle name="Comma [0] 2 2 4 2 2 2" xfId="29869" xr:uid="{D4CE5D88-ED8E-41C5-B348-10E796D09273}"/>
    <cellStyle name="Comma [0] 2 2 4 2 3" xfId="28492" xr:uid="{19F9D30B-5FCE-4010-B02A-6AB8CA0F1B8C}"/>
    <cellStyle name="Comma [0] 2 2 4 3" xfId="19296" xr:uid="{F2E6FC6C-3A2A-4C8C-AFBE-C6C9520A070F}"/>
    <cellStyle name="Comma [0] 2 2 4 3 2" xfId="29326" xr:uid="{461554FD-CDD3-4901-B103-6B66D3DFA04E}"/>
    <cellStyle name="Comma [0] 2 2 4 4" xfId="27949" xr:uid="{2C7325A2-4111-4AA7-AEEA-C33B9434C478}"/>
    <cellStyle name="Comma [0] 2 2 5" xfId="6516" xr:uid="{516AFFD8-E523-44E3-A920-ADDCA722864C}"/>
    <cellStyle name="Comma [0] 2 2 5 2" xfId="20098" xr:uid="{A89B82AD-E69C-48FD-9FA8-22D0B9830316}"/>
    <cellStyle name="Comma [0] 2 2 5 2 2" xfId="29691" xr:uid="{6D375401-A1DD-42EB-AF71-37516EB2ECD5}"/>
    <cellStyle name="Comma [0] 2 2 5 3" xfId="28314" xr:uid="{BF60FFAC-C160-4742-8099-B089ABFBF238}"/>
    <cellStyle name="Comma [0] 2 2 6" xfId="10060" xr:uid="{BBE1561C-DC83-4486-8267-2F7B5CE196B2}"/>
    <cellStyle name="Comma [0] 2 2 6 2" xfId="14382" xr:uid="{90A380D1-2CC5-4C2F-8323-A582CC70FD1E}"/>
    <cellStyle name="Comma [0] 2 2 6 2 2" xfId="23491" xr:uid="{7422D232-AD29-45CB-9EA2-2FBA8BC89075}"/>
    <cellStyle name="Comma [0] 2 2 6 2 2 2" xfId="30296" xr:uid="{BA9ABB7B-4396-48FB-8FCC-80A6C092AFE8}"/>
    <cellStyle name="Comma [0] 2 2 6 2 3" xfId="28919" xr:uid="{86052F42-4156-4B5E-A653-B2EBE3F58D9F}"/>
    <cellStyle name="Comma [0] 2 2 6 3" xfId="21413" xr:uid="{BA26C6C3-DF4C-4FCE-AAD2-D1F8067BD903}"/>
    <cellStyle name="Comma [0] 2 2 6 3 2" xfId="30148" xr:uid="{94154F32-D842-4696-A550-93CA7F79D753}"/>
    <cellStyle name="Comma [0] 2 2 6 4" xfId="28771" xr:uid="{0CBBC1BE-66E9-4129-82F5-15A57D5F5196}"/>
    <cellStyle name="Comma [0] 2 2 7" xfId="18695" xr:uid="{240EC791-F478-4C52-B4E3-7D4A8F72E2AA}"/>
    <cellStyle name="Comma [0] 2 2 7 2" xfId="29148" xr:uid="{6C82FA38-2AC1-49E5-BA0C-BEE8F81E6C03}"/>
    <cellStyle name="Comma [0] 2 2 8" xfId="27772" xr:uid="{EDD4E5F4-41C8-4CBE-8854-C700220D28F7}"/>
    <cellStyle name="Comma [0] 2 3" xfId="6076" xr:uid="{F4F08B75-B2DB-4D69-A785-D7E0B532B995}"/>
    <cellStyle name="Comma [0] 2 3 2" xfId="6262" xr:uid="{4F9F81B2-7A14-4DBE-B5A5-1DFFB8600E79}"/>
    <cellStyle name="Comma [0] 2 3 2 2" xfId="7694" xr:uid="{53A439A5-BD33-49A8-9AA1-D39DDFB06F46}"/>
    <cellStyle name="Comma [0] 2 3 2 2 2" xfId="21276" xr:uid="{C83131D8-1A36-41C6-852C-51B4DAF878BC}"/>
    <cellStyle name="Comma [0] 2 3 2 2 2 2" xfId="30042" xr:uid="{17FF02F1-F88C-4476-B9B9-760FF98ECD3E}"/>
    <cellStyle name="Comma [0] 2 3 2 2 3" xfId="28665" xr:uid="{68F0B345-8EA2-40CC-976E-64898EE6F56E}"/>
    <cellStyle name="Comma [0] 2 3 2 3" xfId="19879" xr:uid="{88456F97-D047-49D7-8924-A2B928DD5B97}"/>
    <cellStyle name="Comma [0] 2 3 2 3 2" xfId="29499" xr:uid="{B69532A6-AC8E-47B0-AA94-EF3AA3100509}"/>
    <cellStyle name="Comma [0] 2 3 2 4" xfId="28122" xr:uid="{686A1804-EEF1-45B2-9060-6A083FB818C2}"/>
    <cellStyle name="Comma [0] 2 3 3" xfId="7644" xr:uid="{74E38A47-4BBA-4BE3-9425-30D63EB6F486}"/>
    <cellStyle name="Comma [0] 2 3 3 2" xfId="21226" xr:uid="{7853309E-345E-4A44-956F-817EF1929BF6}"/>
    <cellStyle name="Comma [0] 2 3 3 2 2" xfId="29998" xr:uid="{27F421F1-298B-4A11-95D0-FF8729F34A5A}"/>
    <cellStyle name="Comma [0] 2 3 3 3" xfId="28621" xr:uid="{2528A4A6-CEA3-4BDF-BA53-16CE66C21F04}"/>
    <cellStyle name="Comma [0] 2 3 4" xfId="19829" xr:uid="{F4DBD06B-1AAC-4D8E-962B-C42908DEE615}"/>
    <cellStyle name="Comma [0] 2 3 4 2" xfId="29455" xr:uid="{07412975-4B4C-4031-B706-D0A793F188A5}"/>
    <cellStyle name="Comma [0] 2 3 5" xfId="28078" xr:uid="{E0AD557B-88E1-40DB-9FA0-EECB5533251F}"/>
    <cellStyle name="Comma [0] 2 4" xfId="6121" xr:uid="{513B76D7-38A6-4FDA-A026-7D360C1E911E}"/>
    <cellStyle name="Comma [0] 2 4 2" xfId="7657" xr:uid="{35BAD79A-1A92-4A16-A43E-6F8EAB02118A}"/>
    <cellStyle name="Comma [0] 2 4 2 2" xfId="21239" xr:uid="{51B9B35D-E655-4138-8C04-B9E1CD04CEDE}"/>
    <cellStyle name="Comma [0] 2 4 2 2 2" xfId="30008" xr:uid="{80F06883-7580-4643-AEB3-72BA7FF71669}"/>
    <cellStyle name="Comma [0] 2 4 2 3" xfId="28631" xr:uid="{8917FD6D-3B67-4275-B603-26C18DA091CE}"/>
    <cellStyle name="Comma [0] 2 4 3" xfId="19842" xr:uid="{818A80B1-18AC-4ABA-8528-6728A3259B77}"/>
    <cellStyle name="Comma [0] 2 4 3 2" xfId="29465" xr:uid="{D874C142-7D7B-46E1-89BF-22D0874DB44B}"/>
    <cellStyle name="Comma [0] 2 4 4" xfId="28088" xr:uid="{394F14B7-C97B-46FE-8B14-8FD75E13F62A}"/>
    <cellStyle name="Comma [0] 2 5" xfId="5972" xr:uid="{C64AD5EC-9072-4815-A278-1415F486A2FE}"/>
    <cellStyle name="Comma [0] 2 5 2" xfId="7584" xr:uid="{F7B265B4-9847-471A-BBED-ACC3E4ED6168}"/>
    <cellStyle name="Comma [0] 2 5 2 2" xfId="21166" xr:uid="{BE6A8257-E17A-4354-BA5C-906D2EBC35CD}"/>
    <cellStyle name="Comma [0] 2 5 2 2 2" xfId="29944" xr:uid="{5C582512-9284-48D2-974E-7C946C2DF547}"/>
    <cellStyle name="Comma [0] 2 5 2 3" xfId="28567" xr:uid="{E5E9F6ED-D038-4F4E-AE80-CA325D7F5CBA}"/>
    <cellStyle name="Comma [0] 2 5 3" xfId="19769" xr:uid="{D6DA6C4F-5489-488E-94D7-93D263EA5C46}"/>
    <cellStyle name="Comma [0] 2 5 3 2" xfId="29401" xr:uid="{1587FC11-BF85-4FC5-96A8-DA7944F7B5EB}"/>
    <cellStyle name="Comma [0] 2 5 4" xfId="28024" xr:uid="{29FE0C08-2280-4641-8398-00F144BE90FD}"/>
    <cellStyle name="Comma [0] 2 6" xfId="4591" xr:uid="{205D0343-9A90-4073-B716-4DE6BCF7161C}"/>
    <cellStyle name="Comma [0] 2 6 2" xfId="6998" xr:uid="{AD68162A-AF35-47F0-804D-45A70A6973D5}"/>
    <cellStyle name="Comma [0] 2 6 2 2" xfId="20580" xr:uid="{9195097E-39B0-4DD4-A89F-26CCC0013B95}"/>
    <cellStyle name="Comma [0] 2 6 2 2 2" xfId="29777" xr:uid="{3195CDE8-3A95-4E42-BA5E-F55981253385}"/>
    <cellStyle name="Comma [0] 2 6 2 3" xfId="28400" xr:uid="{797B9578-8110-4498-B403-916EBD64C19F}"/>
    <cellStyle name="Comma [0] 2 6 3" xfId="19177" xr:uid="{8FDF8FCC-DF11-4183-9F36-A59D755FDB42}"/>
    <cellStyle name="Comma [0] 2 6 3 2" xfId="29233" xr:uid="{BC15C505-E7BB-4323-97DB-3A86F8EF740B}"/>
    <cellStyle name="Comma [0] 2 6 4" xfId="27857" xr:uid="{F9A80F68-8101-4C07-9415-F4D4F41E4008}"/>
    <cellStyle name="Comma [0] 2 7" xfId="6347" xr:uid="{9D6EFC04-B7D7-4E02-949E-FD801DD4070A}"/>
    <cellStyle name="Comma [0] 2 7 2" xfId="19929" xr:uid="{DECD6A27-A937-43E7-B747-BB7C4D33C077}"/>
    <cellStyle name="Comma [0] 2 7 2 2" xfId="29544" xr:uid="{CDBB1D51-CE53-4B4A-9991-A035ADDB12C0}"/>
    <cellStyle name="Comma [0] 2 7 3" xfId="28167" xr:uid="{C3B5FA28-2E9D-4A37-8276-2B3F0655AF7D}"/>
    <cellStyle name="Comma [0] 2 8" xfId="9169" xr:uid="{3ADD147B-CD5B-4B59-8493-DF9DCED54BEE}"/>
    <cellStyle name="Comma [0] 2 8 2" xfId="13491" xr:uid="{279FC011-5B68-47D5-8D72-C4F897ED347C}"/>
    <cellStyle name="Comma [0] 2 8 2 2" xfId="23372" xr:uid="{770D5F90-8C3F-4684-9150-4B77EB93457B}"/>
    <cellStyle name="Comma [0] 2 8 2 2 2" xfId="30203" xr:uid="{9BB4B02D-B861-4CE2-9CED-6833BA281C7D}"/>
    <cellStyle name="Comma [0] 2 8 2 3" xfId="28826" xr:uid="{57C04775-B3FC-4080-8850-E97A72A720D6}"/>
    <cellStyle name="Comma [0] 2 8 3" xfId="21294" xr:uid="{7126633F-D0BA-444D-B506-70075B4907AB}"/>
    <cellStyle name="Comma [0] 2 8 3 2" xfId="30055" xr:uid="{5AF8E56A-9510-4738-AC53-FC02A37A8BAB}"/>
    <cellStyle name="Comma [0] 2 8 4" xfId="28678" xr:uid="{B45CEEFD-E573-43FB-965D-1B9B9699D90A}"/>
    <cellStyle name="Comma [0] 2 9" xfId="18521" xr:uid="{02331056-13EC-4263-9CC0-19B6CA58FF0C}"/>
    <cellStyle name="Comma [0] 2 9 2" xfId="29000" xr:uid="{696B90C4-0175-4BD6-A0D9-DDFDEEBC6221}"/>
    <cellStyle name="Comma [00]" xfId="1566" xr:uid="{E946BECA-4E35-4177-BB26-7BF1E2BA63BF}"/>
    <cellStyle name="Comma [00] 2" xfId="6122" xr:uid="{C9330C3A-66FD-4E7C-BD26-6AE6CCA3DC95}"/>
    <cellStyle name="Comma [00] 3" xfId="4592" xr:uid="{0DEB3AF4-F435-4ABC-B578-C4A22E348425}"/>
    <cellStyle name="Comma [00] 4" xfId="9170" xr:uid="{823B579F-E324-472F-B8C5-686777E74FB2}"/>
    <cellStyle name="Comma [00] 4 2" xfId="13492" xr:uid="{E7E4C118-0BDF-4455-BC9A-0620651C65D7}"/>
    <cellStyle name="Comma 0" xfId="1567" xr:uid="{A3792F73-56EB-43B0-A5E5-0FA31BCFD3A8}"/>
    <cellStyle name="Comma 0 2" xfId="6123" xr:uid="{394B890B-F2C2-4F90-A89F-66DAB52C3D87}"/>
    <cellStyle name="Comma 0 3" xfId="4593" xr:uid="{5AAB5280-7EB8-425F-BCB6-3051DA5E61EF}"/>
    <cellStyle name="Comma 0 4" xfId="9171" xr:uid="{75725733-6049-4C4D-87CB-EA79D1D58EA6}"/>
    <cellStyle name="Comma 0 4 2" xfId="13493" xr:uid="{708405F2-5C91-43D5-ACE7-C2782BC65996}"/>
    <cellStyle name="Comma 10" xfId="1568" xr:uid="{C1A13BD4-C918-4BD7-8A38-40A45DF16171}"/>
    <cellStyle name="Comma 10 10" xfId="14637" xr:uid="{5239B8B0-69AD-4FB9-A2DB-35E00DCCC3F8}"/>
    <cellStyle name="Comma 10 10 2" xfId="23732" xr:uid="{0107F8C2-AAB0-4260-B8C8-789ADDC0B2DB}"/>
    <cellStyle name="Comma 10 11" xfId="18522" xr:uid="{9B66CDE2-BB70-47BB-BA07-2990BA56956D}"/>
    <cellStyle name="Comma 10 2" xfId="2637" xr:uid="{4C9DDFCA-D4A9-4B63-96E5-969F72C53C2D}"/>
    <cellStyle name="Comma 10 2 10" xfId="18696" xr:uid="{7B46474D-D041-4356-AD89-752E42FC2FC9}"/>
    <cellStyle name="Comma 10 2 2" xfId="2751" xr:uid="{A5CAFEE4-C41A-46BF-AB9B-D37143AFCDCE}"/>
    <cellStyle name="Comma 10 2 2 2" xfId="2869" xr:uid="{7A1D927D-449E-4CFE-943F-8DCF81C6451C}"/>
    <cellStyle name="Comma 10 2 2 2 2" xfId="3094" xr:uid="{4D8EA7D8-5CEF-4788-AE9F-6552975DB6EA}"/>
    <cellStyle name="Comma 10 2 2 2 2 2" xfId="5896" xr:uid="{E24DBFCE-9EF4-4166-9FC9-69E0D10E0B38}"/>
    <cellStyle name="Comma 10 2 2 2 2 2 2" xfId="7512" xr:uid="{4B73ACC6-96D1-472B-A192-2CD4351AC221}"/>
    <cellStyle name="Comma 10 2 2 2 2 2 2 2" xfId="11977" xr:uid="{556C997D-A940-4109-9A0B-E06AC4A1F3B7}"/>
    <cellStyle name="Comma 10 2 2 2 2 2 2 2 2" xfId="18215" xr:uid="{0884C5D4-0810-47BA-8D53-2D159B3E3DE8}"/>
    <cellStyle name="Comma 10 2 2 2 2 2 2 2 2 2" xfId="27310" xr:uid="{7272118F-6963-428E-9758-B4026BC027C1}"/>
    <cellStyle name="Comma 10 2 2 2 2 2 2 2 3" xfId="23315" xr:uid="{26664183-7916-4394-BC0C-F16BD03F63C0}"/>
    <cellStyle name="Comma 10 2 2 2 2 2 2 3" xfId="16291" xr:uid="{7FC912FF-99C7-40D1-B165-25055827AF3D}"/>
    <cellStyle name="Comma 10 2 2 2 2 2 2 3 2" xfId="25386" xr:uid="{8D7FB473-EA0D-4537-AEE3-06944563180B}"/>
    <cellStyle name="Comma 10 2 2 2 2 2 2 4" xfId="21094" xr:uid="{F0DF0FEB-FD2D-4012-9287-97BD418EE081}"/>
    <cellStyle name="Comma 10 2 2 2 2 2 3" xfId="11122" xr:uid="{16DA9BFF-A409-4CC3-8891-B0B058343531}"/>
    <cellStyle name="Comma 10 2 2 2 2 2 3 2" xfId="17361" xr:uid="{4DD80B18-83C6-4602-8EE9-DCDF46452A7B}"/>
    <cellStyle name="Comma 10 2 2 2 2 2 3 2 2" xfId="26456" xr:uid="{B0D87E42-7275-467E-BE53-5D34E7AE0F54}"/>
    <cellStyle name="Comma 10 2 2 2 2 2 3 3" xfId="22460" xr:uid="{6AA3B7E2-AD17-4799-9F00-325077C5BD53}"/>
    <cellStyle name="Comma 10 2 2 2 2 2 4" xfId="15437" xr:uid="{4CA6BB28-7EF9-4741-8855-7D0B5DFF9668}"/>
    <cellStyle name="Comma 10 2 2 2 2 2 4 2" xfId="24532" xr:uid="{CA87911E-7400-4A75-B242-6F494A5DABB0}"/>
    <cellStyle name="Comma 10 2 2 2 2 2 5" xfId="19697" xr:uid="{B0AAC815-0AE2-4EF9-99C4-B6E09CA55A3A}"/>
    <cellStyle name="Comma 10 2 2 2 2 3" xfId="6957" xr:uid="{18E0B228-E420-4987-8A09-9D4BB8BABEF8}"/>
    <cellStyle name="Comma 10 2 2 2 2 3 2" xfId="11559" xr:uid="{61E76383-F985-47BD-BD85-618E7DB91B35}"/>
    <cellStyle name="Comma 10 2 2 2 2 3 2 2" xfId="17797" xr:uid="{AC8F0DA9-1B6D-4CDD-A8DB-8F16788C2A3C}"/>
    <cellStyle name="Comma 10 2 2 2 2 3 2 2 2" xfId="26892" xr:uid="{C1573F28-D16F-497C-BD88-F89C7D17A110}"/>
    <cellStyle name="Comma 10 2 2 2 2 3 2 3" xfId="22897" xr:uid="{C6EA6F82-CF27-46C1-B5A7-285572A719FB}"/>
    <cellStyle name="Comma 10 2 2 2 2 3 3" xfId="15873" xr:uid="{2EB3251F-98DF-43F9-BC8D-B671EA22D4E6}"/>
    <cellStyle name="Comma 10 2 2 2 2 3 3 2" xfId="24968" xr:uid="{1F6FFAAD-F8D8-4993-90C5-0BC655FA1B00}"/>
    <cellStyle name="Comma 10 2 2 2 2 3 4" xfId="20539" xr:uid="{94C8B4C9-49F3-44BD-BB3B-977628E93569}"/>
    <cellStyle name="Comma 10 2 2 2 2 4" xfId="10699" xr:uid="{70D10FCB-ADD8-46AB-84AA-7952937D9E42}"/>
    <cellStyle name="Comma 10 2 2 2 2 4 2" xfId="16943" xr:uid="{42993F1D-1DE6-4432-B5BC-C6AED92EE916}"/>
    <cellStyle name="Comma 10 2 2 2 2 4 2 2" xfId="26038" xr:uid="{5800B83D-C451-426F-94E0-03510B2642DF}"/>
    <cellStyle name="Comma 10 2 2 2 2 4 3" xfId="22037" xr:uid="{5AF1D5F7-3270-4855-B522-11F9AB51E631}"/>
    <cellStyle name="Comma 10 2 2 2 2 5" xfId="15019" xr:uid="{8B2BEBD4-688F-411B-AE93-BA283036E957}"/>
    <cellStyle name="Comma 10 2 2 2 2 5 2" xfId="24114" xr:uid="{E17184C7-83E7-4484-A0AF-69D5A969EAEB}"/>
    <cellStyle name="Comma 10 2 2 2 2 6" xfId="19137" xr:uid="{4E71D71E-CB21-4CDC-8C34-652385FE897F}"/>
    <cellStyle name="Comma 10 2 2 2 3" xfId="5682" xr:uid="{553F879E-2F9C-4750-B8EF-1499F0DD3744}"/>
    <cellStyle name="Comma 10 2 2 2 3 2" xfId="7298" xr:uid="{3FEF0F5B-0B22-41B1-BE09-0CD94DCAF97B}"/>
    <cellStyle name="Comma 10 2 2 2 3 2 2" xfId="11768" xr:uid="{34AD44B3-5753-4E64-8371-26E4A66126C4}"/>
    <cellStyle name="Comma 10 2 2 2 3 2 2 2" xfId="18006" xr:uid="{DA7FDC5C-4C6D-4D9E-8E7F-755FC40D8727}"/>
    <cellStyle name="Comma 10 2 2 2 3 2 2 2 2" xfId="27101" xr:uid="{C11FC797-EE1E-4CDB-87BF-BE14CDB52BC2}"/>
    <cellStyle name="Comma 10 2 2 2 3 2 2 3" xfId="23106" xr:uid="{236EEFE6-7AF7-4D62-9526-8872C7B18EBC}"/>
    <cellStyle name="Comma 10 2 2 2 3 2 3" xfId="16082" xr:uid="{CA29F58D-0A1E-4032-BF4E-D335EA8262E5}"/>
    <cellStyle name="Comma 10 2 2 2 3 2 3 2" xfId="25177" xr:uid="{525F4A1E-E5B9-4FCC-AA6F-3E5B46811B2F}"/>
    <cellStyle name="Comma 10 2 2 2 3 2 4" xfId="20880" xr:uid="{75C9AA3C-8AD5-47CA-8107-D6D7D0853828}"/>
    <cellStyle name="Comma 10 2 2 2 3 3" xfId="10912" xr:uid="{AA4AE11A-48C1-4A21-A432-CE3C916A80EF}"/>
    <cellStyle name="Comma 10 2 2 2 3 3 2" xfId="17152" xr:uid="{EF536DC9-87FD-4621-8771-2C7D06F47FB6}"/>
    <cellStyle name="Comma 10 2 2 2 3 3 2 2" xfId="26247" xr:uid="{0F4D7FB0-A84D-49D0-B862-8AF1D97D1A66}"/>
    <cellStyle name="Comma 10 2 2 2 3 3 3" xfId="22250" xr:uid="{ABDE2FF2-1D1F-449C-B7AA-64341A19FF26}"/>
    <cellStyle name="Comma 10 2 2 2 3 4" xfId="15228" xr:uid="{5F661D7D-44C4-4E1E-8CE9-A3E541B58551}"/>
    <cellStyle name="Comma 10 2 2 2 3 4 2" xfId="24323" xr:uid="{DBAAF995-2DEA-46B0-8217-8AB339CA405C}"/>
    <cellStyle name="Comma 10 2 2 2 3 5" xfId="19483" xr:uid="{452E1CAF-49C9-424A-B3BD-20527CE53D20}"/>
    <cellStyle name="Comma 10 2 2 2 4" xfId="6732" xr:uid="{92C0A943-A14A-4CE3-910A-127871F6AA62}"/>
    <cellStyle name="Comma 10 2 2 2 4 2" xfId="11350" xr:uid="{98A58BBB-EC47-4555-960C-70E45B952F6C}"/>
    <cellStyle name="Comma 10 2 2 2 4 2 2" xfId="17588" xr:uid="{EB60BBE1-83C5-43B6-AC97-85F787DC5874}"/>
    <cellStyle name="Comma 10 2 2 2 4 2 2 2" xfId="26683" xr:uid="{C4020541-DBCE-4BB9-9B16-9A162F16B721}"/>
    <cellStyle name="Comma 10 2 2 2 4 2 3" xfId="22688" xr:uid="{8914A8A7-62FB-4AA8-AF7B-899A6345E9E2}"/>
    <cellStyle name="Comma 10 2 2 2 4 3" xfId="15664" xr:uid="{8A64D56C-F894-45E2-A6E0-DC8792BE27E9}"/>
    <cellStyle name="Comma 10 2 2 2 4 3 2" xfId="24759" xr:uid="{9DDC330B-8B73-4878-8018-27C75AB95C9A}"/>
    <cellStyle name="Comma 10 2 2 2 4 4" xfId="20314" xr:uid="{AC6FC163-7826-493A-8078-9BE5137CAB79}"/>
    <cellStyle name="Comma 10 2 2 2 5" xfId="10261" xr:uid="{2361430D-30CF-44B6-A598-7CFDA334A178}"/>
    <cellStyle name="Comma 10 2 2 2 5 2" xfId="14583" xr:uid="{0A3863C1-BAF0-4EAE-99A9-28E90052CCED}"/>
    <cellStyle name="Comma 10 2 2 2 5 2 2" xfId="18442" xr:uid="{A18406A3-ECB3-4390-8339-1759063B8F54}"/>
    <cellStyle name="Comma 10 2 2 2 5 2 2 2" xfId="27537" xr:uid="{EEB1469F-EFF0-4AF9-ABF9-29924FC1FBD1}"/>
    <cellStyle name="Comma 10 2 2 2 5 2 3" xfId="23678" xr:uid="{B6E1B55F-6A40-4DF7-9CBF-BF4E6B90C78C}"/>
    <cellStyle name="Comma 10 2 2 2 5 3" xfId="16518" xr:uid="{05FD269C-6B68-4457-91A3-550FDDD6D075}"/>
    <cellStyle name="Comma 10 2 2 2 5 3 2" xfId="25613" xr:uid="{4FB8A314-D503-481A-A99D-497057531267}"/>
    <cellStyle name="Comma 10 2 2 2 5 4" xfId="21600" xr:uid="{1BC041F7-CB52-4E95-B6AB-E4E52C09A3FC}"/>
    <cellStyle name="Comma 10 2 2 2 6" xfId="10490" xr:uid="{70BB0786-32B6-4CFB-9F5D-9846322EBA74}"/>
    <cellStyle name="Comma 10 2 2 2 6 2" xfId="16734" xr:uid="{478C0A7D-24B9-4F4C-BD74-3FEFF66DB018}"/>
    <cellStyle name="Comma 10 2 2 2 6 2 2" xfId="25829" xr:uid="{0951FED5-7D3B-4722-A9FA-A526B5D2A4A3}"/>
    <cellStyle name="Comma 10 2 2 2 6 3" xfId="21828" xr:uid="{1F59854A-514A-410E-B33C-AED39F0A9E1E}"/>
    <cellStyle name="Comma 10 2 2 2 7" xfId="14810" xr:uid="{96AF965E-B521-4CFE-849E-7A9E03457C36}"/>
    <cellStyle name="Comma 10 2 2 2 7 2" xfId="23905" xr:uid="{B57BF020-0EB3-4B30-9A8D-5A3BA630D767}"/>
    <cellStyle name="Comma 10 2 2 2 8" xfId="18912" xr:uid="{9E0E4BD0-AC93-4DFF-99EF-018DA4D924E6}"/>
    <cellStyle name="Comma 10 2 2 3" xfId="2991" xr:uid="{7FD6AA21-01B5-497B-BFB5-754B9A6676A0}"/>
    <cellStyle name="Comma 10 2 2 3 2" xfId="5793" xr:uid="{F76FDC1E-25BB-47E7-AF53-1E71E4949DC2}"/>
    <cellStyle name="Comma 10 2 2 3 2 2" xfId="7409" xr:uid="{1A072947-F3AC-4DDE-B792-5A231F91265B}"/>
    <cellStyle name="Comma 10 2 2 3 2 2 2" xfId="11874" xr:uid="{1DCDED6C-A1C9-4026-9A0B-D1431DDAD0BB}"/>
    <cellStyle name="Comma 10 2 2 3 2 2 2 2" xfId="18112" xr:uid="{2FD973C5-1379-4967-B132-87EFD678117E}"/>
    <cellStyle name="Comma 10 2 2 3 2 2 2 2 2" xfId="27207" xr:uid="{626F9D45-0D11-4BF7-A9D4-A09E50553B98}"/>
    <cellStyle name="Comma 10 2 2 3 2 2 2 3" xfId="23212" xr:uid="{F98DC493-B062-4461-B253-2B7744D0DD1C}"/>
    <cellStyle name="Comma 10 2 2 3 2 2 3" xfId="16188" xr:uid="{C2DF57DD-B27E-4E55-9A6D-E7E3B2F97BB2}"/>
    <cellStyle name="Comma 10 2 2 3 2 2 3 2" xfId="25283" xr:uid="{5C6EB55B-2B6F-4A95-B289-138D85FCEE86}"/>
    <cellStyle name="Comma 10 2 2 3 2 2 4" xfId="20991" xr:uid="{2E585A41-CA39-471B-BD5A-DCA392D80F20}"/>
    <cellStyle name="Comma 10 2 2 3 2 3" xfId="11019" xr:uid="{447CAA95-A1B2-4D32-893C-60E95EE418D4}"/>
    <cellStyle name="Comma 10 2 2 3 2 3 2" xfId="17258" xr:uid="{02238097-0ACE-415D-8805-171EA40A8DA4}"/>
    <cellStyle name="Comma 10 2 2 3 2 3 2 2" xfId="26353" xr:uid="{1B8A06F4-D271-4C38-95AC-023D500555B1}"/>
    <cellStyle name="Comma 10 2 2 3 2 3 3" xfId="22357" xr:uid="{693D81F3-5C12-46AF-A574-DE76B565E0FF}"/>
    <cellStyle name="Comma 10 2 2 3 2 4" xfId="15334" xr:uid="{4C97D7F2-FF2A-4E46-866F-8C1A92018E36}"/>
    <cellStyle name="Comma 10 2 2 3 2 4 2" xfId="24429" xr:uid="{4A47B1AE-FFC4-421F-943E-E893DE12BD9D}"/>
    <cellStyle name="Comma 10 2 2 3 2 5" xfId="19594" xr:uid="{B54EED66-B92B-49EA-97D8-A3C0923F4A28}"/>
    <cellStyle name="Comma 10 2 2 3 3" xfId="6854" xr:uid="{67A5F120-1CAE-4A64-8684-5D7AA9C88A45}"/>
    <cellStyle name="Comma 10 2 2 3 3 2" xfId="11456" xr:uid="{B0DCABCF-F77F-48C0-8314-5B94A5C4FB86}"/>
    <cellStyle name="Comma 10 2 2 3 3 2 2" xfId="17694" xr:uid="{BDFF29DB-D4D6-42EB-83E6-A32B78B4085E}"/>
    <cellStyle name="Comma 10 2 2 3 3 2 2 2" xfId="26789" xr:uid="{E78BB646-11EE-4961-9318-7DACA8E94089}"/>
    <cellStyle name="Comma 10 2 2 3 3 2 3" xfId="22794" xr:uid="{8C432D8A-ED81-466B-A6A2-87F81FF076CF}"/>
    <cellStyle name="Comma 10 2 2 3 3 3" xfId="15770" xr:uid="{E582EC53-E5A1-40A5-A685-1ECE0A4EF776}"/>
    <cellStyle name="Comma 10 2 2 3 3 3 2" xfId="24865" xr:uid="{8C939944-FD79-4F16-A847-54012011FA1A}"/>
    <cellStyle name="Comma 10 2 2 3 3 4" xfId="20436" xr:uid="{1AF057BA-9AFE-4D9A-9E76-8BC877B4B72D}"/>
    <cellStyle name="Comma 10 2 2 3 4" xfId="10596" xr:uid="{1DE5C24C-CD05-483D-AC51-EF6E2A8458D5}"/>
    <cellStyle name="Comma 10 2 2 3 4 2" xfId="16840" xr:uid="{7A71EB55-0783-4E2C-BE98-7821046B0F34}"/>
    <cellStyle name="Comma 10 2 2 3 4 2 2" xfId="25935" xr:uid="{4EB1E520-9827-41CB-A8BB-25F62B6F61E8}"/>
    <cellStyle name="Comma 10 2 2 3 4 3" xfId="21934" xr:uid="{074F5A44-675E-4CA7-913E-2E4F1CFF7B37}"/>
    <cellStyle name="Comma 10 2 2 3 5" xfId="14916" xr:uid="{51D972B9-B3F2-4C1D-BA7F-70885CE50C16}"/>
    <cellStyle name="Comma 10 2 2 3 5 2" xfId="24011" xr:uid="{7C0184D8-6A4A-47FF-A170-9A76FAEF02AF}"/>
    <cellStyle name="Comma 10 2 2 3 6" xfId="19034" xr:uid="{B1B6B77C-1AEC-4C23-803B-A5359DAFE169}"/>
    <cellStyle name="Comma 10 2 2 4" xfId="5571" xr:uid="{1C416D34-2FAA-49B1-9E3D-C06F0DCF8034}"/>
    <cellStyle name="Comma 10 2 2 4 2" xfId="7187" xr:uid="{98A2E1A5-FB9D-473F-A368-41EA30842D5D}"/>
    <cellStyle name="Comma 10 2 2 4 2 2" xfId="11665" xr:uid="{9013CE97-C462-41BB-BFFC-1F6F5C59F3E8}"/>
    <cellStyle name="Comma 10 2 2 4 2 2 2" xfId="17903" xr:uid="{58879FF4-94B7-4BCA-8946-E05D790DD42F}"/>
    <cellStyle name="Comma 10 2 2 4 2 2 2 2" xfId="26998" xr:uid="{D20FE6EB-1674-4819-ACDF-92FD919FDF1F}"/>
    <cellStyle name="Comma 10 2 2 4 2 2 3" xfId="23003" xr:uid="{0425BD41-340B-499F-9D97-761EAE76DEA1}"/>
    <cellStyle name="Comma 10 2 2 4 2 3" xfId="15979" xr:uid="{BE4651BA-F82E-4EC5-8B77-8C4F1C9630B1}"/>
    <cellStyle name="Comma 10 2 2 4 2 3 2" xfId="25074" xr:uid="{8A5C2DB5-2699-408F-9444-A62A209868E1}"/>
    <cellStyle name="Comma 10 2 2 4 2 4" xfId="20769" xr:uid="{A4DA1673-F2A2-451A-8EE8-7FEC52CF1B3C}"/>
    <cellStyle name="Comma 10 2 2 4 3" xfId="10809" xr:uid="{F4F83ACC-1E9C-473B-827F-080D4DBF2449}"/>
    <cellStyle name="Comma 10 2 2 4 3 2" xfId="17049" xr:uid="{80095D42-79C9-4551-8FE4-41B7BA8074EE}"/>
    <cellStyle name="Comma 10 2 2 4 3 2 2" xfId="26144" xr:uid="{A9A1877E-444B-4C7E-8AC5-75EE4704CA2C}"/>
    <cellStyle name="Comma 10 2 2 4 3 3" xfId="22147" xr:uid="{CD7F1F59-E2AD-4B3B-A560-94F87F961A7E}"/>
    <cellStyle name="Comma 10 2 2 4 4" xfId="15125" xr:uid="{CC8346C5-756A-4BDE-A16E-839FBF8BF3A0}"/>
    <cellStyle name="Comma 10 2 2 4 4 2" xfId="24220" xr:uid="{A3A032C4-C916-4BC6-8ED0-A2041DEA73E0}"/>
    <cellStyle name="Comma 10 2 2 4 5" xfId="19372" xr:uid="{EE471813-A007-4F18-BF21-F297FEFAB51E}"/>
    <cellStyle name="Comma 10 2 2 5" xfId="6614" xr:uid="{FEB47127-3A6A-4861-98C0-1CF369EE2E5E}"/>
    <cellStyle name="Comma 10 2 2 5 2" xfId="11247" xr:uid="{2A2FF9B2-E02B-4F28-BC8A-BF60E8C4543E}"/>
    <cellStyle name="Comma 10 2 2 5 2 2" xfId="17485" xr:uid="{095FD8D1-C0D4-43C7-AA9F-82BE2D69C457}"/>
    <cellStyle name="Comma 10 2 2 5 2 2 2" xfId="26580" xr:uid="{D479B5A1-3C84-4B09-AB39-2A62F633E4B8}"/>
    <cellStyle name="Comma 10 2 2 5 2 3" xfId="22585" xr:uid="{9E909A0C-5E72-458C-830C-523D13317CE8}"/>
    <cellStyle name="Comma 10 2 2 5 3" xfId="15561" xr:uid="{4B8A1FA3-C9D7-41AF-ACAF-A7058CF8D6E0}"/>
    <cellStyle name="Comma 10 2 2 5 3 2" xfId="24656" xr:uid="{FC22E9E1-4B00-4173-AEBC-E084801BCE5A}"/>
    <cellStyle name="Comma 10 2 2 5 4" xfId="20196" xr:uid="{910C627D-88ED-420D-A1FE-F1BBF6149F51}"/>
    <cellStyle name="Comma 10 2 2 6" xfId="10150" xr:uid="{C3FA738D-FF1D-4F20-BEC6-92F55D06E50A}"/>
    <cellStyle name="Comma 10 2 2 6 2" xfId="14472" xr:uid="{D0F8D6D5-E026-409A-9E5A-973E8EFB7ECF}"/>
    <cellStyle name="Comma 10 2 2 6 2 2" xfId="18339" xr:uid="{5CDA143A-8EC2-4BF9-934C-72909124DEA0}"/>
    <cellStyle name="Comma 10 2 2 6 2 2 2" xfId="27434" xr:uid="{70D57ED6-8EC3-445E-BC46-EAE5409CCF1E}"/>
    <cellStyle name="Comma 10 2 2 6 2 3" xfId="23567" xr:uid="{DAFF02DB-EA90-42EE-AA75-51BB183166B7}"/>
    <cellStyle name="Comma 10 2 2 6 3" xfId="16415" xr:uid="{FF91B85B-7A93-4C46-925F-FBEC69F7EB5A}"/>
    <cellStyle name="Comma 10 2 2 6 3 2" xfId="25510" xr:uid="{97D64665-7859-4735-BDD0-6315EFBE7621}"/>
    <cellStyle name="Comma 10 2 2 6 4" xfId="21489" xr:uid="{0F6B65C8-20DE-42E2-B0B1-4884B27C9BD7}"/>
    <cellStyle name="Comma 10 2 2 7" xfId="10387" xr:uid="{D8045F29-2BB8-4F1E-A818-E972F5A5E697}"/>
    <cellStyle name="Comma 10 2 2 7 2" xfId="16631" xr:uid="{84214AD6-2B43-4FE3-BBCC-B31ACBAA8A3D}"/>
    <cellStyle name="Comma 10 2 2 7 2 2" xfId="25726" xr:uid="{47F9B5BD-8BCB-46D7-AACD-A1D58768972D}"/>
    <cellStyle name="Comma 10 2 2 7 3" xfId="21725" xr:uid="{E59080AF-17BB-460B-8567-34E52B7EB2A9}"/>
    <cellStyle name="Comma 10 2 2 8" xfId="14707" xr:uid="{BEAC3E8F-C9F0-428E-808C-F31976BC59C6}"/>
    <cellStyle name="Comma 10 2 2 8 2" xfId="23802" xr:uid="{37A0794D-E2B7-420E-A679-633D984530C8}"/>
    <cellStyle name="Comma 10 2 2 9" xfId="18794" xr:uid="{4489F10B-DA10-424C-B51F-121C7879372D}"/>
    <cellStyle name="Comma 10 2 3" xfId="2822" xr:uid="{9D1F62AC-1FD1-4D33-A4E3-190085FCCCE2}"/>
    <cellStyle name="Comma 10 2 3 2" xfId="3047" xr:uid="{CF987892-3EBF-49AE-BA16-9109D97CF381}"/>
    <cellStyle name="Comma 10 2 3 2 2" xfId="5849" xr:uid="{28A4B7CB-AB37-4EDB-AC90-4D6CBB95E94C}"/>
    <cellStyle name="Comma 10 2 3 2 2 2" xfId="7465" xr:uid="{97F54992-BEB7-4D4F-8F97-2AA26E10928B}"/>
    <cellStyle name="Comma 10 2 3 2 2 2 2" xfId="11930" xr:uid="{CCE659C9-5A11-4FED-9959-F7CE3FACFC94}"/>
    <cellStyle name="Comma 10 2 3 2 2 2 2 2" xfId="18168" xr:uid="{16571D1D-327A-4EF2-BD0B-2A43FFF5BD11}"/>
    <cellStyle name="Comma 10 2 3 2 2 2 2 2 2" xfId="27263" xr:uid="{4FB6DE46-A17B-42C9-883E-DDC7547C4076}"/>
    <cellStyle name="Comma 10 2 3 2 2 2 2 3" xfId="23268" xr:uid="{B806DC53-8253-496F-87F6-450AFD63011D}"/>
    <cellStyle name="Comma 10 2 3 2 2 2 3" xfId="16244" xr:uid="{985F6D94-AEA4-4C39-A335-BFB595E62725}"/>
    <cellStyle name="Comma 10 2 3 2 2 2 3 2" xfId="25339" xr:uid="{3BE5239D-9C9B-415A-9FBA-642FB4C25B5A}"/>
    <cellStyle name="Comma 10 2 3 2 2 2 4" xfId="21047" xr:uid="{05080D8A-E772-4D01-A8EF-D461CCF05994}"/>
    <cellStyle name="Comma 10 2 3 2 2 3" xfId="11075" xr:uid="{C79FD8EA-76D8-44D8-BFE5-C7E78B6B2B6F}"/>
    <cellStyle name="Comma 10 2 3 2 2 3 2" xfId="17314" xr:uid="{41F42522-03EC-4C40-A98E-4B35D0B70A6D}"/>
    <cellStyle name="Comma 10 2 3 2 2 3 2 2" xfId="26409" xr:uid="{B062B487-2176-44E8-B532-25E5972349DE}"/>
    <cellStyle name="Comma 10 2 3 2 2 3 3" xfId="22413" xr:uid="{4428D274-DD71-40B9-AA5D-6A64E54929B3}"/>
    <cellStyle name="Comma 10 2 3 2 2 4" xfId="15390" xr:uid="{A94DD314-1266-45D1-AFEF-DDC4AFE89790}"/>
    <cellStyle name="Comma 10 2 3 2 2 4 2" xfId="24485" xr:uid="{2FD2D006-922E-4ED8-B85B-94D75A6DD33C}"/>
    <cellStyle name="Comma 10 2 3 2 2 5" xfId="19650" xr:uid="{3E17CF4D-78D9-46BD-ABD2-151522641EAB}"/>
    <cellStyle name="Comma 10 2 3 2 3" xfId="6910" xr:uid="{4F5E1BD3-4DEE-4586-83DB-9D81F2C9064C}"/>
    <cellStyle name="Comma 10 2 3 2 3 2" xfId="11512" xr:uid="{7B00276B-F49F-4DBB-B9C5-7F247E558742}"/>
    <cellStyle name="Comma 10 2 3 2 3 2 2" xfId="17750" xr:uid="{1B84749A-1930-447F-A2AC-B5D668D5F8E6}"/>
    <cellStyle name="Comma 10 2 3 2 3 2 2 2" xfId="26845" xr:uid="{168F1C4D-DE8B-4397-A10D-D11C22665F1B}"/>
    <cellStyle name="Comma 10 2 3 2 3 2 3" xfId="22850" xr:uid="{DEBFC5D1-4491-44EA-B521-3486F7DD498C}"/>
    <cellStyle name="Comma 10 2 3 2 3 3" xfId="15826" xr:uid="{0BFD2CF0-BD18-4614-848D-46FC666ECD1A}"/>
    <cellStyle name="Comma 10 2 3 2 3 3 2" xfId="24921" xr:uid="{0FD7688E-C027-4288-8BBE-9433688E0B60}"/>
    <cellStyle name="Comma 10 2 3 2 3 4" xfId="20492" xr:uid="{D33C0D1F-244B-4E02-9518-4F15B7EB7BCE}"/>
    <cellStyle name="Comma 10 2 3 2 4" xfId="10652" xr:uid="{5F5175E2-D4B9-4294-8FB1-957F84C207D2}"/>
    <cellStyle name="Comma 10 2 3 2 4 2" xfId="16896" xr:uid="{89E80190-BC2D-4413-9C03-D5D74873E651}"/>
    <cellStyle name="Comma 10 2 3 2 4 2 2" xfId="25991" xr:uid="{8825D68F-7E36-4135-AD58-CFE63507647B}"/>
    <cellStyle name="Comma 10 2 3 2 4 3" xfId="21990" xr:uid="{78137BD9-E809-4BE7-9171-63B3E5884700}"/>
    <cellStyle name="Comma 10 2 3 2 5" xfId="14972" xr:uid="{44006F2B-FC00-4F02-8F69-95AE4B1785C3}"/>
    <cellStyle name="Comma 10 2 3 2 5 2" xfId="24067" xr:uid="{6EDA2DB0-3593-4C7E-BDF6-A37CE0D6B33E}"/>
    <cellStyle name="Comma 10 2 3 2 6" xfId="19090" xr:uid="{9965D7E8-B15D-4C5F-90D0-8FDF161E4BD8}"/>
    <cellStyle name="Comma 10 2 3 3" xfId="5635" xr:uid="{2AEB5C54-712A-4519-B89F-BAE7EF64934F}"/>
    <cellStyle name="Comma 10 2 3 3 2" xfId="7251" xr:uid="{8E58C537-E296-494C-B8A8-5F85BF5889FF}"/>
    <cellStyle name="Comma 10 2 3 3 2 2" xfId="11721" xr:uid="{8650755C-C221-462F-90DD-B785AC91A022}"/>
    <cellStyle name="Comma 10 2 3 3 2 2 2" xfId="17959" xr:uid="{8E8C1B7D-7C6A-4773-A1A4-B032B0452674}"/>
    <cellStyle name="Comma 10 2 3 3 2 2 2 2" xfId="27054" xr:uid="{5C40163C-DE5D-4CCA-B793-955324F4F534}"/>
    <cellStyle name="Comma 10 2 3 3 2 2 3" xfId="23059" xr:uid="{7DF9A620-E6B0-4A3C-8329-5D5F77D21A1E}"/>
    <cellStyle name="Comma 10 2 3 3 2 3" xfId="16035" xr:uid="{AE36AF81-4E31-4610-AE9C-0B08EBBCE4B4}"/>
    <cellStyle name="Comma 10 2 3 3 2 3 2" xfId="25130" xr:uid="{D5B58234-D98F-4CFA-9DCA-40846F4B6A16}"/>
    <cellStyle name="Comma 10 2 3 3 2 4" xfId="20833" xr:uid="{52BD74D0-EF07-4DB2-BC7F-D0BA297761CF}"/>
    <cellStyle name="Comma 10 2 3 3 3" xfId="10865" xr:uid="{FC06E2AB-11F8-40FB-A67E-BE03F87E4CF0}"/>
    <cellStyle name="Comma 10 2 3 3 3 2" xfId="17105" xr:uid="{AF196D66-6FFF-4637-B781-2365BC54F08F}"/>
    <cellStyle name="Comma 10 2 3 3 3 2 2" xfId="26200" xr:uid="{9E96F6EE-E14A-4688-986D-32ED4CA15E0D}"/>
    <cellStyle name="Comma 10 2 3 3 3 3" xfId="22203" xr:uid="{7E5F6D72-A0C5-4547-9B22-105CE00A1F15}"/>
    <cellStyle name="Comma 10 2 3 3 4" xfId="15181" xr:uid="{6765A4E4-7B94-4BFC-891C-0266D8626C13}"/>
    <cellStyle name="Comma 10 2 3 3 4 2" xfId="24276" xr:uid="{BCCC783A-EB7B-4E89-8E69-2672BDE9D9E6}"/>
    <cellStyle name="Comma 10 2 3 3 5" xfId="19436" xr:uid="{5E607655-5896-42D2-8822-15EB4F1806DF}"/>
    <cellStyle name="Comma 10 2 3 4" xfId="6685" xr:uid="{A5C37684-7298-4AFC-96C9-313A8261E093}"/>
    <cellStyle name="Comma 10 2 3 4 2" xfId="11303" xr:uid="{DC22B767-7CA6-4D0A-A6D7-7F9788BCC05F}"/>
    <cellStyle name="Comma 10 2 3 4 2 2" xfId="17541" xr:uid="{038BC64D-D669-4260-A3BD-D3EE175BEAD4}"/>
    <cellStyle name="Comma 10 2 3 4 2 2 2" xfId="26636" xr:uid="{9D0013FF-C6E2-439D-B8A8-B27554B1E300}"/>
    <cellStyle name="Comma 10 2 3 4 2 3" xfId="22641" xr:uid="{E44C7150-E18A-466E-98CB-58365B8A407F}"/>
    <cellStyle name="Comma 10 2 3 4 3" xfId="15617" xr:uid="{A03F4C6B-3483-453B-97F3-9B3C1E9872A1}"/>
    <cellStyle name="Comma 10 2 3 4 3 2" xfId="24712" xr:uid="{421B246B-9C31-465F-8ED7-1B9768FF93DD}"/>
    <cellStyle name="Comma 10 2 3 4 4" xfId="20267" xr:uid="{27EA4529-7409-44BF-8359-8661C91538B8}"/>
    <cellStyle name="Comma 10 2 3 5" xfId="10214" xr:uid="{F49D0AE8-F33C-40BA-B8F1-5852F386F7C9}"/>
    <cellStyle name="Comma 10 2 3 5 2" xfId="14536" xr:uid="{E65339DA-F583-460C-A7D1-4F869C60E8EC}"/>
    <cellStyle name="Comma 10 2 3 5 2 2" xfId="18395" xr:uid="{5DF34D2E-6F13-4BE4-8035-AC880B4AE0B3}"/>
    <cellStyle name="Comma 10 2 3 5 2 2 2" xfId="27490" xr:uid="{EBDC09DF-C2FD-43C4-8186-3E77ABF05FAB}"/>
    <cellStyle name="Comma 10 2 3 5 2 3" xfId="23631" xr:uid="{0E13A33E-1381-40D5-97AA-AAF05F19F874}"/>
    <cellStyle name="Comma 10 2 3 5 3" xfId="16471" xr:uid="{E39C50F7-D11F-4690-9812-46F606D86529}"/>
    <cellStyle name="Comma 10 2 3 5 3 2" xfId="25566" xr:uid="{798BAA45-B6A9-41D9-818C-53F4F41AD973}"/>
    <cellStyle name="Comma 10 2 3 5 4" xfId="21553" xr:uid="{A8B2E0BC-BA85-409C-A928-3A1D502902F0}"/>
    <cellStyle name="Comma 10 2 3 6" xfId="10443" xr:uid="{94276E92-8FDE-4281-A55B-E0F58D792865}"/>
    <cellStyle name="Comma 10 2 3 6 2" xfId="16687" xr:uid="{83AED8C9-4692-4433-9A0E-729E116936F1}"/>
    <cellStyle name="Comma 10 2 3 6 2 2" xfId="25782" xr:uid="{EAAE9E7F-F8FF-4E7A-8675-7069D3BA523F}"/>
    <cellStyle name="Comma 10 2 3 6 3" xfId="21781" xr:uid="{E9F1D446-2886-46AE-954C-5142A0A7E493}"/>
    <cellStyle name="Comma 10 2 3 7" xfId="14763" xr:uid="{3B1AAADB-F264-4E6C-93FB-07497687D9AD}"/>
    <cellStyle name="Comma 10 2 3 7 2" xfId="23858" xr:uid="{0E764688-E678-49BE-B5F9-E3E9104FC850}"/>
    <cellStyle name="Comma 10 2 3 8" xfId="18865" xr:uid="{205324A4-8568-467A-AD0D-2CCA8F26D307}"/>
    <cellStyle name="Comma 10 2 4" xfId="2944" xr:uid="{83F55C83-857E-446A-A37B-5EDD4154E633}"/>
    <cellStyle name="Comma 10 2 4 2" xfId="5746" xr:uid="{E0EE49DD-1F11-4D38-9800-D652023369B7}"/>
    <cellStyle name="Comma 10 2 4 2 2" xfId="7362" xr:uid="{1AB3470F-FBB8-4E59-BAB9-F4292CA2E3B1}"/>
    <cellStyle name="Comma 10 2 4 2 2 2" xfId="11827" xr:uid="{1A72B2A5-FB53-4AEA-A6A7-FE30FB293233}"/>
    <cellStyle name="Comma 10 2 4 2 2 2 2" xfId="18065" xr:uid="{7B2AB6B9-A5E6-4E24-BCFE-423896515831}"/>
    <cellStyle name="Comma 10 2 4 2 2 2 2 2" xfId="27160" xr:uid="{E51A87A2-6994-4107-8553-744D12F11990}"/>
    <cellStyle name="Comma 10 2 4 2 2 2 3" xfId="23165" xr:uid="{838C201D-E849-425B-A3A8-AD16FA5EC617}"/>
    <cellStyle name="Comma 10 2 4 2 2 3" xfId="16141" xr:uid="{96E92FE3-5CE3-4F68-BCDE-28D21B85E27B}"/>
    <cellStyle name="Comma 10 2 4 2 2 3 2" xfId="25236" xr:uid="{D31C7178-6A3F-461B-8E0F-E5E669D46CC7}"/>
    <cellStyle name="Comma 10 2 4 2 2 4" xfId="20944" xr:uid="{542AE458-3691-4ACC-A718-0AC28DA54DE7}"/>
    <cellStyle name="Comma 10 2 4 2 3" xfId="10972" xr:uid="{CE7081B9-1F92-4E08-83B2-B906F6AF4103}"/>
    <cellStyle name="Comma 10 2 4 2 3 2" xfId="17211" xr:uid="{444B340A-92F7-4ABE-993D-F2E9E1C48FEA}"/>
    <cellStyle name="Comma 10 2 4 2 3 2 2" xfId="26306" xr:uid="{E002611F-E12D-4C14-B9A2-D97D48358638}"/>
    <cellStyle name="Comma 10 2 4 2 3 3" xfId="22310" xr:uid="{6DB78A86-1C9D-4274-9ACB-E9C1E5430918}"/>
    <cellStyle name="Comma 10 2 4 2 4" xfId="15287" xr:uid="{2950268E-AE2C-4251-80DE-58F8BE8BD618}"/>
    <cellStyle name="Comma 10 2 4 2 4 2" xfId="24382" xr:uid="{AC0FAB3A-7C83-4DEC-9BDE-FF5369AED6EF}"/>
    <cellStyle name="Comma 10 2 4 2 5" xfId="19547" xr:uid="{8D736C8D-1A84-4621-91F9-4DB82483DF20}"/>
    <cellStyle name="Comma 10 2 4 3" xfId="6807" xr:uid="{5D541FFC-9112-4C9C-A573-CE64C8C2562D}"/>
    <cellStyle name="Comma 10 2 4 3 2" xfId="11409" xr:uid="{3A955A4B-5319-4E53-B7CC-1C86448E62F2}"/>
    <cellStyle name="Comma 10 2 4 3 2 2" xfId="17647" xr:uid="{0A2A7BB4-09E1-4C35-88B0-EA49038964D3}"/>
    <cellStyle name="Comma 10 2 4 3 2 2 2" xfId="26742" xr:uid="{731E5044-288C-4E7E-B408-F3538DFF4F0F}"/>
    <cellStyle name="Comma 10 2 4 3 2 3" xfId="22747" xr:uid="{2678C5E0-22A8-42E6-91E8-7BF395F6D88F}"/>
    <cellStyle name="Comma 10 2 4 3 3" xfId="15723" xr:uid="{8B236290-BE18-4346-9F0F-4B4016D234C6}"/>
    <cellStyle name="Comma 10 2 4 3 3 2" xfId="24818" xr:uid="{A25BDCEC-E220-49C7-A0A6-D0A94C8AE237}"/>
    <cellStyle name="Comma 10 2 4 3 4" xfId="20389" xr:uid="{481BDF9A-3976-4971-95F9-9027FE0A2A6F}"/>
    <cellStyle name="Comma 10 2 4 4" xfId="10549" xr:uid="{F738097B-ADC1-4A02-B8BF-D7C71745B612}"/>
    <cellStyle name="Comma 10 2 4 4 2" xfId="16793" xr:uid="{C3DC31C6-4357-4D32-B5AE-1416DA1BD6F9}"/>
    <cellStyle name="Comma 10 2 4 4 2 2" xfId="25888" xr:uid="{749E76D4-7325-4C8A-B8DF-A8067B6E0E58}"/>
    <cellStyle name="Comma 10 2 4 4 3" xfId="21887" xr:uid="{8CDA66C5-373C-43B2-B781-B2C03F24D1A2}"/>
    <cellStyle name="Comma 10 2 4 5" xfId="14869" xr:uid="{2618242D-6F4B-4E34-B8B0-17AD5D19E26F}"/>
    <cellStyle name="Comma 10 2 4 5 2" xfId="23964" xr:uid="{6FE5C303-1865-49E2-910D-C05FDD73D145}"/>
    <cellStyle name="Comma 10 2 4 6" xfId="18987" xr:uid="{B27945A4-C1AA-46E4-9D4E-4B157E871592}"/>
    <cellStyle name="Comma 10 2 5" xfId="5482" xr:uid="{BB13D147-3F92-46B6-9A78-908F6495F224}"/>
    <cellStyle name="Comma 10 2 5 2" xfId="7113" xr:uid="{16B1A25D-979F-4141-93F2-24DA86145450}"/>
    <cellStyle name="Comma 10 2 5 2 2" xfId="11618" xr:uid="{E243BE8F-4969-4C15-9BFE-C142BEB8BCDD}"/>
    <cellStyle name="Comma 10 2 5 2 2 2" xfId="17856" xr:uid="{6AB0BE3A-8D69-487C-97CD-15988BE1468B}"/>
    <cellStyle name="Comma 10 2 5 2 2 2 2" xfId="26951" xr:uid="{FE4BD755-BD68-481C-BA0B-1D189EA5FEAD}"/>
    <cellStyle name="Comma 10 2 5 2 2 3" xfId="22956" xr:uid="{CAA8D1E5-BB78-448A-B246-48E687C0C107}"/>
    <cellStyle name="Comma 10 2 5 2 3" xfId="15932" xr:uid="{ACD5709D-12D2-41AE-8F36-94A21B43000D}"/>
    <cellStyle name="Comma 10 2 5 2 3 2" xfId="25027" xr:uid="{8B3F5691-550D-496F-B6CE-968234C6F2FB}"/>
    <cellStyle name="Comma 10 2 5 2 4" xfId="20695" xr:uid="{2441338D-4D60-48EE-87EC-101E2D173116}"/>
    <cellStyle name="Comma 10 2 5 3" xfId="10762" xr:uid="{64BCCC56-4ABA-40BB-9152-78964D6DE99D}"/>
    <cellStyle name="Comma 10 2 5 3 2" xfId="17002" xr:uid="{84440805-AFA3-49D8-9163-DB1F87B87938}"/>
    <cellStyle name="Comma 10 2 5 3 2 2" xfId="26097" xr:uid="{64E28516-B111-452A-84DB-F4C2BEB24F7C}"/>
    <cellStyle name="Comma 10 2 5 3 3" xfId="22100" xr:uid="{26EC1CF6-2CC8-4E98-8EE0-A98D84086BCC}"/>
    <cellStyle name="Comma 10 2 5 4" xfId="15078" xr:uid="{E3736415-9CB5-418D-8F02-5AE481B7BE7B}"/>
    <cellStyle name="Comma 10 2 5 4 2" xfId="24173" xr:uid="{8E902B2D-0820-4AA0-BA01-820AC72778A9}"/>
    <cellStyle name="Comma 10 2 5 5" xfId="19297" xr:uid="{E797E72C-2445-4C67-B7E9-25025607FF38}"/>
    <cellStyle name="Comma 10 2 6" xfId="6517" xr:uid="{E682F0A9-4F99-41C2-B250-7F63717F1605}"/>
    <cellStyle name="Comma 10 2 6 2" xfId="11200" xr:uid="{C80B5B8D-223A-4297-9B2E-92E5638F0DB5}"/>
    <cellStyle name="Comma 10 2 6 2 2" xfId="17438" xr:uid="{FB5FA6DD-3361-496D-B781-3AD15D577C6F}"/>
    <cellStyle name="Comma 10 2 6 2 2 2" xfId="26533" xr:uid="{1978F653-AE3D-4003-B8E4-9746BEC50EF6}"/>
    <cellStyle name="Comma 10 2 6 2 3" xfId="22538" xr:uid="{B98F3CAA-6838-4FF4-A5DA-9E876F2AA53D}"/>
    <cellStyle name="Comma 10 2 6 3" xfId="15514" xr:uid="{29641298-4C44-4869-80B0-82DDAF1432DD}"/>
    <cellStyle name="Comma 10 2 6 3 2" xfId="24609" xr:uid="{8BFDB503-014F-40AB-BA01-6C94EF2D73AC}"/>
    <cellStyle name="Comma 10 2 6 4" xfId="20099" xr:uid="{19A99871-4B44-4F42-A51D-26EB193922F8}"/>
    <cellStyle name="Comma 10 2 7" xfId="10061" xr:uid="{28444DE6-326E-478F-AD70-5DED7EEB2BAA}"/>
    <cellStyle name="Comma 10 2 7 2" xfId="14383" xr:uid="{6548EF88-6933-439D-A68C-9586060C12E6}"/>
    <cellStyle name="Comma 10 2 7 2 2" xfId="18292" xr:uid="{8A7E5AD5-095D-4E43-B1E5-CA7009D386DB}"/>
    <cellStyle name="Comma 10 2 7 2 2 2" xfId="27387" xr:uid="{E654B65F-8FD8-48CB-8FB5-7B7EDA6E9592}"/>
    <cellStyle name="Comma 10 2 7 2 3" xfId="23492" xr:uid="{D2CBCE8B-8E63-42BD-BA44-3A37DCCFB41C}"/>
    <cellStyle name="Comma 10 2 7 3" xfId="16368" xr:uid="{7F29B85C-1640-46AA-AFB0-10F85F1DDCEB}"/>
    <cellStyle name="Comma 10 2 7 3 2" xfId="25463" xr:uid="{B203D9BF-2ADB-4229-86C7-25EE47DBFBBD}"/>
    <cellStyle name="Comma 10 2 7 4" xfId="21414" xr:uid="{A636F925-4DA0-43E7-8062-3F24A938E256}"/>
    <cellStyle name="Comma 10 2 8" xfId="10339" xr:uid="{D0B8AF6E-E3A3-4562-9A02-72724A7C5A7E}"/>
    <cellStyle name="Comma 10 2 8 2" xfId="16584" xr:uid="{8C789BD1-EDFD-407D-A6B8-00FB10810970}"/>
    <cellStyle name="Comma 10 2 8 2 2" xfId="25679" xr:uid="{FAB01843-D227-4DB7-BFE9-5CE062BA5016}"/>
    <cellStyle name="Comma 10 2 8 3" xfId="21677" xr:uid="{5C20F4E7-1AF6-4A48-B58A-B26C0E527044}"/>
    <cellStyle name="Comma 10 2 9" xfId="14660" xr:uid="{D9BFCB9E-3A9B-4655-9B03-04A4AC4EE97B}"/>
    <cellStyle name="Comma 10 2 9 2" xfId="23755" xr:uid="{421EBFA9-4347-4961-B7C2-C91E4E86477E}"/>
    <cellStyle name="Comma 10 3" xfId="2717" xr:uid="{6A4E4C6F-0C7B-4440-8E89-80F5335E258D}"/>
    <cellStyle name="Comma 10 3 2" xfId="2847" xr:uid="{BC494858-7A9A-4B4B-B7B3-C27B30067AFB}"/>
    <cellStyle name="Comma 10 3 2 2" xfId="3072" xr:uid="{21FBE86A-172A-456B-BE21-43088B0C7668}"/>
    <cellStyle name="Comma 10 3 2 2 2" xfId="5874" xr:uid="{8EFDD1BF-F370-40B9-89C6-39D7841BA278}"/>
    <cellStyle name="Comma 10 3 2 2 2 2" xfId="7490" xr:uid="{4D754359-F747-44DA-A624-3222E58D24ED}"/>
    <cellStyle name="Comma 10 3 2 2 2 2 2" xfId="11955" xr:uid="{D676E497-252A-46EA-BA33-17DA67CDA2B7}"/>
    <cellStyle name="Comma 10 3 2 2 2 2 2 2" xfId="18193" xr:uid="{C4BB06E8-5846-484A-BEB8-FA94702A63C8}"/>
    <cellStyle name="Comma 10 3 2 2 2 2 2 2 2" xfId="27288" xr:uid="{3452E5EF-14E1-41A6-9C94-485170B617E4}"/>
    <cellStyle name="Comma 10 3 2 2 2 2 2 3" xfId="23293" xr:uid="{8A689554-2ECE-4991-8EDA-E30BB0D2F2F7}"/>
    <cellStyle name="Comma 10 3 2 2 2 2 3" xfId="16269" xr:uid="{E89E7F55-9D01-4CB3-90C2-517A5B104E69}"/>
    <cellStyle name="Comma 10 3 2 2 2 2 3 2" xfId="25364" xr:uid="{61FDD955-A111-4F13-A9A5-3C0CE360F7C9}"/>
    <cellStyle name="Comma 10 3 2 2 2 2 4" xfId="21072" xr:uid="{E840A385-D860-4847-8927-0265CE6451DB}"/>
    <cellStyle name="Comma 10 3 2 2 2 3" xfId="11100" xr:uid="{9691636A-5B16-476B-AE20-BAD0DD9B125B}"/>
    <cellStyle name="Comma 10 3 2 2 2 3 2" xfId="17339" xr:uid="{587DB2EE-73B5-4CEF-B856-B8824D5DAB72}"/>
    <cellStyle name="Comma 10 3 2 2 2 3 2 2" xfId="26434" xr:uid="{39F25C8D-DA7B-4811-8D7E-5EBB9487EE08}"/>
    <cellStyle name="Comma 10 3 2 2 2 3 3" xfId="22438" xr:uid="{4A12DA1F-55B0-43C5-9B3C-88DD28ACC801}"/>
    <cellStyle name="Comma 10 3 2 2 2 4" xfId="15415" xr:uid="{7840B141-70ED-4963-995A-1EDDFE5641D4}"/>
    <cellStyle name="Comma 10 3 2 2 2 4 2" xfId="24510" xr:uid="{2EDD11CD-3222-44A3-95E8-1563C127A125}"/>
    <cellStyle name="Comma 10 3 2 2 2 5" xfId="19675" xr:uid="{D8CD876A-9D9A-4437-9236-C234200A98BA}"/>
    <cellStyle name="Comma 10 3 2 2 3" xfId="6935" xr:uid="{2F794DDE-166F-4F08-B072-C3B6921A8600}"/>
    <cellStyle name="Comma 10 3 2 2 3 2" xfId="11537" xr:uid="{35933987-FAC5-4D0C-8F7C-ABF4A007EA3F}"/>
    <cellStyle name="Comma 10 3 2 2 3 2 2" xfId="17775" xr:uid="{F71F104F-2070-40A7-90D0-FDDD99443291}"/>
    <cellStyle name="Comma 10 3 2 2 3 2 2 2" xfId="26870" xr:uid="{23448C6B-1060-4D07-9F4C-5054DDCDB3C6}"/>
    <cellStyle name="Comma 10 3 2 2 3 2 3" xfId="22875" xr:uid="{CC8DC078-D935-4397-945E-54160A3BB534}"/>
    <cellStyle name="Comma 10 3 2 2 3 3" xfId="15851" xr:uid="{8C791A67-96F7-4879-81B6-A6FD5B25A19E}"/>
    <cellStyle name="Comma 10 3 2 2 3 3 2" xfId="24946" xr:uid="{9FB5B70C-B5BD-4A86-ACBC-F7E44154DD91}"/>
    <cellStyle name="Comma 10 3 2 2 3 4" xfId="20517" xr:uid="{4824100F-99E4-4F9C-840A-0B20CA2E125C}"/>
    <cellStyle name="Comma 10 3 2 2 4" xfId="10677" xr:uid="{2F0DB2B3-1500-4A50-B704-BF9852817F15}"/>
    <cellStyle name="Comma 10 3 2 2 4 2" xfId="16921" xr:uid="{7FCA45F8-AB17-4B5C-BE38-AA39622224BC}"/>
    <cellStyle name="Comma 10 3 2 2 4 2 2" xfId="26016" xr:uid="{54BBE6DA-A663-44C2-9B62-CFEBC3AE23A5}"/>
    <cellStyle name="Comma 10 3 2 2 4 3" xfId="22015" xr:uid="{1CC709D9-0C13-4989-86B9-51836AED8463}"/>
    <cellStyle name="Comma 10 3 2 2 5" xfId="14997" xr:uid="{D1E2D034-D1A0-4E5B-B80D-1AAD8B9FD8E1}"/>
    <cellStyle name="Comma 10 3 2 2 5 2" xfId="24092" xr:uid="{8657F208-C4EB-4029-9C0B-C642899A9D8A}"/>
    <cellStyle name="Comma 10 3 2 2 6" xfId="19115" xr:uid="{8D84BB56-22DD-416D-B55C-0625439CC492}"/>
    <cellStyle name="Comma 10 3 2 3" xfId="5660" xr:uid="{359EAC84-A401-43EA-98FB-CB7DB30C2E48}"/>
    <cellStyle name="Comma 10 3 2 3 2" xfId="7276" xr:uid="{0767B9A7-A13D-4ECF-9DFB-66DF49C95596}"/>
    <cellStyle name="Comma 10 3 2 3 2 2" xfId="11746" xr:uid="{5C773164-6278-45B4-8994-125D04BB7602}"/>
    <cellStyle name="Comma 10 3 2 3 2 2 2" xfId="17984" xr:uid="{A604549C-90D0-453F-BA88-A91498A243CF}"/>
    <cellStyle name="Comma 10 3 2 3 2 2 2 2" xfId="27079" xr:uid="{695441D2-0007-4AFD-AEF7-CCB778FDBA8B}"/>
    <cellStyle name="Comma 10 3 2 3 2 2 3" xfId="23084" xr:uid="{4B24B193-B5A6-448B-B86D-8C8103FA684A}"/>
    <cellStyle name="Comma 10 3 2 3 2 3" xfId="16060" xr:uid="{139819C3-2809-49F9-BD43-5524F753E441}"/>
    <cellStyle name="Comma 10 3 2 3 2 3 2" xfId="25155" xr:uid="{BF51AEEC-156F-4AF2-8938-1B3DC2475F96}"/>
    <cellStyle name="Comma 10 3 2 3 2 4" xfId="20858" xr:uid="{D081D9D2-67D6-4FD6-A097-5231F09A15F8}"/>
    <cellStyle name="Comma 10 3 2 3 3" xfId="10890" xr:uid="{E5A738EB-3F26-4D6A-8B95-C60C36514A94}"/>
    <cellStyle name="Comma 10 3 2 3 3 2" xfId="17130" xr:uid="{F0112F49-0648-47AE-BBF6-0B23ABED8798}"/>
    <cellStyle name="Comma 10 3 2 3 3 2 2" xfId="26225" xr:uid="{FB99C0CF-73DC-4D60-A3E6-5E0062011A26}"/>
    <cellStyle name="Comma 10 3 2 3 3 3" xfId="22228" xr:uid="{FA0A952E-01B1-43E6-81CC-07F737B11566}"/>
    <cellStyle name="Comma 10 3 2 3 4" xfId="15206" xr:uid="{D21C5431-A0D7-4878-97B4-65612C8644F1}"/>
    <cellStyle name="Comma 10 3 2 3 4 2" xfId="24301" xr:uid="{A1A9E0FB-CF81-45F4-A55B-71BAC0E96C08}"/>
    <cellStyle name="Comma 10 3 2 3 5" xfId="19461" xr:uid="{37A3611B-4A76-4309-93FC-DE8A4AD3131D}"/>
    <cellStyle name="Comma 10 3 2 4" xfId="6710" xr:uid="{C5EEDD5E-537B-4068-8C02-5027ADBDB46E}"/>
    <cellStyle name="Comma 10 3 2 4 2" xfId="11328" xr:uid="{43998B91-4E51-4B96-B17B-578C3D4806AA}"/>
    <cellStyle name="Comma 10 3 2 4 2 2" xfId="17566" xr:uid="{94FFAED7-3DE2-40F0-BE4F-A499FF16655F}"/>
    <cellStyle name="Comma 10 3 2 4 2 2 2" xfId="26661" xr:uid="{5D09E2EE-EB38-4773-99A8-D8335FB383C7}"/>
    <cellStyle name="Comma 10 3 2 4 2 3" xfId="22666" xr:uid="{4578DA9C-8911-4DCB-BC7B-7EC1DA362CBB}"/>
    <cellStyle name="Comma 10 3 2 4 3" xfId="15642" xr:uid="{C9135C07-0A90-4068-A165-2597B7445399}"/>
    <cellStyle name="Comma 10 3 2 4 3 2" xfId="24737" xr:uid="{8084167F-D9BF-436B-8A9E-DE7F2F26C141}"/>
    <cellStyle name="Comma 10 3 2 4 4" xfId="20292" xr:uid="{418B1B1F-06FA-4A9A-8993-E44D3878C65B}"/>
    <cellStyle name="Comma 10 3 2 5" xfId="10239" xr:uid="{9DCC6411-3D1C-47E6-AF25-F91FD6F89FC8}"/>
    <cellStyle name="Comma 10 3 2 5 2" xfId="14561" xr:uid="{E5BA0ADD-BD28-43CF-83D7-4DBA56584F67}"/>
    <cellStyle name="Comma 10 3 2 5 2 2" xfId="18420" xr:uid="{001F29F1-CDA7-47EA-810F-4EEE3EFE5214}"/>
    <cellStyle name="Comma 10 3 2 5 2 2 2" xfId="27515" xr:uid="{EE0D5485-C55A-4AAB-9E20-6C11BF3B6183}"/>
    <cellStyle name="Comma 10 3 2 5 2 3" xfId="23656" xr:uid="{7E6552FA-482A-4954-AC2F-5E43C0606B7B}"/>
    <cellStyle name="Comma 10 3 2 5 3" xfId="16496" xr:uid="{A197CB14-041A-47A3-87B4-6AC4E97B2291}"/>
    <cellStyle name="Comma 10 3 2 5 3 2" xfId="25591" xr:uid="{04FAD4C4-A119-48B7-ACDC-F459D1F6DE75}"/>
    <cellStyle name="Comma 10 3 2 5 4" xfId="21578" xr:uid="{28443F6C-1C27-4F50-985D-F49099AF5F5B}"/>
    <cellStyle name="Comma 10 3 2 6" xfId="10468" xr:uid="{B3E94F3B-A4D9-4576-BD44-CD073E271459}"/>
    <cellStyle name="Comma 10 3 2 6 2" xfId="16712" xr:uid="{7D4E23C5-7E42-45CD-90F3-1E1A88EE48A5}"/>
    <cellStyle name="Comma 10 3 2 6 2 2" xfId="25807" xr:uid="{A30D70B8-1176-47E1-BC61-5A798C0DD91B}"/>
    <cellStyle name="Comma 10 3 2 6 3" xfId="21806" xr:uid="{991BE881-BB80-4E4C-8685-4A138C359341}"/>
    <cellStyle name="Comma 10 3 2 7" xfId="14788" xr:uid="{D756422B-9E11-4C3D-9261-E03345208020}"/>
    <cellStyle name="Comma 10 3 2 7 2" xfId="23883" xr:uid="{9431E377-D3E1-4B2F-826E-2E2F20BF3375}"/>
    <cellStyle name="Comma 10 3 2 8" xfId="18890" xr:uid="{DFF3AD5F-8D50-49A2-A267-A60F62D5D80A}"/>
    <cellStyle name="Comma 10 3 3" xfId="2969" xr:uid="{FC43B232-FA01-4344-B64E-2C7672FAE253}"/>
    <cellStyle name="Comma 10 3 3 2" xfId="5771" xr:uid="{BB4905F2-3E99-4B72-83AD-1432D97F042A}"/>
    <cellStyle name="Comma 10 3 3 2 2" xfId="7387" xr:uid="{1856304A-3972-48CA-90FF-CBD9C0113A2A}"/>
    <cellStyle name="Comma 10 3 3 2 2 2" xfId="11852" xr:uid="{D7665397-8CA6-455F-AECD-35F10E6C03A5}"/>
    <cellStyle name="Comma 10 3 3 2 2 2 2" xfId="18090" xr:uid="{81FAF459-B4A0-4BE1-9C3E-6E8AEA7633CB}"/>
    <cellStyle name="Comma 10 3 3 2 2 2 2 2" xfId="27185" xr:uid="{9EAA1EE8-5B51-4838-A6A2-420CC5AD503E}"/>
    <cellStyle name="Comma 10 3 3 2 2 2 3" xfId="23190" xr:uid="{BA934912-542E-4D43-B948-CB5C629299A5}"/>
    <cellStyle name="Comma 10 3 3 2 2 3" xfId="16166" xr:uid="{66003BFB-D8CF-4A7D-91DF-8CA0AB031144}"/>
    <cellStyle name="Comma 10 3 3 2 2 3 2" xfId="25261" xr:uid="{24D4D943-3D72-44E2-854F-692F0046D879}"/>
    <cellStyle name="Comma 10 3 3 2 2 4" xfId="20969" xr:uid="{CA0EF848-D2A9-468A-BA8E-6C2F448CFA6D}"/>
    <cellStyle name="Comma 10 3 3 2 3" xfId="10997" xr:uid="{A1AFE766-6C30-4941-AF2E-3A05D3BD1174}"/>
    <cellStyle name="Comma 10 3 3 2 3 2" xfId="17236" xr:uid="{2DC40A16-CFED-429B-B45D-C7406C5F0C50}"/>
    <cellStyle name="Comma 10 3 3 2 3 2 2" xfId="26331" xr:uid="{79663648-BEE8-48BB-B10A-52FF5DAB1FCE}"/>
    <cellStyle name="Comma 10 3 3 2 3 3" xfId="22335" xr:uid="{F4CF11CF-6BBE-42E1-97A7-87D7F19836BE}"/>
    <cellStyle name="Comma 10 3 3 2 4" xfId="15312" xr:uid="{D1042759-8ECD-4AF0-84B5-DDDC08136DF8}"/>
    <cellStyle name="Comma 10 3 3 2 4 2" xfId="24407" xr:uid="{E4D9E0BB-1B1F-4876-9347-CE6B762FD808}"/>
    <cellStyle name="Comma 10 3 3 2 5" xfId="19572" xr:uid="{B99F56BC-5BA7-4688-A0CA-96C34C37EA40}"/>
    <cellStyle name="Comma 10 3 3 3" xfId="6832" xr:uid="{835AEFB2-0A43-49B6-9F08-570FE795A307}"/>
    <cellStyle name="Comma 10 3 3 3 2" xfId="11434" xr:uid="{CD5588E8-8BDC-48AB-93F2-834FB93E9ED2}"/>
    <cellStyle name="Comma 10 3 3 3 2 2" xfId="17672" xr:uid="{9333072A-BBA8-4341-B07C-F713557BAB37}"/>
    <cellStyle name="Comma 10 3 3 3 2 2 2" xfId="26767" xr:uid="{A8898365-5F4C-4A21-9129-6B6DD16189AF}"/>
    <cellStyle name="Comma 10 3 3 3 2 3" xfId="22772" xr:uid="{9AD666A8-019C-4271-AB0E-7293BF30384C}"/>
    <cellStyle name="Comma 10 3 3 3 3" xfId="15748" xr:uid="{ADBEAFB9-09B2-4BD8-A5ED-27D36BE885AD}"/>
    <cellStyle name="Comma 10 3 3 3 3 2" xfId="24843" xr:uid="{CD77C59B-C7B1-4E6B-A7CC-603E6F70C732}"/>
    <cellStyle name="Comma 10 3 3 3 4" xfId="20414" xr:uid="{585AB854-DAA0-456A-91AC-36607F1F5504}"/>
    <cellStyle name="Comma 10 3 3 4" xfId="10574" xr:uid="{1AE5AE01-1F22-40AE-872D-B0F7F997EFF3}"/>
    <cellStyle name="Comma 10 3 3 4 2" xfId="16818" xr:uid="{0186453C-F924-4F90-8DF6-71DEE87DA5FB}"/>
    <cellStyle name="Comma 10 3 3 4 2 2" xfId="25913" xr:uid="{8F57A29C-F56A-48BC-8F78-8BA1E7BD6E84}"/>
    <cellStyle name="Comma 10 3 3 4 3" xfId="21912" xr:uid="{9539E984-096B-494C-8E13-1E13135672D6}"/>
    <cellStyle name="Comma 10 3 3 5" xfId="14894" xr:uid="{C9DC4392-1A94-4B57-B0BD-01D0FDB4E0AF}"/>
    <cellStyle name="Comma 10 3 3 5 2" xfId="23989" xr:uid="{5F97B3D9-23CC-45D8-82C4-0DDD94D9D26C}"/>
    <cellStyle name="Comma 10 3 3 6" xfId="19012" xr:uid="{F38EB1BB-EE08-455B-A4B4-567A8E917930}"/>
    <cellStyle name="Comma 10 3 4" xfId="5543" xr:uid="{AD4AC907-1DAE-40BE-B08B-50CBDA203CD0}"/>
    <cellStyle name="Comma 10 3 4 2" xfId="7160" xr:uid="{0A34E619-D5CA-486B-9DAD-9897C5F70361}"/>
    <cellStyle name="Comma 10 3 4 2 2" xfId="11643" xr:uid="{095872E5-2336-492D-8197-3771013320F6}"/>
    <cellStyle name="Comma 10 3 4 2 2 2" xfId="17881" xr:uid="{6AC5108E-D6D4-4EB3-9A3C-31DE91CA5070}"/>
    <cellStyle name="Comma 10 3 4 2 2 2 2" xfId="26976" xr:uid="{B46EEA7E-4C81-46E2-BD52-02B2DBC80CA9}"/>
    <cellStyle name="Comma 10 3 4 2 2 3" xfId="22981" xr:uid="{4C2E991D-77F2-487E-8AB3-9735C83E425E}"/>
    <cellStyle name="Comma 10 3 4 2 3" xfId="15957" xr:uid="{93D4C931-9AE5-43C8-AF12-DE0D085F22EE}"/>
    <cellStyle name="Comma 10 3 4 2 3 2" xfId="25052" xr:uid="{3C22CDF4-1C38-4DC8-BFA9-E24C7840480C}"/>
    <cellStyle name="Comma 10 3 4 2 4" xfId="20742" xr:uid="{12F6D9D0-D89F-4CD5-8185-5E1A4318BC69}"/>
    <cellStyle name="Comma 10 3 4 3" xfId="10787" xr:uid="{3AD57B31-9BC5-4D4F-984C-7070858C8B6E}"/>
    <cellStyle name="Comma 10 3 4 3 2" xfId="17027" xr:uid="{D75D00CD-3FE5-46CC-AB53-7B1F210C0B27}"/>
    <cellStyle name="Comma 10 3 4 3 2 2" xfId="26122" xr:uid="{1F2F0CFE-3171-4A98-92F4-D56105058A18}"/>
    <cellStyle name="Comma 10 3 4 3 3" xfId="22125" xr:uid="{B4D7696D-1DFA-4507-8F1D-804001BB7D21}"/>
    <cellStyle name="Comma 10 3 4 4" xfId="15103" xr:uid="{C1ED33C3-6E9B-48D6-9CB7-B9B5D0BAFF03}"/>
    <cellStyle name="Comma 10 3 4 4 2" xfId="24198" xr:uid="{C011519E-36E0-40F5-8202-CB9DBF4610A9}"/>
    <cellStyle name="Comma 10 3 4 5" xfId="19344" xr:uid="{226B28F2-096F-478C-B23B-72D73971F798}"/>
    <cellStyle name="Comma 10 3 5" xfId="6581" xr:uid="{DBDF0680-FE68-40E2-8F45-90B4C4287FA1}"/>
    <cellStyle name="Comma 10 3 5 2" xfId="11225" xr:uid="{5444E2B5-2004-4FF4-A4F6-7AD7EC5D5CB8}"/>
    <cellStyle name="Comma 10 3 5 2 2" xfId="17463" xr:uid="{3AC64535-AE28-4DB8-8883-413D7D908C46}"/>
    <cellStyle name="Comma 10 3 5 2 2 2" xfId="26558" xr:uid="{0604BFEE-2EF4-4D75-AA3D-A497D3A3789B}"/>
    <cellStyle name="Comma 10 3 5 2 3" xfId="22563" xr:uid="{A0916FC8-0634-459F-833B-011397602ED0}"/>
    <cellStyle name="Comma 10 3 5 3" xfId="15539" xr:uid="{4D694B1F-233C-4E25-BFE7-F5D5F07A2355}"/>
    <cellStyle name="Comma 10 3 5 3 2" xfId="24634" xr:uid="{98729355-8E60-4809-A3D0-760C2A5C9937}"/>
    <cellStyle name="Comma 10 3 5 4" xfId="20163" xr:uid="{80D56126-01DC-49F1-B40E-A019C8AF04AC}"/>
    <cellStyle name="Comma 10 3 6" xfId="10122" xr:uid="{F09AD356-3EE5-4824-89F1-3C7E5A6FEC81}"/>
    <cellStyle name="Comma 10 3 6 2" xfId="14444" xr:uid="{AEFF9817-A6BA-4015-94DF-4685FE7050B4}"/>
    <cellStyle name="Comma 10 3 6 2 2" xfId="18317" xr:uid="{8DE31C3A-ECFD-4B1B-98F0-F7B17A2DD4B2}"/>
    <cellStyle name="Comma 10 3 6 2 2 2" xfId="27412" xr:uid="{B7597045-F592-45CF-BCF9-E36ED9D330E9}"/>
    <cellStyle name="Comma 10 3 6 2 3" xfId="23539" xr:uid="{BFB1FF6E-72BC-45E6-8999-CA7ADB82CB06}"/>
    <cellStyle name="Comma 10 3 6 3" xfId="16393" xr:uid="{FD2F5FA0-A33E-4187-955B-4B4E706C2B25}"/>
    <cellStyle name="Comma 10 3 6 3 2" xfId="25488" xr:uid="{9CA618D5-5E72-42D1-B7EE-1E86B3E12009}"/>
    <cellStyle name="Comma 10 3 6 4" xfId="21461" xr:uid="{2EB72FAA-35BE-49E8-A6BC-72A5C2134962}"/>
    <cellStyle name="Comma 10 3 7" xfId="10365" xr:uid="{F25B119D-CA7C-47C0-B04C-F95D14E78E24}"/>
    <cellStyle name="Comma 10 3 7 2" xfId="16609" xr:uid="{E8BF808A-136F-49BA-99A3-CB5B6368D6A4}"/>
    <cellStyle name="Comma 10 3 7 2 2" xfId="25704" xr:uid="{1FC30954-2B36-4137-ABA2-92A0D9E6B6E8}"/>
    <cellStyle name="Comma 10 3 7 3" xfId="21703" xr:uid="{76E80B5A-2F37-472E-8008-F9B30FAC91BB}"/>
    <cellStyle name="Comma 10 3 8" xfId="14685" xr:uid="{951A2669-D527-4583-ACCF-7725D040EAED}"/>
    <cellStyle name="Comma 10 3 8 2" xfId="23780" xr:uid="{CAA74C2A-7B3B-47E1-8CAE-134DFD7BE84E}"/>
    <cellStyle name="Comma 10 3 9" xfId="18760" xr:uid="{6D47104A-0B26-41D6-BA02-4CB0F0D84C6B}"/>
    <cellStyle name="Comma 10 4" xfId="2799" xr:uid="{3CAAF809-95A6-4EFD-8A52-2A81E445AF82}"/>
    <cellStyle name="Comma 10 4 2" xfId="3025" xr:uid="{610DD01D-6767-4529-BA72-4976DD23CA71}"/>
    <cellStyle name="Comma 10 4 2 2" xfId="5827" xr:uid="{90FC2AA4-7C3C-4352-80A3-15534B96DF99}"/>
    <cellStyle name="Comma 10 4 2 2 2" xfId="7443" xr:uid="{5E807C6A-1B61-4F2A-89B6-CFB4847B0894}"/>
    <cellStyle name="Comma 10 4 2 2 2 2" xfId="11908" xr:uid="{880EDB00-A1E7-45EC-BA93-03526B2564EF}"/>
    <cellStyle name="Comma 10 4 2 2 2 2 2" xfId="18146" xr:uid="{17A33960-13C1-424A-A154-6C68B64D85D3}"/>
    <cellStyle name="Comma 10 4 2 2 2 2 2 2" xfId="27241" xr:uid="{ADE1C46F-457A-478B-A958-8B18B704407B}"/>
    <cellStyle name="Comma 10 4 2 2 2 2 3" xfId="23246" xr:uid="{FBF33F06-5191-4C5D-968C-FB8CADC20969}"/>
    <cellStyle name="Comma 10 4 2 2 2 3" xfId="16222" xr:uid="{F1078669-4EDE-46A6-8559-D002871D47F3}"/>
    <cellStyle name="Comma 10 4 2 2 2 3 2" xfId="25317" xr:uid="{2E5EFF16-F41F-4094-902E-EFA02D5AB3C5}"/>
    <cellStyle name="Comma 10 4 2 2 2 4" xfId="21025" xr:uid="{3A2C6EFB-B743-4995-84CE-683274E5C5E0}"/>
    <cellStyle name="Comma 10 4 2 2 3" xfId="11053" xr:uid="{B60C3B40-81A8-4C4E-8627-3D9A4EECF8E1}"/>
    <cellStyle name="Comma 10 4 2 2 3 2" xfId="17292" xr:uid="{CCFAA704-0ED1-43F3-83D0-8F6F05BBAA0C}"/>
    <cellStyle name="Comma 10 4 2 2 3 2 2" xfId="26387" xr:uid="{19924D64-1315-4411-994F-2E75B0DE2044}"/>
    <cellStyle name="Comma 10 4 2 2 3 3" xfId="22391" xr:uid="{CB7D8A67-F54F-4204-8AC9-52AAA7467AA0}"/>
    <cellStyle name="Comma 10 4 2 2 4" xfId="15368" xr:uid="{88FFB867-C332-4E77-87BB-80D55196570E}"/>
    <cellStyle name="Comma 10 4 2 2 4 2" xfId="24463" xr:uid="{B66D4F4D-975A-458D-95AB-1C6B5DA85E8A}"/>
    <cellStyle name="Comma 10 4 2 2 5" xfId="19628" xr:uid="{D0A5B1BD-04E8-4CEE-B994-55EBF89AB913}"/>
    <cellStyle name="Comma 10 4 2 3" xfId="6888" xr:uid="{5A68D283-AA6A-4B1B-8624-973AB3C6D9CB}"/>
    <cellStyle name="Comma 10 4 2 3 2" xfId="11490" xr:uid="{25D5682C-C717-45C1-996D-CA81A0A30724}"/>
    <cellStyle name="Comma 10 4 2 3 2 2" xfId="17728" xr:uid="{F37033DA-4D0E-4344-9501-0514FB564D91}"/>
    <cellStyle name="Comma 10 4 2 3 2 2 2" xfId="26823" xr:uid="{F2E0D998-D86C-4B29-A32A-44D88F1C1B1F}"/>
    <cellStyle name="Comma 10 4 2 3 2 3" xfId="22828" xr:uid="{3FCBC550-7640-41A6-8616-6405854D2F50}"/>
    <cellStyle name="Comma 10 4 2 3 3" xfId="15804" xr:uid="{3E89A2DB-B404-4694-8543-CF1DB9934AEF}"/>
    <cellStyle name="Comma 10 4 2 3 3 2" xfId="24899" xr:uid="{9B432878-E4B2-42A8-A676-B11FC7C79404}"/>
    <cellStyle name="Comma 10 4 2 3 4" xfId="20470" xr:uid="{88E333D3-53F1-4631-9E77-4026C688C398}"/>
    <cellStyle name="Comma 10 4 2 4" xfId="10630" xr:uid="{9ABDBE30-12FF-43E8-80E3-5535F0C7E288}"/>
    <cellStyle name="Comma 10 4 2 4 2" xfId="16874" xr:uid="{582DFF2E-A166-44E9-A5EC-48149BB51BF8}"/>
    <cellStyle name="Comma 10 4 2 4 2 2" xfId="25969" xr:uid="{A4E46F47-3D6F-40BA-B0FD-0D13E7EE4276}"/>
    <cellStyle name="Comma 10 4 2 4 3" xfId="21968" xr:uid="{F7356A4A-9B76-416E-A357-1D793491BB35}"/>
    <cellStyle name="Comma 10 4 2 5" xfId="14950" xr:uid="{8D6A99BB-7DB7-477E-937B-A978C5556890}"/>
    <cellStyle name="Comma 10 4 2 5 2" xfId="24045" xr:uid="{DD1C8822-485A-4275-8C86-AF28DD7396A2}"/>
    <cellStyle name="Comma 10 4 2 6" xfId="19068" xr:uid="{0F3AAB05-3A3C-4B2F-9E91-DD32DABA3B21}"/>
    <cellStyle name="Comma 10 4 3" xfId="5612" xr:uid="{17CAD83D-866B-47CA-A216-787CAADCBF84}"/>
    <cellStyle name="Comma 10 4 3 2" xfId="7228" xr:uid="{F0BB6B50-4BC0-4160-84C4-0AE5A020F253}"/>
    <cellStyle name="Comma 10 4 3 2 2" xfId="11699" xr:uid="{CA3220F6-7426-4BF0-AD2D-CE19878E5B9C}"/>
    <cellStyle name="Comma 10 4 3 2 2 2" xfId="17937" xr:uid="{69E75AD4-CF5A-4B47-9620-370A13C9936C}"/>
    <cellStyle name="Comma 10 4 3 2 2 2 2" xfId="27032" xr:uid="{4000F3E1-71D1-4157-86CA-5F5186BAF290}"/>
    <cellStyle name="Comma 10 4 3 2 2 3" xfId="23037" xr:uid="{1CEAE9D5-06BE-45BB-A438-D70CAF052415}"/>
    <cellStyle name="Comma 10 4 3 2 3" xfId="16013" xr:uid="{D19C364D-ADA6-4A93-B2C6-DE3E1A1220A1}"/>
    <cellStyle name="Comma 10 4 3 2 3 2" xfId="25108" xr:uid="{E79A9FA3-D166-4550-83CF-2266916A0EC1}"/>
    <cellStyle name="Comma 10 4 3 2 4" xfId="20810" xr:uid="{2E473424-533F-4151-B6E1-51AA13326CA9}"/>
    <cellStyle name="Comma 10 4 3 3" xfId="10843" xr:uid="{D6766657-DDB0-4B2D-BB47-C23F3140A015}"/>
    <cellStyle name="Comma 10 4 3 3 2" xfId="17083" xr:uid="{1CE501E9-6EE0-453D-B315-078FB954A10D}"/>
    <cellStyle name="Comma 10 4 3 3 2 2" xfId="26178" xr:uid="{B802C390-196A-4809-993C-E8F8CD501FD3}"/>
    <cellStyle name="Comma 10 4 3 3 3" xfId="22181" xr:uid="{36542D92-1EE4-47C7-BF8F-85CBFED3AABE}"/>
    <cellStyle name="Comma 10 4 3 4" xfId="15159" xr:uid="{1B826630-A78C-4C35-BEE4-745658CBD3D9}"/>
    <cellStyle name="Comma 10 4 3 4 2" xfId="24254" xr:uid="{74009F89-8E2A-43E1-9963-136AC2BEAE12}"/>
    <cellStyle name="Comma 10 4 3 5" xfId="19413" xr:uid="{E04A5548-A364-4527-8914-CA66C92618B3}"/>
    <cellStyle name="Comma 10 4 4" xfId="6662" xr:uid="{5CE2B374-3F88-4A3C-BE7A-5C4847F7F41A}"/>
    <cellStyle name="Comma 10 4 4 2" xfId="11281" xr:uid="{730E9DCD-9488-4BAE-99D6-B179D659AE74}"/>
    <cellStyle name="Comma 10 4 4 2 2" xfId="17519" xr:uid="{B1C84789-B69A-4BF5-A6A3-FDE59569DFC3}"/>
    <cellStyle name="Comma 10 4 4 2 2 2" xfId="26614" xr:uid="{59CE5947-8375-455B-A9E4-BD3BBA847695}"/>
    <cellStyle name="Comma 10 4 4 2 3" xfId="22619" xr:uid="{862652BD-F432-4DCC-8648-253E5FCF194E}"/>
    <cellStyle name="Comma 10 4 4 3" xfId="15595" xr:uid="{3BD52C87-6144-4ED5-BE6C-3981894524D4}"/>
    <cellStyle name="Comma 10 4 4 3 2" xfId="24690" xr:uid="{B45C21C8-3F41-414F-8A10-CA9E3F711176}"/>
    <cellStyle name="Comma 10 4 4 4" xfId="20244" xr:uid="{339FFA51-957C-4966-A039-682E2999256C}"/>
    <cellStyle name="Comma 10 4 5" xfId="10191" xr:uid="{D0A35137-A7D6-4DEF-99EB-4B74E6895433}"/>
    <cellStyle name="Comma 10 4 5 2" xfId="14513" xr:uid="{6C141790-8F6A-4D76-8FCA-2468ABE94A3A}"/>
    <cellStyle name="Comma 10 4 5 2 2" xfId="18373" xr:uid="{E55C7E2A-5942-4BAD-8F72-16812B5F8262}"/>
    <cellStyle name="Comma 10 4 5 2 2 2" xfId="27468" xr:uid="{1BEB8EC5-14CD-45AF-A316-74F2746D51F7}"/>
    <cellStyle name="Comma 10 4 5 2 3" xfId="23608" xr:uid="{53E8D5CA-3857-4058-95FC-51B204257E51}"/>
    <cellStyle name="Comma 10 4 5 3" xfId="16449" xr:uid="{4CF61445-F09A-4068-A072-B19753465F34}"/>
    <cellStyle name="Comma 10 4 5 3 2" xfId="25544" xr:uid="{9E7152D0-0B31-4D58-B7A4-39BECCEEBEE8}"/>
    <cellStyle name="Comma 10 4 5 4" xfId="21530" xr:uid="{C4464BB8-B5EC-4D13-A56E-0E20DA29D878}"/>
    <cellStyle name="Comma 10 4 6" xfId="10421" xr:uid="{95FEB03C-8F94-4F3A-BE4B-2F92AF6F05E6}"/>
    <cellStyle name="Comma 10 4 6 2" xfId="16665" xr:uid="{D50A7A6F-BCC2-4778-9303-4C5B04D5D698}"/>
    <cellStyle name="Comma 10 4 6 2 2" xfId="25760" xr:uid="{E773CC12-7BC2-4900-816C-ADB9D26A8AAC}"/>
    <cellStyle name="Comma 10 4 6 3" xfId="21759" xr:uid="{86716F9B-9F28-443E-8CCF-298CC8168888}"/>
    <cellStyle name="Comma 10 4 7" xfId="14741" xr:uid="{9780E16C-AE96-4DC5-BFC8-BF10FEA29BC0}"/>
    <cellStyle name="Comma 10 4 7 2" xfId="23836" xr:uid="{22C6B21C-6B4C-4B8F-B914-278A84F28EE1}"/>
    <cellStyle name="Comma 10 4 8" xfId="18842" xr:uid="{49D8E0E2-1FF1-4E8C-872B-393728115253}"/>
    <cellStyle name="Comma 10 5" xfId="2921" xr:uid="{ED7D38B6-3547-47A7-9008-B3BDD090240B}"/>
    <cellStyle name="Comma 10 5 2" xfId="5723" xr:uid="{636A4C34-87E8-40A0-A6BE-AE72786D686E}"/>
    <cellStyle name="Comma 10 5 2 2" xfId="7339" xr:uid="{5C293A3F-62F5-47E1-A7DF-6142826DAD03}"/>
    <cellStyle name="Comma 10 5 2 2 2" xfId="11805" xr:uid="{079C9DB7-5EEC-461E-9711-AC4F2342C292}"/>
    <cellStyle name="Comma 10 5 2 2 2 2" xfId="18043" xr:uid="{3F3BDD4C-772F-4D7E-A40F-346D08626B62}"/>
    <cellStyle name="Comma 10 5 2 2 2 2 2" xfId="27138" xr:uid="{C450E54E-611D-4138-8A52-AC27CFB3E59B}"/>
    <cellStyle name="Comma 10 5 2 2 2 3" xfId="23143" xr:uid="{B3551860-A595-4E6E-B69B-20220E8C509C}"/>
    <cellStyle name="Comma 10 5 2 2 3" xfId="16119" xr:uid="{6B14F521-8FCB-4764-9CA7-C40AC5D8FD69}"/>
    <cellStyle name="Comma 10 5 2 2 3 2" xfId="25214" xr:uid="{480948D3-3E24-4D9C-B070-632AE2D63399}"/>
    <cellStyle name="Comma 10 5 2 2 4" xfId="20921" xr:uid="{D1F40AAE-2D85-40C8-B63C-7280B427735C}"/>
    <cellStyle name="Comma 10 5 2 3" xfId="10950" xr:uid="{EB344A91-4CF0-4D42-A304-AA9648FB2AD0}"/>
    <cellStyle name="Comma 10 5 2 3 2" xfId="17189" xr:uid="{458E3320-7729-443A-B428-7E50A8613F3C}"/>
    <cellStyle name="Comma 10 5 2 3 2 2" xfId="26284" xr:uid="{A53C3227-6493-4C29-9E0E-BB11CC91B4A3}"/>
    <cellStyle name="Comma 10 5 2 3 3" xfId="22288" xr:uid="{AA31A24E-B7F7-4BF9-B0E6-B35719B16A3D}"/>
    <cellStyle name="Comma 10 5 2 4" xfId="15265" xr:uid="{711587B2-1435-44E6-B0D5-A6C7A617B918}"/>
    <cellStyle name="Comma 10 5 2 4 2" xfId="24360" xr:uid="{54937379-0C96-41C2-B573-1B04EF675F42}"/>
    <cellStyle name="Comma 10 5 2 5" xfId="19524" xr:uid="{9C7F4CE6-8693-4093-8A6A-D139FCFF3A88}"/>
    <cellStyle name="Comma 10 5 3" xfId="6784" xr:uid="{64B29672-80CE-4845-9A13-F0C2A7F597A5}"/>
    <cellStyle name="Comma 10 5 3 2" xfId="11387" xr:uid="{57B38842-A0A4-4A9E-856F-76CA58D9E652}"/>
    <cellStyle name="Comma 10 5 3 2 2" xfId="17625" xr:uid="{F9788ADD-4C7C-4895-A65B-7E771FB8E500}"/>
    <cellStyle name="Comma 10 5 3 2 2 2" xfId="26720" xr:uid="{37CB3F7B-C42F-4C54-9A45-389DD64911D4}"/>
    <cellStyle name="Comma 10 5 3 2 3" xfId="22725" xr:uid="{1FFA04D1-25C0-4D60-AA2A-0FB33F16374C}"/>
    <cellStyle name="Comma 10 5 3 3" xfId="15701" xr:uid="{0B233890-3033-4B7F-8327-AC71F6EB10DC}"/>
    <cellStyle name="Comma 10 5 3 3 2" xfId="24796" xr:uid="{D1327C5F-14B7-4353-83FF-F98BDF07224B}"/>
    <cellStyle name="Comma 10 5 3 4" xfId="20366" xr:uid="{714EE0AF-2B64-4C87-9CEE-FD0AD7840951}"/>
    <cellStyle name="Comma 10 5 4" xfId="10527" xr:uid="{501A8E14-8E30-4A9E-8228-80D6BB155372}"/>
    <cellStyle name="Comma 10 5 4 2" xfId="16771" xr:uid="{D1F7E2A6-A666-4874-9D53-725EE53EF10E}"/>
    <cellStyle name="Comma 10 5 4 2 2" xfId="25866" xr:uid="{8A6FFF05-5BDD-4EA6-95BB-1FFB98CB5B6E}"/>
    <cellStyle name="Comma 10 5 4 3" xfId="21865" xr:uid="{4A03E78C-725A-4CAA-BB49-4A1496F580F9}"/>
    <cellStyle name="Comma 10 5 5" xfId="14847" xr:uid="{EDB1F170-19DF-48D5-B28E-A175325DC37E}"/>
    <cellStyle name="Comma 10 5 5 2" xfId="23942" xr:uid="{0C733904-6245-46D4-9A27-350D7CB8DDAD}"/>
    <cellStyle name="Comma 10 5 6" xfId="18964" xr:uid="{30E2B567-845C-4E71-8A33-F1E1ACF5E3D6}"/>
    <cellStyle name="Comma 10 6" xfId="4594" xr:uid="{931BADE2-DF69-4E09-836E-5A703CA998C8}"/>
    <cellStyle name="Comma 10 6 2" xfId="6999" xr:uid="{D331AA04-7D16-4A2C-BA28-1F70CE323EDD}"/>
    <cellStyle name="Comma 10 6 2 2" xfId="11596" xr:uid="{9916695E-145A-4B28-80F1-28F65EFADF1C}"/>
    <cellStyle name="Comma 10 6 2 2 2" xfId="17834" xr:uid="{FF693B6D-9CA9-4CA7-A20C-C129EABC41A3}"/>
    <cellStyle name="Comma 10 6 2 2 2 2" xfId="26929" xr:uid="{86F2FCF0-62AC-4FF2-BD8F-35F05FFF250D}"/>
    <cellStyle name="Comma 10 6 2 2 3" xfId="22934" xr:uid="{C3B69DA6-1D0D-4D05-A22C-9964BCB49A6B}"/>
    <cellStyle name="Comma 10 6 2 3" xfId="15910" xr:uid="{85A05274-34AA-4B95-9134-F7B26D92CF74}"/>
    <cellStyle name="Comma 10 6 2 3 2" xfId="25005" xr:uid="{43FBC51B-3500-452C-883C-1F6C9EFEA525}"/>
    <cellStyle name="Comma 10 6 2 4" xfId="20581" xr:uid="{35C34B7D-EB99-42B1-8234-ED4914974B0E}"/>
    <cellStyle name="Comma 10 6 3" xfId="10738" xr:uid="{3487E361-0B83-48B9-B43A-D8E3BE456A08}"/>
    <cellStyle name="Comma 10 6 3 2" xfId="16980" xr:uid="{13E74254-5896-4788-9452-7778D8D96529}"/>
    <cellStyle name="Comma 10 6 3 2 2" xfId="26075" xr:uid="{4843AEC2-404F-4308-B130-5EB215743B8A}"/>
    <cellStyle name="Comma 10 6 3 3" xfId="22076" xr:uid="{2DE5D6CB-14D1-467B-BFDB-B2E86BB3FBAD}"/>
    <cellStyle name="Comma 10 6 4" xfId="15056" xr:uid="{A355F599-8005-4BA5-800C-80A38D7C4444}"/>
    <cellStyle name="Comma 10 6 4 2" xfId="24151" xr:uid="{283F856F-5E17-4001-A114-109F87698B7E}"/>
    <cellStyle name="Comma 10 6 5" xfId="19178" xr:uid="{0C7282D7-0E32-4446-8419-B5F419EA8025}"/>
    <cellStyle name="Comma 10 7" xfId="6348" xr:uid="{608E07A2-F868-4A16-874E-E0C58594A38F}"/>
    <cellStyle name="Comma 10 7 2" xfId="11178" xr:uid="{B6F06957-6FA4-4E59-A48A-94D96E62DF7C}"/>
    <cellStyle name="Comma 10 7 2 2" xfId="17416" xr:uid="{A074A254-E7C7-4391-8CF7-3DCB66CEE28E}"/>
    <cellStyle name="Comma 10 7 2 2 2" xfId="26511" xr:uid="{A75DD241-C607-4088-A833-11D32CB33E4A}"/>
    <cellStyle name="Comma 10 7 2 3" xfId="22516" xr:uid="{DE1339E3-5163-4427-8D25-1AF1DC3800B3}"/>
    <cellStyle name="Comma 10 7 3" xfId="15492" xr:uid="{FF319A0F-8A5E-4A32-8E4A-1749C0A72121}"/>
    <cellStyle name="Comma 10 7 3 2" xfId="24587" xr:uid="{10E1A86C-B0A0-4D2C-92D2-7E33BBFCC587}"/>
    <cellStyle name="Comma 10 7 4" xfId="19930" xr:uid="{03FC5ED8-53C9-4099-AC6A-4EC53F7851CD}"/>
    <cellStyle name="Comma 10 8" xfId="9172" xr:uid="{FD24CDAD-04B3-4A2A-8848-48CBE53D50E0}"/>
    <cellStyle name="Comma 10 8 2" xfId="13494" xr:uid="{F7E3FFCD-C578-4E06-8CDB-CFBB3CC5D197}"/>
    <cellStyle name="Comma 10 8 2 2" xfId="18270" xr:uid="{032DE1DA-72D7-43B9-85C0-7A4098832F18}"/>
    <cellStyle name="Comma 10 8 2 2 2" xfId="27365" xr:uid="{2EA65D2D-EC92-4B0A-A1C4-AD37D26BD656}"/>
    <cellStyle name="Comma 10 8 2 3" xfId="23373" xr:uid="{D2841FE7-7731-4F64-B67E-FE8CFB67323B}"/>
    <cellStyle name="Comma 10 8 3" xfId="16346" xr:uid="{D88277EB-539C-49E5-B996-60F0972A8B16}"/>
    <cellStyle name="Comma 10 8 3 2" xfId="25441" xr:uid="{112BBF5B-4094-4DD8-BBB7-70CB1CE282C7}"/>
    <cellStyle name="Comma 10 8 4" xfId="21295" xr:uid="{CCF2E0BF-5647-4C66-AC88-2BCBDA78A5FA}"/>
    <cellStyle name="Comma 10 9" xfId="10315" xr:uid="{1493E0EC-86F4-4655-A94F-9495E8A9F2ED}"/>
    <cellStyle name="Comma 10 9 2" xfId="16562" xr:uid="{C64B3504-E726-4172-BFFF-A36199959EC1}"/>
    <cellStyle name="Comma 10 9 2 2" xfId="25657" xr:uid="{68F9475E-E653-4F0E-AF30-A73E21293F7E}"/>
    <cellStyle name="Comma 10 9 3" xfId="21653" xr:uid="{8659070C-005C-4048-A226-E067069FFEF5}"/>
    <cellStyle name="Comma 11" xfId="1569" xr:uid="{2CFD6DAE-3D57-4AB0-880A-4527DBC753C5}"/>
    <cellStyle name="Comma 11 10" xfId="14638" xr:uid="{B13E71E3-868C-4D5F-A31E-69498A932912}"/>
    <cellStyle name="Comma 11 10 2" xfId="23733" xr:uid="{B7DBD721-59BE-4B30-BE9F-E38991546750}"/>
    <cellStyle name="Comma 11 11" xfId="18523" xr:uid="{F8450F07-6BFD-442A-9748-03747E55C920}"/>
    <cellStyle name="Comma 11 2" xfId="2638" xr:uid="{34246E95-9DE1-499B-8C25-87EFA02CFE0F}"/>
    <cellStyle name="Comma 11 2 10" xfId="18697" xr:uid="{1F2879F8-8321-46A3-8630-8F1F3D250782}"/>
    <cellStyle name="Comma 11 2 2" xfId="2752" xr:uid="{B329C202-1B17-4F81-AC4E-EBBB4E4FF9E8}"/>
    <cellStyle name="Comma 11 2 2 2" xfId="2870" xr:uid="{7785EF1E-22D2-484F-9745-3A6F8BB3C291}"/>
    <cellStyle name="Comma 11 2 2 2 2" xfId="3095" xr:uid="{46A158D2-F384-4751-8AA7-B03DA93F6933}"/>
    <cellStyle name="Comma 11 2 2 2 2 2" xfId="5897" xr:uid="{30A45D75-B72A-42B0-854C-AA9720F5EF5F}"/>
    <cellStyle name="Comma 11 2 2 2 2 2 2" xfId="7513" xr:uid="{B5FFAABF-9340-4287-BCD1-DE21EE6A44CE}"/>
    <cellStyle name="Comma 11 2 2 2 2 2 2 2" xfId="11978" xr:uid="{5ED6CE90-C5CE-4F2E-AECF-3455E3EEB5B9}"/>
    <cellStyle name="Comma 11 2 2 2 2 2 2 2 2" xfId="18216" xr:uid="{3D290DDC-F96B-4C9B-99D1-12E6EC441FCC}"/>
    <cellStyle name="Comma 11 2 2 2 2 2 2 2 2 2" xfId="27311" xr:uid="{7752B171-42DB-401D-94A5-46E1E431901D}"/>
    <cellStyle name="Comma 11 2 2 2 2 2 2 2 3" xfId="23316" xr:uid="{F11DCCB3-4DE7-4445-A69C-F492EFCFA3AC}"/>
    <cellStyle name="Comma 11 2 2 2 2 2 2 3" xfId="16292" xr:uid="{4F6121E8-CA0F-474F-B518-9031F0C66F20}"/>
    <cellStyle name="Comma 11 2 2 2 2 2 2 3 2" xfId="25387" xr:uid="{596662B0-EE4B-4F75-8B70-2D2AFD42F7B3}"/>
    <cellStyle name="Comma 11 2 2 2 2 2 2 4" xfId="21095" xr:uid="{78B83E29-9927-4A2B-A4EC-B2E35D8EBC1A}"/>
    <cellStyle name="Comma 11 2 2 2 2 2 3" xfId="11123" xr:uid="{207CC735-4BD7-4F68-A1BB-5994105A8FFE}"/>
    <cellStyle name="Comma 11 2 2 2 2 2 3 2" xfId="17362" xr:uid="{DFC4D679-02EE-46BA-ADD8-8DCF5DBD238B}"/>
    <cellStyle name="Comma 11 2 2 2 2 2 3 2 2" xfId="26457" xr:uid="{4268B2EF-7B52-45EA-897B-A0204A10071F}"/>
    <cellStyle name="Comma 11 2 2 2 2 2 3 3" xfId="22461" xr:uid="{6BA45298-F2FE-4FE8-9A89-76244797B0C2}"/>
    <cellStyle name="Comma 11 2 2 2 2 2 4" xfId="15438" xr:uid="{9DDE842C-2EA0-4815-B8C5-EC72CDE28463}"/>
    <cellStyle name="Comma 11 2 2 2 2 2 4 2" xfId="24533" xr:uid="{29E7018D-6133-4B2E-AE9E-8B4D065484DD}"/>
    <cellStyle name="Comma 11 2 2 2 2 2 5" xfId="19698" xr:uid="{C8BBF1CC-05FD-452B-B091-86EFC9F0EDBC}"/>
    <cellStyle name="Comma 11 2 2 2 2 3" xfId="6958" xr:uid="{107EFD3D-BD40-48C7-AC70-1A06B0A473F4}"/>
    <cellStyle name="Comma 11 2 2 2 2 3 2" xfId="11560" xr:uid="{A5A79040-09AB-44FA-B0D7-8239321E97A8}"/>
    <cellStyle name="Comma 11 2 2 2 2 3 2 2" xfId="17798" xr:uid="{8F1626D0-A703-4E51-9AE0-7454913F2CD9}"/>
    <cellStyle name="Comma 11 2 2 2 2 3 2 2 2" xfId="26893" xr:uid="{AB20AC5E-17CC-44C7-B6B9-BDFCB069F22A}"/>
    <cellStyle name="Comma 11 2 2 2 2 3 2 3" xfId="22898" xr:uid="{679E0A58-2D07-4FF5-BFE6-A24A5749E3D2}"/>
    <cellStyle name="Comma 11 2 2 2 2 3 3" xfId="15874" xr:uid="{1DB4BE9B-8D16-4A22-A1C8-007EE68C75F7}"/>
    <cellStyle name="Comma 11 2 2 2 2 3 3 2" xfId="24969" xr:uid="{C0A7D84A-CF37-454B-BB42-F66F23D46580}"/>
    <cellStyle name="Comma 11 2 2 2 2 3 4" xfId="20540" xr:uid="{047A0788-84EA-4B8A-BABA-4ECE32868987}"/>
    <cellStyle name="Comma 11 2 2 2 2 4" xfId="10700" xr:uid="{E9B63515-75D2-44DA-BD16-296E7FEC2544}"/>
    <cellStyle name="Comma 11 2 2 2 2 4 2" xfId="16944" xr:uid="{58A107C8-E860-4FB8-B65C-CAB9E47B31FE}"/>
    <cellStyle name="Comma 11 2 2 2 2 4 2 2" xfId="26039" xr:uid="{AB499B74-B76B-4EED-98D8-B1CBA961AC5B}"/>
    <cellStyle name="Comma 11 2 2 2 2 4 3" xfId="22038" xr:uid="{20D1D1C1-1227-4970-9159-95BB1D6EFA52}"/>
    <cellStyle name="Comma 11 2 2 2 2 5" xfId="15020" xr:uid="{46EA502F-40D6-4D0B-9807-F082FFAC7A32}"/>
    <cellStyle name="Comma 11 2 2 2 2 5 2" xfId="24115" xr:uid="{3C5780C1-1120-40B5-A562-728BAD004DFA}"/>
    <cellStyle name="Comma 11 2 2 2 2 6" xfId="19138" xr:uid="{8E68011F-78FD-486F-836B-470437770EF7}"/>
    <cellStyle name="Comma 11 2 2 2 3" xfId="5683" xr:uid="{92D5A244-09E0-45DA-8515-E1FFDA2CED33}"/>
    <cellStyle name="Comma 11 2 2 2 3 2" xfId="7299" xr:uid="{3E77BC71-F25A-4C53-9FFB-9AD8F880D05F}"/>
    <cellStyle name="Comma 11 2 2 2 3 2 2" xfId="11769" xr:uid="{F1974540-D57B-4175-AE76-39134E900856}"/>
    <cellStyle name="Comma 11 2 2 2 3 2 2 2" xfId="18007" xr:uid="{DFE112E7-CFD7-47A2-BD3F-A1789AECD3DC}"/>
    <cellStyle name="Comma 11 2 2 2 3 2 2 2 2" xfId="27102" xr:uid="{54F9980B-2477-4DC5-9CC3-3B54558B99B3}"/>
    <cellStyle name="Comma 11 2 2 2 3 2 2 3" xfId="23107" xr:uid="{1CAE9874-1287-4F97-B0F7-1054A943D36B}"/>
    <cellStyle name="Comma 11 2 2 2 3 2 3" xfId="16083" xr:uid="{85EB87F9-A137-41F0-83D3-41C706DC1850}"/>
    <cellStyle name="Comma 11 2 2 2 3 2 3 2" xfId="25178" xr:uid="{F2D5C6F7-2C1C-416D-AFC9-184870113D07}"/>
    <cellStyle name="Comma 11 2 2 2 3 2 4" xfId="20881" xr:uid="{CA852E07-6676-4DD5-B209-B51B35172F52}"/>
    <cellStyle name="Comma 11 2 2 2 3 3" xfId="10913" xr:uid="{4DF57BF0-DD32-42A9-8C6C-38FDEB7F3489}"/>
    <cellStyle name="Comma 11 2 2 2 3 3 2" xfId="17153" xr:uid="{A09F4988-900C-4197-855B-C0BB1A073FB8}"/>
    <cellStyle name="Comma 11 2 2 2 3 3 2 2" xfId="26248" xr:uid="{93C7D76D-892F-4291-995C-38E4F877E7FC}"/>
    <cellStyle name="Comma 11 2 2 2 3 3 3" xfId="22251" xr:uid="{ECB7B6FB-D09B-4B29-9D25-357EC6F282BC}"/>
    <cellStyle name="Comma 11 2 2 2 3 4" xfId="15229" xr:uid="{32413E84-2B68-4F5A-A46C-474BFA74719B}"/>
    <cellStyle name="Comma 11 2 2 2 3 4 2" xfId="24324" xr:uid="{20144E47-8EA2-424F-843E-B5ECC7B3990F}"/>
    <cellStyle name="Comma 11 2 2 2 3 5" xfId="19484" xr:uid="{70449947-7404-4E33-AC70-1E481ADB3949}"/>
    <cellStyle name="Comma 11 2 2 2 4" xfId="6733" xr:uid="{DCCD8CF1-A071-4D30-93B6-504015608B39}"/>
    <cellStyle name="Comma 11 2 2 2 4 2" xfId="11351" xr:uid="{8B932D60-B1B5-47B0-82B4-A63D4D7800E9}"/>
    <cellStyle name="Comma 11 2 2 2 4 2 2" xfId="17589" xr:uid="{128026C3-510C-4457-8A05-DA5100CC2681}"/>
    <cellStyle name="Comma 11 2 2 2 4 2 2 2" xfId="26684" xr:uid="{46783CEC-7E09-4B69-AA56-4E2D01B298F7}"/>
    <cellStyle name="Comma 11 2 2 2 4 2 3" xfId="22689" xr:uid="{58E5F3A6-BF28-47AD-BCEB-5DC2EEB5CA14}"/>
    <cellStyle name="Comma 11 2 2 2 4 3" xfId="15665" xr:uid="{D78761E0-4C92-475B-85F0-AFCCB28B2549}"/>
    <cellStyle name="Comma 11 2 2 2 4 3 2" xfId="24760" xr:uid="{4EFC82C9-7675-463E-8055-CC84F2B166D3}"/>
    <cellStyle name="Comma 11 2 2 2 4 4" xfId="20315" xr:uid="{77F0DD39-EDA3-4F3B-8619-83B99032841C}"/>
    <cellStyle name="Comma 11 2 2 2 5" xfId="10262" xr:uid="{2D7735FA-F355-43B4-BF9C-BE0CC433F5BF}"/>
    <cellStyle name="Comma 11 2 2 2 5 2" xfId="14584" xr:uid="{35048C9C-29B2-4CB5-B719-30C958A0F4DA}"/>
    <cellStyle name="Comma 11 2 2 2 5 2 2" xfId="18443" xr:uid="{EE94A77B-A9BD-4877-AE51-F204B8ED702C}"/>
    <cellStyle name="Comma 11 2 2 2 5 2 2 2" xfId="27538" xr:uid="{B05379C9-69B8-4838-A6F7-CA65AB83CF90}"/>
    <cellStyle name="Comma 11 2 2 2 5 2 3" xfId="23679" xr:uid="{79C1074A-BCE0-4736-97D1-8F09D88A323C}"/>
    <cellStyle name="Comma 11 2 2 2 5 3" xfId="16519" xr:uid="{096B7D12-6322-4A9D-929B-73C79838C67B}"/>
    <cellStyle name="Comma 11 2 2 2 5 3 2" xfId="25614" xr:uid="{41147A4A-F4E5-4BBC-9A18-FC6400CBCA6A}"/>
    <cellStyle name="Comma 11 2 2 2 5 4" xfId="21601" xr:uid="{DA723C16-50CA-481F-B6EC-AFE74ABC9BC2}"/>
    <cellStyle name="Comma 11 2 2 2 6" xfId="10491" xr:uid="{2DCA0F12-0036-461F-ABE2-E4A773057B2B}"/>
    <cellStyle name="Comma 11 2 2 2 6 2" xfId="16735" xr:uid="{D57AEA75-B7CB-45ED-9101-54C95CC7F277}"/>
    <cellStyle name="Comma 11 2 2 2 6 2 2" xfId="25830" xr:uid="{AEEE696D-287E-4E1C-B389-FE7151D5D09C}"/>
    <cellStyle name="Comma 11 2 2 2 6 3" xfId="21829" xr:uid="{C4CE2B6B-660A-4F43-95A7-CD57CABBD5E5}"/>
    <cellStyle name="Comma 11 2 2 2 7" xfId="14811" xr:uid="{8E349C4F-1E48-4DA3-9A52-75299DD10FBE}"/>
    <cellStyle name="Comma 11 2 2 2 7 2" xfId="23906" xr:uid="{E4B9F2BF-54DF-481E-BA36-526EB3A7A6B4}"/>
    <cellStyle name="Comma 11 2 2 2 8" xfId="18913" xr:uid="{FE2AB589-72DD-4974-BFE5-0E17B685D109}"/>
    <cellStyle name="Comma 11 2 2 3" xfId="2992" xr:uid="{95605288-BAD4-473F-93F5-8F5E8D073E00}"/>
    <cellStyle name="Comma 11 2 2 3 2" xfId="5794" xr:uid="{C589A2D4-D6FA-43B8-BECD-F119C7E7FCFA}"/>
    <cellStyle name="Comma 11 2 2 3 2 2" xfId="7410" xr:uid="{56BF3837-EC4B-4A6A-8721-46AF233C9C32}"/>
    <cellStyle name="Comma 11 2 2 3 2 2 2" xfId="11875" xr:uid="{2DC61A75-3CA5-45E8-B0E1-7B93C7E07EB9}"/>
    <cellStyle name="Comma 11 2 2 3 2 2 2 2" xfId="18113" xr:uid="{0C258430-B6B1-4F14-ADE4-F55D62B5BC78}"/>
    <cellStyle name="Comma 11 2 2 3 2 2 2 2 2" xfId="27208" xr:uid="{137B6DF3-9457-49D6-8C5B-4E7F942B1D56}"/>
    <cellStyle name="Comma 11 2 2 3 2 2 2 3" xfId="23213" xr:uid="{EED3AF3E-0042-409C-A0D8-9D7118BA8167}"/>
    <cellStyle name="Comma 11 2 2 3 2 2 3" xfId="16189" xr:uid="{702EAE9B-7238-4692-95F4-3548838D7F15}"/>
    <cellStyle name="Comma 11 2 2 3 2 2 3 2" xfId="25284" xr:uid="{4E4F888B-6D17-4913-B4F2-1AD747E12583}"/>
    <cellStyle name="Comma 11 2 2 3 2 2 4" xfId="20992" xr:uid="{371016C9-2759-4809-BE5D-922A468144CF}"/>
    <cellStyle name="Comma 11 2 2 3 2 3" xfId="11020" xr:uid="{CC0EB0D6-F887-4E5A-A177-292A728E9276}"/>
    <cellStyle name="Comma 11 2 2 3 2 3 2" xfId="17259" xr:uid="{BC88CCB7-5098-4457-BB18-8E4D8B827DCB}"/>
    <cellStyle name="Comma 11 2 2 3 2 3 2 2" xfId="26354" xr:uid="{76DAF13C-B8C7-4F42-80D2-129861A801E7}"/>
    <cellStyle name="Comma 11 2 2 3 2 3 3" xfId="22358" xr:uid="{7CC6DA45-DEB1-435B-B38D-58C151876AB1}"/>
    <cellStyle name="Comma 11 2 2 3 2 4" xfId="15335" xr:uid="{F08156EE-A09D-44D7-8DF2-4A5CEBBBF4CD}"/>
    <cellStyle name="Comma 11 2 2 3 2 4 2" xfId="24430" xr:uid="{476C3349-B175-460A-B675-5C99D0AC6EF5}"/>
    <cellStyle name="Comma 11 2 2 3 2 5" xfId="19595" xr:uid="{588A4FC2-8EF5-4ACA-831D-7462C9699D99}"/>
    <cellStyle name="Comma 11 2 2 3 3" xfId="6855" xr:uid="{CFB55BF9-6DE6-4393-AFD5-B0891CB53218}"/>
    <cellStyle name="Comma 11 2 2 3 3 2" xfId="11457" xr:uid="{AEEFDF83-750A-4E9E-9CD3-CBEF9041AC8A}"/>
    <cellStyle name="Comma 11 2 2 3 3 2 2" xfId="17695" xr:uid="{9978571E-0D0C-4189-8559-8D713B47FD80}"/>
    <cellStyle name="Comma 11 2 2 3 3 2 2 2" xfId="26790" xr:uid="{AADC9962-E432-4A13-83EB-F289269FEA9C}"/>
    <cellStyle name="Comma 11 2 2 3 3 2 3" xfId="22795" xr:uid="{FA2EC017-BC56-49DD-B8C9-BB046873B721}"/>
    <cellStyle name="Comma 11 2 2 3 3 3" xfId="15771" xr:uid="{583D5060-CB3C-4693-A44B-8F5AB34754E2}"/>
    <cellStyle name="Comma 11 2 2 3 3 3 2" xfId="24866" xr:uid="{75FE98EF-4CA5-4C5D-B87F-98C2CB57313E}"/>
    <cellStyle name="Comma 11 2 2 3 3 4" xfId="20437" xr:uid="{412E3C3F-2E77-423D-BC71-C9D69F839598}"/>
    <cellStyle name="Comma 11 2 2 3 4" xfId="10597" xr:uid="{24B08B64-2D6F-4384-BE49-6481F15B11AF}"/>
    <cellStyle name="Comma 11 2 2 3 4 2" xfId="16841" xr:uid="{2737C944-9720-47BA-84EA-B36A95A1977C}"/>
    <cellStyle name="Comma 11 2 2 3 4 2 2" xfId="25936" xr:uid="{DCFA5F7D-44B2-476B-9CD3-802605CA228A}"/>
    <cellStyle name="Comma 11 2 2 3 4 3" xfId="21935" xr:uid="{0866E261-A6C2-45A6-863A-E8F9F45E18F6}"/>
    <cellStyle name="Comma 11 2 2 3 5" xfId="14917" xr:uid="{19F866D0-51E3-4806-B9B1-237695E8A34F}"/>
    <cellStyle name="Comma 11 2 2 3 5 2" xfId="24012" xr:uid="{47C48AAE-E343-4F44-817E-8D6B611683CA}"/>
    <cellStyle name="Comma 11 2 2 3 6" xfId="19035" xr:uid="{933D9875-EB7B-4564-83F3-6BF23EDE9229}"/>
    <cellStyle name="Comma 11 2 2 4" xfId="5572" xr:uid="{5380500A-7EE4-4CAB-89BA-4653FFD164CA}"/>
    <cellStyle name="Comma 11 2 2 4 2" xfId="7188" xr:uid="{90DAD4BC-7584-479F-B3B2-BB8AF19085F4}"/>
    <cellStyle name="Comma 11 2 2 4 2 2" xfId="11666" xr:uid="{DBCBF36A-64AA-40D2-B38E-08774C1BD394}"/>
    <cellStyle name="Comma 11 2 2 4 2 2 2" xfId="17904" xr:uid="{37D7437B-770F-44F8-B1B4-174AFC49932B}"/>
    <cellStyle name="Comma 11 2 2 4 2 2 2 2" xfId="26999" xr:uid="{A913CC0F-0E8D-4F67-AF45-51D58674082F}"/>
    <cellStyle name="Comma 11 2 2 4 2 2 3" xfId="23004" xr:uid="{16447F04-E6B1-4FD6-8F6B-A3EC9C23A562}"/>
    <cellStyle name="Comma 11 2 2 4 2 3" xfId="15980" xr:uid="{06F3D44D-C51A-4C12-957B-58EC633ACF99}"/>
    <cellStyle name="Comma 11 2 2 4 2 3 2" xfId="25075" xr:uid="{22DCC8C7-0E54-4183-AF98-66FCBC8841C9}"/>
    <cellStyle name="Comma 11 2 2 4 2 4" xfId="20770" xr:uid="{9F9BDDB6-B198-41D7-BD5C-0801E68495DA}"/>
    <cellStyle name="Comma 11 2 2 4 3" xfId="10810" xr:uid="{06BD9B0C-290E-4DFD-8813-FC4E116B1588}"/>
    <cellStyle name="Comma 11 2 2 4 3 2" xfId="17050" xr:uid="{0A461C4B-A1D9-4A4E-9A71-2A515598D876}"/>
    <cellStyle name="Comma 11 2 2 4 3 2 2" xfId="26145" xr:uid="{F656C775-207D-41BB-84DA-EE7094C53A35}"/>
    <cellStyle name="Comma 11 2 2 4 3 3" xfId="22148" xr:uid="{95777868-5FE9-4F3D-A898-31965AA7FAE5}"/>
    <cellStyle name="Comma 11 2 2 4 4" xfId="15126" xr:uid="{00B77EAF-A71C-4581-9F0C-876EE9080CCB}"/>
    <cellStyle name="Comma 11 2 2 4 4 2" xfId="24221" xr:uid="{D8091054-32AB-4BB5-89B2-AD47C2AC8A68}"/>
    <cellStyle name="Comma 11 2 2 4 5" xfId="19373" xr:uid="{0BE41E47-99A0-43B8-B444-E752CE62DCC8}"/>
    <cellStyle name="Comma 11 2 2 5" xfId="6615" xr:uid="{22E8482D-361C-407D-8B7E-C6A1D7336825}"/>
    <cellStyle name="Comma 11 2 2 5 2" xfId="11248" xr:uid="{8AD5E64D-E023-4D47-8B0B-534BB22CED24}"/>
    <cellStyle name="Comma 11 2 2 5 2 2" xfId="17486" xr:uid="{69C6D051-00E5-4386-9E41-B5FF6902A654}"/>
    <cellStyle name="Comma 11 2 2 5 2 2 2" xfId="26581" xr:uid="{76292C80-6A58-41C1-897B-A0EBA38767D8}"/>
    <cellStyle name="Comma 11 2 2 5 2 3" xfId="22586" xr:uid="{6256E2AB-DFA2-43B0-AE30-A8286B5774A5}"/>
    <cellStyle name="Comma 11 2 2 5 3" xfId="15562" xr:uid="{D0872C89-D956-49AB-8794-3F7BEA28AFFF}"/>
    <cellStyle name="Comma 11 2 2 5 3 2" xfId="24657" xr:uid="{0CB11C7D-1560-4F46-AD64-2F8D9F4057F3}"/>
    <cellStyle name="Comma 11 2 2 5 4" xfId="20197" xr:uid="{D6E081BD-4320-4017-B0BD-13E24DD13965}"/>
    <cellStyle name="Comma 11 2 2 6" xfId="10151" xr:uid="{E53151AF-EE53-4B78-9550-C11DAF324B94}"/>
    <cellStyle name="Comma 11 2 2 6 2" xfId="14473" xr:uid="{25ED4CB9-9585-4FD7-B9D6-5984126D6D63}"/>
    <cellStyle name="Comma 11 2 2 6 2 2" xfId="18340" xr:uid="{863718BC-F003-404A-8C25-9CDCFFB94A5B}"/>
    <cellStyle name="Comma 11 2 2 6 2 2 2" xfId="27435" xr:uid="{5DFDEF8E-90F6-4599-97B0-B75F54B19B28}"/>
    <cellStyle name="Comma 11 2 2 6 2 3" xfId="23568" xr:uid="{14230871-8735-4864-9A2C-79473C60ADFB}"/>
    <cellStyle name="Comma 11 2 2 6 3" xfId="16416" xr:uid="{D911D4D4-9822-48BA-B0E1-AF3C07DF7FC6}"/>
    <cellStyle name="Comma 11 2 2 6 3 2" xfId="25511" xr:uid="{5A6E8B5C-5248-4868-A56F-15568538C5E6}"/>
    <cellStyle name="Comma 11 2 2 6 4" xfId="21490" xr:uid="{A62E5A15-E124-4755-B55D-B84BC8913694}"/>
    <cellStyle name="Comma 11 2 2 7" xfId="10388" xr:uid="{A540F559-564C-40F0-9B4E-FD3A46855829}"/>
    <cellStyle name="Comma 11 2 2 7 2" xfId="16632" xr:uid="{28CAC551-74BE-4BA5-9FD4-E51BB4FD9F33}"/>
    <cellStyle name="Comma 11 2 2 7 2 2" xfId="25727" xr:uid="{77FF9040-A118-4E40-969C-B7325EFBFFBF}"/>
    <cellStyle name="Comma 11 2 2 7 3" xfId="21726" xr:uid="{6BBF1AAB-7298-402F-A809-6F5281FEF3F3}"/>
    <cellStyle name="Comma 11 2 2 8" xfId="14708" xr:uid="{EF0E25BD-E73D-4EFC-BA0E-ED004CA7523F}"/>
    <cellStyle name="Comma 11 2 2 8 2" xfId="23803" xr:uid="{3B259530-1ED0-45EC-9CE7-9160705D1E56}"/>
    <cellStyle name="Comma 11 2 2 9" xfId="18795" xr:uid="{FC8AFDDC-A8FA-4A08-954E-CFAD4D7CC865}"/>
    <cellStyle name="Comma 11 2 3" xfId="2823" xr:uid="{07BCC932-5527-4128-B9BC-72346B3F8932}"/>
    <cellStyle name="Comma 11 2 3 2" xfId="3048" xr:uid="{83212570-0ECA-489F-A7A4-BBEFBE28875D}"/>
    <cellStyle name="Comma 11 2 3 2 2" xfId="5850" xr:uid="{1EED6300-845A-415C-BBEB-E61AFE833B17}"/>
    <cellStyle name="Comma 11 2 3 2 2 2" xfId="7466" xr:uid="{C6E2634C-19EB-4C7A-8922-C40971FAE7E1}"/>
    <cellStyle name="Comma 11 2 3 2 2 2 2" xfId="11931" xr:uid="{7EC8E82C-DDFA-4E73-83B9-F34DD6849529}"/>
    <cellStyle name="Comma 11 2 3 2 2 2 2 2" xfId="18169" xr:uid="{356C8FF8-25D0-4B6D-AE1A-1F50449ACFE5}"/>
    <cellStyle name="Comma 11 2 3 2 2 2 2 2 2" xfId="27264" xr:uid="{4BFE78B8-E420-44E8-B23E-DF4A231A7B57}"/>
    <cellStyle name="Comma 11 2 3 2 2 2 2 3" xfId="23269" xr:uid="{1124E2E4-449C-4041-9C55-058451965108}"/>
    <cellStyle name="Comma 11 2 3 2 2 2 3" xfId="16245" xr:uid="{8CBB1DD7-27EA-46EF-9DF9-0C69ED18B63D}"/>
    <cellStyle name="Comma 11 2 3 2 2 2 3 2" xfId="25340" xr:uid="{042E5BEB-67E9-49F2-B369-EC4174F69655}"/>
    <cellStyle name="Comma 11 2 3 2 2 2 4" xfId="21048" xr:uid="{4916456F-903B-4D1A-BF1A-868C7639C2DC}"/>
    <cellStyle name="Comma 11 2 3 2 2 3" xfId="11076" xr:uid="{FC73DF63-3772-423B-99F7-B873C500EB36}"/>
    <cellStyle name="Comma 11 2 3 2 2 3 2" xfId="17315" xr:uid="{3857D181-538A-41A8-90D7-C0A7E17C8DFA}"/>
    <cellStyle name="Comma 11 2 3 2 2 3 2 2" xfId="26410" xr:uid="{A131859B-3C59-4D36-A871-F407E945DC66}"/>
    <cellStyle name="Comma 11 2 3 2 2 3 3" xfId="22414" xr:uid="{317B4DC5-F323-4665-8CF2-58E605DA6088}"/>
    <cellStyle name="Comma 11 2 3 2 2 4" xfId="15391" xr:uid="{4305FFB9-2B62-47EC-8570-2D2D9936CA75}"/>
    <cellStyle name="Comma 11 2 3 2 2 4 2" xfId="24486" xr:uid="{35E7ACFC-3D45-42C9-B8A3-40B10E0E3EF8}"/>
    <cellStyle name="Comma 11 2 3 2 2 5" xfId="19651" xr:uid="{C6ABC076-3A9D-48F2-9D70-4E7364A3028F}"/>
    <cellStyle name="Comma 11 2 3 2 3" xfId="6911" xr:uid="{F5B98B01-031F-482F-8689-7BC69AE69650}"/>
    <cellStyle name="Comma 11 2 3 2 3 2" xfId="11513" xr:uid="{DFA07DD6-FA89-4D42-B6A2-81C1EECDA793}"/>
    <cellStyle name="Comma 11 2 3 2 3 2 2" xfId="17751" xr:uid="{C63FCDA9-67CE-43BF-9FE4-225444D10CAD}"/>
    <cellStyle name="Comma 11 2 3 2 3 2 2 2" xfId="26846" xr:uid="{C672FEEE-8B41-4D8D-BDE2-4E09B38D4E2D}"/>
    <cellStyle name="Comma 11 2 3 2 3 2 3" xfId="22851" xr:uid="{5F8012ED-DC41-43C1-95AA-64233173B5B9}"/>
    <cellStyle name="Comma 11 2 3 2 3 3" xfId="15827" xr:uid="{893A335C-3B2A-4067-B6D6-94E8EA8FB596}"/>
    <cellStyle name="Comma 11 2 3 2 3 3 2" xfId="24922" xr:uid="{B948C55B-5A2E-4734-BD1B-8A9E54CF429A}"/>
    <cellStyle name="Comma 11 2 3 2 3 4" xfId="20493" xr:uid="{2C6DB827-BDDD-4C71-96D0-56F2E0EC7DDE}"/>
    <cellStyle name="Comma 11 2 3 2 4" xfId="10653" xr:uid="{ABB9D682-296E-40D2-A238-432BA72EF117}"/>
    <cellStyle name="Comma 11 2 3 2 4 2" xfId="16897" xr:uid="{D15C08D6-69CC-49E8-A473-10B0A6B8DE1F}"/>
    <cellStyle name="Comma 11 2 3 2 4 2 2" xfId="25992" xr:uid="{CF8BBC91-2CDB-4687-BC3D-84EECDBBEFA3}"/>
    <cellStyle name="Comma 11 2 3 2 4 3" xfId="21991" xr:uid="{BAB74E03-CB84-43EB-A5BE-70FBF5D88B79}"/>
    <cellStyle name="Comma 11 2 3 2 5" xfId="14973" xr:uid="{7E7145FA-9871-4E10-8B3D-7707D4D3914E}"/>
    <cellStyle name="Comma 11 2 3 2 5 2" xfId="24068" xr:uid="{1E5935F4-E895-484A-B58B-896251C61D89}"/>
    <cellStyle name="Comma 11 2 3 2 6" xfId="19091" xr:uid="{690D85B1-BFF7-4CFB-8E24-039FBB6C4B9C}"/>
    <cellStyle name="Comma 11 2 3 3" xfId="5636" xr:uid="{0F1AF075-6E6A-47DF-AB09-0BD0F22E1D3D}"/>
    <cellStyle name="Comma 11 2 3 3 2" xfId="7252" xr:uid="{F2385C4B-9B8E-4BFB-B327-046138702FE5}"/>
    <cellStyle name="Comma 11 2 3 3 2 2" xfId="11722" xr:uid="{AC2EF624-FF80-4A2F-BA8C-67A08A1F930D}"/>
    <cellStyle name="Comma 11 2 3 3 2 2 2" xfId="17960" xr:uid="{9256BCB6-4E99-492D-A06D-175D2ECE3D3B}"/>
    <cellStyle name="Comma 11 2 3 3 2 2 2 2" xfId="27055" xr:uid="{A4BA40A3-1105-44C5-98AB-DB0DE2D48D76}"/>
    <cellStyle name="Comma 11 2 3 3 2 2 3" xfId="23060" xr:uid="{75B6CC0D-49C9-4A95-88A5-26725B52A0E9}"/>
    <cellStyle name="Comma 11 2 3 3 2 3" xfId="16036" xr:uid="{612CC1B5-0162-4051-997D-8BB855450515}"/>
    <cellStyle name="Comma 11 2 3 3 2 3 2" xfId="25131" xr:uid="{AEBEA68D-BF55-418A-9AFC-EB7679F002D9}"/>
    <cellStyle name="Comma 11 2 3 3 2 4" xfId="20834" xr:uid="{9B36F1F7-BCAE-43CF-AAD3-8E43DF5A6E9A}"/>
    <cellStyle name="Comma 11 2 3 3 3" xfId="10866" xr:uid="{F0B058BC-034D-4DD1-ADC8-B8E6FAABF122}"/>
    <cellStyle name="Comma 11 2 3 3 3 2" xfId="17106" xr:uid="{1B9AEBFF-42EC-44EE-85ED-D2B9606C1A36}"/>
    <cellStyle name="Comma 11 2 3 3 3 2 2" xfId="26201" xr:uid="{9F79575F-588A-4176-8996-508DD0CB2555}"/>
    <cellStyle name="Comma 11 2 3 3 3 3" xfId="22204" xr:uid="{786E2C9A-EEC8-4029-A87D-4D0A7AB798B8}"/>
    <cellStyle name="Comma 11 2 3 3 4" xfId="15182" xr:uid="{70B6CF9D-0882-4095-BE85-233F03694998}"/>
    <cellStyle name="Comma 11 2 3 3 4 2" xfId="24277" xr:uid="{BA166981-B91A-43DD-A10B-3665F874C8BB}"/>
    <cellStyle name="Comma 11 2 3 3 5" xfId="19437" xr:uid="{9A750940-7ECD-4E3D-88FC-DCCDB88A910A}"/>
    <cellStyle name="Comma 11 2 3 4" xfId="6686" xr:uid="{BA76C677-D3E8-4F6A-825B-2D63EA9E254D}"/>
    <cellStyle name="Comma 11 2 3 4 2" xfId="11304" xr:uid="{27BCD7D2-3551-4A77-88A3-D83963E30F5B}"/>
    <cellStyle name="Comma 11 2 3 4 2 2" xfId="17542" xr:uid="{A658F81D-1A56-47A4-B80E-5239016032FA}"/>
    <cellStyle name="Comma 11 2 3 4 2 2 2" xfId="26637" xr:uid="{A61C84F9-8E9C-43A6-ADED-F221F92A4EE2}"/>
    <cellStyle name="Comma 11 2 3 4 2 3" xfId="22642" xr:uid="{852870DC-013B-4098-8917-B00DFE56EA9F}"/>
    <cellStyle name="Comma 11 2 3 4 3" xfId="15618" xr:uid="{EC2A15C8-BEF9-4193-A278-67961486715E}"/>
    <cellStyle name="Comma 11 2 3 4 3 2" xfId="24713" xr:uid="{CA882721-0F2A-4CD9-8B7E-57F4F1E5E137}"/>
    <cellStyle name="Comma 11 2 3 4 4" xfId="20268" xr:uid="{82AB798E-5292-4933-8CB3-4B61E269CB9B}"/>
    <cellStyle name="Comma 11 2 3 5" xfId="10215" xr:uid="{9028DB20-D455-4F76-8175-2A59DA4218E0}"/>
    <cellStyle name="Comma 11 2 3 5 2" xfId="14537" xr:uid="{98CC0DB3-D593-4D8A-B7E1-DF65B53714D3}"/>
    <cellStyle name="Comma 11 2 3 5 2 2" xfId="18396" xr:uid="{A2683BD5-ED82-40BE-A420-91FF55AE202B}"/>
    <cellStyle name="Comma 11 2 3 5 2 2 2" xfId="27491" xr:uid="{07DBB0EE-E7F4-461E-BC1C-4ECCF9691A56}"/>
    <cellStyle name="Comma 11 2 3 5 2 3" xfId="23632" xr:uid="{B41111BF-C216-43FD-AF63-3388BACCC113}"/>
    <cellStyle name="Comma 11 2 3 5 3" xfId="16472" xr:uid="{BD99407C-4B74-482B-946C-2CD29473BB69}"/>
    <cellStyle name="Comma 11 2 3 5 3 2" xfId="25567" xr:uid="{C80BF727-9BE5-4920-AD53-D23F7773D183}"/>
    <cellStyle name="Comma 11 2 3 5 4" xfId="21554" xr:uid="{B0C15D5A-24F6-476B-9B9B-08B92E9EADBE}"/>
    <cellStyle name="Comma 11 2 3 6" xfId="10444" xr:uid="{270A567B-7935-428A-8D2E-00DD8E353515}"/>
    <cellStyle name="Comma 11 2 3 6 2" xfId="16688" xr:uid="{DE2F8F7D-88FC-42FD-B86A-46FF61F9003C}"/>
    <cellStyle name="Comma 11 2 3 6 2 2" xfId="25783" xr:uid="{6254D1AE-11E5-49B1-88BA-DD42E9136A35}"/>
    <cellStyle name="Comma 11 2 3 6 3" xfId="21782" xr:uid="{C5B4329F-A736-4388-AEA9-9EB5326F2E47}"/>
    <cellStyle name="Comma 11 2 3 7" xfId="14764" xr:uid="{9B1947E2-F008-4E2D-B47E-CF91CB216AE0}"/>
    <cellStyle name="Comma 11 2 3 7 2" xfId="23859" xr:uid="{B2A94D49-8C90-4A60-BCC5-486358BA6E52}"/>
    <cellStyle name="Comma 11 2 3 8" xfId="18866" xr:uid="{BF39C61A-2842-420C-B551-733B3FBAEDEA}"/>
    <cellStyle name="Comma 11 2 4" xfId="2945" xr:uid="{06561A8E-C75C-417D-859E-A2E31643C73E}"/>
    <cellStyle name="Comma 11 2 4 2" xfId="5747" xr:uid="{C14A297A-DFA2-415A-A489-FA15C3C1EEB2}"/>
    <cellStyle name="Comma 11 2 4 2 2" xfId="7363" xr:uid="{E241654B-EFF6-455A-ADFD-82C1A8305E5E}"/>
    <cellStyle name="Comma 11 2 4 2 2 2" xfId="11828" xr:uid="{B3443FFB-AB54-425F-9467-C6BDF32685B5}"/>
    <cellStyle name="Comma 11 2 4 2 2 2 2" xfId="18066" xr:uid="{CD2686C9-01F6-4500-9871-1156A92CFDD2}"/>
    <cellStyle name="Comma 11 2 4 2 2 2 2 2" xfId="27161" xr:uid="{6FF91831-5C84-4F0E-889A-2A9D334BF2DE}"/>
    <cellStyle name="Comma 11 2 4 2 2 2 3" xfId="23166" xr:uid="{1F79D35B-BE56-48FC-B089-E9B2B83EF273}"/>
    <cellStyle name="Comma 11 2 4 2 2 3" xfId="16142" xr:uid="{3CDE4E4B-1011-4F0D-8BB7-57E2ACCDB032}"/>
    <cellStyle name="Comma 11 2 4 2 2 3 2" xfId="25237" xr:uid="{000E41D2-CC13-4DDE-AEB7-DED79A66E796}"/>
    <cellStyle name="Comma 11 2 4 2 2 4" xfId="20945" xr:uid="{60D3EEA7-15FD-4A10-A3E8-649F3C5E6F54}"/>
    <cellStyle name="Comma 11 2 4 2 3" xfId="10973" xr:uid="{CD7AD156-BD7A-4A76-A399-80A63C0F7644}"/>
    <cellStyle name="Comma 11 2 4 2 3 2" xfId="17212" xr:uid="{6D04AD07-0C06-4344-A9E1-3383442F3DE6}"/>
    <cellStyle name="Comma 11 2 4 2 3 2 2" xfId="26307" xr:uid="{676DD3B9-0E20-4616-8A04-967ED6F24E87}"/>
    <cellStyle name="Comma 11 2 4 2 3 3" xfId="22311" xr:uid="{080E798C-2D5B-417F-B466-63BB7FAC1260}"/>
    <cellStyle name="Comma 11 2 4 2 4" xfId="15288" xr:uid="{E598C2F3-66FA-4127-9AEA-9AB9873E4C93}"/>
    <cellStyle name="Comma 11 2 4 2 4 2" xfId="24383" xr:uid="{CB6ABA80-3C47-4B5D-9B3F-7B4FB16AFFE2}"/>
    <cellStyle name="Comma 11 2 4 2 5" xfId="19548" xr:uid="{A1763E7B-FAA9-45ED-B25E-3E20E3E0EBCA}"/>
    <cellStyle name="Comma 11 2 4 3" xfId="6808" xr:uid="{86F21EE7-0899-43A2-8216-C4A29CD220F8}"/>
    <cellStyle name="Comma 11 2 4 3 2" xfId="11410" xr:uid="{8C2A839E-6C9A-47C5-9DA4-0E7F7566FCCC}"/>
    <cellStyle name="Comma 11 2 4 3 2 2" xfId="17648" xr:uid="{326C4F26-F1A8-4129-9592-EFEEE2D7C800}"/>
    <cellStyle name="Comma 11 2 4 3 2 2 2" xfId="26743" xr:uid="{FF1C9E0C-F0E6-4376-9F7E-677904DBDD58}"/>
    <cellStyle name="Comma 11 2 4 3 2 3" xfId="22748" xr:uid="{80ADB320-7767-4BF0-8F90-B1C988288D3C}"/>
    <cellStyle name="Comma 11 2 4 3 3" xfId="15724" xr:uid="{EEE365DE-B4AA-43B0-A1B3-9D135278FFCF}"/>
    <cellStyle name="Comma 11 2 4 3 3 2" xfId="24819" xr:uid="{D1D5F819-3336-493C-841E-6FA4FE87B32C}"/>
    <cellStyle name="Comma 11 2 4 3 4" xfId="20390" xr:uid="{328A54A0-338B-4090-89AA-09762FD32667}"/>
    <cellStyle name="Comma 11 2 4 4" xfId="10550" xr:uid="{F0BA57DB-7682-471B-8EF4-9FD23B787685}"/>
    <cellStyle name="Comma 11 2 4 4 2" xfId="16794" xr:uid="{568838A6-3A23-49AA-99F6-EC06CB14CA32}"/>
    <cellStyle name="Comma 11 2 4 4 2 2" xfId="25889" xr:uid="{53022DF4-6DCA-4042-B654-C33BCC2A68FB}"/>
    <cellStyle name="Comma 11 2 4 4 3" xfId="21888" xr:uid="{D9820C95-0C7B-4E3B-B979-0BD7D5182FC3}"/>
    <cellStyle name="Comma 11 2 4 5" xfId="14870" xr:uid="{7F101D5F-518D-48F7-8562-6F2423E80DF5}"/>
    <cellStyle name="Comma 11 2 4 5 2" xfId="23965" xr:uid="{1092EF40-F5B7-4F99-BFD6-A97BB32485A5}"/>
    <cellStyle name="Comma 11 2 4 6" xfId="18988" xr:uid="{728179C9-A94F-4ADF-9A5F-AF3E4C961EDF}"/>
    <cellStyle name="Comma 11 2 5" xfId="5483" xr:uid="{437D0BF9-A3B6-4591-8BE9-CD86C791D737}"/>
    <cellStyle name="Comma 11 2 5 2" xfId="7114" xr:uid="{0BC892E3-7C86-47E7-BCC5-30C717752C24}"/>
    <cellStyle name="Comma 11 2 5 2 2" xfId="11619" xr:uid="{719E1E89-3E85-4664-B3A2-4E25F7A05A5E}"/>
    <cellStyle name="Comma 11 2 5 2 2 2" xfId="17857" xr:uid="{4128EF6E-52C0-4E77-BD12-951D82780BBD}"/>
    <cellStyle name="Comma 11 2 5 2 2 2 2" xfId="26952" xr:uid="{FC80E37B-CC0F-4360-A544-2DE7A43BD5C2}"/>
    <cellStyle name="Comma 11 2 5 2 2 3" xfId="22957" xr:uid="{D42A4D19-BF17-4C44-A329-4871F1EDEFCC}"/>
    <cellStyle name="Comma 11 2 5 2 3" xfId="15933" xr:uid="{EAE5A26F-0524-473B-849B-4E1314F3E7C3}"/>
    <cellStyle name="Comma 11 2 5 2 3 2" xfId="25028" xr:uid="{44740B65-5A91-43D6-9BBA-D13CCF1B7570}"/>
    <cellStyle name="Comma 11 2 5 2 4" xfId="20696" xr:uid="{9DC75896-3525-4A1F-AF9C-5150C17AB103}"/>
    <cellStyle name="Comma 11 2 5 3" xfId="10763" xr:uid="{D691A798-30C4-460D-93B6-318D47AE04F8}"/>
    <cellStyle name="Comma 11 2 5 3 2" xfId="17003" xr:uid="{4DDA125A-3574-4CFA-9452-5D0EF90572C0}"/>
    <cellStyle name="Comma 11 2 5 3 2 2" xfId="26098" xr:uid="{4D15D65C-3425-47A8-A2F4-5A281CEB6311}"/>
    <cellStyle name="Comma 11 2 5 3 3" xfId="22101" xr:uid="{650E7869-ED02-46F7-87F9-292D02E40C10}"/>
    <cellStyle name="Comma 11 2 5 4" xfId="15079" xr:uid="{B500FE8C-13D2-499A-88BC-373A44A68573}"/>
    <cellStyle name="Comma 11 2 5 4 2" xfId="24174" xr:uid="{15BC4D79-911D-4318-AE38-84C7FC8DB7B1}"/>
    <cellStyle name="Comma 11 2 5 5" xfId="19298" xr:uid="{007FE50D-E101-4C7F-A653-D7ED9740A499}"/>
    <cellStyle name="Comma 11 2 6" xfId="6518" xr:uid="{5EA58CB9-E1B7-41B7-B4F1-ED110275AEC8}"/>
    <cellStyle name="Comma 11 2 6 2" xfId="11201" xr:uid="{1468B1D4-2B44-4716-AF2B-D51BEF7C840B}"/>
    <cellStyle name="Comma 11 2 6 2 2" xfId="17439" xr:uid="{66DCE438-FC0F-476A-B78A-6D80AEEDA8BB}"/>
    <cellStyle name="Comma 11 2 6 2 2 2" xfId="26534" xr:uid="{498C78E0-E6E3-4EB3-92EA-ACE1BA3C0D85}"/>
    <cellStyle name="Comma 11 2 6 2 3" xfId="22539" xr:uid="{249B0B05-CB93-4329-816C-C994B18489E3}"/>
    <cellStyle name="Comma 11 2 6 3" xfId="15515" xr:uid="{9D93C3F7-3C1C-4765-8994-B3C404461D80}"/>
    <cellStyle name="Comma 11 2 6 3 2" xfId="24610" xr:uid="{4FA99CFE-8A7C-4D29-9661-07D5277FA904}"/>
    <cellStyle name="Comma 11 2 6 4" xfId="20100" xr:uid="{DEA98C21-3CA5-4C06-AA4B-B2B36585B2A3}"/>
    <cellStyle name="Comma 11 2 7" xfId="10062" xr:uid="{2FFA0100-C934-4A98-8BE1-C3A53113A525}"/>
    <cellStyle name="Comma 11 2 7 2" xfId="14384" xr:uid="{9B1F12F2-7CEF-4370-A1EF-D50D76B90238}"/>
    <cellStyle name="Comma 11 2 7 2 2" xfId="18293" xr:uid="{99A588E8-5F7F-4548-B0C5-228074C4F84F}"/>
    <cellStyle name="Comma 11 2 7 2 2 2" xfId="27388" xr:uid="{5C37E9AE-E37B-41B1-B75A-E98C02E4D724}"/>
    <cellStyle name="Comma 11 2 7 2 3" xfId="23493" xr:uid="{2D6F8C1E-0EFB-46F8-B0C9-0E93BF423F8D}"/>
    <cellStyle name="Comma 11 2 7 3" xfId="16369" xr:uid="{CF20D830-33CA-427E-93A6-12AC6CB9EA49}"/>
    <cellStyle name="Comma 11 2 7 3 2" xfId="25464" xr:uid="{2D7A5F3E-860C-47E4-A400-C190D569EDB2}"/>
    <cellStyle name="Comma 11 2 7 4" xfId="21415" xr:uid="{B7127EBD-B2F2-43C1-85E5-859059240550}"/>
    <cellStyle name="Comma 11 2 8" xfId="10340" xr:uid="{60D187B2-27F6-4218-B009-25DF4291E21E}"/>
    <cellStyle name="Comma 11 2 8 2" xfId="16585" xr:uid="{B69C4CA2-120E-48D1-8A15-0E52AA2F8599}"/>
    <cellStyle name="Comma 11 2 8 2 2" xfId="25680" xr:uid="{261268D1-2D05-4749-B69F-F1E0AF559FB2}"/>
    <cellStyle name="Comma 11 2 8 3" xfId="21678" xr:uid="{A1963FCA-88DB-4BF2-804E-D22E6E232700}"/>
    <cellStyle name="Comma 11 2 9" xfId="14661" xr:uid="{4037CDDC-4916-4D14-B95F-13D05F3C3806}"/>
    <cellStyle name="Comma 11 2 9 2" xfId="23756" xr:uid="{D3B4B80D-1258-4E36-8569-AD6A07014153}"/>
    <cellStyle name="Comma 11 3" xfId="2718" xr:uid="{809E5E17-36C8-42B4-A825-708B0443ECD9}"/>
    <cellStyle name="Comma 11 3 2" xfId="2848" xr:uid="{99994F1B-DA45-4AB6-8D32-C67825B14FB9}"/>
    <cellStyle name="Comma 11 3 2 2" xfId="3073" xr:uid="{F8030A36-81DB-4C6E-8FAA-22EA5FF86BFD}"/>
    <cellStyle name="Comma 11 3 2 2 2" xfId="5875" xr:uid="{ADBC15A5-6F99-4234-8139-5DD6C4E6DB2F}"/>
    <cellStyle name="Comma 11 3 2 2 2 2" xfId="7491" xr:uid="{3BD7E27A-3FF7-4B37-B020-77D056FD1895}"/>
    <cellStyle name="Comma 11 3 2 2 2 2 2" xfId="11956" xr:uid="{E941B219-12EF-4603-8E94-6AC582C00A91}"/>
    <cellStyle name="Comma 11 3 2 2 2 2 2 2" xfId="18194" xr:uid="{A6E43982-202C-468A-B284-75021D783CE3}"/>
    <cellStyle name="Comma 11 3 2 2 2 2 2 2 2" xfId="27289" xr:uid="{6F69F358-5DF2-43CF-81C8-0C90BFD803A9}"/>
    <cellStyle name="Comma 11 3 2 2 2 2 2 3" xfId="23294" xr:uid="{5E3E7645-8DD0-4B87-880B-183895CBDDB4}"/>
    <cellStyle name="Comma 11 3 2 2 2 2 3" xfId="16270" xr:uid="{D0A9EFCA-909C-41BC-AC77-BCD2055E6B9B}"/>
    <cellStyle name="Comma 11 3 2 2 2 2 3 2" xfId="25365" xr:uid="{51782201-844F-41D4-9E5F-273C25207D83}"/>
    <cellStyle name="Comma 11 3 2 2 2 2 4" xfId="21073" xr:uid="{41ECDFB2-0485-484B-939A-FC6983797BA6}"/>
    <cellStyle name="Comma 11 3 2 2 2 3" xfId="11101" xr:uid="{B145F0B7-328D-4ECB-9A0F-04B6CECE91B3}"/>
    <cellStyle name="Comma 11 3 2 2 2 3 2" xfId="17340" xr:uid="{BDBA75BA-DA15-4358-826D-CF6B70E18F0A}"/>
    <cellStyle name="Comma 11 3 2 2 2 3 2 2" xfId="26435" xr:uid="{EF0938E2-2158-426C-9A39-EAA24FDCCBA2}"/>
    <cellStyle name="Comma 11 3 2 2 2 3 3" xfId="22439" xr:uid="{0AF60032-D251-447C-B803-22E1156E9092}"/>
    <cellStyle name="Comma 11 3 2 2 2 4" xfId="15416" xr:uid="{60EE0187-C4F4-4242-949E-4BA25ED980B4}"/>
    <cellStyle name="Comma 11 3 2 2 2 4 2" xfId="24511" xr:uid="{53DD2056-EE7B-4A15-83B0-6D80B869C620}"/>
    <cellStyle name="Comma 11 3 2 2 2 5" xfId="19676" xr:uid="{6F297F3D-1B1C-4C81-9FE2-387F23C521E2}"/>
    <cellStyle name="Comma 11 3 2 2 3" xfId="6936" xr:uid="{A3FCBD23-62E9-4C04-A55E-66A32907C72C}"/>
    <cellStyle name="Comma 11 3 2 2 3 2" xfId="11538" xr:uid="{1A3494F3-CE7A-4DB2-AB38-97D5082A0C37}"/>
    <cellStyle name="Comma 11 3 2 2 3 2 2" xfId="17776" xr:uid="{0F85FB90-5288-48F9-B2B6-263BC39718C2}"/>
    <cellStyle name="Comma 11 3 2 2 3 2 2 2" xfId="26871" xr:uid="{33E8E4B3-4A4A-4ED7-8FD1-E382121FCA10}"/>
    <cellStyle name="Comma 11 3 2 2 3 2 3" xfId="22876" xr:uid="{AFD87C7F-4247-4F1A-A2D0-2AED2F2D0202}"/>
    <cellStyle name="Comma 11 3 2 2 3 3" xfId="15852" xr:uid="{13D2BE05-88A8-4F00-B084-181A96506112}"/>
    <cellStyle name="Comma 11 3 2 2 3 3 2" xfId="24947" xr:uid="{052EA08E-84EC-4A35-9061-9ACED5BDB6BF}"/>
    <cellStyle name="Comma 11 3 2 2 3 4" xfId="20518" xr:uid="{2294FE26-5640-46D4-B283-A74481553058}"/>
    <cellStyle name="Comma 11 3 2 2 4" xfId="10678" xr:uid="{B5D5EC78-2E6E-4DF9-B31C-99D3A82991B9}"/>
    <cellStyle name="Comma 11 3 2 2 4 2" xfId="16922" xr:uid="{65C6435B-088B-4BA2-95AE-84E542516CF2}"/>
    <cellStyle name="Comma 11 3 2 2 4 2 2" xfId="26017" xr:uid="{4293FE54-CC6D-42D4-AE30-80AA361C17B4}"/>
    <cellStyle name="Comma 11 3 2 2 4 3" xfId="22016" xr:uid="{AE7529ED-64EF-41F6-B086-6EC1298A99D7}"/>
    <cellStyle name="Comma 11 3 2 2 5" xfId="14998" xr:uid="{F9584591-0E82-4B83-AC69-449521CB06FC}"/>
    <cellStyle name="Comma 11 3 2 2 5 2" xfId="24093" xr:uid="{B7928760-F11E-420D-9312-98C511573568}"/>
    <cellStyle name="Comma 11 3 2 2 6" xfId="19116" xr:uid="{2D5EB6C5-B887-4F45-AE88-A4BD55B1E415}"/>
    <cellStyle name="Comma 11 3 2 3" xfId="5661" xr:uid="{39C7E620-895D-4E25-8DD0-D33EBCA1BE77}"/>
    <cellStyle name="Comma 11 3 2 3 2" xfId="7277" xr:uid="{470890A0-AB36-4666-8765-DFE06D8A5CC3}"/>
    <cellStyle name="Comma 11 3 2 3 2 2" xfId="11747" xr:uid="{0DCDB759-E0BE-41B4-BC12-059B628255C4}"/>
    <cellStyle name="Comma 11 3 2 3 2 2 2" xfId="17985" xr:uid="{0C49B5E9-72DC-424E-8F6F-89026F8DA97D}"/>
    <cellStyle name="Comma 11 3 2 3 2 2 2 2" xfId="27080" xr:uid="{E064AFC1-AC6D-4BF2-B4CC-DBD08A38DFBC}"/>
    <cellStyle name="Comma 11 3 2 3 2 2 3" xfId="23085" xr:uid="{16FBB804-C5DA-4842-A1E4-090A0D836A22}"/>
    <cellStyle name="Comma 11 3 2 3 2 3" xfId="16061" xr:uid="{C6F530DB-C9FD-4DE9-B681-0C1F2A93758A}"/>
    <cellStyle name="Comma 11 3 2 3 2 3 2" xfId="25156" xr:uid="{2C549AED-9692-4E1F-AC17-34B352B1697D}"/>
    <cellStyle name="Comma 11 3 2 3 2 4" xfId="20859" xr:uid="{6AAC4FA2-DFA8-4D97-A677-59589BC79915}"/>
    <cellStyle name="Comma 11 3 2 3 3" xfId="10891" xr:uid="{61AFFE9B-C6E8-47CD-A68A-B9725C2260BB}"/>
    <cellStyle name="Comma 11 3 2 3 3 2" xfId="17131" xr:uid="{24FCFFAE-16C3-4AC0-B5F6-EF9E13D9878C}"/>
    <cellStyle name="Comma 11 3 2 3 3 2 2" xfId="26226" xr:uid="{20A0F2E9-2443-4F83-A613-29317BD22F5E}"/>
    <cellStyle name="Comma 11 3 2 3 3 3" xfId="22229" xr:uid="{11247A5B-82EB-417F-95BA-2799B9E531AF}"/>
    <cellStyle name="Comma 11 3 2 3 4" xfId="15207" xr:uid="{EA41B2D3-8733-40AC-95E1-19A499ABA3CB}"/>
    <cellStyle name="Comma 11 3 2 3 4 2" xfId="24302" xr:uid="{E616D895-A5A6-478A-B213-D8E5F5D62AB5}"/>
    <cellStyle name="Comma 11 3 2 3 5" xfId="19462" xr:uid="{53D5D751-FA1B-4B32-82D2-4BD0A5DD20D6}"/>
    <cellStyle name="Comma 11 3 2 4" xfId="6711" xr:uid="{A412214F-78C2-4DAE-8ADF-115CF155515B}"/>
    <cellStyle name="Comma 11 3 2 4 2" xfId="11329" xr:uid="{A074D406-9F97-46F6-9778-429283844D90}"/>
    <cellStyle name="Comma 11 3 2 4 2 2" xfId="17567" xr:uid="{634C5488-7547-4227-9B69-79D2EE90A886}"/>
    <cellStyle name="Comma 11 3 2 4 2 2 2" xfId="26662" xr:uid="{B8E7EA5B-1BE8-4471-9964-FB7121729C27}"/>
    <cellStyle name="Comma 11 3 2 4 2 3" xfId="22667" xr:uid="{174D4CDC-ED8E-4E36-B54A-E2C859E9EB3F}"/>
    <cellStyle name="Comma 11 3 2 4 3" xfId="15643" xr:uid="{2173A964-FA66-4FFB-8A20-94518B75D831}"/>
    <cellStyle name="Comma 11 3 2 4 3 2" xfId="24738" xr:uid="{CFFF05D9-D067-40A4-AB52-24B50DB1872D}"/>
    <cellStyle name="Comma 11 3 2 4 4" xfId="20293" xr:uid="{D459958E-EE8D-4034-8224-816AD7C790EC}"/>
    <cellStyle name="Comma 11 3 2 5" xfId="10240" xr:uid="{6D670BD7-944F-4DCB-94A9-E24CF4EB238C}"/>
    <cellStyle name="Comma 11 3 2 5 2" xfId="14562" xr:uid="{0A392662-01BD-45D9-9C71-C7FFD0295DEB}"/>
    <cellStyle name="Comma 11 3 2 5 2 2" xfId="18421" xr:uid="{72847FDA-A2DD-413A-B52C-B90530E1E765}"/>
    <cellStyle name="Comma 11 3 2 5 2 2 2" xfId="27516" xr:uid="{D387AABD-2AE8-4F21-9CDF-A4861C3994AD}"/>
    <cellStyle name="Comma 11 3 2 5 2 3" xfId="23657" xr:uid="{E6BD8F91-C2B4-4BF5-B09E-6850E3190FB3}"/>
    <cellStyle name="Comma 11 3 2 5 3" xfId="16497" xr:uid="{1F2DBE2D-3003-4310-90AE-22218B1AD02F}"/>
    <cellStyle name="Comma 11 3 2 5 3 2" xfId="25592" xr:uid="{B0A3DECF-2920-4464-8899-A0F0154EC0C5}"/>
    <cellStyle name="Comma 11 3 2 5 4" xfId="21579" xr:uid="{AC21D862-5EA3-4A2D-A48A-043B9814D498}"/>
    <cellStyle name="Comma 11 3 2 6" xfId="10469" xr:uid="{0270D134-03F1-4239-B478-329AA82E422C}"/>
    <cellStyle name="Comma 11 3 2 6 2" xfId="16713" xr:uid="{F2FA1DE1-C127-42F6-A3E8-4092A2CDADC6}"/>
    <cellStyle name="Comma 11 3 2 6 2 2" xfId="25808" xr:uid="{211FA688-3E23-4A84-9111-B482D15B3ED2}"/>
    <cellStyle name="Comma 11 3 2 6 3" xfId="21807" xr:uid="{2E0527FE-8924-4AB3-84D6-A01C1192E31C}"/>
    <cellStyle name="Comma 11 3 2 7" xfId="14789" xr:uid="{C11BAC12-A0C5-4507-85F6-09AD033830AC}"/>
    <cellStyle name="Comma 11 3 2 7 2" xfId="23884" xr:uid="{505CE8E6-3174-413E-A818-0F29067F1047}"/>
    <cellStyle name="Comma 11 3 2 8" xfId="18891" xr:uid="{771FB66B-8F59-46FB-9FA8-1B49CA13641A}"/>
    <cellStyle name="Comma 11 3 3" xfId="2970" xr:uid="{CC8FC711-E391-4849-BA29-46F70E2889CA}"/>
    <cellStyle name="Comma 11 3 3 2" xfId="5772" xr:uid="{FDD139B8-80E8-4D5C-BD2F-BF3E2F1B5F3D}"/>
    <cellStyle name="Comma 11 3 3 2 2" xfId="7388" xr:uid="{F13A2C8A-373F-4C46-98BE-9B76B4C66D6C}"/>
    <cellStyle name="Comma 11 3 3 2 2 2" xfId="11853" xr:uid="{39FC817A-CF9C-49AE-B07E-42A309D53FFF}"/>
    <cellStyle name="Comma 11 3 3 2 2 2 2" xfId="18091" xr:uid="{1DBF2B73-8022-4B67-A5EA-AB4D73101EFD}"/>
    <cellStyle name="Comma 11 3 3 2 2 2 2 2" xfId="27186" xr:uid="{DEEA5C46-B2B9-457F-8251-86B18A8714F0}"/>
    <cellStyle name="Comma 11 3 3 2 2 2 3" xfId="23191" xr:uid="{E6C34E4F-02E2-4F7C-AE17-60AE159DAC03}"/>
    <cellStyle name="Comma 11 3 3 2 2 3" xfId="16167" xr:uid="{D755F1E4-AED5-4A45-A87C-7138444A97F0}"/>
    <cellStyle name="Comma 11 3 3 2 2 3 2" xfId="25262" xr:uid="{5FDBDE88-C704-4110-AD49-8BBE4F4A017D}"/>
    <cellStyle name="Comma 11 3 3 2 2 4" xfId="20970" xr:uid="{830B9214-C990-4B87-890D-6A05F04010B6}"/>
    <cellStyle name="Comma 11 3 3 2 3" xfId="10998" xr:uid="{81521B0C-2AB5-49D4-824F-7D0C86CFF497}"/>
    <cellStyle name="Comma 11 3 3 2 3 2" xfId="17237" xr:uid="{B286CF07-D86F-454A-AC9F-DDCDAF0124AE}"/>
    <cellStyle name="Comma 11 3 3 2 3 2 2" xfId="26332" xr:uid="{86B74856-0ED3-4295-AED5-450C0B0126C1}"/>
    <cellStyle name="Comma 11 3 3 2 3 3" xfId="22336" xr:uid="{57B15B36-EE43-4812-915A-EF10C7FA12E2}"/>
    <cellStyle name="Comma 11 3 3 2 4" xfId="15313" xr:uid="{E2361C4F-95FA-4ADE-9AB2-79F4D9CAEC60}"/>
    <cellStyle name="Comma 11 3 3 2 4 2" xfId="24408" xr:uid="{BDB1BAB6-B122-46DD-A128-9839EC30A3C2}"/>
    <cellStyle name="Comma 11 3 3 2 5" xfId="19573" xr:uid="{4C142D16-54F8-4BBB-B53B-6B83EE4C744D}"/>
    <cellStyle name="Comma 11 3 3 3" xfId="6833" xr:uid="{39B5D615-B9DC-4AC9-A4AD-1407DF707BC9}"/>
    <cellStyle name="Comma 11 3 3 3 2" xfId="11435" xr:uid="{7D1D45A5-3440-4A54-A7D7-E0193D6E4420}"/>
    <cellStyle name="Comma 11 3 3 3 2 2" xfId="17673" xr:uid="{F9240BC0-2E37-4C3A-9D58-2025E352D8DA}"/>
    <cellStyle name="Comma 11 3 3 3 2 2 2" xfId="26768" xr:uid="{48A44387-E424-406F-B72D-0C701A56001F}"/>
    <cellStyle name="Comma 11 3 3 3 2 3" xfId="22773" xr:uid="{F07D5C88-4E11-4814-9EED-25684306E709}"/>
    <cellStyle name="Comma 11 3 3 3 3" xfId="15749" xr:uid="{D062D86E-3D55-4267-A483-539AC78A430F}"/>
    <cellStyle name="Comma 11 3 3 3 3 2" xfId="24844" xr:uid="{DED91370-392E-467E-AC51-1E6B59F47B4C}"/>
    <cellStyle name="Comma 11 3 3 3 4" xfId="20415" xr:uid="{A717CA04-EF83-4457-A231-838104946D02}"/>
    <cellStyle name="Comma 11 3 3 4" xfId="10575" xr:uid="{560FF52D-0118-431A-BC92-908A22D44CD3}"/>
    <cellStyle name="Comma 11 3 3 4 2" xfId="16819" xr:uid="{B2D7202A-A746-4A0E-BD86-59D45B353FEE}"/>
    <cellStyle name="Comma 11 3 3 4 2 2" xfId="25914" xr:uid="{C5CF121F-46F3-4428-A8A2-71C4A13F1823}"/>
    <cellStyle name="Comma 11 3 3 4 3" xfId="21913" xr:uid="{9014E59D-83C7-4EC6-931E-AD88F94B9E65}"/>
    <cellStyle name="Comma 11 3 3 5" xfId="14895" xr:uid="{479066C0-98D9-412F-881F-1138000D4073}"/>
    <cellStyle name="Comma 11 3 3 5 2" xfId="23990" xr:uid="{DD76DA1C-2669-49A5-8C8A-207AF9060EF2}"/>
    <cellStyle name="Comma 11 3 3 6" xfId="19013" xr:uid="{C2387EDC-EF92-4ECF-8963-6B2F5DB5CBC0}"/>
    <cellStyle name="Comma 11 3 4" xfId="5544" xr:uid="{0F263BA2-E3BC-4C89-BC4D-F719B139396C}"/>
    <cellStyle name="Comma 11 3 4 2" xfId="7161" xr:uid="{ED6D771A-ACCB-4A4B-BD1B-7E2DAB855E1D}"/>
    <cellStyle name="Comma 11 3 4 2 2" xfId="11644" xr:uid="{55404695-EC50-4AD2-B7D5-DFA9A9AFC5C1}"/>
    <cellStyle name="Comma 11 3 4 2 2 2" xfId="17882" xr:uid="{0B0D444F-2196-457A-A68E-9F0332A71ADC}"/>
    <cellStyle name="Comma 11 3 4 2 2 2 2" xfId="26977" xr:uid="{39BE458C-1A4E-4060-9F06-5C68628A38AD}"/>
    <cellStyle name="Comma 11 3 4 2 2 3" xfId="22982" xr:uid="{C5D37180-447D-448A-8CB6-5356EA6B8498}"/>
    <cellStyle name="Comma 11 3 4 2 3" xfId="15958" xr:uid="{F9CFA2FD-8A4F-4EA3-A2A8-634251C750C3}"/>
    <cellStyle name="Comma 11 3 4 2 3 2" xfId="25053" xr:uid="{829E8303-751D-42AB-BCCA-FFF53FA0B158}"/>
    <cellStyle name="Comma 11 3 4 2 4" xfId="20743" xr:uid="{8DB886C3-A530-491C-B733-175F038A9EAB}"/>
    <cellStyle name="Comma 11 3 4 3" xfId="10788" xr:uid="{77F4F429-9699-488F-94DD-6D7387303282}"/>
    <cellStyle name="Comma 11 3 4 3 2" xfId="17028" xr:uid="{40B9F4BB-1CC3-428D-9CFE-5ECE4193D8B0}"/>
    <cellStyle name="Comma 11 3 4 3 2 2" xfId="26123" xr:uid="{0096E2F9-877E-407A-BF41-A70676547A2F}"/>
    <cellStyle name="Comma 11 3 4 3 3" xfId="22126" xr:uid="{0FFCB63B-2126-41E9-8FF8-BB3684047731}"/>
    <cellStyle name="Comma 11 3 4 4" xfId="15104" xr:uid="{3EDC9369-3D9D-4D67-A6AE-7F31B3128261}"/>
    <cellStyle name="Comma 11 3 4 4 2" xfId="24199" xr:uid="{BA68984B-68FF-4D2B-BD06-484957EB6963}"/>
    <cellStyle name="Comma 11 3 4 5" xfId="19345" xr:uid="{2A99A961-87B5-41F2-80F4-81715BEBFFB7}"/>
    <cellStyle name="Comma 11 3 5" xfId="6582" xr:uid="{67FA96D3-3E22-471B-8F12-7D0446156C4F}"/>
    <cellStyle name="Comma 11 3 5 2" xfId="11226" xr:uid="{C76E5475-6D13-425D-8204-83678D8D3891}"/>
    <cellStyle name="Comma 11 3 5 2 2" xfId="17464" xr:uid="{77192011-0CAA-48B0-BAA0-830B67E17097}"/>
    <cellStyle name="Comma 11 3 5 2 2 2" xfId="26559" xr:uid="{C46BFEE8-A95D-4AE7-B9AA-14D404EEB471}"/>
    <cellStyle name="Comma 11 3 5 2 3" xfId="22564" xr:uid="{F979C268-27E6-45A8-BD2B-9B2CACF895F8}"/>
    <cellStyle name="Comma 11 3 5 3" xfId="15540" xr:uid="{97FFA828-3833-4542-823D-8340879EEA9C}"/>
    <cellStyle name="Comma 11 3 5 3 2" xfId="24635" xr:uid="{8BEF0DE4-AA0C-49B0-921E-014E5455FB57}"/>
    <cellStyle name="Comma 11 3 5 4" xfId="20164" xr:uid="{9A2E8A53-B251-492D-9EDD-E382D49361D8}"/>
    <cellStyle name="Comma 11 3 6" xfId="10123" xr:uid="{88440CBA-5B6C-493B-B86F-1CCAF0954B8A}"/>
    <cellStyle name="Comma 11 3 6 2" xfId="14445" xr:uid="{214897BA-E8D1-4B38-89F6-F2DE1C7251D1}"/>
    <cellStyle name="Comma 11 3 6 2 2" xfId="18318" xr:uid="{4F9F5FE5-C35C-4B65-8B02-1519C1FE8532}"/>
    <cellStyle name="Comma 11 3 6 2 2 2" xfId="27413" xr:uid="{AA64A7D4-60FE-4F56-88B2-FBE75012D38D}"/>
    <cellStyle name="Comma 11 3 6 2 3" xfId="23540" xr:uid="{F7C32E09-E33C-4705-915A-411E43840AAB}"/>
    <cellStyle name="Comma 11 3 6 3" xfId="16394" xr:uid="{86306F61-8531-434B-9470-8405FEED01F7}"/>
    <cellStyle name="Comma 11 3 6 3 2" xfId="25489" xr:uid="{99801814-87E9-4545-A2B2-B468E64B1385}"/>
    <cellStyle name="Comma 11 3 6 4" xfId="21462" xr:uid="{052541C1-CD1D-4FF7-833F-A58B1C2ABF9D}"/>
    <cellStyle name="Comma 11 3 7" xfId="10366" xr:uid="{5DDC69C1-B112-4352-A5CB-D68B6FC26D26}"/>
    <cellStyle name="Comma 11 3 7 2" xfId="16610" xr:uid="{ED2C2080-71A5-4138-9A2B-9C4FEDD089B6}"/>
    <cellStyle name="Comma 11 3 7 2 2" xfId="25705" xr:uid="{4D546EAD-38E4-4701-8EA1-35DBE78517FB}"/>
    <cellStyle name="Comma 11 3 7 3" xfId="21704" xr:uid="{D565A3EF-A1EE-409B-9937-2A38DC53A179}"/>
    <cellStyle name="Comma 11 3 8" xfId="14686" xr:uid="{25CF72AC-5A80-468F-8567-8051B3B6D913}"/>
    <cellStyle name="Comma 11 3 8 2" xfId="23781" xr:uid="{4EFCEA41-DB08-4F19-94B8-9FBF47BC3624}"/>
    <cellStyle name="Comma 11 3 9" xfId="18761" xr:uid="{0A41BF1E-4B9F-4D35-963B-1FCD9FBFC7E9}"/>
    <cellStyle name="Comma 11 4" xfId="2800" xr:uid="{6A16CD8F-4817-463F-9AFE-F8CE5B707F09}"/>
    <cellStyle name="Comma 11 4 2" xfId="3026" xr:uid="{342F49CF-F304-432F-92DF-53FE2745AF77}"/>
    <cellStyle name="Comma 11 4 2 2" xfId="5828" xr:uid="{AC4E4818-374C-4160-979A-1F033DE7EDEA}"/>
    <cellStyle name="Comma 11 4 2 2 2" xfId="7444" xr:uid="{13A68758-F4EF-4700-B32E-5614CAC567E1}"/>
    <cellStyle name="Comma 11 4 2 2 2 2" xfId="11909" xr:uid="{3FB74FB0-74B8-4244-922D-77A807121675}"/>
    <cellStyle name="Comma 11 4 2 2 2 2 2" xfId="18147" xr:uid="{580BAC44-941D-4250-BA66-ACDD5A3EF807}"/>
    <cellStyle name="Comma 11 4 2 2 2 2 2 2" xfId="27242" xr:uid="{0D27F977-8A75-45AB-8383-CBBC14150DBC}"/>
    <cellStyle name="Comma 11 4 2 2 2 2 3" xfId="23247" xr:uid="{FB3C3E32-5F12-4CA9-90A5-DEC3D6B590A8}"/>
    <cellStyle name="Comma 11 4 2 2 2 3" xfId="16223" xr:uid="{A0D44863-12EC-4618-B182-FBBB36C790B6}"/>
    <cellStyle name="Comma 11 4 2 2 2 3 2" xfId="25318" xr:uid="{8541D0B5-FAA9-420E-BA2A-0422FCBD4949}"/>
    <cellStyle name="Comma 11 4 2 2 2 4" xfId="21026" xr:uid="{A303238F-759D-40B7-BF75-793651EB3936}"/>
    <cellStyle name="Comma 11 4 2 2 3" xfId="11054" xr:uid="{398F32A0-F518-45D1-99CB-46EF8C311669}"/>
    <cellStyle name="Comma 11 4 2 2 3 2" xfId="17293" xr:uid="{7723F632-4AD8-4464-83C7-D7D13E3CC4FB}"/>
    <cellStyle name="Comma 11 4 2 2 3 2 2" xfId="26388" xr:uid="{BF1C733F-8584-4A32-98AC-885E741EB3E3}"/>
    <cellStyle name="Comma 11 4 2 2 3 3" xfId="22392" xr:uid="{497920E1-C8B4-46AC-8B06-6D60B51B1E74}"/>
    <cellStyle name="Comma 11 4 2 2 4" xfId="15369" xr:uid="{759C9882-3660-405E-B104-FC84ED07B43E}"/>
    <cellStyle name="Comma 11 4 2 2 4 2" xfId="24464" xr:uid="{33AF392E-C87B-4851-83C5-24D865630056}"/>
    <cellStyle name="Comma 11 4 2 2 5" xfId="19629" xr:uid="{84291DF5-C4E4-49FF-B7B9-B8C5B388349B}"/>
    <cellStyle name="Comma 11 4 2 3" xfId="6889" xr:uid="{31C6BCBD-119A-4B0E-BABF-88009AD4BA1C}"/>
    <cellStyle name="Comma 11 4 2 3 2" xfId="11491" xr:uid="{A04DEC14-82AB-4CA0-AF0C-4BFD0D2AF909}"/>
    <cellStyle name="Comma 11 4 2 3 2 2" xfId="17729" xr:uid="{FFA95111-6487-4214-9296-ECA084B5E51F}"/>
    <cellStyle name="Comma 11 4 2 3 2 2 2" xfId="26824" xr:uid="{2453F59C-AF88-48E8-A952-A4C33181C63A}"/>
    <cellStyle name="Comma 11 4 2 3 2 3" xfId="22829" xr:uid="{9442048F-5BDA-41F9-90E3-A3B0610CE581}"/>
    <cellStyle name="Comma 11 4 2 3 3" xfId="15805" xr:uid="{CECCE1B0-26F0-4BB1-A63A-DE09A5CDE00A}"/>
    <cellStyle name="Comma 11 4 2 3 3 2" xfId="24900" xr:uid="{7D331D7F-8449-4939-8015-6000C0768839}"/>
    <cellStyle name="Comma 11 4 2 3 4" xfId="20471" xr:uid="{9B656F33-B2D1-4B59-9862-DBAD1DBC7B4D}"/>
    <cellStyle name="Comma 11 4 2 4" xfId="10631" xr:uid="{4B63FECC-E790-4001-9725-2E2A8B7A2E42}"/>
    <cellStyle name="Comma 11 4 2 4 2" xfId="16875" xr:uid="{90CC2F82-42A0-4D6D-912F-C08DCE1B9E11}"/>
    <cellStyle name="Comma 11 4 2 4 2 2" xfId="25970" xr:uid="{D929B08E-DC48-4FE0-B408-76B066AB6CF3}"/>
    <cellStyle name="Comma 11 4 2 4 3" xfId="21969" xr:uid="{0EA178F9-FF01-454F-AC55-080C4F28F9AC}"/>
    <cellStyle name="Comma 11 4 2 5" xfId="14951" xr:uid="{3430D010-3CD2-42EB-81CB-26CDDA18BCB0}"/>
    <cellStyle name="Comma 11 4 2 5 2" xfId="24046" xr:uid="{6576A087-397E-4A3E-861B-B8AC051F1577}"/>
    <cellStyle name="Comma 11 4 2 6" xfId="19069" xr:uid="{2588D4E5-B5A5-4576-99C2-2EA3476D10DB}"/>
    <cellStyle name="Comma 11 4 3" xfId="5613" xr:uid="{82959875-C42A-4EC3-8D51-003D82229141}"/>
    <cellStyle name="Comma 11 4 3 2" xfId="7229" xr:uid="{3654097C-BCBD-463F-AA88-65E3DFCC5401}"/>
    <cellStyle name="Comma 11 4 3 2 2" xfId="11700" xr:uid="{71B3046A-F716-411F-813E-18881CAF515A}"/>
    <cellStyle name="Comma 11 4 3 2 2 2" xfId="17938" xr:uid="{25795406-5812-4687-B4E1-243622E06AA7}"/>
    <cellStyle name="Comma 11 4 3 2 2 2 2" xfId="27033" xr:uid="{EB7B1EBA-8C8C-482A-9B25-0FCC3992A195}"/>
    <cellStyle name="Comma 11 4 3 2 2 3" xfId="23038" xr:uid="{B8011602-DEA3-49BC-A0BB-853A91BE0D39}"/>
    <cellStyle name="Comma 11 4 3 2 3" xfId="16014" xr:uid="{3B972638-1A2F-4336-ADA8-A446787B2FA1}"/>
    <cellStyle name="Comma 11 4 3 2 3 2" xfId="25109" xr:uid="{9622C17D-1D5A-479D-9A25-2EEE8D153BF1}"/>
    <cellStyle name="Comma 11 4 3 2 4" xfId="20811" xr:uid="{31281F1D-8289-494F-B227-61E1F2B04DD8}"/>
    <cellStyle name="Comma 11 4 3 3" xfId="10844" xr:uid="{C61C72D2-4EED-4E12-B1A8-3AE93B0181A1}"/>
    <cellStyle name="Comma 11 4 3 3 2" xfId="17084" xr:uid="{E9A6A38B-1E9E-4685-AA65-393E3BD1AA4F}"/>
    <cellStyle name="Comma 11 4 3 3 2 2" xfId="26179" xr:uid="{A4208296-B6A1-4508-BB75-0DF02FA4666E}"/>
    <cellStyle name="Comma 11 4 3 3 3" xfId="22182" xr:uid="{2760685A-9B4A-4337-970B-BE13B520CCED}"/>
    <cellStyle name="Comma 11 4 3 4" xfId="15160" xr:uid="{E8AF63F0-7235-4A36-9969-A97F6306D320}"/>
    <cellStyle name="Comma 11 4 3 4 2" xfId="24255" xr:uid="{8AEAEEA3-FFBF-4281-A7CB-D596855525FD}"/>
    <cellStyle name="Comma 11 4 3 5" xfId="19414" xr:uid="{493FE748-0886-4265-88BC-7984E697CA72}"/>
    <cellStyle name="Comma 11 4 4" xfId="6663" xr:uid="{AE538F9E-97F9-4FDC-8ADE-84CFC0D4C77D}"/>
    <cellStyle name="Comma 11 4 4 2" xfId="11282" xr:uid="{07BC2298-9CC8-4A87-9DB5-CBFCF03A8EFA}"/>
    <cellStyle name="Comma 11 4 4 2 2" xfId="17520" xr:uid="{EB2C7E6A-039C-4C00-A31C-85F54B3E64B1}"/>
    <cellStyle name="Comma 11 4 4 2 2 2" xfId="26615" xr:uid="{F9711D6F-C0C7-4EBF-808E-250DFFB9F034}"/>
    <cellStyle name="Comma 11 4 4 2 3" xfId="22620" xr:uid="{B144204B-789D-4BB4-A8B0-D4F1CE05FD00}"/>
    <cellStyle name="Comma 11 4 4 3" xfId="15596" xr:uid="{84149B28-5F88-4DC8-9056-13A50A770CBB}"/>
    <cellStyle name="Comma 11 4 4 3 2" xfId="24691" xr:uid="{B50EF558-5F2A-41F8-B13A-D9C47DC5123C}"/>
    <cellStyle name="Comma 11 4 4 4" xfId="20245" xr:uid="{4F15EA85-C713-4C6A-A94E-119E5F622847}"/>
    <cellStyle name="Comma 11 4 5" xfId="10192" xr:uid="{903E5F7C-005D-4042-95DF-84BF0C64D871}"/>
    <cellStyle name="Comma 11 4 5 2" xfId="14514" xr:uid="{F06B9D71-FBA0-4F5C-AB0D-E9AC2BAAF97E}"/>
    <cellStyle name="Comma 11 4 5 2 2" xfId="18374" xr:uid="{D601C615-DAC0-418F-B0F3-F08AC49F20C9}"/>
    <cellStyle name="Comma 11 4 5 2 2 2" xfId="27469" xr:uid="{4AE83C95-F558-4D06-A105-76612325B7E3}"/>
    <cellStyle name="Comma 11 4 5 2 3" xfId="23609" xr:uid="{22EB50CE-80D4-4340-B07B-9A599A9FC273}"/>
    <cellStyle name="Comma 11 4 5 3" xfId="16450" xr:uid="{6799A41C-CC00-4FA7-A4CA-B6921405CBE5}"/>
    <cellStyle name="Comma 11 4 5 3 2" xfId="25545" xr:uid="{58FAA5AB-EA4C-4521-904A-F285607BF77D}"/>
    <cellStyle name="Comma 11 4 5 4" xfId="21531" xr:uid="{AE2A6EA4-6E30-49AD-8DC4-1FF691176FD8}"/>
    <cellStyle name="Comma 11 4 6" xfId="10422" xr:uid="{267AB1BB-275B-41E1-B498-5056A40D4A00}"/>
    <cellStyle name="Comma 11 4 6 2" xfId="16666" xr:uid="{3DA2012B-55F4-4E98-A516-466A5DC17677}"/>
    <cellStyle name="Comma 11 4 6 2 2" xfId="25761" xr:uid="{BEC359DF-44BD-49B0-8FDD-4F5B5E289BFE}"/>
    <cellStyle name="Comma 11 4 6 3" xfId="21760" xr:uid="{85ADE9FF-F15C-4E69-8DB4-996491D91903}"/>
    <cellStyle name="Comma 11 4 7" xfId="14742" xr:uid="{04779276-6A4A-432C-B85A-014CC8CA2125}"/>
    <cellStyle name="Comma 11 4 7 2" xfId="23837" xr:uid="{CF09974C-3DB9-4382-8614-D8DC56205FBF}"/>
    <cellStyle name="Comma 11 4 8" xfId="18843" xr:uid="{284BD19E-0CBC-433A-8B9B-5DFB5C5F1CAC}"/>
    <cellStyle name="Comma 11 5" xfId="2922" xr:uid="{914052CC-2777-43E3-8EB0-244710C9AA77}"/>
    <cellStyle name="Comma 11 5 2" xfId="5724" xr:uid="{6FEDD589-70D4-4EDA-B182-F8E237C501E5}"/>
    <cellStyle name="Comma 11 5 2 2" xfId="7340" xr:uid="{68AA04D7-4671-4A95-98FC-8D2FD48E1F7C}"/>
    <cellStyle name="Comma 11 5 2 2 2" xfId="11806" xr:uid="{745A3112-6DB0-4E31-B28E-16C83D6A3150}"/>
    <cellStyle name="Comma 11 5 2 2 2 2" xfId="18044" xr:uid="{457A4D5A-4798-49E6-92F9-52F1B82B03AE}"/>
    <cellStyle name="Comma 11 5 2 2 2 2 2" xfId="27139" xr:uid="{75589B8D-AD04-4F2D-AE67-22C5DF060DCA}"/>
    <cellStyle name="Comma 11 5 2 2 2 3" xfId="23144" xr:uid="{65B9F98A-0110-4D6C-A823-A9022C406D64}"/>
    <cellStyle name="Comma 11 5 2 2 3" xfId="16120" xr:uid="{9BD0102E-5BC6-41BC-85E6-E43D064D0684}"/>
    <cellStyle name="Comma 11 5 2 2 3 2" xfId="25215" xr:uid="{96743351-9576-4EF3-90B5-060731915A8F}"/>
    <cellStyle name="Comma 11 5 2 2 4" xfId="20922" xr:uid="{E2827A8A-04C2-49F4-BF80-949FBCE8EA0A}"/>
    <cellStyle name="Comma 11 5 2 3" xfId="10951" xr:uid="{6A668B63-A453-4502-868D-A2D01123E8E6}"/>
    <cellStyle name="Comma 11 5 2 3 2" xfId="17190" xr:uid="{E0E5DFA2-4824-4449-8D04-C66378FE2CE2}"/>
    <cellStyle name="Comma 11 5 2 3 2 2" xfId="26285" xr:uid="{C092FE24-5D0E-43A2-AB73-A1AA9509A7CF}"/>
    <cellStyle name="Comma 11 5 2 3 3" xfId="22289" xr:uid="{6426C0F4-2FAF-4323-9DFD-755456B3C205}"/>
    <cellStyle name="Comma 11 5 2 4" xfId="15266" xr:uid="{E6D8953F-58AD-4704-94CC-81E2C9AE5C40}"/>
    <cellStyle name="Comma 11 5 2 4 2" xfId="24361" xr:uid="{D15C512A-672A-481D-9BC8-FF801DEB41E7}"/>
    <cellStyle name="Comma 11 5 2 5" xfId="19525" xr:uid="{8741B4F0-C862-495B-87C9-9FF0FE42DF48}"/>
    <cellStyle name="Comma 11 5 3" xfId="6785" xr:uid="{E7110232-57BE-44CE-8A48-675FE0B3FE3A}"/>
    <cellStyle name="Comma 11 5 3 2" xfId="11388" xr:uid="{589AF3C6-94A7-4E0A-AB22-F10E900FCA3C}"/>
    <cellStyle name="Comma 11 5 3 2 2" xfId="17626" xr:uid="{6F3F0988-E0DD-41ED-9A56-5FAC65512B46}"/>
    <cellStyle name="Comma 11 5 3 2 2 2" xfId="26721" xr:uid="{E6E205C0-6F48-4EBE-A495-772BE3CD7C7A}"/>
    <cellStyle name="Comma 11 5 3 2 3" xfId="22726" xr:uid="{9C2107D9-FED7-4052-A097-AE186E9C2AB6}"/>
    <cellStyle name="Comma 11 5 3 3" xfId="15702" xr:uid="{477A7E61-21BA-4E77-A8DB-7628AFD0675F}"/>
    <cellStyle name="Comma 11 5 3 3 2" xfId="24797" xr:uid="{745D1D04-0834-4CFC-ABEE-0C67F2F5052F}"/>
    <cellStyle name="Comma 11 5 3 4" xfId="20367" xr:uid="{17DD9DE2-A154-44F6-965F-D66A6EC6FB2E}"/>
    <cellStyle name="Comma 11 5 4" xfId="10528" xr:uid="{35EAF9D8-028E-4ECE-9451-A24B2098CDAB}"/>
    <cellStyle name="Comma 11 5 4 2" xfId="16772" xr:uid="{509461FF-6CD5-4D33-A260-38D59C421A7E}"/>
    <cellStyle name="Comma 11 5 4 2 2" xfId="25867" xr:uid="{BA2A64F9-28B2-4F0C-8F1F-4CC6EAE9C74C}"/>
    <cellStyle name="Comma 11 5 4 3" xfId="21866" xr:uid="{FEC2BDC5-D9BF-4B40-B946-626405948CE6}"/>
    <cellStyle name="Comma 11 5 5" xfId="14848" xr:uid="{9B38C713-0C16-4EC4-BFCE-F51BA22C5C32}"/>
    <cellStyle name="Comma 11 5 5 2" xfId="23943" xr:uid="{F4FEE474-7F22-4E9C-9D17-DDAB510F8ECD}"/>
    <cellStyle name="Comma 11 5 6" xfId="18965" xr:uid="{688A2146-7DF1-4B05-8BF3-2271DB644A0C}"/>
    <cellStyle name="Comma 11 6" xfId="4595" xr:uid="{F0453321-449C-4D41-9C4E-C7B0D3D77AF1}"/>
    <cellStyle name="Comma 11 6 2" xfId="7000" xr:uid="{161DA1BB-2431-4743-9911-CB84296DF82F}"/>
    <cellStyle name="Comma 11 6 2 2" xfId="11597" xr:uid="{A6D59DF2-A9C6-496E-8A03-1A638DC20E8E}"/>
    <cellStyle name="Comma 11 6 2 2 2" xfId="17835" xr:uid="{FCB90448-B69B-414A-AAFC-8FCDD3AD3199}"/>
    <cellStyle name="Comma 11 6 2 2 2 2" xfId="26930" xr:uid="{F9DE438F-8C3C-4C06-8816-00CB8BF73A4A}"/>
    <cellStyle name="Comma 11 6 2 2 3" xfId="22935" xr:uid="{99A5CEF4-E18B-432E-BB42-1B7FD709F367}"/>
    <cellStyle name="Comma 11 6 2 3" xfId="15911" xr:uid="{54CAED8E-CFD0-456E-AEE0-18846BA695E0}"/>
    <cellStyle name="Comma 11 6 2 3 2" xfId="25006" xr:uid="{6F191A4B-BCE1-439C-86F5-6A8F0FCC85BE}"/>
    <cellStyle name="Comma 11 6 2 4" xfId="20582" xr:uid="{ABA64986-A6A9-4543-9EA6-9AD62D1C7BE0}"/>
    <cellStyle name="Comma 11 6 3" xfId="10739" xr:uid="{2FA0BB54-B550-4220-B62B-0B3976062D74}"/>
    <cellStyle name="Comma 11 6 3 2" xfId="16981" xr:uid="{3FA51722-74A9-401E-B9E7-406E27B27E5B}"/>
    <cellStyle name="Comma 11 6 3 2 2" xfId="26076" xr:uid="{C256B902-B304-4909-A60B-EA8AF87E8BBD}"/>
    <cellStyle name="Comma 11 6 3 3" xfId="22077" xr:uid="{B84DCE8D-25FA-41ED-99A0-3502317620D0}"/>
    <cellStyle name="Comma 11 6 4" xfId="15057" xr:uid="{4457FA82-E621-44CF-9557-38A638A9D6B7}"/>
    <cellStyle name="Comma 11 6 4 2" xfId="24152" xr:uid="{90E9974C-754D-4CD8-9A96-F21CF4FDFB2D}"/>
    <cellStyle name="Comma 11 6 5" xfId="19179" xr:uid="{B361B119-BDA7-4314-8C5E-57360A7D1860}"/>
    <cellStyle name="Comma 11 7" xfId="6349" xr:uid="{73217A06-AEA7-4DB9-B494-AA0D886340A8}"/>
    <cellStyle name="Comma 11 7 2" xfId="11179" xr:uid="{B4F312FF-F289-45CD-8D4A-C027B4F19235}"/>
    <cellStyle name="Comma 11 7 2 2" xfId="17417" xr:uid="{61C6CD9D-A6D3-4C16-B62B-9FD8F3345ED1}"/>
    <cellStyle name="Comma 11 7 2 2 2" xfId="26512" xr:uid="{6DFD1731-8089-4FAF-BF6A-21B796110C48}"/>
    <cellStyle name="Comma 11 7 2 3" xfId="22517" xr:uid="{24EE240A-A45A-4FF8-8822-90F504BC59E5}"/>
    <cellStyle name="Comma 11 7 3" xfId="15493" xr:uid="{1688B694-7ABE-409D-B9C2-273877B7F873}"/>
    <cellStyle name="Comma 11 7 3 2" xfId="24588" xr:uid="{E0622358-4F2C-421F-A61A-432DE164C39E}"/>
    <cellStyle name="Comma 11 7 4" xfId="19931" xr:uid="{4590FAB7-3800-4ED4-BD04-8FAC69B04BF4}"/>
    <cellStyle name="Comma 11 8" xfId="9173" xr:uid="{DFCDA604-EBD3-4B64-85C4-2A9345DE4713}"/>
    <cellStyle name="Comma 11 8 2" xfId="13495" xr:uid="{C75BEDB3-E1CC-4287-A89A-FE1B303335AD}"/>
    <cellStyle name="Comma 11 8 2 2" xfId="18271" xr:uid="{BD2A58B6-7610-4089-B801-AD9381DE6C03}"/>
    <cellStyle name="Comma 11 8 2 2 2" xfId="27366" xr:uid="{2130AAF5-6AB5-4BC6-8BDB-C51C50FABA60}"/>
    <cellStyle name="Comma 11 8 2 3" xfId="23374" xr:uid="{BB02B1F0-6F71-4AD0-AF87-4134CA991BE9}"/>
    <cellStyle name="Comma 11 8 3" xfId="16347" xr:uid="{D3D8550F-A374-4798-96BD-6A25AD0C99A8}"/>
    <cellStyle name="Comma 11 8 3 2" xfId="25442" xr:uid="{75D3410A-BE5C-426E-8C5C-135832C00F1F}"/>
    <cellStyle name="Comma 11 8 4" xfId="21296" xr:uid="{B105AB64-0FC2-4321-BB12-82109FAA7BA9}"/>
    <cellStyle name="Comma 11 9" xfId="10316" xr:uid="{C4E00486-6B93-459B-B96E-62A7F0F3F515}"/>
    <cellStyle name="Comma 11 9 2" xfId="16563" xr:uid="{BAA3FD2C-95B8-4633-8AD3-0D1C4C7202BF}"/>
    <cellStyle name="Comma 11 9 2 2" xfId="25658" xr:uid="{B76F84F2-1271-4C12-9453-F41906A38D71}"/>
    <cellStyle name="Comma 11 9 3" xfId="21654" xr:uid="{6AC9CF1E-4FB6-464B-A518-038BE08EB6C5}"/>
    <cellStyle name="Comma 12" xfId="1570" xr:uid="{411601A7-474D-4CF8-95CE-0079C79EA1C3}"/>
    <cellStyle name="Comma 12 10" xfId="14639" xr:uid="{D60E82C7-2879-4184-BB9D-C44096477AC7}"/>
    <cellStyle name="Comma 12 10 2" xfId="23734" xr:uid="{C049AC09-D24D-4316-BE6B-5D4583542A3A}"/>
    <cellStyle name="Comma 12 11" xfId="18524" xr:uid="{C2ED1A13-FC00-4941-86EF-672ACFE68C3F}"/>
    <cellStyle name="Comma 12 2" xfId="2639" xr:uid="{F5C6310A-3AB3-4C6C-8EDD-53D66CF3829E}"/>
    <cellStyle name="Comma 12 2 10" xfId="18698" xr:uid="{D8359826-C8DC-473B-B364-1B39DFAD476E}"/>
    <cellStyle name="Comma 12 2 2" xfId="2753" xr:uid="{61FA5276-5B98-4AE6-B83B-42898A69B2B0}"/>
    <cellStyle name="Comma 12 2 2 2" xfId="2871" xr:uid="{2CE455E3-9EA5-4D17-BE9A-D372BA1B8A83}"/>
    <cellStyle name="Comma 12 2 2 2 2" xfId="3096" xr:uid="{81AE40F3-73E6-408C-AA5E-8C47D6091C4A}"/>
    <cellStyle name="Comma 12 2 2 2 2 2" xfId="5898" xr:uid="{BAA5AE0C-A7F7-4EEE-8D79-B779287A0928}"/>
    <cellStyle name="Comma 12 2 2 2 2 2 2" xfId="7514" xr:uid="{E1E67F3F-D3D9-4528-B838-88863F2FCA66}"/>
    <cellStyle name="Comma 12 2 2 2 2 2 2 2" xfId="11979" xr:uid="{86DBFF01-4736-4F87-BA4C-2FF17BEBFC06}"/>
    <cellStyle name="Comma 12 2 2 2 2 2 2 2 2" xfId="18217" xr:uid="{94A94C20-A180-4D95-9023-6869CD921267}"/>
    <cellStyle name="Comma 12 2 2 2 2 2 2 2 2 2" xfId="27312" xr:uid="{B306F454-72CB-42DE-BF54-DE3FC759D862}"/>
    <cellStyle name="Comma 12 2 2 2 2 2 2 2 3" xfId="23317" xr:uid="{D2DF6F0E-2719-4784-A762-EEECC3352DA1}"/>
    <cellStyle name="Comma 12 2 2 2 2 2 2 3" xfId="16293" xr:uid="{0008EFF6-D959-4892-8D76-4AA3CB456499}"/>
    <cellStyle name="Comma 12 2 2 2 2 2 2 3 2" xfId="25388" xr:uid="{5425088D-A59C-47F1-A0D5-4C6BDDFD9F9C}"/>
    <cellStyle name="Comma 12 2 2 2 2 2 2 4" xfId="21096" xr:uid="{11E73794-AE09-4E16-A33B-7DE696AE733B}"/>
    <cellStyle name="Comma 12 2 2 2 2 2 3" xfId="11124" xr:uid="{38164CF8-9F43-4CAD-A5DD-883FC8AA3F44}"/>
    <cellStyle name="Comma 12 2 2 2 2 2 3 2" xfId="17363" xr:uid="{975EDDEC-FB05-452D-9550-FAC5DDCEF240}"/>
    <cellStyle name="Comma 12 2 2 2 2 2 3 2 2" xfId="26458" xr:uid="{6F593F8F-39A6-4EC6-BB06-2F496B1EB571}"/>
    <cellStyle name="Comma 12 2 2 2 2 2 3 3" xfId="22462" xr:uid="{2B29E57D-5746-4143-BC44-69F892D29A0A}"/>
    <cellStyle name="Comma 12 2 2 2 2 2 4" xfId="15439" xr:uid="{FF60CF25-14CC-4290-9C98-AA6AFC3490BB}"/>
    <cellStyle name="Comma 12 2 2 2 2 2 4 2" xfId="24534" xr:uid="{4C5246A8-7025-4969-B9CC-3268ABA32972}"/>
    <cellStyle name="Comma 12 2 2 2 2 2 5" xfId="19699" xr:uid="{FE13B9EC-3450-449B-965F-56B81FF02146}"/>
    <cellStyle name="Comma 12 2 2 2 2 3" xfId="6959" xr:uid="{532193A2-2400-4693-8A87-709CBF6F8D4D}"/>
    <cellStyle name="Comma 12 2 2 2 2 3 2" xfId="11561" xr:uid="{B0E19523-E188-4883-9641-F2D689393A5E}"/>
    <cellStyle name="Comma 12 2 2 2 2 3 2 2" xfId="17799" xr:uid="{CB8CA7FB-CDA2-423A-B028-45C1672044A8}"/>
    <cellStyle name="Comma 12 2 2 2 2 3 2 2 2" xfId="26894" xr:uid="{0A47CDD9-C271-4AF1-A093-ECB559F185D7}"/>
    <cellStyle name="Comma 12 2 2 2 2 3 2 3" xfId="22899" xr:uid="{152A3C64-CD9D-41D1-9363-D536A175AE4C}"/>
    <cellStyle name="Comma 12 2 2 2 2 3 3" xfId="15875" xr:uid="{A4BD0F90-1938-491A-ACA9-EC92A52DEC0F}"/>
    <cellStyle name="Comma 12 2 2 2 2 3 3 2" xfId="24970" xr:uid="{36D9E38A-F231-4B97-AA2E-CDB699214F8F}"/>
    <cellStyle name="Comma 12 2 2 2 2 3 4" xfId="20541" xr:uid="{94522F88-3AEF-4FD6-B356-35A78634AED2}"/>
    <cellStyle name="Comma 12 2 2 2 2 4" xfId="10701" xr:uid="{C6053740-A7B0-4ED2-9169-3F8F6AD48E92}"/>
    <cellStyle name="Comma 12 2 2 2 2 4 2" xfId="16945" xr:uid="{A2C62AA0-6009-41CB-AE76-648F28370003}"/>
    <cellStyle name="Comma 12 2 2 2 2 4 2 2" xfId="26040" xr:uid="{9EEE0836-AF81-4AD5-A5E5-8DB2B0AAC2C2}"/>
    <cellStyle name="Comma 12 2 2 2 2 4 3" xfId="22039" xr:uid="{B06529AF-B7EC-40F7-8621-472225288B0A}"/>
    <cellStyle name="Comma 12 2 2 2 2 5" xfId="15021" xr:uid="{9B1819ED-DF31-4028-9309-4A660CFE81F2}"/>
    <cellStyle name="Comma 12 2 2 2 2 5 2" xfId="24116" xr:uid="{01580753-8D61-432C-B02F-B233A85F2534}"/>
    <cellStyle name="Comma 12 2 2 2 2 6" xfId="19139" xr:uid="{A355FBFB-67BB-4E80-89C2-6DD02F30CFA2}"/>
    <cellStyle name="Comma 12 2 2 2 3" xfId="5684" xr:uid="{73D39781-9AE6-4236-97CB-65EE9C564E1F}"/>
    <cellStyle name="Comma 12 2 2 2 3 2" xfId="7300" xr:uid="{D882B836-4162-4996-B97E-4AFD09E7AF04}"/>
    <cellStyle name="Comma 12 2 2 2 3 2 2" xfId="11770" xr:uid="{7B804C9D-2734-4192-9104-5EFA61321763}"/>
    <cellStyle name="Comma 12 2 2 2 3 2 2 2" xfId="18008" xr:uid="{4E160A7F-655A-4F1D-8AEB-2B60F6711244}"/>
    <cellStyle name="Comma 12 2 2 2 3 2 2 2 2" xfId="27103" xr:uid="{A1E932A9-F010-4C24-B9DB-22C56BE65913}"/>
    <cellStyle name="Comma 12 2 2 2 3 2 2 3" xfId="23108" xr:uid="{4BB08793-4E18-433A-9B13-103849E99C09}"/>
    <cellStyle name="Comma 12 2 2 2 3 2 3" xfId="16084" xr:uid="{474A3D9B-D447-46BD-B318-2527F8FCD32B}"/>
    <cellStyle name="Comma 12 2 2 2 3 2 3 2" xfId="25179" xr:uid="{816AB6CB-9073-4FB0-BB68-293C33FC22DA}"/>
    <cellStyle name="Comma 12 2 2 2 3 2 4" xfId="20882" xr:uid="{C4027073-2A84-460E-B0A4-6644D3FDA2C9}"/>
    <cellStyle name="Comma 12 2 2 2 3 3" xfId="10914" xr:uid="{8AEE7294-6668-47E9-90AA-16907D8E15B2}"/>
    <cellStyle name="Comma 12 2 2 2 3 3 2" xfId="17154" xr:uid="{3523E513-5901-4EF5-8869-8980D96A9C5A}"/>
    <cellStyle name="Comma 12 2 2 2 3 3 2 2" xfId="26249" xr:uid="{A49E13B8-F883-44B8-BB17-85AF2FA02A6F}"/>
    <cellStyle name="Comma 12 2 2 2 3 3 3" xfId="22252" xr:uid="{F5E5DA05-14BD-4EA0-8623-A5F84F997BFA}"/>
    <cellStyle name="Comma 12 2 2 2 3 4" xfId="15230" xr:uid="{18293900-678E-49D4-A869-409913EAE798}"/>
    <cellStyle name="Comma 12 2 2 2 3 4 2" xfId="24325" xr:uid="{C6AC0F77-6E18-44E3-8C90-5ADD813A613A}"/>
    <cellStyle name="Comma 12 2 2 2 3 5" xfId="19485" xr:uid="{738E4C36-9F1B-4FC7-A2EE-90A784EB7137}"/>
    <cellStyle name="Comma 12 2 2 2 4" xfId="6734" xr:uid="{2986E1A2-72BE-4EDC-B9F9-99DCD7C832C5}"/>
    <cellStyle name="Comma 12 2 2 2 4 2" xfId="11352" xr:uid="{898A41DA-4CAE-408D-BE46-337D7C98277F}"/>
    <cellStyle name="Comma 12 2 2 2 4 2 2" xfId="17590" xr:uid="{D34E3EEB-BE57-42C3-B675-BBA9968C096C}"/>
    <cellStyle name="Comma 12 2 2 2 4 2 2 2" xfId="26685" xr:uid="{29AF9D22-890A-4F6A-A36F-01A93F09AFBD}"/>
    <cellStyle name="Comma 12 2 2 2 4 2 3" xfId="22690" xr:uid="{A4994518-11DE-4D5F-BCDF-E87D64E17C84}"/>
    <cellStyle name="Comma 12 2 2 2 4 3" xfId="15666" xr:uid="{41AD4104-F947-4876-8099-4D9F2EAF07AB}"/>
    <cellStyle name="Comma 12 2 2 2 4 3 2" xfId="24761" xr:uid="{E2B7CB58-51AB-4C26-AE65-FDC0025449D0}"/>
    <cellStyle name="Comma 12 2 2 2 4 4" xfId="20316" xr:uid="{FF7E974B-E179-4D7A-A3B8-12F910B8E27D}"/>
    <cellStyle name="Comma 12 2 2 2 5" xfId="10263" xr:uid="{90FA6533-778D-4800-B824-381724F4DAA0}"/>
    <cellStyle name="Comma 12 2 2 2 5 2" xfId="14585" xr:uid="{30222532-55F1-4B68-88F2-3DDB2A921546}"/>
    <cellStyle name="Comma 12 2 2 2 5 2 2" xfId="18444" xr:uid="{CFE93850-E644-4C15-87F0-D95DA46F2B84}"/>
    <cellStyle name="Comma 12 2 2 2 5 2 2 2" xfId="27539" xr:uid="{8ECDB50C-C3A6-4F25-9D1D-7DD7EDA46DC1}"/>
    <cellStyle name="Comma 12 2 2 2 5 2 3" xfId="23680" xr:uid="{8DFD42FE-BCCF-4604-9BA2-5E6D98A8B282}"/>
    <cellStyle name="Comma 12 2 2 2 5 3" xfId="16520" xr:uid="{C7A2C499-BAF4-4450-83C1-C609BF40844A}"/>
    <cellStyle name="Comma 12 2 2 2 5 3 2" xfId="25615" xr:uid="{35337204-1459-4075-85C8-86AA52D1F4DC}"/>
    <cellStyle name="Comma 12 2 2 2 5 4" xfId="21602" xr:uid="{DA19FDBD-8A48-4F8E-A1F0-A0238D29D198}"/>
    <cellStyle name="Comma 12 2 2 2 6" xfId="10492" xr:uid="{3CE86115-7E01-43B6-AC1E-F48230A806E2}"/>
    <cellStyle name="Comma 12 2 2 2 6 2" xfId="16736" xr:uid="{F0BBF2ED-5548-49CE-8ED6-A984AD77ABA9}"/>
    <cellStyle name="Comma 12 2 2 2 6 2 2" xfId="25831" xr:uid="{C140644B-CE8D-4837-829F-F621A1944FE0}"/>
    <cellStyle name="Comma 12 2 2 2 6 3" xfId="21830" xr:uid="{6D00BC1B-3F76-4E6F-B044-9F9F2B1F834C}"/>
    <cellStyle name="Comma 12 2 2 2 7" xfId="14812" xr:uid="{F27B05A1-5A1E-4FA8-939D-867B81F06525}"/>
    <cellStyle name="Comma 12 2 2 2 7 2" xfId="23907" xr:uid="{1418739A-1F97-4CB8-8452-74E1F69DB74E}"/>
    <cellStyle name="Comma 12 2 2 2 8" xfId="18914" xr:uid="{C0D1F204-7A91-4409-BD3C-9E2C2A9D42BB}"/>
    <cellStyle name="Comma 12 2 2 3" xfId="2993" xr:uid="{F7B8712F-0A2E-41FD-88A6-9051069EB6A4}"/>
    <cellStyle name="Comma 12 2 2 3 2" xfId="5795" xr:uid="{5EAFBB4A-C05F-474E-98BA-5B8FC7A425DC}"/>
    <cellStyle name="Comma 12 2 2 3 2 2" xfId="7411" xr:uid="{41840471-5548-4430-8FCD-E3FBC1DCBE1A}"/>
    <cellStyle name="Comma 12 2 2 3 2 2 2" xfId="11876" xr:uid="{C16DC9CC-51FC-4489-9DF8-BA395035C4DF}"/>
    <cellStyle name="Comma 12 2 2 3 2 2 2 2" xfId="18114" xr:uid="{37D82A95-8501-4085-B94A-2A5E421472C1}"/>
    <cellStyle name="Comma 12 2 2 3 2 2 2 2 2" xfId="27209" xr:uid="{281150DA-88FA-4ADB-9906-C2F1EC7A7C99}"/>
    <cellStyle name="Comma 12 2 2 3 2 2 2 3" xfId="23214" xr:uid="{06A78628-6DC1-41D5-8D1E-3EC3F3A75B2C}"/>
    <cellStyle name="Comma 12 2 2 3 2 2 3" xfId="16190" xr:uid="{9CB4FCC7-9794-4678-B546-974CD39FE429}"/>
    <cellStyle name="Comma 12 2 2 3 2 2 3 2" xfId="25285" xr:uid="{CE1F293A-E806-4FE2-AFD9-EC2E4D966B37}"/>
    <cellStyle name="Comma 12 2 2 3 2 2 4" xfId="20993" xr:uid="{F04463F9-2167-41F2-8BAC-9EB7638BA649}"/>
    <cellStyle name="Comma 12 2 2 3 2 3" xfId="11021" xr:uid="{1E1BDC53-017E-4205-B880-EC011466AF9F}"/>
    <cellStyle name="Comma 12 2 2 3 2 3 2" xfId="17260" xr:uid="{6175FF0E-F6B1-4A14-8AAF-55405D736864}"/>
    <cellStyle name="Comma 12 2 2 3 2 3 2 2" xfId="26355" xr:uid="{1D4D9379-FB2C-445C-B41A-9F3A943B8255}"/>
    <cellStyle name="Comma 12 2 2 3 2 3 3" xfId="22359" xr:uid="{030786A1-ED92-476E-9B9C-9042A2B37A21}"/>
    <cellStyle name="Comma 12 2 2 3 2 4" xfId="15336" xr:uid="{2E6C4B67-798F-457E-8749-C05D31BD5BCC}"/>
    <cellStyle name="Comma 12 2 2 3 2 4 2" xfId="24431" xr:uid="{CAE539F4-C1DB-426A-8A1F-F9F934059866}"/>
    <cellStyle name="Comma 12 2 2 3 2 5" xfId="19596" xr:uid="{86DA4179-E1E5-46F9-A619-D120AB7B71C8}"/>
    <cellStyle name="Comma 12 2 2 3 3" xfId="6856" xr:uid="{91455730-75F7-4A09-9561-EF1CD5AF5152}"/>
    <cellStyle name="Comma 12 2 2 3 3 2" xfId="11458" xr:uid="{F5B70554-25C9-4723-922D-10D65C636776}"/>
    <cellStyle name="Comma 12 2 2 3 3 2 2" xfId="17696" xr:uid="{FD08A4AE-121F-448A-AE17-FEBCA50A9D2D}"/>
    <cellStyle name="Comma 12 2 2 3 3 2 2 2" xfId="26791" xr:uid="{73F4CB29-788A-490C-91DC-F666589E0B35}"/>
    <cellStyle name="Comma 12 2 2 3 3 2 3" xfId="22796" xr:uid="{95F54F58-BA8F-42AC-9F52-B3E02613E4BE}"/>
    <cellStyle name="Comma 12 2 2 3 3 3" xfId="15772" xr:uid="{8CB8740F-5D3A-4A05-B146-C02A355A3F4A}"/>
    <cellStyle name="Comma 12 2 2 3 3 3 2" xfId="24867" xr:uid="{101D7366-30A1-48AE-976A-6B9F042028F2}"/>
    <cellStyle name="Comma 12 2 2 3 3 4" xfId="20438" xr:uid="{F7A92AE7-2CE9-4BB2-BDD0-2B477C026B1D}"/>
    <cellStyle name="Comma 12 2 2 3 4" xfId="10598" xr:uid="{93ADA6EE-6D75-44C4-8F96-0E9E72A37C15}"/>
    <cellStyle name="Comma 12 2 2 3 4 2" xfId="16842" xr:uid="{9D77A148-D8F2-4E19-8470-F43F59D3A6BC}"/>
    <cellStyle name="Comma 12 2 2 3 4 2 2" xfId="25937" xr:uid="{82E6C357-4E4F-4F3F-B519-0ED50FC9747C}"/>
    <cellStyle name="Comma 12 2 2 3 4 3" xfId="21936" xr:uid="{8664055F-88F8-4A60-8EA4-C1D7E38855B9}"/>
    <cellStyle name="Comma 12 2 2 3 5" xfId="14918" xr:uid="{F91DC4CF-0B14-4B8D-A43A-765A8FC5E46B}"/>
    <cellStyle name="Comma 12 2 2 3 5 2" xfId="24013" xr:uid="{C0332679-687F-44A8-8545-C46D0ACA2144}"/>
    <cellStyle name="Comma 12 2 2 3 6" xfId="19036" xr:uid="{EAD15E0D-6701-4221-8BCF-9634B7DBC675}"/>
    <cellStyle name="Comma 12 2 2 4" xfId="5573" xr:uid="{CD3E8167-5C32-4578-A8DA-978CBF18C3C2}"/>
    <cellStyle name="Comma 12 2 2 4 2" xfId="7189" xr:uid="{12807898-00BB-476A-83E8-266A62FA495E}"/>
    <cellStyle name="Comma 12 2 2 4 2 2" xfId="11667" xr:uid="{3C1605B6-8D58-4660-A288-65C84281C6CE}"/>
    <cellStyle name="Comma 12 2 2 4 2 2 2" xfId="17905" xr:uid="{2D127720-8117-4367-91E5-CF5778A5DE26}"/>
    <cellStyle name="Comma 12 2 2 4 2 2 2 2" xfId="27000" xr:uid="{EAFB2377-61C0-4892-B38A-C355ED8D44A0}"/>
    <cellStyle name="Comma 12 2 2 4 2 2 3" xfId="23005" xr:uid="{F41F1084-F5F5-4224-BAC3-6FDF8BC0F7E4}"/>
    <cellStyle name="Comma 12 2 2 4 2 3" xfId="15981" xr:uid="{5DA03095-96D1-4538-8955-B57FFF19E200}"/>
    <cellStyle name="Comma 12 2 2 4 2 3 2" xfId="25076" xr:uid="{40625F8A-4FDA-4862-832C-2FB20D0D2152}"/>
    <cellStyle name="Comma 12 2 2 4 2 4" xfId="20771" xr:uid="{D940A1F3-91CB-4C4D-BDB7-40416C0CACC2}"/>
    <cellStyle name="Comma 12 2 2 4 3" xfId="10811" xr:uid="{781000EC-44D6-49B4-9307-466D065A1492}"/>
    <cellStyle name="Comma 12 2 2 4 3 2" xfId="17051" xr:uid="{ABED1C14-CECA-4645-9011-0A08D161877B}"/>
    <cellStyle name="Comma 12 2 2 4 3 2 2" xfId="26146" xr:uid="{49FC441B-97E9-42EB-B82C-FC424BA8738A}"/>
    <cellStyle name="Comma 12 2 2 4 3 3" xfId="22149" xr:uid="{1884C26E-F424-48AD-8FB7-5EBEE8D9CE77}"/>
    <cellStyle name="Comma 12 2 2 4 4" xfId="15127" xr:uid="{D708F743-4B99-4C21-A6EB-3B413B814C8C}"/>
    <cellStyle name="Comma 12 2 2 4 4 2" xfId="24222" xr:uid="{4EE23ADF-957B-48D3-B3AF-891E98FBAA95}"/>
    <cellStyle name="Comma 12 2 2 4 5" xfId="19374" xr:uid="{A213633A-C23C-4509-8368-B34769E4788D}"/>
    <cellStyle name="Comma 12 2 2 5" xfId="6616" xr:uid="{DF8D05CD-29E5-4E82-BC2E-7E78E49F2B77}"/>
    <cellStyle name="Comma 12 2 2 5 2" xfId="11249" xr:uid="{0E3456B3-636D-4D46-8A6F-52588370C20A}"/>
    <cellStyle name="Comma 12 2 2 5 2 2" xfId="17487" xr:uid="{2A236235-D8DC-45EA-8E93-CB6FC2D11E20}"/>
    <cellStyle name="Comma 12 2 2 5 2 2 2" xfId="26582" xr:uid="{F66CA649-F744-4196-8D10-8DD7B7005F7F}"/>
    <cellStyle name="Comma 12 2 2 5 2 3" xfId="22587" xr:uid="{31D691D2-3094-4D36-9F49-ABAB2A309CD9}"/>
    <cellStyle name="Comma 12 2 2 5 3" xfId="15563" xr:uid="{292D2537-64AD-4C2A-8106-FFAD8867BA21}"/>
    <cellStyle name="Comma 12 2 2 5 3 2" xfId="24658" xr:uid="{6996D6B2-BF85-409B-815C-4D3F4BB5B278}"/>
    <cellStyle name="Comma 12 2 2 5 4" xfId="20198" xr:uid="{B970BE5B-470B-4DB4-9BE0-75871F4ECC3A}"/>
    <cellStyle name="Comma 12 2 2 6" xfId="10152" xr:uid="{AE0D43B7-07B3-4FC0-8540-E13DA6F34426}"/>
    <cellStyle name="Comma 12 2 2 6 2" xfId="14474" xr:uid="{105AB198-D3F8-4E5A-95A6-A3C25A091517}"/>
    <cellStyle name="Comma 12 2 2 6 2 2" xfId="18341" xr:uid="{7386553D-477D-4289-A6A2-66238E44B5CB}"/>
    <cellStyle name="Comma 12 2 2 6 2 2 2" xfId="27436" xr:uid="{B7BD8FB4-1EE4-4E4C-955F-5617C9E6C8A6}"/>
    <cellStyle name="Comma 12 2 2 6 2 3" xfId="23569" xr:uid="{1137A628-1597-47A3-BD22-17A0CAE6B2A3}"/>
    <cellStyle name="Comma 12 2 2 6 3" xfId="16417" xr:uid="{041BE999-0279-48E8-BF93-B9201246CCA2}"/>
    <cellStyle name="Comma 12 2 2 6 3 2" xfId="25512" xr:uid="{357A10BD-8814-4083-8674-01742C8C03FF}"/>
    <cellStyle name="Comma 12 2 2 6 4" xfId="21491" xr:uid="{51D3077C-B16E-463A-BC3E-87EA0D0DEEBB}"/>
    <cellStyle name="Comma 12 2 2 7" xfId="10389" xr:uid="{74948AA2-3E8A-4A0F-8DF2-6AA5D41F7D66}"/>
    <cellStyle name="Comma 12 2 2 7 2" xfId="16633" xr:uid="{2E0D2C5F-9680-40FB-87E8-D4015A1A9198}"/>
    <cellStyle name="Comma 12 2 2 7 2 2" xfId="25728" xr:uid="{B1289206-661D-4213-9E0D-63F0E5C4BCC7}"/>
    <cellStyle name="Comma 12 2 2 7 3" xfId="21727" xr:uid="{93E03702-58E3-4D4A-86B5-9D8D3598C49E}"/>
    <cellStyle name="Comma 12 2 2 8" xfId="14709" xr:uid="{96B9C3CF-0862-49FD-AAC2-A3E4D40DB0CE}"/>
    <cellStyle name="Comma 12 2 2 8 2" xfId="23804" xr:uid="{40776B9D-52E7-419C-AD11-CB3399FC9C66}"/>
    <cellStyle name="Comma 12 2 2 9" xfId="18796" xr:uid="{9CBF4BF5-A6FE-4B67-88BF-21225304B51C}"/>
    <cellStyle name="Comma 12 2 3" xfId="2824" xr:uid="{7CB6C0AE-C040-4DB2-8FD4-954891B0AD5A}"/>
    <cellStyle name="Comma 12 2 3 2" xfId="3049" xr:uid="{A02D60DE-A7CF-4EC5-90E8-BDFF5DFEED42}"/>
    <cellStyle name="Comma 12 2 3 2 2" xfId="5851" xr:uid="{2133CB05-44D7-4B86-8503-056A214F5CEA}"/>
    <cellStyle name="Comma 12 2 3 2 2 2" xfId="7467" xr:uid="{DAD3EACC-795A-4C1C-BA53-DAD890880657}"/>
    <cellStyle name="Comma 12 2 3 2 2 2 2" xfId="11932" xr:uid="{40248A2C-4238-42AF-9BF9-CFC3D384D5F2}"/>
    <cellStyle name="Comma 12 2 3 2 2 2 2 2" xfId="18170" xr:uid="{465BB714-3B67-4FE3-98A2-FBD91BDBBA6B}"/>
    <cellStyle name="Comma 12 2 3 2 2 2 2 2 2" xfId="27265" xr:uid="{14D26D60-7BD0-45DF-9D4A-02254B7BC6AE}"/>
    <cellStyle name="Comma 12 2 3 2 2 2 2 3" xfId="23270" xr:uid="{99107FF8-A8C1-4C83-99A7-66DD5DA766CC}"/>
    <cellStyle name="Comma 12 2 3 2 2 2 3" xfId="16246" xr:uid="{869B3120-AAD6-48F5-8825-02C7A2292042}"/>
    <cellStyle name="Comma 12 2 3 2 2 2 3 2" xfId="25341" xr:uid="{BD2DA2F4-A33A-4835-8192-40CB43941AFF}"/>
    <cellStyle name="Comma 12 2 3 2 2 2 4" xfId="21049" xr:uid="{5B1E22EE-162B-4F20-9B68-11303431C28E}"/>
    <cellStyle name="Comma 12 2 3 2 2 3" xfId="11077" xr:uid="{58357600-8E62-43B0-AFDC-AC0D24BADE5F}"/>
    <cellStyle name="Comma 12 2 3 2 2 3 2" xfId="17316" xr:uid="{3D8AE592-6F1C-4BAB-B688-C56874F2925D}"/>
    <cellStyle name="Comma 12 2 3 2 2 3 2 2" xfId="26411" xr:uid="{A809EDE9-127F-4F97-A54F-F65B1DE53BE8}"/>
    <cellStyle name="Comma 12 2 3 2 2 3 3" xfId="22415" xr:uid="{D633BB19-C099-423C-BE63-A3F7241674E2}"/>
    <cellStyle name="Comma 12 2 3 2 2 4" xfId="15392" xr:uid="{2560B7BC-0C6E-41E6-945E-4D2C3EC5A969}"/>
    <cellStyle name="Comma 12 2 3 2 2 4 2" xfId="24487" xr:uid="{18B04A10-378E-4F02-89DD-FE0851AC96C1}"/>
    <cellStyle name="Comma 12 2 3 2 2 5" xfId="19652" xr:uid="{0F76D92C-9D47-4D6A-9820-4857B0F0F7CC}"/>
    <cellStyle name="Comma 12 2 3 2 3" xfId="6912" xr:uid="{CB42BDA2-EB67-4EB1-8D40-03D9320EC95B}"/>
    <cellStyle name="Comma 12 2 3 2 3 2" xfId="11514" xr:uid="{4EBC7611-65F3-4EC1-AF99-40CFAC23FBC2}"/>
    <cellStyle name="Comma 12 2 3 2 3 2 2" xfId="17752" xr:uid="{35A1F59A-72B9-4E78-A022-9B3C4E9F5BC2}"/>
    <cellStyle name="Comma 12 2 3 2 3 2 2 2" xfId="26847" xr:uid="{847A7270-57CC-4B6C-A9A4-27D6A4FB582C}"/>
    <cellStyle name="Comma 12 2 3 2 3 2 3" xfId="22852" xr:uid="{A94FDAE2-F32D-41F8-B9F5-EF286DBD4910}"/>
    <cellStyle name="Comma 12 2 3 2 3 3" xfId="15828" xr:uid="{C9413704-DECA-4D12-B4F8-529366C78A1F}"/>
    <cellStyle name="Comma 12 2 3 2 3 3 2" xfId="24923" xr:uid="{AE0C3048-F634-4C5D-9779-B756AAA91B94}"/>
    <cellStyle name="Comma 12 2 3 2 3 4" xfId="20494" xr:uid="{92E593A6-BE68-4B83-8479-8AA97DFE79DA}"/>
    <cellStyle name="Comma 12 2 3 2 4" xfId="10654" xr:uid="{7EFD276B-2B1A-4374-A1D1-6D5158E9BDC7}"/>
    <cellStyle name="Comma 12 2 3 2 4 2" xfId="16898" xr:uid="{90A9320B-6E24-4DC9-A105-ADF11E95FF7F}"/>
    <cellStyle name="Comma 12 2 3 2 4 2 2" xfId="25993" xr:uid="{C94E5ED8-B6C7-4A08-9285-C6A0EA709119}"/>
    <cellStyle name="Comma 12 2 3 2 4 3" xfId="21992" xr:uid="{979CA01B-1DF4-47F0-BE58-A61C75B671E0}"/>
    <cellStyle name="Comma 12 2 3 2 5" xfId="14974" xr:uid="{0CBF1CAA-2595-447C-A9B8-1392B53C16CC}"/>
    <cellStyle name="Comma 12 2 3 2 5 2" xfId="24069" xr:uid="{03CF4A8D-79A0-45AB-B834-85BEFDA8AFD8}"/>
    <cellStyle name="Comma 12 2 3 2 6" xfId="19092" xr:uid="{4E6729E2-DEFB-46E5-BB66-673CFE488A80}"/>
    <cellStyle name="Comma 12 2 3 3" xfId="5637" xr:uid="{3EB8E444-A414-437F-B9AD-CFBBC2525778}"/>
    <cellStyle name="Comma 12 2 3 3 2" xfId="7253" xr:uid="{0DE3DC99-6A1B-4DC2-AA44-D62099B2EDEC}"/>
    <cellStyle name="Comma 12 2 3 3 2 2" xfId="11723" xr:uid="{D6CA13BD-A800-4E76-915A-58E6BAE9D272}"/>
    <cellStyle name="Comma 12 2 3 3 2 2 2" xfId="17961" xr:uid="{0E73AF19-CB44-4AC0-8C77-16EE53832E67}"/>
    <cellStyle name="Comma 12 2 3 3 2 2 2 2" xfId="27056" xr:uid="{79D05FA7-8078-4A09-8847-196F08236D76}"/>
    <cellStyle name="Comma 12 2 3 3 2 2 3" xfId="23061" xr:uid="{2F827E89-8580-4D75-8723-193CE29B1A32}"/>
    <cellStyle name="Comma 12 2 3 3 2 3" xfId="16037" xr:uid="{F0787627-AC65-4CB9-A645-2A17F160E154}"/>
    <cellStyle name="Comma 12 2 3 3 2 3 2" xfId="25132" xr:uid="{6D3CCEC7-EDEE-4C85-9BB8-92D97ED4CFF1}"/>
    <cellStyle name="Comma 12 2 3 3 2 4" xfId="20835" xr:uid="{BBDE4AB0-9CFF-410C-9BDA-8FC6B9CE4F2E}"/>
    <cellStyle name="Comma 12 2 3 3 3" xfId="10867" xr:uid="{41D676A0-40BC-4CEF-BBF9-A4AB39689CAD}"/>
    <cellStyle name="Comma 12 2 3 3 3 2" xfId="17107" xr:uid="{C0A69257-BA3F-422E-A691-E5E809D01B94}"/>
    <cellStyle name="Comma 12 2 3 3 3 2 2" xfId="26202" xr:uid="{91AA3FD1-DFF0-4F6A-8C63-C0A782CD3E46}"/>
    <cellStyle name="Comma 12 2 3 3 3 3" xfId="22205" xr:uid="{6CC30B0D-7825-4F09-AC9F-91701010C6AD}"/>
    <cellStyle name="Comma 12 2 3 3 4" xfId="15183" xr:uid="{EB01B73C-B5BF-44FF-AE54-946DF84E2BCF}"/>
    <cellStyle name="Comma 12 2 3 3 4 2" xfId="24278" xr:uid="{F3AF64A2-E4A4-4478-B20A-824134D53E51}"/>
    <cellStyle name="Comma 12 2 3 3 5" xfId="19438" xr:uid="{A5D21274-03D0-4DC6-AF63-A133F7F340B6}"/>
    <cellStyle name="Comma 12 2 3 4" xfId="6687" xr:uid="{B9135B95-5DDC-4A63-A446-C55078783E25}"/>
    <cellStyle name="Comma 12 2 3 4 2" xfId="11305" xr:uid="{F717D205-AE39-4622-94D4-53B3D3908D23}"/>
    <cellStyle name="Comma 12 2 3 4 2 2" xfId="17543" xr:uid="{B7790713-EB96-41BE-9774-A33F05B6C3FC}"/>
    <cellStyle name="Comma 12 2 3 4 2 2 2" xfId="26638" xr:uid="{7EBFFE7E-9268-4D4D-A01D-1DBC050FCF20}"/>
    <cellStyle name="Comma 12 2 3 4 2 3" xfId="22643" xr:uid="{7A03192F-295D-4DD9-8F65-B948ADAF936C}"/>
    <cellStyle name="Comma 12 2 3 4 3" xfId="15619" xr:uid="{85FF6A63-0423-4F68-9A0E-D917CD6F9B64}"/>
    <cellStyle name="Comma 12 2 3 4 3 2" xfId="24714" xr:uid="{C7A7FD02-6895-4761-B330-E40F0741267D}"/>
    <cellStyle name="Comma 12 2 3 4 4" xfId="20269" xr:uid="{A7139330-5EE8-48AE-BE88-815B5B5B1DB6}"/>
    <cellStyle name="Comma 12 2 3 5" xfId="10216" xr:uid="{141F7031-B9D8-46A7-A5F7-EA56142A004A}"/>
    <cellStyle name="Comma 12 2 3 5 2" xfId="14538" xr:uid="{36C61090-9B98-4A7D-A390-8FB861037E5F}"/>
    <cellStyle name="Comma 12 2 3 5 2 2" xfId="18397" xr:uid="{13462336-8643-48F3-B2B7-8FE66F1FA35F}"/>
    <cellStyle name="Comma 12 2 3 5 2 2 2" xfId="27492" xr:uid="{41233BF0-3970-4091-8164-EF5285048AC7}"/>
    <cellStyle name="Comma 12 2 3 5 2 3" xfId="23633" xr:uid="{E50D5750-E6FA-47C2-BEFD-CEC562D22961}"/>
    <cellStyle name="Comma 12 2 3 5 3" xfId="16473" xr:uid="{CC07412F-46F1-4B72-BC2C-8E4B92B8E634}"/>
    <cellStyle name="Comma 12 2 3 5 3 2" xfId="25568" xr:uid="{C2A5A78E-AB73-45F2-B3B0-A2E5DC15A162}"/>
    <cellStyle name="Comma 12 2 3 5 4" xfId="21555" xr:uid="{4F3C6580-BC92-49C7-8C14-307B5DE56917}"/>
    <cellStyle name="Comma 12 2 3 6" xfId="10445" xr:uid="{A76AD3BE-2F71-4A05-95EB-AEB54A284C35}"/>
    <cellStyle name="Comma 12 2 3 6 2" xfId="16689" xr:uid="{CE3CA42F-C07E-4D1E-BEFD-D7027EEFCCEA}"/>
    <cellStyle name="Comma 12 2 3 6 2 2" xfId="25784" xr:uid="{E3456336-F744-4E8A-9ACA-931E56299D64}"/>
    <cellStyle name="Comma 12 2 3 6 3" xfId="21783" xr:uid="{473C7454-8EFB-411D-8A4F-5DBFA920FA53}"/>
    <cellStyle name="Comma 12 2 3 7" xfId="14765" xr:uid="{10FCDA34-0133-4891-80D6-A410D0966871}"/>
    <cellStyle name="Comma 12 2 3 7 2" xfId="23860" xr:uid="{EDEFED10-5BD2-41B0-8FD0-1C5595124451}"/>
    <cellStyle name="Comma 12 2 3 8" xfId="18867" xr:uid="{B238D891-ED01-4E80-B65F-36794523EF70}"/>
    <cellStyle name="Comma 12 2 4" xfId="2946" xr:uid="{4678B84D-52D9-48D7-9468-11459C881322}"/>
    <cellStyle name="Comma 12 2 4 2" xfId="5748" xr:uid="{9DC772DF-C262-4F6E-AB4D-06E89E117E0E}"/>
    <cellStyle name="Comma 12 2 4 2 2" xfId="7364" xr:uid="{AAC05E37-B96A-4C32-AE24-D98B56B577B0}"/>
    <cellStyle name="Comma 12 2 4 2 2 2" xfId="11829" xr:uid="{B17A8790-888A-487B-AB63-5FCC8A0E3B3E}"/>
    <cellStyle name="Comma 12 2 4 2 2 2 2" xfId="18067" xr:uid="{FC7A7EDD-B1AE-4BA2-8CD0-5E81FFC2B454}"/>
    <cellStyle name="Comma 12 2 4 2 2 2 2 2" xfId="27162" xr:uid="{A2521055-3BAB-4142-A7AD-383D90CDC2F9}"/>
    <cellStyle name="Comma 12 2 4 2 2 2 3" xfId="23167" xr:uid="{121001F4-7F1C-43A8-B16A-E737DEDC6607}"/>
    <cellStyle name="Comma 12 2 4 2 2 3" xfId="16143" xr:uid="{38E5A98F-9904-4C02-97C7-4B8990F27566}"/>
    <cellStyle name="Comma 12 2 4 2 2 3 2" xfId="25238" xr:uid="{9247220E-6443-4F2C-BD1E-FD0053081CC2}"/>
    <cellStyle name="Comma 12 2 4 2 2 4" xfId="20946" xr:uid="{9B372CC2-496B-4326-9B67-C6FD35EBF9DD}"/>
    <cellStyle name="Comma 12 2 4 2 3" xfId="10974" xr:uid="{E1DCB8B3-F848-4716-8FAB-993FBFBFB285}"/>
    <cellStyle name="Comma 12 2 4 2 3 2" xfId="17213" xr:uid="{5E0748AF-60F3-485E-846B-D419BE44CA3E}"/>
    <cellStyle name="Comma 12 2 4 2 3 2 2" xfId="26308" xr:uid="{3A580EC2-F76F-483C-9E6A-AE885FA67D3D}"/>
    <cellStyle name="Comma 12 2 4 2 3 3" xfId="22312" xr:uid="{885367F7-8007-4EAE-AA8C-587C050F867B}"/>
    <cellStyle name="Comma 12 2 4 2 4" xfId="15289" xr:uid="{D79E5393-7A0B-4787-80D8-0E5E0828A719}"/>
    <cellStyle name="Comma 12 2 4 2 4 2" xfId="24384" xr:uid="{BA0D32BC-51AA-477A-A33B-B2E18689CFC6}"/>
    <cellStyle name="Comma 12 2 4 2 5" xfId="19549" xr:uid="{46EC2788-96A5-48F2-B6A5-5F5657150BC4}"/>
    <cellStyle name="Comma 12 2 4 3" xfId="6809" xr:uid="{2392AA51-478A-4C7D-A05C-C9E8742774D8}"/>
    <cellStyle name="Comma 12 2 4 3 2" xfId="11411" xr:uid="{9DD9642F-8756-4E30-9B46-9E779620BCDC}"/>
    <cellStyle name="Comma 12 2 4 3 2 2" xfId="17649" xr:uid="{6C971F30-AA06-400A-BFD6-DAE84B2BBEE0}"/>
    <cellStyle name="Comma 12 2 4 3 2 2 2" xfId="26744" xr:uid="{882949E8-D7A4-4F15-BF1C-53F11121FF76}"/>
    <cellStyle name="Comma 12 2 4 3 2 3" xfId="22749" xr:uid="{6B134C3F-48D9-42BA-85AF-E83922B9DF34}"/>
    <cellStyle name="Comma 12 2 4 3 3" xfId="15725" xr:uid="{232A02CE-BE75-4ACE-A903-8F1C290870C6}"/>
    <cellStyle name="Comma 12 2 4 3 3 2" xfId="24820" xr:uid="{98F2D038-6070-49F5-B39F-F66C27B85357}"/>
    <cellStyle name="Comma 12 2 4 3 4" xfId="20391" xr:uid="{C5485098-4454-43B5-92B6-3DFA9265BE18}"/>
    <cellStyle name="Comma 12 2 4 4" xfId="10551" xr:uid="{F3237C47-2CC6-4C1F-A905-A10BDD9BE3E8}"/>
    <cellStyle name="Comma 12 2 4 4 2" xfId="16795" xr:uid="{3EE912EE-AE6A-4C41-A64C-DE224574E547}"/>
    <cellStyle name="Comma 12 2 4 4 2 2" xfId="25890" xr:uid="{551E8726-F0A2-4927-ADC4-136DBB45E19E}"/>
    <cellStyle name="Comma 12 2 4 4 3" xfId="21889" xr:uid="{85887A35-275B-46EC-B21A-0BDAD8FC85C8}"/>
    <cellStyle name="Comma 12 2 4 5" xfId="14871" xr:uid="{B9504242-8C49-4143-B931-AF76ED2C0830}"/>
    <cellStyle name="Comma 12 2 4 5 2" xfId="23966" xr:uid="{D96D1E19-8575-4E24-8004-06A96D1EC99F}"/>
    <cellStyle name="Comma 12 2 4 6" xfId="18989" xr:uid="{FA2D114E-926F-467F-83D9-3F2BA1AEE965}"/>
    <cellStyle name="Comma 12 2 5" xfId="5484" xr:uid="{0D8BA3F9-2218-405E-8CD0-F1CBD2B17CA8}"/>
    <cellStyle name="Comma 12 2 5 2" xfId="7115" xr:uid="{AD67690D-2B61-4AA8-ADD9-F0CE988FEF18}"/>
    <cellStyle name="Comma 12 2 5 2 2" xfId="11620" xr:uid="{72861799-91C0-4C2C-8702-2660032436C6}"/>
    <cellStyle name="Comma 12 2 5 2 2 2" xfId="17858" xr:uid="{3295BC03-007A-4246-84AD-9B6AF2738F47}"/>
    <cellStyle name="Comma 12 2 5 2 2 2 2" xfId="26953" xr:uid="{14B0DDCE-E2DC-4280-93B0-C7E972CBCAF6}"/>
    <cellStyle name="Comma 12 2 5 2 2 3" xfId="22958" xr:uid="{9208042A-1A4F-424C-9A16-C5868345F73A}"/>
    <cellStyle name="Comma 12 2 5 2 3" xfId="15934" xr:uid="{E7B1C0BE-1256-475D-B942-00B19C5A8584}"/>
    <cellStyle name="Comma 12 2 5 2 3 2" xfId="25029" xr:uid="{D832D839-2159-49E4-999D-62A717856C3F}"/>
    <cellStyle name="Comma 12 2 5 2 4" xfId="20697" xr:uid="{6769BB63-7125-4145-B1CA-E08A7398F3F9}"/>
    <cellStyle name="Comma 12 2 5 3" xfId="10764" xr:uid="{F30A2C85-58CA-4107-BCD9-0102EF25B541}"/>
    <cellStyle name="Comma 12 2 5 3 2" xfId="17004" xr:uid="{7741BA3B-4433-4406-9482-6840BFFD3E3E}"/>
    <cellStyle name="Comma 12 2 5 3 2 2" xfId="26099" xr:uid="{0F879F6D-F620-41BF-B5F0-DF46F44E4CB1}"/>
    <cellStyle name="Comma 12 2 5 3 3" xfId="22102" xr:uid="{A3D02E05-BCBA-4D52-84B0-67182BFF35DF}"/>
    <cellStyle name="Comma 12 2 5 4" xfId="15080" xr:uid="{9B047792-B20E-4063-B746-08EC583BDBBD}"/>
    <cellStyle name="Comma 12 2 5 4 2" xfId="24175" xr:uid="{14122138-1303-4CBF-970E-7504E3C0D963}"/>
    <cellStyle name="Comma 12 2 5 5" xfId="19299" xr:uid="{337A6CB9-E47A-4E77-8ADF-46D9260CAE16}"/>
    <cellStyle name="Comma 12 2 6" xfId="6519" xr:uid="{92F51995-86AC-4D5B-A6F1-145FB3A00F84}"/>
    <cellStyle name="Comma 12 2 6 2" xfId="11202" xr:uid="{FEF7F801-06E3-4DD0-8DD1-6821D9ECC026}"/>
    <cellStyle name="Comma 12 2 6 2 2" xfId="17440" xr:uid="{90FD4625-2FF1-4F20-BD24-EEA4AE329303}"/>
    <cellStyle name="Comma 12 2 6 2 2 2" xfId="26535" xr:uid="{58776997-B710-4A10-932A-1D389884B03A}"/>
    <cellStyle name="Comma 12 2 6 2 3" xfId="22540" xr:uid="{E0CC139E-0638-41AE-83AE-475CC372F8C3}"/>
    <cellStyle name="Comma 12 2 6 3" xfId="15516" xr:uid="{978A5FC6-A3F3-46E6-AD39-47F13F790327}"/>
    <cellStyle name="Comma 12 2 6 3 2" xfId="24611" xr:uid="{506DFC47-26AB-4D33-B443-C2114B1BB372}"/>
    <cellStyle name="Comma 12 2 6 4" xfId="20101" xr:uid="{5D28887D-D222-4F92-B726-62597BCC7FA5}"/>
    <cellStyle name="Comma 12 2 7" xfId="10063" xr:uid="{2ADEFE83-1FFE-4288-989D-F9F6412D919E}"/>
    <cellStyle name="Comma 12 2 7 2" xfId="14385" xr:uid="{D7C5E85E-7335-42D5-8F9B-A2D23E3A5902}"/>
    <cellStyle name="Comma 12 2 7 2 2" xfId="18294" xr:uid="{F6ADF93C-A1D1-4168-85D3-BA44BD921C25}"/>
    <cellStyle name="Comma 12 2 7 2 2 2" xfId="27389" xr:uid="{FD5C9222-4E2A-47D5-A39D-705734543199}"/>
    <cellStyle name="Comma 12 2 7 2 3" xfId="23494" xr:uid="{4926B4E8-1149-419B-AC31-1032811F8D83}"/>
    <cellStyle name="Comma 12 2 7 3" xfId="16370" xr:uid="{E86220B6-2E06-4A75-B241-12E6AEC0DE16}"/>
    <cellStyle name="Comma 12 2 7 3 2" xfId="25465" xr:uid="{1B291712-F3C7-4297-95B6-084CD45D41B1}"/>
    <cellStyle name="Comma 12 2 7 4" xfId="21416" xr:uid="{22A78CB8-18D3-4826-B9A1-01BCB0ED826B}"/>
    <cellStyle name="Comma 12 2 8" xfId="10341" xr:uid="{33A00E36-2FEC-4921-B51B-BACEFD636FA3}"/>
    <cellStyle name="Comma 12 2 8 2" xfId="16586" xr:uid="{64E9FC11-F616-426F-A16C-59469EF73058}"/>
    <cellStyle name="Comma 12 2 8 2 2" xfId="25681" xr:uid="{FEAA93C5-EB9B-4725-AE39-08C3A3E7238E}"/>
    <cellStyle name="Comma 12 2 8 3" xfId="21679" xr:uid="{46173028-1045-4C98-9FFD-4F284A01CC82}"/>
    <cellStyle name="Comma 12 2 9" xfId="14662" xr:uid="{3C7443D4-436C-4454-8100-93D31D34BC16}"/>
    <cellStyle name="Comma 12 2 9 2" xfId="23757" xr:uid="{64EBB7B9-8BA6-44FF-ACC4-2C200DAF7F27}"/>
    <cellStyle name="Comma 12 3" xfId="2719" xr:uid="{F03F0056-3C68-4410-BD9E-0AD8A673352B}"/>
    <cellStyle name="Comma 12 3 2" xfId="2849" xr:uid="{037AC5D2-6716-41EF-8EBE-8677CDFA5D52}"/>
    <cellStyle name="Comma 12 3 2 2" xfId="3074" xr:uid="{F35276A8-31F2-477E-92CB-706173D1496C}"/>
    <cellStyle name="Comma 12 3 2 2 2" xfId="5876" xr:uid="{206EC878-740E-4BC3-9225-B8C93DA54281}"/>
    <cellStyle name="Comma 12 3 2 2 2 2" xfId="7492" xr:uid="{EE3063FC-4F87-4EC5-8164-75EFCA08E2BF}"/>
    <cellStyle name="Comma 12 3 2 2 2 2 2" xfId="11957" xr:uid="{57FE908A-BF1C-4B4A-9ECB-08D420B9CF37}"/>
    <cellStyle name="Comma 12 3 2 2 2 2 2 2" xfId="18195" xr:uid="{D2281CA2-DB30-4A44-8BA0-80AA00F2AF5F}"/>
    <cellStyle name="Comma 12 3 2 2 2 2 2 2 2" xfId="27290" xr:uid="{80116E9E-383C-4496-887B-79CD04A100D8}"/>
    <cellStyle name="Comma 12 3 2 2 2 2 2 3" xfId="23295" xr:uid="{3F2C6BF8-1E15-4AA6-BD7A-6CBBB26CA60E}"/>
    <cellStyle name="Comma 12 3 2 2 2 2 3" xfId="16271" xr:uid="{B81020E0-234C-428B-8213-8BE5B73DC9BD}"/>
    <cellStyle name="Comma 12 3 2 2 2 2 3 2" xfId="25366" xr:uid="{E31B91B6-EE2B-4C8F-94CF-4E8DFDA1B9BB}"/>
    <cellStyle name="Comma 12 3 2 2 2 2 4" xfId="21074" xr:uid="{D393AF70-4790-4AA7-8C16-14404ED67688}"/>
    <cellStyle name="Comma 12 3 2 2 2 3" xfId="11102" xr:uid="{EFC2F3E7-01B6-4EA6-9F8C-632EC1F27786}"/>
    <cellStyle name="Comma 12 3 2 2 2 3 2" xfId="17341" xr:uid="{8EBA47CD-6ED2-4D85-9C9D-9603AD434E7A}"/>
    <cellStyle name="Comma 12 3 2 2 2 3 2 2" xfId="26436" xr:uid="{664FB479-853F-4893-B4C9-440E72647877}"/>
    <cellStyle name="Comma 12 3 2 2 2 3 3" xfId="22440" xr:uid="{EFE48E97-CF11-4CF7-9A73-D58B3DAB2F91}"/>
    <cellStyle name="Comma 12 3 2 2 2 4" xfId="15417" xr:uid="{E2344170-F3DF-47B5-A660-74A83A354073}"/>
    <cellStyle name="Comma 12 3 2 2 2 4 2" xfId="24512" xr:uid="{73746F86-5749-4D5D-A21F-69A0AD968F91}"/>
    <cellStyle name="Comma 12 3 2 2 2 5" xfId="19677" xr:uid="{7A3E5A8F-3EB4-486C-BBCF-BB8D7050AD31}"/>
    <cellStyle name="Comma 12 3 2 2 3" xfId="6937" xr:uid="{295402C9-6566-43CA-AC97-0CA0492139AC}"/>
    <cellStyle name="Comma 12 3 2 2 3 2" xfId="11539" xr:uid="{C16458B1-5B56-4969-9B5F-61F3E3A4B792}"/>
    <cellStyle name="Comma 12 3 2 2 3 2 2" xfId="17777" xr:uid="{7F6D7617-50A5-47A2-B97F-ACA425DE4399}"/>
    <cellStyle name="Comma 12 3 2 2 3 2 2 2" xfId="26872" xr:uid="{67B0462D-4094-44A6-BCA0-7884804DF85A}"/>
    <cellStyle name="Comma 12 3 2 2 3 2 3" xfId="22877" xr:uid="{18311743-4914-4CB3-9EF1-5D381AC6D6D2}"/>
    <cellStyle name="Comma 12 3 2 2 3 3" xfId="15853" xr:uid="{934CA6AB-F34C-41F2-86E3-0354C9F3866E}"/>
    <cellStyle name="Comma 12 3 2 2 3 3 2" xfId="24948" xr:uid="{566C4A6B-48BA-4A75-AF41-575D38192697}"/>
    <cellStyle name="Comma 12 3 2 2 3 4" xfId="20519" xr:uid="{C8BBDBCB-D389-4E3C-BCF1-30DB379BAEA9}"/>
    <cellStyle name="Comma 12 3 2 2 4" xfId="10679" xr:uid="{F22017E7-6564-4FD3-A791-32F14D9FE25F}"/>
    <cellStyle name="Comma 12 3 2 2 4 2" xfId="16923" xr:uid="{8F37BDD9-C277-43FA-BEB3-F5960FC1C100}"/>
    <cellStyle name="Comma 12 3 2 2 4 2 2" xfId="26018" xr:uid="{55089F00-693C-427C-A44D-B534D60537F5}"/>
    <cellStyle name="Comma 12 3 2 2 4 3" xfId="22017" xr:uid="{B9F6F7C8-B698-4395-B09A-0113E00793F2}"/>
    <cellStyle name="Comma 12 3 2 2 5" xfId="14999" xr:uid="{E877414C-9BE4-47FD-8A52-315D4D01C27F}"/>
    <cellStyle name="Comma 12 3 2 2 5 2" xfId="24094" xr:uid="{8970A0A5-8FD5-4128-B31B-EFCA6543E0D7}"/>
    <cellStyle name="Comma 12 3 2 2 6" xfId="19117" xr:uid="{5581B2B1-B2A1-4753-BD21-AF94DE886AFC}"/>
    <cellStyle name="Comma 12 3 2 3" xfId="5662" xr:uid="{1E929058-3C6A-4EF8-8989-EEB6E35DB34F}"/>
    <cellStyle name="Comma 12 3 2 3 2" xfId="7278" xr:uid="{5F43D92B-9381-445B-B4C4-32988D3CCFEA}"/>
    <cellStyle name="Comma 12 3 2 3 2 2" xfId="11748" xr:uid="{B515678F-01EE-4270-937C-3E1E1239B309}"/>
    <cellStyle name="Comma 12 3 2 3 2 2 2" xfId="17986" xr:uid="{25417718-676D-4728-A16B-C9B2B8B50CE8}"/>
    <cellStyle name="Comma 12 3 2 3 2 2 2 2" xfId="27081" xr:uid="{C2BF9491-B460-480D-B2D6-51DC65945803}"/>
    <cellStyle name="Comma 12 3 2 3 2 2 3" xfId="23086" xr:uid="{38ADF400-387C-4737-8F9A-555AA137B219}"/>
    <cellStyle name="Comma 12 3 2 3 2 3" xfId="16062" xr:uid="{71CCE5F2-5AFB-422B-9AAC-40901B0192AC}"/>
    <cellStyle name="Comma 12 3 2 3 2 3 2" xfId="25157" xr:uid="{A4A498BE-A6B1-41E3-AAA1-48429A4D6488}"/>
    <cellStyle name="Comma 12 3 2 3 2 4" xfId="20860" xr:uid="{0C9D5E89-8794-48E4-BAB1-84CFF400E9E3}"/>
    <cellStyle name="Comma 12 3 2 3 3" xfId="10892" xr:uid="{C9DF5F7C-DE9A-445E-A7E1-E994522031CE}"/>
    <cellStyle name="Comma 12 3 2 3 3 2" xfId="17132" xr:uid="{F7EDE1BD-84A6-418F-B189-C907AC76ABCA}"/>
    <cellStyle name="Comma 12 3 2 3 3 2 2" xfId="26227" xr:uid="{B21596F9-AD27-4F7F-914F-5066CEFF1006}"/>
    <cellStyle name="Comma 12 3 2 3 3 3" xfId="22230" xr:uid="{69A119D1-1CC3-4F7E-8835-41E01697E0E9}"/>
    <cellStyle name="Comma 12 3 2 3 4" xfId="15208" xr:uid="{3718DB04-5545-4724-8689-DBFB4AFC2957}"/>
    <cellStyle name="Comma 12 3 2 3 4 2" xfId="24303" xr:uid="{7F707298-90CF-4A67-AC6A-2CFA11CD86E8}"/>
    <cellStyle name="Comma 12 3 2 3 5" xfId="19463" xr:uid="{5050232E-82D6-45CA-85D8-F3C24D3223A0}"/>
    <cellStyle name="Comma 12 3 2 4" xfId="6712" xr:uid="{35841619-5205-49EE-A054-DC998089A611}"/>
    <cellStyle name="Comma 12 3 2 4 2" xfId="11330" xr:uid="{7C5F51F8-5CF4-404E-8D3B-07A427693A06}"/>
    <cellStyle name="Comma 12 3 2 4 2 2" xfId="17568" xr:uid="{17F45B6E-9BB9-4879-BBD6-1A3AB8991B2B}"/>
    <cellStyle name="Comma 12 3 2 4 2 2 2" xfId="26663" xr:uid="{E29D95BB-B24B-4AE4-A070-765C3690B670}"/>
    <cellStyle name="Comma 12 3 2 4 2 3" xfId="22668" xr:uid="{44A4C442-A0A9-4F10-90BE-C24FA6C7BD4A}"/>
    <cellStyle name="Comma 12 3 2 4 3" xfId="15644" xr:uid="{F7A83E46-6937-4EE1-AEE8-6A498E6F0055}"/>
    <cellStyle name="Comma 12 3 2 4 3 2" xfId="24739" xr:uid="{1D5F5C49-1CDA-461D-9952-2363305433D1}"/>
    <cellStyle name="Comma 12 3 2 4 4" xfId="20294" xr:uid="{85FE86E1-A1CE-4433-970B-AFDAA28E24EE}"/>
    <cellStyle name="Comma 12 3 2 5" xfId="10241" xr:uid="{76B40E25-70D4-4DD9-9071-84F467F825D2}"/>
    <cellStyle name="Comma 12 3 2 5 2" xfId="14563" xr:uid="{960DBAD8-412F-4054-B9F1-EE9B3D30B4F5}"/>
    <cellStyle name="Comma 12 3 2 5 2 2" xfId="18422" xr:uid="{EFC40737-765F-408D-80D4-3653D39D856B}"/>
    <cellStyle name="Comma 12 3 2 5 2 2 2" xfId="27517" xr:uid="{90DB15D6-5093-4F44-9759-A10B6EFDA986}"/>
    <cellStyle name="Comma 12 3 2 5 2 3" xfId="23658" xr:uid="{2FF00B02-C3C9-4952-B810-60997596ED21}"/>
    <cellStyle name="Comma 12 3 2 5 3" xfId="16498" xr:uid="{E688FC79-1078-4BAF-8F37-E874163A0C3D}"/>
    <cellStyle name="Comma 12 3 2 5 3 2" xfId="25593" xr:uid="{3A7A6E4D-D5E6-4ABA-9411-A2F1B85BC7DE}"/>
    <cellStyle name="Comma 12 3 2 5 4" xfId="21580" xr:uid="{B73FDC94-71A6-415B-A2B5-3D5F19A7C4CF}"/>
    <cellStyle name="Comma 12 3 2 6" xfId="10470" xr:uid="{FD9B4026-785B-4C4B-BEB3-904405053192}"/>
    <cellStyle name="Comma 12 3 2 6 2" xfId="16714" xr:uid="{3BC47BFC-703F-4C82-8EE7-F275AD9F381D}"/>
    <cellStyle name="Comma 12 3 2 6 2 2" xfId="25809" xr:uid="{FD10537F-8D58-4DA8-88AC-78EF683A84BB}"/>
    <cellStyle name="Comma 12 3 2 6 3" xfId="21808" xr:uid="{F8EDE49B-A37F-42C0-8690-7DA50E51F1F1}"/>
    <cellStyle name="Comma 12 3 2 7" xfId="14790" xr:uid="{58BB75AD-65A1-4A3D-826E-8D88B4948202}"/>
    <cellStyle name="Comma 12 3 2 7 2" xfId="23885" xr:uid="{9EF2050E-A7D4-45FE-AFF0-4F22CABDBB58}"/>
    <cellStyle name="Comma 12 3 2 8" xfId="18892" xr:uid="{DB9494B7-6E08-4013-B1CF-1D106956EAA4}"/>
    <cellStyle name="Comma 12 3 3" xfId="2971" xr:uid="{D25F1186-632D-476A-BDE0-3E40D5B028DD}"/>
    <cellStyle name="Comma 12 3 3 2" xfId="5773" xr:uid="{8BA1D9D2-4B38-4EF7-B298-82F03DBBFD9A}"/>
    <cellStyle name="Comma 12 3 3 2 2" xfId="7389" xr:uid="{66C43A85-3A15-4314-92FA-7CA1B4D04F6B}"/>
    <cellStyle name="Comma 12 3 3 2 2 2" xfId="11854" xr:uid="{7F66DD94-9D0D-4669-9AA9-B4E3455F80CB}"/>
    <cellStyle name="Comma 12 3 3 2 2 2 2" xfId="18092" xr:uid="{D6E27809-F619-4804-B92E-F09936C9E731}"/>
    <cellStyle name="Comma 12 3 3 2 2 2 2 2" xfId="27187" xr:uid="{F917B6C0-9DBF-45D6-AF8A-2BFBD8DC29D1}"/>
    <cellStyle name="Comma 12 3 3 2 2 2 3" xfId="23192" xr:uid="{5573E451-0F56-4407-87B6-0BF6D790E693}"/>
    <cellStyle name="Comma 12 3 3 2 2 3" xfId="16168" xr:uid="{C2C8B961-A408-485E-82DE-0CB5108A1751}"/>
    <cellStyle name="Comma 12 3 3 2 2 3 2" xfId="25263" xr:uid="{5EE12714-A574-4A9F-9E8E-64D7F5C5EEAB}"/>
    <cellStyle name="Comma 12 3 3 2 2 4" xfId="20971" xr:uid="{9E1778C4-A8D4-481A-868A-455DF9032356}"/>
    <cellStyle name="Comma 12 3 3 2 3" xfId="10999" xr:uid="{CE90555A-45DD-409B-98E9-C474B9352EED}"/>
    <cellStyle name="Comma 12 3 3 2 3 2" xfId="17238" xr:uid="{C130E4F4-1ACD-409F-830D-6740936DB869}"/>
    <cellStyle name="Comma 12 3 3 2 3 2 2" xfId="26333" xr:uid="{7E5B989E-0158-4882-912A-2C318AA515A8}"/>
    <cellStyle name="Comma 12 3 3 2 3 3" xfId="22337" xr:uid="{F67FDBBD-FE87-41EB-ABFA-58CEC61EEFD8}"/>
    <cellStyle name="Comma 12 3 3 2 4" xfId="15314" xr:uid="{B4B16E6D-CDEF-43B3-BED3-BFD088D45E46}"/>
    <cellStyle name="Comma 12 3 3 2 4 2" xfId="24409" xr:uid="{F5CD88E4-332F-4D16-8959-24FF4EE5DA32}"/>
    <cellStyle name="Comma 12 3 3 2 5" xfId="19574" xr:uid="{A10FA670-0B78-4571-8260-FBCD16B9618F}"/>
    <cellStyle name="Comma 12 3 3 3" xfId="6834" xr:uid="{19C70AD8-4A16-4519-ADC7-E18F8D3781B9}"/>
    <cellStyle name="Comma 12 3 3 3 2" xfId="11436" xr:uid="{7FF71ECE-D353-43B3-A65E-695AE58E16FC}"/>
    <cellStyle name="Comma 12 3 3 3 2 2" xfId="17674" xr:uid="{9FDE7BA9-7293-44EC-838B-F1A8998AAB32}"/>
    <cellStyle name="Comma 12 3 3 3 2 2 2" xfId="26769" xr:uid="{CA6BE1E8-0978-4BF2-B7A0-962C72CF1EC9}"/>
    <cellStyle name="Comma 12 3 3 3 2 3" xfId="22774" xr:uid="{45DE6EBB-EFB0-482C-87ED-91EEC325804F}"/>
    <cellStyle name="Comma 12 3 3 3 3" xfId="15750" xr:uid="{44FB7A20-4047-48ED-9287-CB46F28B60AA}"/>
    <cellStyle name="Comma 12 3 3 3 3 2" xfId="24845" xr:uid="{9401713D-54A7-427A-8121-727F80B75BA7}"/>
    <cellStyle name="Comma 12 3 3 3 4" xfId="20416" xr:uid="{298DB638-ADDE-45B4-8424-29B956E58088}"/>
    <cellStyle name="Comma 12 3 3 4" xfId="10576" xr:uid="{EB2A157A-A91E-4A9C-B95A-0CFFBF1BFED0}"/>
    <cellStyle name="Comma 12 3 3 4 2" xfId="16820" xr:uid="{3673783F-D925-4685-9647-56E703E8A134}"/>
    <cellStyle name="Comma 12 3 3 4 2 2" xfId="25915" xr:uid="{5B37F596-A69D-4A30-95AE-0AD65464F2B6}"/>
    <cellStyle name="Comma 12 3 3 4 3" xfId="21914" xr:uid="{8D3F1EAC-E573-46CB-8CC4-F65E47484F2B}"/>
    <cellStyle name="Comma 12 3 3 5" xfId="14896" xr:uid="{E859611A-31B1-4A93-A877-F9B435237732}"/>
    <cellStyle name="Comma 12 3 3 5 2" xfId="23991" xr:uid="{DBF09AAB-F4F7-4626-9308-4EE9B6A34B49}"/>
    <cellStyle name="Comma 12 3 3 6" xfId="19014" xr:uid="{EFD9430C-9399-46B3-B7B5-01D40470DF93}"/>
    <cellStyle name="Comma 12 3 4" xfId="5545" xr:uid="{4937F993-F8EB-4DD7-930B-3E789EC92190}"/>
    <cellStyle name="Comma 12 3 4 2" xfId="7162" xr:uid="{E1E8B644-7325-4957-8898-2AFC0F5F173A}"/>
    <cellStyle name="Comma 12 3 4 2 2" xfId="11645" xr:uid="{BF37A9D6-8135-44FE-81AB-EA752F96EEF7}"/>
    <cellStyle name="Comma 12 3 4 2 2 2" xfId="17883" xr:uid="{9BE13B95-BFBC-4F6E-A3B5-0703AD824574}"/>
    <cellStyle name="Comma 12 3 4 2 2 2 2" xfId="26978" xr:uid="{881CBD2D-2B1D-4871-AA7B-A16961E55C50}"/>
    <cellStyle name="Comma 12 3 4 2 2 3" xfId="22983" xr:uid="{B625B50F-12F8-4A70-9F1A-2387B83FA33B}"/>
    <cellStyle name="Comma 12 3 4 2 3" xfId="15959" xr:uid="{BDA088C3-71F6-4CA3-81B8-1322AE5E33C1}"/>
    <cellStyle name="Comma 12 3 4 2 3 2" xfId="25054" xr:uid="{7AF0072D-8B83-4EA2-9359-92FE5078EC09}"/>
    <cellStyle name="Comma 12 3 4 2 4" xfId="20744" xr:uid="{C5501500-2256-4A5F-876E-96439A016A90}"/>
    <cellStyle name="Comma 12 3 4 3" xfId="10789" xr:uid="{7B1D5444-A1E9-4A09-9D0A-4761DBC4C6C4}"/>
    <cellStyle name="Comma 12 3 4 3 2" xfId="17029" xr:uid="{83E186DB-15F1-4D3F-A5C9-C11275592F19}"/>
    <cellStyle name="Comma 12 3 4 3 2 2" xfId="26124" xr:uid="{B3631800-2076-46C2-93DB-B1B10008B20E}"/>
    <cellStyle name="Comma 12 3 4 3 3" xfId="22127" xr:uid="{6243C7DF-A97A-4807-9638-EF41C4078C78}"/>
    <cellStyle name="Comma 12 3 4 4" xfId="15105" xr:uid="{B9BCF34D-4288-43AC-8092-EC8818267470}"/>
    <cellStyle name="Comma 12 3 4 4 2" xfId="24200" xr:uid="{3F9E4869-9484-4550-8179-56532789065A}"/>
    <cellStyle name="Comma 12 3 4 5" xfId="19346" xr:uid="{A7CD2785-5135-48AB-BC61-2275BCB4E342}"/>
    <cellStyle name="Comma 12 3 5" xfId="6583" xr:uid="{334E67B1-7DA9-4644-95CE-A6072E5ECFA7}"/>
    <cellStyle name="Comma 12 3 5 2" xfId="11227" xr:uid="{EA49C177-3B6E-4BE6-A9CE-B61FA70F3020}"/>
    <cellStyle name="Comma 12 3 5 2 2" xfId="17465" xr:uid="{29AD2767-57A4-46C0-9D3C-6808817665C0}"/>
    <cellStyle name="Comma 12 3 5 2 2 2" xfId="26560" xr:uid="{5C9FDD3A-1CCC-43D2-A853-4D25148E4EC1}"/>
    <cellStyle name="Comma 12 3 5 2 3" xfId="22565" xr:uid="{6029113A-6753-49F2-9418-E7AA43B67875}"/>
    <cellStyle name="Comma 12 3 5 3" xfId="15541" xr:uid="{5F5962E5-9C5C-4143-BCB1-F0085C974440}"/>
    <cellStyle name="Comma 12 3 5 3 2" xfId="24636" xr:uid="{1F8CDC23-C69B-4A56-83E8-879C8DD3A338}"/>
    <cellStyle name="Comma 12 3 5 4" xfId="20165" xr:uid="{5025F5DF-091A-4B3B-8742-596491BAD763}"/>
    <cellStyle name="Comma 12 3 6" xfId="10124" xr:uid="{ED825AF9-EAB7-4404-BD09-7884D835EF56}"/>
    <cellStyle name="Comma 12 3 6 2" xfId="14446" xr:uid="{7C43B475-B040-4AA1-B145-4BABA7E393A5}"/>
    <cellStyle name="Comma 12 3 6 2 2" xfId="18319" xr:uid="{19EAC88E-3B27-4909-BFEF-6FAD9EE509EF}"/>
    <cellStyle name="Comma 12 3 6 2 2 2" xfId="27414" xr:uid="{0CC14344-1A62-4AAE-BFB7-0BAB5356F721}"/>
    <cellStyle name="Comma 12 3 6 2 3" xfId="23541" xr:uid="{471BB24E-0C05-48A4-A235-083DC469A2A9}"/>
    <cellStyle name="Comma 12 3 6 3" xfId="16395" xr:uid="{2F401590-0E9D-4584-B04D-BBD5E07F7703}"/>
    <cellStyle name="Comma 12 3 6 3 2" xfId="25490" xr:uid="{1D8CC133-C1F4-46DB-AA5E-8EC7EB46E1E5}"/>
    <cellStyle name="Comma 12 3 6 4" xfId="21463" xr:uid="{59D66846-A426-42DC-B784-491A6A4A13D1}"/>
    <cellStyle name="Comma 12 3 7" xfId="10367" xr:uid="{F4441B0B-130A-430A-A694-0A0D929B0F60}"/>
    <cellStyle name="Comma 12 3 7 2" xfId="16611" xr:uid="{DF548F97-FF81-49C4-8BA4-31F036890281}"/>
    <cellStyle name="Comma 12 3 7 2 2" xfId="25706" xr:uid="{87C5FF56-6622-4E63-A6F8-8C141703EDBB}"/>
    <cellStyle name="Comma 12 3 7 3" xfId="21705" xr:uid="{5D153838-844E-460E-8E1D-FFF4403B83D4}"/>
    <cellStyle name="Comma 12 3 8" xfId="14687" xr:uid="{90B44726-A587-4E64-8FB8-85CAA725596D}"/>
    <cellStyle name="Comma 12 3 8 2" xfId="23782" xr:uid="{0E05FB84-FC70-426B-A264-F7E6C21DB378}"/>
    <cellStyle name="Comma 12 3 9" xfId="18762" xr:uid="{7A74D5F7-38A9-46D0-A019-A68D803FFE24}"/>
    <cellStyle name="Comma 12 4" xfId="2801" xr:uid="{51FC95ED-B110-4F99-86D8-E7E9A1BAB558}"/>
    <cellStyle name="Comma 12 4 2" xfId="3027" xr:uid="{CC1F1925-681B-450B-974E-44CEBFDEDBD4}"/>
    <cellStyle name="Comma 12 4 2 2" xfId="5829" xr:uid="{CE0168CC-B132-46AB-9AB5-36849B2FEDC7}"/>
    <cellStyle name="Comma 12 4 2 2 2" xfId="7445" xr:uid="{394B37A0-F0B2-4BD1-B93E-946537F3A27C}"/>
    <cellStyle name="Comma 12 4 2 2 2 2" xfId="11910" xr:uid="{430F5190-4CEF-4950-BFC3-5357DA147582}"/>
    <cellStyle name="Comma 12 4 2 2 2 2 2" xfId="18148" xr:uid="{7E6FAEE8-828B-4999-939B-801793F7B16C}"/>
    <cellStyle name="Comma 12 4 2 2 2 2 2 2" xfId="27243" xr:uid="{4CDBE3B3-6E5C-45A3-A8A4-1F851085217D}"/>
    <cellStyle name="Comma 12 4 2 2 2 2 3" xfId="23248" xr:uid="{02961A82-DA2F-47AD-BF01-613112C105D5}"/>
    <cellStyle name="Comma 12 4 2 2 2 3" xfId="16224" xr:uid="{65F9A015-2D5F-4F43-A467-54118F597933}"/>
    <cellStyle name="Comma 12 4 2 2 2 3 2" xfId="25319" xr:uid="{9EA38ABC-D4DD-4C8E-ABFC-A8D01044DE4A}"/>
    <cellStyle name="Comma 12 4 2 2 2 4" xfId="21027" xr:uid="{078CD5E9-8075-40FD-89D1-E2009B8F28B0}"/>
    <cellStyle name="Comma 12 4 2 2 3" xfId="11055" xr:uid="{233AA717-A70E-40FD-8984-8666E1F34D8E}"/>
    <cellStyle name="Comma 12 4 2 2 3 2" xfId="17294" xr:uid="{194D1825-DD32-4F44-9E31-3559134BB951}"/>
    <cellStyle name="Comma 12 4 2 2 3 2 2" xfId="26389" xr:uid="{771168D9-F02B-475B-9DBB-91B7F3FEA10F}"/>
    <cellStyle name="Comma 12 4 2 2 3 3" xfId="22393" xr:uid="{E8BED904-3AB3-45E6-A802-A131CCC353F5}"/>
    <cellStyle name="Comma 12 4 2 2 4" xfId="15370" xr:uid="{BD6E5A15-1572-41B1-AE70-49205FC6C1EC}"/>
    <cellStyle name="Comma 12 4 2 2 4 2" xfId="24465" xr:uid="{25501237-4E0B-4CB5-B0D8-266DC84B6716}"/>
    <cellStyle name="Comma 12 4 2 2 5" xfId="19630" xr:uid="{DBB0160E-325A-424D-A56B-AAE702B14D4F}"/>
    <cellStyle name="Comma 12 4 2 3" xfId="6890" xr:uid="{0DA7ABCF-6DDE-46A6-9A6B-EB5589A8CD64}"/>
    <cellStyle name="Comma 12 4 2 3 2" xfId="11492" xr:uid="{3E334E5D-3988-4C20-85D3-47E61BB6E19D}"/>
    <cellStyle name="Comma 12 4 2 3 2 2" xfId="17730" xr:uid="{AD5F036E-024A-4587-9155-B14462F16483}"/>
    <cellStyle name="Comma 12 4 2 3 2 2 2" xfId="26825" xr:uid="{03C52BA5-FB0B-43CD-80F2-CD600FED17F2}"/>
    <cellStyle name="Comma 12 4 2 3 2 3" xfId="22830" xr:uid="{078347DD-C349-42EF-8F3E-11EE533D438D}"/>
    <cellStyle name="Comma 12 4 2 3 3" xfId="15806" xr:uid="{26159FCF-7C2C-4205-8F66-F47E3C79510B}"/>
    <cellStyle name="Comma 12 4 2 3 3 2" xfId="24901" xr:uid="{033FA4D8-6B84-4217-98E1-A0AFA3BA9C8D}"/>
    <cellStyle name="Comma 12 4 2 3 4" xfId="20472" xr:uid="{B56FA923-7D47-4317-836E-4DFE2EBF1A51}"/>
    <cellStyle name="Comma 12 4 2 4" xfId="10632" xr:uid="{CDCC80CC-7678-436B-870B-C5572EF95722}"/>
    <cellStyle name="Comma 12 4 2 4 2" xfId="16876" xr:uid="{57609DD9-4854-4DA8-BC10-68FA37008C01}"/>
    <cellStyle name="Comma 12 4 2 4 2 2" xfId="25971" xr:uid="{1C6095C6-D8F5-4EE9-B0B7-AE322E656C48}"/>
    <cellStyle name="Comma 12 4 2 4 3" xfId="21970" xr:uid="{241177AC-8ACB-473B-AB36-62F6D029E87D}"/>
    <cellStyle name="Comma 12 4 2 5" xfId="14952" xr:uid="{139E48A0-D1A2-47D7-A05B-8F133D30ECDF}"/>
    <cellStyle name="Comma 12 4 2 5 2" xfId="24047" xr:uid="{5908B5EF-92F9-486C-9BC1-D007016E90B9}"/>
    <cellStyle name="Comma 12 4 2 6" xfId="19070" xr:uid="{90ACC70D-63C9-41F1-A9BE-BE3C844773CF}"/>
    <cellStyle name="Comma 12 4 3" xfId="5614" xr:uid="{9F6321DB-8C0E-465E-888F-3E895F8DDD72}"/>
    <cellStyle name="Comma 12 4 3 2" xfId="7230" xr:uid="{93C4B9A1-C475-46A3-B519-33C031753C76}"/>
    <cellStyle name="Comma 12 4 3 2 2" xfId="11701" xr:uid="{B9F20159-8612-4D63-964F-269A89CC7724}"/>
    <cellStyle name="Comma 12 4 3 2 2 2" xfId="17939" xr:uid="{CAD09C90-7C54-4C12-80BB-60892171DA54}"/>
    <cellStyle name="Comma 12 4 3 2 2 2 2" xfId="27034" xr:uid="{5D727023-83BD-4B9C-A8CF-A60AEAC3A40E}"/>
    <cellStyle name="Comma 12 4 3 2 2 3" xfId="23039" xr:uid="{0BFFF7EB-BE1C-45B3-A5B8-86F09F774F86}"/>
    <cellStyle name="Comma 12 4 3 2 3" xfId="16015" xr:uid="{51080532-9F3C-46C9-A81A-199AEE81E398}"/>
    <cellStyle name="Comma 12 4 3 2 3 2" xfId="25110" xr:uid="{3932F4A7-B6C4-48FF-925E-60557428F33B}"/>
    <cellStyle name="Comma 12 4 3 2 4" xfId="20812" xr:uid="{78858D28-CC68-411A-A6CF-7CF677DDDDAB}"/>
    <cellStyle name="Comma 12 4 3 3" xfId="10845" xr:uid="{191ABE69-B9DB-4DE8-A43A-972FFC289B15}"/>
    <cellStyle name="Comma 12 4 3 3 2" xfId="17085" xr:uid="{367A921F-9C65-4557-B6C5-DAE31CAC8C17}"/>
    <cellStyle name="Comma 12 4 3 3 2 2" xfId="26180" xr:uid="{8F6C03BD-B885-4983-8D37-D03799BE5F5F}"/>
    <cellStyle name="Comma 12 4 3 3 3" xfId="22183" xr:uid="{54A95D5F-22DC-46D8-B748-30E4D4A4803C}"/>
    <cellStyle name="Comma 12 4 3 4" xfId="15161" xr:uid="{D263E0B0-1A8D-4B88-85CA-94DD554BCB20}"/>
    <cellStyle name="Comma 12 4 3 4 2" xfId="24256" xr:uid="{E2FC9802-7A87-4C06-A359-0DA68A763950}"/>
    <cellStyle name="Comma 12 4 3 5" xfId="19415" xr:uid="{0C90086F-4540-48C5-88E1-1B2452CF41CE}"/>
    <cellStyle name="Comma 12 4 4" xfId="6664" xr:uid="{60A0FDF6-B94A-4142-9228-F0180D6FCEA8}"/>
    <cellStyle name="Comma 12 4 4 2" xfId="11283" xr:uid="{C41E3521-66B0-4F58-979F-710C8CD23D12}"/>
    <cellStyle name="Comma 12 4 4 2 2" xfId="17521" xr:uid="{EE24CD2F-FF5F-4BD5-9784-48F3B05398B3}"/>
    <cellStyle name="Comma 12 4 4 2 2 2" xfId="26616" xr:uid="{52B523BA-BA8C-4833-8629-7D7F79C9AC0C}"/>
    <cellStyle name="Comma 12 4 4 2 3" xfId="22621" xr:uid="{0937ADFE-2C0B-4FEC-971E-A5BEA95BFFA9}"/>
    <cellStyle name="Comma 12 4 4 3" xfId="15597" xr:uid="{39E7DB2C-4BEA-4620-9E90-75AC8B9BA71A}"/>
    <cellStyle name="Comma 12 4 4 3 2" xfId="24692" xr:uid="{581A171C-E80E-41CD-A74C-2034A3539B86}"/>
    <cellStyle name="Comma 12 4 4 4" xfId="20246" xr:uid="{0A8368F1-EDC1-43EB-BAD6-CD93A5DD51D2}"/>
    <cellStyle name="Comma 12 4 5" xfId="10193" xr:uid="{1A1AAFE4-5216-41D0-98A1-B2E507449176}"/>
    <cellStyle name="Comma 12 4 5 2" xfId="14515" xr:uid="{16178DFA-CAD4-4CD0-BB7E-B64957B5CAF1}"/>
    <cellStyle name="Comma 12 4 5 2 2" xfId="18375" xr:uid="{D3AF2DE1-BE68-484D-A937-B0FE5423F4B9}"/>
    <cellStyle name="Comma 12 4 5 2 2 2" xfId="27470" xr:uid="{5B6FDA9A-7EB4-49FE-BC76-A0203D4F7A28}"/>
    <cellStyle name="Comma 12 4 5 2 3" xfId="23610" xr:uid="{D15442ED-7678-487E-8766-8067186B3FEE}"/>
    <cellStyle name="Comma 12 4 5 3" xfId="16451" xr:uid="{743E1E4E-272F-4AE4-8180-CFD02F6DAEFB}"/>
    <cellStyle name="Comma 12 4 5 3 2" xfId="25546" xr:uid="{EA354605-FF54-4A07-ACF1-5FAEA3BACD0B}"/>
    <cellStyle name="Comma 12 4 5 4" xfId="21532" xr:uid="{F48FB8BB-169B-46F4-B615-C6CCCE0C36A9}"/>
    <cellStyle name="Comma 12 4 6" xfId="10423" xr:uid="{ECD4BC43-755B-4081-80ED-CAB1F7964B34}"/>
    <cellStyle name="Comma 12 4 6 2" xfId="16667" xr:uid="{29E73F19-2794-4351-9BF9-9ED9F4C3497B}"/>
    <cellStyle name="Comma 12 4 6 2 2" xfId="25762" xr:uid="{F0F42970-65E2-414F-BD5A-D0609707DC5C}"/>
    <cellStyle name="Comma 12 4 6 3" xfId="21761" xr:uid="{5AE9496B-A538-41A8-84A4-3C979F9C3CEF}"/>
    <cellStyle name="Comma 12 4 7" xfId="14743" xr:uid="{50ED4FB3-644B-4AC4-BEB6-92C2C70D1E59}"/>
    <cellStyle name="Comma 12 4 7 2" xfId="23838" xr:uid="{F7ED9E15-C6B5-4D15-B40F-9054089F63FB}"/>
    <cellStyle name="Comma 12 4 8" xfId="18844" xr:uid="{994922B0-C475-4955-9E0C-F34B4FB7C8E4}"/>
    <cellStyle name="Comma 12 5" xfId="2923" xr:uid="{6B2392E0-956D-4DE9-9A67-41B8D7E435C6}"/>
    <cellStyle name="Comma 12 5 2" xfId="5725" xr:uid="{5A6A76A9-5DE9-40AC-B18C-674047FFEE7F}"/>
    <cellStyle name="Comma 12 5 2 2" xfId="7341" xr:uid="{EE41A875-3503-40F3-B70E-EEFF36AEC57F}"/>
    <cellStyle name="Comma 12 5 2 2 2" xfId="11807" xr:uid="{896D8A05-217D-49A7-B553-6C609C710597}"/>
    <cellStyle name="Comma 12 5 2 2 2 2" xfId="18045" xr:uid="{9692FA94-C136-44F7-AC79-3EE4F1E92930}"/>
    <cellStyle name="Comma 12 5 2 2 2 2 2" xfId="27140" xr:uid="{F1470345-2AFF-4442-975E-7352475D5579}"/>
    <cellStyle name="Comma 12 5 2 2 2 3" xfId="23145" xr:uid="{7173262C-94D7-4492-BFBB-552B39D20248}"/>
    <cellStyle name="Comma 12 5 2 2 3" xfId="16121" xr:uid="{BEBD6CAC-896B-4E3A-A3A2-F63F362DE702}"/>
    <cellStyle name="Comma 12 5 2 2 3 2" xfId="25216" xr:uid="{82FE230D-FF65-4383-8D6C-343927A367FC}"/>
    <cellStyle name="Comma 12 5 2 2 4" xfId="20923" xr:uid="{2F87BB7C-62CF-4F37-BEAD-50F2194DB2A8}"/>
    <cellStyle name="Comma 12 5 2 3" xfId="10952" xr:uid="{8947509F-B70B-45A7-9D02-CFC03C5B4D25}"/>
    <cellStyle name="Comma 12 5 2 3 2" xfId="17191" xr:uid="{57C55143-DB5E-4965-BDD1-271D1AF644FC}"/>
    <cellStyle name="Comma 12 5 2 3 2 2" xfId="26286" xr:uid="{EE4BABE6-BFD0-4E10-878A-1A3A77408E34}"/>
    <cellStyle name="Comma 12 5 2 3 3" xfId="22290" xr:uid="{36E6AF59-9AE7-4FD5-AE87-485285CE6635}"/>
    <cellStyle name="Comma 12 5 2 4" xfId="15267" xr:uid="{67A70CE0-5BA3-49A0-A85E-6C84BB313AE1}"/>
    <cellStyle name="Comma 12 5 2 4 2" xfId="24362" xr:uid="{E5D9AC50-82EA-4EE9-BE3C-C08EF9CCBAC3}"/>
    <cellStyle name="Comma 12 5 2 5" xfId="19526" xr:uid="{9C68920B-A556-4D70-93ED-391F4EBAA32F}"/>
    <cellStyle name="Comma 12 5 3" xfId="6786" xr:uid="{173C8427-70B7-4350-ABB6-D298BC68D23B}"/>
    <cellStyle name="Comma 12 5 3 2" xfId="11389" xr:uid="{456227DD-962A-4003-AB02-D1FDC5E481C6}"/>
    <cellStyle name="Comma 12 5 3 2 2" xfId="17627" xr:uid="{F51A9101-115A-4971-B402-A89F8C7081D2}"/>
    <cellStyle name="Comma 12 5 3 2 2 2" xfId="26722" xr:uid="{DBB35ABB-E32D-49CA-BD1D-7559F6FBD5E0}"/>
    <cellStyle name="Comma 12 5 3 2 3" xfId="22727" xr:uid="{A36E8BA6-6495-40FB-AFED-2930DBEE875C}"/>
    <cellStyle name="Comma 12 5 3 3" xfId="15703" xr:uid="{4EC5B1C2-CC67-4DC4-8345-BF683CA15381}"/>
    <cellStyle name="Comma 12 5 3 3 2" xfId="24798" xr:uid="{2C4CA501-4DCA-4D26-B618-99EEDD63DB21}"/>
    <cellStyle name="Comma 12 5 3 4" xfId="20368" xr:uid="{729B64D7-F5BE-4D8A-AD5D-C38E19277088}"/>
    <cellStyle name="Comma 12 5 4" xfId="10529" xr:uid="{DBBE4997-2302-4361-8EB7-9085A48B928A}"/>
    <cellStyle name="Comma 12 5 4 2" xfId="16773" xr:uid="{A1C0BDAF-BBA1-4E07-B496-23ED5FB2A14D}"/>
    <cellStyle name="Comma 12 5 4 2 2" xfId="25868" xr:uid="{5D11524F-F979-43EC-A353-F4C3E9914089}"/>
    <cellStyle name="Comma 12 5 4 3" xfId="21867" xr:uid="{957B54B0-A7EA-423D-9E1F-1C69BEDACCD6}"/>
    <cellStyle name="Comma 12 5 5" xfId="14849" xr:uid="{FA6CD11D-B527-4C4B-A5C4-C730280DB93F}"/>
    <cellStyle name="Comma 12 5 5 2" xfId="23944" xr:uid="{4B736B90-0E62-4129-9370-AA6D96C737EA}"/>
    <cellStyle name="Comma 12 5 6" xfId="18966" xr:uid="{2012B0A4-2F96-4EC8-B0BA-5B2B8DA6A6C6}"/>
    <cellStyle name="Comma 12 6" xfId="4596" xr:uid="{285FEFAA-0210-4F9A-ADBF-72D683571326}"/>
    <cellStyle name="Comma 12 6 2" xfId="7001" xr:uid="{3A153814-B2CC-4C76-B07A-689BA3F74702}"/>
    <cellStyle name="Comma 12 6 2 2" xfId="11598" xr:uid="{99FA3F45-B149-4618-A50D-597BE053AA17}"/>
    <cellStyle name="Comma 12 6 2 2 2" xfId="17836" xr:uid="{BA48B5FE-2A26-4DE3-8334-A470AAD33370}"/>
    <cellStyle name="Comma 12 6 2 2 2 2" xfId="26931" xr:uid="{B1CF62EF-3D90-4778-AD98-9E527355BE87}"/>
    <cellStyle name="Comma 12 6 2 2 3" xfId="22936" xr:uid="{2B83A966-C9DE-4725-9D67-7FEC9543AB8F}"/>
    <cellStyle name="Comma 12 6 2 3" xfId="15912" xr:uid="{DBC560BB-0C76-4061-AAB7-0E4A65B83D32}"/>
    <cellStyle name="Comma 12 6 2 3 2" xfId="25007" xr:uid="{DBB94C89-CB98-4DB6-B4EE-DB82EC31EE71}"/>
    <cellStyle name="Comma 12 6 2 4" xfId="20583" xr:uid="{BAB96DD0-E0B6-4FA2-B83D-1A5E29C43498}"/>
    <cellStyle name="Comma 12 6 3" xfId="10740" xr:uid="{7D6BE64A-375C-4A1E-BB92-55351C27F88D}"/>
    <cellStyle name="Comma 12 6 3 2" xfId="16982" xr:uid="{2A86C4C4-1242-43C6-96E2-31A541B20E97}"/>
    <cellStyle name="Comma 12 6 3 2 2" xfId="26077" xr:uid="{38C1BCF3-A840-4F28-AD1B-B6EBDAD8120B}"/>
    <cellStyle name="Comma 12 6 3 3" xfId="22078" xr:uid="{45901DF3-E3FC-485E-ADC4-F225D2CC3583}"/>
    <cellStyle name="Comma 12 6 4" xfId="15058" xr:uid="{77673812-8347-429A-B1B5-2FB1864EDAE9}"/>
    <cellStyle name="Comma 12 6 4 2" xfId="24153" xr:uid="{39234DFB-92E7-4CCB-8E9C-15DB85E985A9}"/>
    <cellStyle name="Comma 12 6 5" xfId="19180" xr:uid="{133A2D66-26F9-4A92-9EF4-0B4F1CF81C2E}"/>
    <cellStyle name="Comma 12 7" xfId="6350" xr:uid="{9D8EFAAC-266C-408A-912A-7F26003D96C5}"/>
    <cellStyle name="Comma 12 7 2" xfId="11180" xr:uid="{D0E0F86C-EFBC-459C-A76B-46C72E1F4C6D}"/>
    <cellStyle name="Comma 12 7 2 2" xfId="17418" xr:uid="{B9209484-826C-4888-9E4C-20BA7E5374EF}"/>
    <cellStyle name="Comma 12 7 2 2 2" xfId="26513" xr:uid="{B3161B29-8AAD-4B7A-8AB5-59314662F008}"/>
    <cellStyle name="Comma 12 7 2 3" xfId="22518" xr:uid="{674D78BE-F1EE-4E85-B43E-76EF26D72684}"/>
    <cellStyle name="Comma 12 7 3" xfId="15494" xr:uid="{0BB22660-D2E5-4991-A810-A6461DD6096F}"/>
    <cellStyle name="Comma 12 7 3 2" xfId="24589" xr:uid="{155796E4-3A97-43AE-8C80-78BE86E83358}"/>
    <cellStyle name="Comma 12 7 4" xfId="19932" xr:uid="{9BF56347-A50F-4301-9193-9760F3F71344}"/>
    <cellStyle name="Comma 12 8" xfId="9174" xr:uid="{A550F1C7-BE8B-476B-9085-AA4C81F9E2EA}"/>
    <cellStyle name="Comma 12 8 2" xfId="13496" xr:uid="{71ADB5BF-707D-49F2-A2CF-023A3AD6D7D6}"/>
    <cellStyle name="Comma 12 8 2 2" xfId="18272" xr:uid="{291B0263-7711-4B61-977A-6BB62B51669D}"/>
    <cellStyle name="Comma 12 8 2 2 2" xfId="27367" xr:uid="{83F73730-6B40-45BC-B7C9-A6B12F2BC6EE}"/>
    <cellStyle name="Comma 12 8 2 3" xfId="23375" xr:uid="{1834A214-CA16-42DB-916C-19A1A6452C5C}"/>
    <cellStyle name="Comma 12 8 3" xfId="16348" xr:uid="{3218106F-C6E8-44EF-8FC6-CF5E5818DE52}"/>
    <cellStyle name="Comma 12 8 3 2" xfId="25443" xr:uid="{9A548E8A-5A83-4496-9139-55C9A795D3D0}"/>
    <cellStyle name="Comma 12 8 4" xfId="21297" xr:uid="{EC896ADE-A736-4AC8-A027-99BC60C69BC2}"/>
    <cellStyle name="Comma 12 9" xfId="10317" xr:uid="{1CFBF84B-AF24-4045-8E0E-6D29632E6367}"/>
    <cellStyle name="Comma 12 9 2" xfId="16564" xr:uid="{FBC5128F-7DDF-4E1B-A2CB-B5C63307538E}"/>
    <cellStyle name="Comma 12 9 2 2" xfId="25659" xr:uid="{4F4E88BF-84A4-4E1C-8F4A-64C9512EA961}"/>
    <cellStyle name="Comma 12 9 3" xfId="21655" xr:uid="{551BF5FD-9DEA-4B22-9AA0-F8B9D8FFCFD7}"/>
    <cellStyle name="Comma 13" xfId="2682" xr:uid="{00704746-B383-4982-BA6B-34AC8D268028}"/>
    <cellStyle name="Comma 13 2" xfId="5523" xr:uid="{75C95B23-98C9-4539-8940-2080BC0BDBFE}"/>
    <cellStyle name="Comma 13 2 2" xfId="7140" xr:uid="{29CB847C-B1BF-4A50-8FD3-A32EC35328FA}"/>
    <cellStyle name="Comma 13 2 2 2" xfId="20722" xr:uid="{7C38A301-0AB0-4474-8658-32499713509D}"/>
    <cellStyle name="Comma 13 2 2 2 2" xfId="29875" xr:uid="{87BAF463-14F9-4DE1-BEBB-4085290CE551}"/>
    <cellStyle name="Comma 13 2 2 3" xfId="28498" xr:uid="{F061C92F-64F0-46E6-A29C-0BB1B797B064}"/>
    <cellStyle name="Comma 13 2 3" xfId="19324" xr:uid="{B977ACBF-EF51-4F9A-B0E9-D462582D666D}"/>
    <cellStyle name="Comma 13 2 3 2" xfId="29332" xr:uid="{22A91A4F-9432-4AD5-9F27-00BA735FB3E5}"/>
    <cellStyle name="Comma 13 2 4" xfId="27955" xr:uid="{97B42157-F9EA-4FA8-BADC-F6409E0F609E}"/>
    <cellStyle name="Comma 13 3" xfId="6546" xr:uid="{69DCDF02-1B96-4045-AF69-F1736816A0C0}"/>
    <cellStyle name="Comma 13 3 2" xfId="20128" xr:uid="{2D582AC8-3A07-43A0-9041-22C2A5D4146E}"/>
    <cellStyle name="Comma 13 3 2 2" xfId="29699" xr:uid="{DBC4C580-B3A0-4B69-9788-33B47F258E6F}"/>
    <cellStyle name="Comma 13 3 3" xfId="28322" xr:uid="{DA0503B6-BF2C-4BDB-8AA2-DDF96DEDEA57}"/>
    <cellStyle name="Comma 13 4" xfId="10102" xr:uid="{E9141410-017F-4A6B-BA22-A2304E70E02B}"/>
    <cellStyle name="Comma 13 4 2" xfId="14424" xr:uid="{F5704491-84C6-4AD2-A24A-CB68A9BFE1D7}"/>
    <cellStyle name="Comma 13 4 2 2" xfId="23519" xr:uid="{B46F5D21-19F0-4391-B582-013353EB9AE3}"/>
    <cellStyle name="Comma 13 4 2 2 2" xfId="30302" xr:uid="{3B85BD7E-9CA8-40E7-A92B-CB85EAE685B3}"/>
    <cellStyle name="Comma 13 4 2 3" xfId="28925" xr:uid="{579BD36D-FDE5-4AC8-A534-1418FADC3EBD}"/>
    <cellStyle name="Comma 13 4 3" xfId="21441" xr:uid="{B8B7558C-E0AB-4EC5-B9F5-43C4B347415E}"/>
    <cellStyle name="Comma 13 4 3 2" xfId="30154" xr:uid="{6150A9FD-4482-4CAB-A98B-DA62B8B346FE}"/>
    <cellStyle name="Comma 13 4 4" xfId="28777" xr:uid="{7F49D0A8-2B2A-4A7C-A97A-9010EC55FF0C}"/>
    <cellStyle name="Comma 13 5" xfId="18725" xr:uid="{88E85502-DA09-498C-A130-D18717486551}"/>
    <cellStyle name="Comma 13 5 2" xfId="29156" xr:uid="{D046AA22-D61C-4E88-80E3-0A4191060AC4}"/>
    <cellStyle name="Comma 13 6" xfId="27780" xr:uid="{73C05B7A-5B7A-48B0-AE0B-390152698A3F}"/>
    <cellStyle name="Comma 14" xfId="2686" xr:uid="{E31F6A79-36AB-4298-A889-42D313DF7F12}"/>
    <cellStyle name="Comma 14 2" xfId="5527" xr:uid="{32D45218-6BB0-4721-9028-C694B58548D9}"/>
    <cellStyle name="Comma 14 2 2" xfId="7144" xr:uid="{AA1FBE02-3265-4407-9972-554184B1CEA2}"/>
    <cellStyle name="Comma 14 2 2 2" xfId="20726" xr:uid="{2107486F-9DC7-43F4-932D-5C84B0DCCE04}"/>
    <cellStyle name="Comma 14 2 2 2 2" xfId="29876" xr:uid="{6CA43F67-EEE9-44C8-BA94-B13376BE7A27}"/>
    <cellStyle name="Comma 14 2 2 3" xfId="28499" xr:uid="{54F386B3-3B71-45E5-BB0E-F48645C18010}"/>
    <cellStyle name="Comma 14 2 3" xfId="19328" xr:uid="{B9347E0B-936E-4306-B4BC-65F1B3E5B16A}"/>
    <cellStyle name="Comma 14 2 3 2" xfId="29333" xr:uid="{5276BFF2-4E49-4D9A-B491-F9DEA216D923}"/>
    <cellStyle name="Comma 14 2 4" xfId="27956" xr:uid="{986B9FC8-189B-40AB-B7E2-71610EB22A06}"/>
    <cellStyle name="Comma 14 3" xfId="6550" xr:uid="{88BBB5B4-B0AB-49A2-B288-7AFD37DAD143}"/>
    <cellStyle name="Comma 14 3 2" xfId="20132" xr:uid="{99225F0E-5BC9-4D32-AE91-9B558E651C53}"/>
    <cellStyle name="Comma 14 3 2 2" xfId="29700" xr:uid="{72383432-58C6-40DE-8175-316452A112A8}"/>
    <cellStyle name="Comma 14 3 3" xfId="28323" xr:uid="{39FA6B0D-960F-4399-BED0-5DB0E0D490FE}"/>
    <cellStyle name="Comma 14 4" xfId="10106" xr:uid="{278CC96A-0C53-4BAB-B5BE-3A777735F4AA}"/>
    <cellStyle name="Comma 14 4 2" xfId="14428" xr:uid="{766DEDB1-1F6F-402B-BD84-F4AD104B2962}"/>
    <cellStyle name="Comma 14 4 2 2" xfId="23523" xr:uid="{C77EA831-4633-4DFD-85DD-9B8EC1E298E8}"/>
    <cellStyle name="Comma 14 4 2 2 2" xfId="30303" xr:uid="{1830D56A-5D37-4B15-8F44-825760ADE616}"/>
    <cellStyle name="Comma 14 4 2 3" xfId="28926" xr:uid="{4F279F41-CB86-47FB-B247-0D652E22D5D0}"/>
    <cellStyle name="Comma 14 4 3" xfId="21445" xr:uid="{B0188B13-26DB-4DD0-B6D3-231E56C18B4F}"/>
    <cellStyle name="Comma 14 4 3 2" xfId="30155" xr:uid="{07233203-FEBE-4446-87C1-8C3D1A725741}"/>
    <cellStyle name="Comma 14 4 4" xfId="28778" xr:uid="{41CD4023-CCDD-46BF-9D90-E2CBFB428E8D}"/>
    <cellStyle name="Comma 14 5" xfId="18729" xr:uid="{C29749DD-4B1E-4263-BF15-E72F34574B3E}"/>
    <cellStyle name="Comma 14 5 2" xfId="29157" xr:uid="{23A798F8-D931-40B0-9920-EB7AE9F035FE}"/>
    <cellStyle name="Comma 14 6" xfId="27781" xr:uid="{5E752556-2F5B-4AF2-8F4B-288EB01F5052}"/>
    <cellStyle name="Comma 15" xfId="1571" xr:uid="{CA6D1CA5-2619-4441-81D7-E6DE66D59E86}"/>
    <cellStyle name="Comma 15 2" xfId="6124" xr:uid="{4DD9278F-6953-4299-AFF3-9EEE1BAC866C}"/>
    <cellStyle name="Comma 15 2 2" xfId="7658" xr:uid="{F5E9E241-9516-48FC-A451-37BA068602BB}"/>
    <cellStyle name="Comma 15 2 2 2" xfId="21240" xr:uid="{803E04CF-4067-4573-B4C9-3BFD7C8190F2}"/>
    <cellStyle name="Comma 15 2 2 2 2" xfId="30009" xr:uid="{AD84DBAD-7E57-4EA1-9799-B82B0858F3F2}"/>
    <cellStyle name="Comma 15 2 2 3" xfId="28632" xr:uid="{8483CD18-9E34-4F92-AD83-D9D4B0D18A9E}"/>
    <cellStyle name="Comma 15 2 3" xfId="19843" xr:uid="{1A11D34C-E115-4D06-A0A6-1790182CA992}"/>
    <cellStyle name="Comma 15 2 3 2" xfId="29466" xr:uid="{EA1998D3-E012-4E74-99E2-634A1F0E85E2}"/>
    <cellStyle name="Comma 15 2 4" xfId="28089" xr:uid="{948A2CC4-E8A2-449B-B290-F936241683BA}"/>
    <cellStyle name="Comma 15 3" xfId="5973" xr:uid="{EAB6621D-A38E-401D-B7EC-83EF5218000A}"/>
    <cellStyle name="Comma 15 3 2" xfId="7585" xr:uid="{E32EB12A-1B51-4827-A1C7-D57D2A18ED73}"/>
    <cellStyle name="Comma 15 3 2 2" xfId="21167" xr:uid="{1A851BFE-53C1-4FBC-857A-27232068AAD9}"/>
    <cellStyle name="Comma 15 3 2 2 2" xfId="29945" xr:uid="{BBAD7D8D-0F54-40A2-8C8C-D55A9CD0CFF9}"/>
    <cellStyle name="Comma 15 3 2 3" xfId="28568" xr:uid="{A155EDF3-9BC6-4DC5-BDE8-426511AC0115}"/>
    <cellStyle name="Comma 15 3 3" xfId="19770" xr:uid="{914BEC4B-643D-4DA2-A005-09CF3B2F6E5F}"/>
    <cellStyle name="Comma 15 3 3 2" xfId="29402" xr:uid="{EEC56788-501D-48E6-B86F-CE10A76FB500}"/>
    <cellStyle name="Comma 15 3 4" xfId="28025" xr:uid="{6392DC6C-8F0B-4463-9E48-F668FEE59A47}"/>
    <cellStyle name="Comma 15 4" xfId="4597" xr:uid="{B8FA5344-CF3C-4C55-A9F4-4CAEC48B62FE}"/>
    <cellStyle name="Comma 15 4 2" xfId="7002" xr:uid="{C8242CAA-B6A9-413D-86A4-73B20ABCBE50}"/>
    <cellStyle name="Comma 15 4 2 2" xfId="20584" xr:uid="{248B9314-7595-46EB-A796-8D6B1B882BB3}"/>
    <cellStyle name="Comma 15 4 2 2 2" xfId="29778" xr:uid="{76CEE02F-47FA-4993-849E-02467D9E1016}"/>
    <cellStyle name="Comma 15 4 2 3" xfId="28401" xr:uid="{A408D66F-867B-4291-AA94-072BE18A8CA5}"/>
    <cellStyle name="Comma 15 4 3" xfId="19181" xr:uid="{2975F964-35D7-496D-867E-4E93EF498F8A}"/>
    <cellStyle name="Comma 15 4 3 2" xfId="29234" xr:uid="{8AFD0FFB-F0AD-41DB-BA9F-4835B96487A8}"/>
    <cellStyle name="Comma 15 4 4" xfId="27858" xr:uid="{A9356492-EF0D-4353-B4D0-7D520EFC70AD}"/>
    <cellStyle name="Comma 15 5" xfId="6351" xr:uid="{E1BA72D3-7E8D-43F6-80DD-52452A23F434}"/>
    <cellStyle name="Comma 15 5 2" xfId="19933" xr:uid="{D50F58FA-2C2A-4E38-BD02-94597BF629E6}"/>
    <cellStyle name="Comma 15 5 2 2" xfId="29545" xr:uid="{4120736D-E27F-4B4A-82BD-A695DC24B3B9}"/>
    <cellStyle name="Comma 15 5 3" xfId="28168" xr:uid="{E1FA8DB4-3E06-421E-BED8-759A83408F25}"/>
    <cellStyle name="Comma 15 6" xfId="9175" xr:uid="{DA4A548C-5FC1-46EB-B978-97D378DB9650}"/>
    <cellStyle name="Comma 15 6 2" xfId="13497" xr:uid="{4A64C0D6-3AC7-486F-AC8B-91D14C928FD0}"/>
    <cellStyle name="Comma 15 6 2 2" xfId="23376" xr:uid="{0F93B1FE-84F2-4DEF-A926-E473F4ABE902}"/>
    <cellStyle name="Comma 15 6 2 2 2" xfId="30204" xr:uid="{64833095-A13D-4A1B-A229-BDD32370269B}"/>
    <cellStyle name="Comma 15 6 2 3" xfId="28827" xr:uid="{69C4FE2B-0A7F-4EA5-8931-70DEC0B4C12A}"/>
    <cellStyle name="Comma 15 6 3" xfId="21298" xr:uid="{86AB87E5-F075-424F-95AF-DC0C22FC0259}"/>
    <cellStyle name="Comma 15 6 3 2" xfId="30056" xr:uid="{B62AF73E-E129-400B-9954-CDC272022C9A}"/>
    <cellStyle name="Comma 15 6 4" xfId="28679" xr:uid="{E5A2C1EB-7688-44EB-8633-8F9B7DA34445}"/>
    <cellStyle name="Comma 15 7" xfId="18525" xr:uid="{0797D130-F96C-4947-886B-C8DBADB02C20}"/>
    <cellStyle name="Comma 15 7 2" xfId="29001" xr:uid="{9C270A12-E706-4B6F-B929-A5B13BE685B2}"/>
    <cellStyle name="Comma 15 8" xfId="27627" xr:uid="{0E404EEC-26F6-445A-ADA0-7BC418B17998}"/>
    <cellStyle name="Comma 16" xfId="2687" xr:uid="{4E9FA4CD-1906-4D6F-B12E-C15590492254}"/>
    <cellStyle name="Comma 16 2" xfId="5528" xr:uid="{AFDA03F6-D185-4ED6-943D-252A0E831232}"/>
    <cellStyle name="Comma 16 2 2" xfId="7145" xr:uid="{B54545DA-447D-4C9C-B77C-E804AF3569E1}"/>
    <cellStyle name="Comma 16 2 2 2" xfId="20727" xr:uid="{77395097-7CC2-42ED-BCCA-DC0FA06B75B7}"/>
    <cellStyle name="Comma 16 2 2 2 2" xfId="29877" xr:uid="{B8C37664-083E-4FED-A075-D0C54568063A}"/>
    <cellStyle name="Comma 16 2 2 3" xfId="28500" xr:uid="{E595A2DB-BE8F-4009-99C4-0AE43EC44DF4}"/>
    <cellStyle name="Comma 16 2 3" xfId="19329" xr:uid="{42016B11-6290-4728-83A5-C446DC1836F3}"/>
    <cellStyle name="Comma 16 2 3 2" xfId="29334" xr:uid="{25C54CD2-A996-44BB-A34E-3487D5148B7C}"/>
    <cellStyle name="Comma 16 2 4" xfId="27957" xr:uid="{7DE4D5E4-BFDE-4F83-9AC4-463B4509968B}"/>
    <cellStyle name="Comma 16 3" xfId="6551" xr:uid="{AA66F42B-6825-4CFE-BBD0-7AC9BA3FAC6B}"/>
    <cellStyle name="Comma 16 3 2" xfId="20133" xr:uid="{274F3309-2B2C-4FA7-856F-7E79BC171E15}"/>
    <cellStyle name="Comma 16 3 2 2" xfId="29701" xr:uid="{064172EF-A503-4C02-AACD-C48600B2DC57}"/>
    <cellStyle name="Comma 16 3 3" xfId="28324" xr:uid="{7F54737E-B131-4D7C-816F-9326ED4F38B0}"/>
    <cellStyle name="Comma 16 4" xfId="10107" xr:uid="{801FF67C-F236-428F-A09C-99844E201796}"/>
    <cellStyle name="Comma 16 4 2" xfId="14429" xr:uid="{2CD3EAA4-56B0-499B-89A4-B67867660419}"/>
    <cellStyle name="Comma 16 4 2 2" xfId="23524" xr:uid="{7DD41F3A-6F55-426E-84C5-C5E2C4435D2C}"/>
    <cellStyle name="Comma 16 4 2 2 2" xfId="30304" xr:uid="{E1A1D8F1-6728-4A20-8C19-5A03C6D758CD}"/>
    <cellStyle name="Comma 16 4 2 3" xfId="28927" xr:uid="{D1C4D59A-5057-4845-B5CD-E33F4605124B}"/>
    <cellStyle name="Comma 16 4 3" xfId="21446" xr:uid="{C4714165-4538-4006-8EE7-27FD00ABE2E3}"/>
    <cellStyle name="Comma 16 4 3 2" xfId="30156" xr:uid="{9472199E-B8D6-4EE6-87E6-470D45B47064}"/>
    <cellStyle name="Comma 16 4 4" xfId="28779" xr:uid="{9F06C74B-65DE-41A8-A5D6-7B5C196A1503}"/>
    <cellStyle name="Comma 16 5" xfId="18730" xr:uid="{4CF3008B-3D89-4685-87C5-940074318811}"/>
    <cellStyle name="Comma 16 5 2" xfId="29158" xr:uid="{13F7E907-778C-4BC6-936D-B21F9DACB174}"/>
    <cellStyle name="Comma 16 6" xfId="27782" xr:uid="{4D2A725F-2B46-4E14-BE92-E07F45A4AB8F}"/>
    <cellStyle name="Comma 17" xfId="2688" xr:uid="{9C2D9F01-DD42-499B-9E81-33C170DE07D2}"/>
    <cellStyle name="Comma 17 2" xfId="5529" xr:uid="{63A3A61C-017F-4BC7-BE85-9323262203AF}"/>
    <cellStyle name="Comma 17 2 2" xfId="7146" xr:uid="{7A9AAC18-0C9A-4FB4-8FEB-010C765B03BC}"/>
    <cellStyle name="Comma 17 2 2 2" xfId="20728" xr:uid="{A48B6579-443A-4352-A3FE-ED7D1A910CB8}"/>
    <cellStyle name="Comma 17 2 2 2 2" xfId="29878" xr:uid="{5BE46D42-0B67-4A55-A477-1EFB7356E3EC}"/>
    <cellStyle name="Comma 17 2 2 3" xfId="28501" xr:uid="{4312446C-D525-45AA-8998-849B693E791F}"/>
    <cellStyle name="Comma 17 2 3" xfId="19330" xr:uid="{B4A6DE5D-2545-4840-8EF9-01FDB63D52F2}"/>
    <cellStyle name="Comma 17 2 3 2" xfId="29335" xr:uid="{11B0824C-0121-4BB2-81C2-5E19004D5A5B}"/>
    <cellStyle name="Comma 17 2 4" xfId="27958" xr:uid="{EE3A086B-9AF8-41EF-AF8D-DFF3FE71421D}"/>
    <cellStyle name="Comma 17 3" xfId="6552" xr:uid="{5824B62F-B9D0-4637-A4DB-491D34808858}"/>
    <cellStyle name="Comma 17 3 2" xfId="20134" xr:uid="{CA728BEE-CD45-4CAB-BDEC-16E4C16E20ED}"/>
    <cellStyle name="Comma 17 3 2 2" xfId="29702" xr:uid="{AF05975E-AA35-4B76-8A7D-E4F8B66D9074}"/>
    <cellStyle name="Comma 17 3 3" xfId="28325" xr:uid="{7CFA6613-7395-428D-B65F-211E1D834679}"/>
    <cellStyle name="Comma 17 4" xfId="10108" xr:uid="{5714D4DC-D0F5-42E0-BF0F-61307C8B94D1}"/>
    <cellStyle name="Comma 17 4 2" xfId="14430" xr:uid="{7ADD7A5A-6B66-46A0-A6D6-FA7C5DFB4605}"/>
    <cellStyle name="Comma 17 4 2 2" xfId="23525" xr:uid="{4373BB64-64CC-454E-B487-5F6D5AFC27DE}"/>
    <cellStyle name="Comma 17 4 2 2 2" xfId="30305" xr:uid="{EF5622EC-0B79-46FA-9478-0718A10592BE}"/>
    <cellStyle name="Comma 17 4 2 3" xfId="28928" xr:uid="{6FD92564-AF1F-455A-8275-CD47EE877648}"/>
    <cellStyle name="Comma 17 4 3" xfId="21447" xr:uid="{50469289-F5E5-4A5D-826C-0CA8998D4DB1}"/>
    <cellStyle name="Comma 17 4 3 2" xfId="30157" xr:uid="{904109DC-1FB1-49F1-B099-A5E46D818AE8}"/>
    <cellStyle name="Comma 17 4 4" xfId="28780" xr:uid="{BB2801EA-6C07-4DE0-9685-3084954EA7A4}"/>
    <cellStyle name="Comma 17 5" xfId="18731" xr:uid="{3E7F2BA7-7507-4892-9984-582F66802661}"/>
    <cellStyle name="Comma 17 5 2" xfId="29159" xr:uid="{80FFC6F8-E6A7-42BB-8450-EAE16E0D1C2E}"/>
    <cellStyle name="Comma 17 6" xfId="27783" xr:uid="{29681ADB-1F3E-4C24-A538-FDBBCB379162}"/>
    <cellStyle name="Comma 18" xfId="2690" xr:uid="{36396B70-E2C1-4F2C-90DC-A4E40DDA5D2C}"/>
    <cellStyle name="Comma 18 2" xfId="5530" xr:uid="{FCD9DDD0-9F1F-451B-9A90-9E6217B16F66}"/>
    <cellStyle name="Comma 18 2 2" xfId="7147" xr:uid="{4ECCFC09-6D8D-4C56-B5D5-A498B4E70648}"/>
    <cellStyle name="Comma 18 2 2 2" xfId="20729" xr:uid="{C0126E5A-42E2-4566-BC0E-6A211EB59407}"/>
    <cellStyle name="Comma 18 2 2 2 2" xfId="29879" xr:uid="{2C0EA979-4385-4CD8-BD6A-9FFD37D8C8E1}"/>
    <cellStyle name="Comma 18 2 2 3" xfId="28502" xr:uid="{2634A256-17A7-4ED6-BE63-AAAC72272B1C}"/>
    <cellStyle name="Comma 18 2 3" xfId="19331" xr:uid="{B498BD03-A0A5-40CB-A2D9-DD7896A9BB71}"/>
    <cellStyle name="Comma 18 2 3 2" xfId="29336" xr:uid="{F1792CC6-F4D4-47D3-98CA-675170A215FB}"/>
    <cellStyle name="Comma 18 2 4" xfId="27959" xr:uid="{C04CC43C-C03C-40ED-AD73-27456390B582}"/>
    <cellStyle name="Comma 18 3" xfId="6554" xr:uid="{6B08B4EE-CDFB-453A-BA45-0C997CB23FD6}"/>
    <cellStyle name="Comma 18 3 2" xfId="20136" xr:uid="{1263F7CC-2CEA-4045-B208-020A0CDCA227}"/>
    <cellStyle name="Comma 18 3 2 2" xfId="29704" xr:uid="{4F0BB19C-E860-4C19-B655-1B675BDD5033}"/>
    <cellStyle name="Comma 18 3 3" xfId="28327" xr:uid="{3F555751-9B1F-4535-8CCB-9AC1967CE82A}"/>
    <cellStyle name="Comma 18 4" xfId="10109" xr:uid="{B50EBEF5-2B93-4FE6-9750-6454CE5ED1B5}"/>
    <cellStyle name="Comma 18 4 2" xfId="14431" xr:uid="{D97DC605-5258-4E9E-B855-8F8F84803834}"/>
    <cellStyle name="Comma 18 4 2 2" xfId="23526" xr:uid="{62E4C019-38B1-4721-88C2-DC4098733715}"/>
    <cellStyle name="Comma 18 4 2 2 2" xfId="30306" xr:uid="{1A002B21-406C-4425-A0D2-AA5A6D07B50C}"/>
    <cellStyle name="Comma 18 4 2 3" xfId="28929" xr:uid="{2CDFD5AB-E06A-45C8-8684-BDA05D0E6E39}"/>
    <cellStyle name="Comma 18 4 3" xfId="21448" xr:uid="{7120A011-C775-4AEA-B426-C1FB974E0495}"/>
    <cellStyle name="Comma 18 4 3 2" xfId="30158" xr:uid="{135C3A13-E1F1-42F2-9CD5-D7C92EEE80B8}"/>
    <cellStyle name="Comma 18 4 4" xfId="28781" xr:uid="{4B5B3BBC-8416-4C63-B902-CA36668BD09C}"/>
    <cellStyle name="Comma 18 5" xfId="18733" xr:uid="{01B0909C-8B66-46A1-B8A2-DE6ECD01B42D}"/>
    <cellStyle name="Comma 18 5 2" xfId="29161" xr:uid="{D72593FF-FF70-48CF-81C4-41CE771D4C2F}"/>
    <cellStyle name="Comma 18 6" xfId="27785" xr:uid="{A0E5EC55-FCF5-4BFB-A90C-58B773EA9DE6}"/>
    <cellStyle name="Comma 19" xfId="2692" xr:uid="{CCC6F8B5-B234-461B-9C47-C6C8BF250295}"/>
    <cellStyle name="Comma 19 2" xfId="5531" xr:uid="{7AA4C052-17F5-4F96-860E-92FF1F9F6CA1}"/>
    <cellStyle name="Comma 19 2 2" xfId="7148" xr:uid="{E72E4538-70E6-4A4E-B011-B8B5C2CB10B8}"/>
    <cellStyle name="Comma 19 2 2 2" xfId="20730" xr:uid="{F18987F8-EA3F-4BFB-82C6-0DF7F8CE3201}"/>
    <cellStyle name="Comma 19 2 2 2 2" xfId="29880" xr:uid="{72A932C6-582A-4C83-A73C-2424F4D4873D}"/>
    <cellStyle name="Comma 19 2 2 3" xfId="28503" xr:uid="{8BC69B8E-F45B-4464-A48A-3C7BE5496E95}"/>
    <cellStyle name="Comma 19 2 3" xfId="19332" xr:uid="{ADFA555B-630A-4D46-98B9-00253CB040DC}"/>
    <cellStyle name="Comma 19 2 3 2" xfId="29337" xr:uid="{80DD79DF-4129-49A2-8088-4C0D3CAF98E1}"/>
    <cellStyle name="Comma 19 2 4" xfId="27960" xr:uid="{239F094A-6E5A-45D7-9A5A-03FFA0B0017D}"/>
    <cellStyle name="Comma 19 3" xfId="6556" xr:uid="{1A90712C-1312-478E-A2A1-886BD80E9B49}"/>
    <cellStyle name="Comma 19 3 2" xfId="20138" xr:uid="{BC8DE708-3ED9-4238-BC4C-5BCFB92810DD}"/>
    <cellStyle name="Comma 19 3 2 2" xfId="29706" xr:uid="{5FEA70ED-D86F-41FA-894D-D0AF2D6532C2}"/>
    <cellStyle name="Comma 19 3 3" xfId="28329" xr:uid="{E3338384-593F-4C34-8203-BC0FFA99B174}"/>
    <cellStyle name="Comma 19 4" xfId="10110" xr:uid="{2647D80F-2C54-4480-BAE1-8E28B88B431F}"/>
    <cellStyle name="Comma 19 4 2" xfId="14432" xr:uid="{325CA6FF-C89D-472E-8F8A-9667250AE326}"/>
    <cellStyle name="Comma 19 4 2 2" xfId="23527" xr:uid="{528E3373-433B-457D-9BBB-6BD46892B81D}"/>
    <cellStyle name="Comma 19 4 2 2 2" xfId="30307" xr:uid="{4988AD8E-FC28-42E0-ACC9-69FE21843996}"/>
    <cellStyle name="Comma 19 4 2 3" xfId="28930" xr:uid="{D068E97B-4091-4D88-8A4A-95C905227CAF}"/>
    <cellStyle name="Comma 19 4 3" xfId="21449" xr:uid="{CD4FAF2B-4B0D-4BEB-B0B4-1FE2FCACA71F}"/>
    <cellStyle name="Comma 19 4 3 2" xfId="30159" xr:uid="{6351FF00-69D7-4A82-A5BB-CCC2FFADA61D}"/>
    <cellStyle name="Comma 19 4 4" xfId="28782" xr:uid="{9792227F-4A88-4854-BC3C-78219FC35795}"/>
    <cellStyle name="Comma 19 5" xfId="18735" xr:uid="{B9A9060B-87A6-47C3-B7D6-0B0E48689948}"/>
    <cellStyle name="Comma 19 5 2" xfId="29163" xr:uid="{1259A44B-38E5-460B-8391-CE7FD7D32519}"/>
    <cellStyle name="Comma 19 6" xfId="27787" xr:uid="{DDD84DB4-AB31-4B80-B049-6205CDDE9670}"/>
    <cellStyle name="Comma 2" xfId="1572" xr:uid="{64FF47F5-70B1-4BEB-A6B9-85675F58B7B0}"/>
    <cellStyle name="Comma 2 10" xfId="6352" xr:uid="{F037CDAC-3E1F-40A8-9E1E-61197E7C2AE8}"/>
    <cellStyle name="Comma 2 10 2" xfId="19934" xr:uid="{69EFFF49-0E07-4930-95DE-84688410A368}"/>
    <cellStyle name="Comma 2 10 2 2" xfId="29546" xr:uid="{035E1C13-07DC-4465-AD6D-F659430ECF4D}"/>
    <cellStyle name="Comma 2 10 3" xfId="28169" xr:uid="{AA8AB0B4-C9C4-4ABC-A2AC-9866040B6FC5}"/>
    <cellStyle name="Comma 2 11" xfId="9176" xr:uid="{8908F5DD-CED6-41DE-BEF8-14B923C48894}"/>
    <cellStyle name="Comma 2 11 2" xfId="13498" xr:uid="{956E3E11-4977-476B-810F-F117C74CFDEF}"/>
    <cellStyle name="Comma 2 11 2 2" xfId="23377" xr:uid="{ED3B3361-274E-4993-BD73-9CCD81CDAC8D}"/>
    <cellStyle name="Comma 2 11 2 2 2" xfId="30205" xr:uid="{460FBDA0-94FE-4CD6-A990-31F50D8A9EEC}"/>
    <cellStyle name="Comma 2 11 2 3" xfId="28828" xr:uid="{A166037E-B983-4BC1-906D-3500A2FC8B96}"/>
    <cellStyle name="Comma 2 11 3" xfId="21299" xr:uid="{ACBB0DA3-07BD-4747-B170-B4BA2E95BA77}"/>
    <cellStyle name="Comma 2 11 3 2" xfId="30057" xr:uid="{F36EA5CE-DC54-49E1-9244-9624F087D7EE}"/>
    <cellStyle name="Comma 2 11 4" xfId="28680" xr:uid="{5727C8D3-4D29-47D3-9628-85ABE0874228}"/>
    <cellStyle name="Comma 2 12" xfId="18526" xr:uid="{8677F748-2D03-4C39-A0C5-70D9595F0431}"/>
    <cellStyle name="Comma 2 12 2" xfId="29002" xr:uid="{AB22EE85-932C-4A60-876D-D57589E6841A}"/>
    <cellStyle name="Comma 2 13" xfId="27628" xr:uid="{2E8DB7F3-4271-4938-8CB8-5BC46ABB9457}"/>
    <cellStyle name="Comma 2 2" xfId="1573" xr:uid="{64A223AF-8BF6-47EC-BA4F-B2D6419DD4C5}"/>
    <cellStyle name="Comma 2 2 10" xfId="27629" xr:uid="{A9616230-3277-440B-B45B-7CDCA1492B5B}"/>
    <cellStyle name="Comma 2 2 2" xfId="1574" xr:uid="{F27F381C-4EEF-4876-B929-3BD6A1DCA093}"/>
    <cellStyle name="Comma 2 2 2 2" xfId="6127" xr:uid="{01C8860A-0690-4530-B2E7-6DB45FF1CDA9}"/>
    <cellStyle name="Comma 2 2 2 2 2" xfId="7661" xr:uid="{399CCA0B-F228-4730-AC28-FA7E8981398B}"/>
    <cellStyle name="Comma 2 2 2 2 2 2" xfId="21243" xr:uid="{C8C31662-5037-4764-AB0D-3A7E2B9ADFC0}"/>
    <cellStyle name="Comma 2 2 2 2 2 2 2" xfId="30012" xr:uid="{CDE74AFC-EED3-4A3E-89CE-6CAB846D15E2}"/>
    <cellStyle name="Comma 2 2 2 2 2 3" xfId="28635" xr:uid="{AFD071BA-31BB-4716-93CC-DAB7A97B4A76}"/>
    <cellStyle name="Comma 2 2 2 2 3" xfId="19846" xr:uid="{B6827BF6-8501-42EC-87F9-4ED66862C025}"/>
    <cellStyle name="Comma 2 2 2 2 3 2" xfId="29469" xr:uid="{DE6A3B1F-B94F-41FD-A1FD-A62D9F2BCCA6}"/>
    <cellStyle name="Comma 2 2 2 2 4" xfId="28092" xr:uid="{22B1EE0C-007F-469B-8FEF-B7670C1FF35E}"/>
    <cellStyle name="Comma 2 2 2 3" xfId="5976" xr:uid="{C9C3D503-805C-4CDA-B274-C61F34C3045A}"/>
    <cellStyle name="Comma 2 2 2 3 2" xfId="7588" xr:uid="{26D59183-B4B5-4CFD-B24B-F986201CEDBD}"/>
    <cellStyle name="Comma 2 2 2 3 2 2" xfId="21170" xr:uid="{43DE4215-DD47-4598-B0D8-A74D7401E79E}"/>
    <cellStyle name="Comma 2 2 2 3 2 2 2" xfId="29948" xr:uid="{326D1407-06A4-4B03-8BF3-420F654E1905}"/>
    <cellStyle name="Comma 2 2 2 3 2 3" xfId="28571" xr:uid="{1277E775-A713-44D4-8792-11CF278DF230}"/>
    <cellStyle name="Comma 2 2 2 3 3" xfId="19773" xr:uid="{13526C0B-6617-4190-95C7-E11211540923}"/>
    <cellStyle name="Comma 2 2 2 3 3 2" xfId="29405" xr:uid="{8B07B817-ECFD-48AA-A6F9-56E20DD39308}"/>
    <cellStyle name="Comma 2 2 2 3 4" xfId="28028" xr:uid="{83AA4897-E859-4EA0-BEF8-9748ADE27BD5}"/>
    <cellStyle name="Comma 2 2 2 4" xfId="4600" xr:uid="{60869809-333D-4996-A54E-19806D0FA430}"/>
    <cellStyle name="Comma 2 2 2 4 2" xfId="7005" xr:uid="{C5669C72-8987-4E1F-8749-F6B022FC74FC}"/>
    <cellStyle name="Comma 2 2 2 4 2 2" xfId="20587" xr:uid="{66635B43-EF63-42AC-87AE-BE694EB29754}"/>
    <cellStyle name="Comma 2 2 2 4 2 2 2" xfId="29781" xr:uid="{FCF50923-90D6-49A0-8C2B-971B18500AAA}"/>
    <cellStyle name="Comma 2 2 2 4 2 3" xfId="28404" xr:uid="{864966C0-1AA0-4BC6-8401-D6991FED903C}"/>
    <cellStyle name="Comma 2 2 2 4 3" xfId="19184" xr:uid="{C9249F20-96B8-419D-B933-4D84A5A2FC59}"/>
    <cellStyle name="Comma 2 2 2 4 3 2" xfId="29237" xr:uid="{F5C9A5A4-D097-41FF-A70A-49C3B5D3FBA6}"/>
    <cellStyle name="Comma 2 2 2 4 4" xfId="27861" xr:uid="{901698F7-9295-4DA4-8D9D-A53B290A85F1}"/>
    <cellStyle name="Comma 2 2 2 5" xfId="6354" xr:uid="{C882521A-6273-4EB5-9531-BBAC11F9559E}"/>
    <cellStyle name="Comma 2 2 2 5 2" xfId="19936" xr:uid="{D1DE47FD-CB9F-404F-BD99-7022AF311F48}"/>
    <cellStyle name="Comma 2 2 2 5 2 2" xfId="29548" xr:uid="{470C1B68-31A4-4A6B-9C13-B3D318D88AA4}"/>
    <cellStyle name="Comma 2 2 2 5 3" xfId="28171" xr:uid="{1D047545-B738-4FDB-B51F-C9407949C964}"/>
    <cellStyle name="Comma 2 2 2 6" xfId="9178" xr:uid="{A2C0D73A-30F6-4819-AE37-E57D15DB5F3E}"/>
    <cellStyle name="Comma 2 2 2 6 2" xfId="13500" xr:uid="{0AF70378-C82F-4B0F-B137-D003B7C33C2D}"/>
    <cellStyle name="Comma 2 2 2 6 2 2" xfId="23379" xr:uid="{AEEBBEC1-79FE-4F04-A12F-11D3387E25DD}"/>
    <cellStyle name="Comma 2 2 2 6 2 2 2" xfId="30207" xr:uid="{31B82ED6-8FE4-41A9-BE7A-7B7D6579A21F}"/>
    <cellStyle name="Comma 2 2 2 6 2 3" xfId="28830" xr:uid="{E79B8550-4D77-45D8-AFAA-60D06A0D312F}"/>
    <cellStyle name="Comma 2 2 2 6 3" xfId="21301" xr:uid="{F5452DEE-D4E4-4EF1-AACE-B81614152007}"/>
    <cellStyle name="Comma 2 2 2 6 3 2" xfId="30059" xr:uid="{E8F4F4C6-7275-4D65-9DDF-0796ADA4D944}"/>
    <cellStyle name="Comma 2 2 2 6 4" xfId="28682" xr:uid="{A33DBC4C-8463-4B3D-9FB4-C21AC62FB392}"/>
    <cellStyle name="Comma 2 2 2 7" xfId="18528" xr:uid="{C1C49435-B731-45C8-ACB4-242C99117A1C}"/>
    <cellStyle name="Comma 2 2 2 7 2" xfId="29004" xr:uid="{F75183D8-EA49-42AB-A1D3-937BDC226BF3}"/>
    <cellStyle name="Comma 2 2 2 8" xfId="27630" xr:uid="{72667BE3-E242-422D-AB73-11AD71396A89}"/>
    <cellStyle name="Comma 2 2 3" xfId="1575" xr:uid="{5B28BE98-D63E-47B2-82DF-74DCBFB2F643}"/>
    <cellStyle name="Comma 2 2 3 10" xfId="27631" xr:uid="{1658E9C5-D6E6-4C37-8C46-F0DC5A18A767}"/>
    <cellStyle name="Comma 2 2 3 2" xfId="2640" xr:uid="{391983C2-F997-4E51-B66E-2913084FC77F}"/>
    <cellStyle name="Comma 2 2 3 2 2" xfId="6294" xr:uid="{09FA7C1A-70CE-4972-9EE4-B9D59EC68610}"/>
    <cellStyle name="Comma 2 2 3 2 2 2" xfId="7702" xr:uid="{1ACB7E07-F7B7-4BBE-8EEC-B9C58447D50A}"/>
    <cellStyle name="Comma 2 2 3 2 2 2 2" xfId="21284" xr:uid="{D16E6772-2DE8-40E1-91EB-0B9335457B26}"/>
    <cellStyle name="Comma 2 2 3 2 2 2 2 2" xfId="30047" xr:uid="{4AF99F03-BB01-4DBD-870A-2443AD3B2D9E}"/>
    <cellStyle name="Comma 2 2 3 2 2 2 3" xfId="28670" xr:uid="{DF7A4D1C-3CA4-4579-A957-E550CE3C97BB}"/>
    <cellStyle name="Comma 2 2 3 2 2 3" xfId="19887" xr:uid="{6C49196E-82B4-4E2E-BDAE-331D45A49F53}"/>
    <cellStyle name="Comma 2 2 3 2 2 3 2" xfId="29504" xr:uid="{F3CBCF00-9EC2-48F9-8135-DB4619F0AE32}"/>
    <cellStyle name="Comma 2 2 3 2 2 4" xfId="28127" xr:uid="{B8E913DD-EBBC-40B7-9F7C-C8E8725727FA}"/>
    <cellStyle name="Comma 2 2 3 2 3" xfId="6091" xr:uid="{28D12B7D-76C5-44B6-AFA0-D0497E12BC19}"/>
    <cellStyle name="Comma 2 2 3 2 3 2" xfId="7652" xr:uid="{4255AE24-612F-4081-A3F3-E287F46781B8}"/>
    <cellStyle name="Comma 2 2 3 2 3 2 2" xfId="21234" xr:uid="{EFB903CB-21CA-4A41-9E95-4922A82DB280}"/>
    <cellStyle name="Comma 2 2 3 2 3 2 2 2" xfId="30003" xr:uid="{8E8A739C-FE73-4CD6-B5D2-F48B73440253}"/>
    <cellStyle name="Comma 2 2 3 2 3 2 3" xfId="28626" xr:uid="{94AA7621-F371-4BCF-8AC1-71B7EA42D262}"/>
    <cellStyle name="Comma 2 2 3 2 3 3" xfId="19837" xr:uid="{AD4B8C58-F040-4324-A78A-CC2FC796D868}"/>
    <cellStyle name="Comma 2 2 3 2 3 3 2" xfId="29460" xr:uid="{3ECD6A40-5A67-420E-A28B-4E73C9B06A76}"/>
    <cellStyle name="Comma 2 2 3 2 3 4" xfId="28083" xr:uid="{44EDA52A-3CF9-41A8-8A58-9BC7848C1B3E}"/>
    <cellStyle name="Comma 2 2 3 2 4" xfId="5485" xr:uid="{3BCB2E27-B72C-4BE5-882B-E588D55A85AD}"/>
    <cellStyle name="Comma 2 2 3 2 4 2" xfId="7116" xr:uid="{A7FB42C2-D79A-45B3-B5EF-0BAFC58C6E33}"/>
    <cellStyle name="Comma 2 2 3 2 4 2 2" xfId="20698" xr:uid="{42B74864-C35B-49E4-8987-5192CF2410E0}"/>
    <cellStyle name="Comma 2 2 3 2 4 2 2 2" xfId="29870" xr:uid="{09AB1C07-634C-4EA1-B5A7-020B0F23392B}"/>
    <cellStyle name="Comma 2 2 3 2 4 2 3" xfId="28493" xr:uid="{8498DD35-6F62-4E84-BF3B-B62D95E5AD52}"/>
    <cellStyle name="Comma 2 2 3 2 4 3" xfId="19300" xr:uid="{868C9EC1-7366-4D77-BCA2-E8CF99C21635}"/>
    <cellStyle name="Comma 2 2 3 2 4 3 2" xfId="29327" xr:uid="{A4ED9D9F-5D6B-40F4-9B18-629E753915F7}"/>
    <cellStyle name="Comma 2 2 3 2 4 4" xfId="27950" xr:uid="{84CE9FEF-7401-4A7D-8407-3F7DBCA08D5E}"/>
    <cellStyle name="Comma 2 2 3 2 5" xfId="6520" xr:uid="{C6935B47-4A60-40BD-987E-7AB48F88D2EF}"/>
    <cellStyle name="Comma 2 2 3 2 5 2" xfId="20102" xr:uid="{7560E2FF-61EE-406A-8A7F-C44C721BD8BC}"/>
    <cellStyle name="Comma 2 2 3 2 5 2 2" xfId="29692" xr:uid="{A38DCFDF-2527-4AAD-8D13-899B02680439}"/>
    <cellStyle name="Comma 2 2 3 2 5 3" xfId="28315" xr:uid="{715CC63E-B4EF-4A02-A0FB-505B9C8854E2}"/>
    <cellStyle name="Comma 2 2 3 2 6" xfId="10064" xr:uid="{168F02A5-6235-494E-BDE3-7F9FF8CD0A4A}"/>
    <cellStyle name="Comma 2 2 3 2 6 2" xfId="14386" xr:uid="{73B0E3AD-F0E2-494F-8097-031A593A97FD}"/>
    <cellStyle name="Comma 2 2 3 2 6 2 2" xfId="23495" xr:uid="{CD9F23BC-8666-4F6E-AC95-B9EB93638D85}"/>
    <cellStyle name="Comma 2 2 3 2 6 2 2 2" xfId="30297" xr:uid="{F105E8B3-56CF-4B02-85FB-93DE6089479F}"/>
    <cellStyle name="Comma 2 2 3 2 6 2 3" xfId="28920" xr:uid="{803FFCF6-D7BC-448C-8CFE-7F182FBA84FE}"/>
    <cellStyle name="Comma 2 2 3 2 6 3" xfId="21417" xr:uid="{83BC99E4-73C9-48AE-A81B-595C9D98B262}"/>
    <cellStyle name="Comma 2 2 3 2 6 3 2" xfId="30149" xr:uid="{BFDBB149-5CC8-43A9-89B9-753643B1EF15}"/>
    <cellStyle name="Comma 2 2 3 2 6 4" xfId="28772" xr:uid="{471963AD-C66F-4C72-BF83-978268FC9214}"/>
    <cellStyle name="Comma 2 2 3 2 7" xfId="18699" xr:uid="{E747A413-1C23-4150-94AA-FB2DDE6A9711}"/>
    <cellStyle name="Comma 2 2 3 2 7 2" xfId="29149" xr:uid="{257EAE39-F8FD-49E5-A085-437AA316F3F6}"/>
    <cellStyle name="Comma 2 2 3 2 8" xfId="27773" xr:uid="{F3F8B636-1FCF-4776-B2CF-E81A7AC1757B}"/>
    <cellStyle name="Comma 2 2 3 3" xfId="6077" xr:uid="{B432A313-15D0-4333-BFC0-A37D11994BC9}"/>
    <cellStyle name="Comma 2 2 3 3 2" xfId="6263" xr:uid="{D854A382-17B2-428C-8083-2D47B524B353}"/>
    <cellStyle name="Comma 2 2 3 3 2 2" xfId="7695" xr:uid="{A239DC91-96E1-4886-9936-06C3C473AFEE}"/>
    <cellStyle name="Comma 2 2 3 3 2 2 2" xfId="21277" xr:uid="{02BCC540-78D2-4241-83A9-8F627939C392}"/>
    <cellStyle name="Comma 2 2 3 3 2 2 2 2" xfId="30043" xr:uid="{67CDC649-AD5B-480D-AE22-735B1571B5A7}"/>
    <cellStyle name="Comma 2 2 3 3 2 2 3" xfId="28666" xr:uid="{F9D68175-3283-4C43-9064-1B00A9829757}"/>
    <cellStyle name="Comma 2 2 3 3 2 3" xfId="19880" xr:uid="{BE67E7C2-C6A8-49B4-9105-B0DD43510FBD}"/>
    <cellStyle name="Comma 2 2 3 3 2 3 2" xfId="29500" xr:uid="{315549D4-6E4A-440B-B312-EDC6AF7850A0}"/>
    <cellStyle name="Comma 2 2 3 3 2 4" xfId="28123" xr:uid="{F0EFE87D-5821-48B1-A1E0-151D698681C4}"/>
    <cellStyle name="Comma 2 2 3 3 3" xfId="7645" xr:uid="{03E511C8-D888-4A02-B711-1BF379EEB709}"/>
    <cellStyle name="Comma 2 2 3 3 3 2" xfId="21227" xr:uid="{1E01DB57-71AC-43A3-8D0C-B4D57002AD08}"/>
    <cellStyle name="Comma 2 2 3 3 3 2 2" xfId="29999" xr:uid="{479BEF42-B8E7-4B6A-9B3E-04BDC59BE447}"/>
    <cellStyle name="Comma 2 2 3 3 3 3" xfId="28622" xr:uid="{0A88B72A-6FDB-4C88-9124-EE391C1D48E5}"/>
    <cellStyle name="Comma 2 2 3 3 4" xfId="10311" xr:uid="{34143511-6DDD-4525-A94B-13E8520F0016}"/>
    <cellStyle name="Comma 2 2 3 3 4 2" xfId="14632" xr:uid="{D2E8D48D-2C1F-4708-8D10-A85B1D45A726}"/>
    <cellStyle name="Comma 2 2 3 3 4 2 2" xfId="23727" xr:uid="{B1BEB86E-6471-46FF-8E71-43013FFEF977}"/>
    <cellStyle name="Comma 2 2 3 3 4 2 2 2" xfId="30336" xr:uid="{9E040C8A-1E62-4F37-AF06-86DFEB399AFA}"/>
    <cellStyle name="Comma 2 2 3 3 4 2 3" xfId="28959" xr:uid="{42AB5F89-E881-4EAE-AAF4-54394C6DAC64}"/>
    <cellStyle name="Comma 2 2 3 3 4 3" xfId="21649" xr:uid="{BCFBF103-8AF0-4C65-9BCB-C1306C5A8D58}"/>
    <cellStyle name="Comma 2 2 3 3 4 3 2" xfId="30188" xr:uid="{46CF3D4A-1B49-4C7C-AE22-9296A67CBAE2}"/>
    <cellStyle name="Comma 2 2 3 3 4 4" xfId="28811" xr:uid="{64E1CED5-A615-418C-89A3-B78DC6F96E2D}"/>
    <cellStyle name="Comma 2 2 3 3 5" xfId="19830" xr:uid="{EEC07988-B221-4A85-AA3D-03CA4D34F709}"/>
    <cellStyle name="Comma 2 2 3 3 5 2" xfId="29456" xr:uid="{0A2539E6-5D0C-4328-AAEF-A043180B0205}"/>
    <cellStyle name="Comma 2 2 3 3 6" xfId="28079" xr:uid="{E347EE48-16F2-4398-B649-3986FB723B54}"/>
    <cellStyle name="Comma 2 2 3 4" xfId="6128" xr:uid="{E931F0A8-7F3E-4C6B-8BD8-3779C8922D68}"/>
    <cellStyle name="Comma 2 2 3 4 2" xfId="7662" xr:uid="{7CFA278E-6E44-4894-AD0D-FD4F8D3ACEDE}"/>
    <cellStyle name="Comma 2 2 3 4 2 2" xfId="21244" xr:uid="{746D758E-E315-4D05-9051-9AF90087AC31}"/>
    <cellStyle name="Comma 2 2 3 4 2 2 2" xfId="30013" xr:uid="{428B9B9A-DFD4-4192-B1A0-0DA9CBF081A6}"/>
    <cellStyle name="Comma 2 2 3 4 2 3" xfId="28636" xr:uid="{6C103420-DB8D-4FC3-AB31-0C056100BF6E}"/>
    <cellStyle name="Comma 2 2 3 4 3" xfId="19847" xr:uid="{899AE677-5363-4F8B-A103-F31B42970256}"/>
    <cellStyle name="Comma 2 2 3 4 3 2" xfId="29470" xr:uid="{F308D19D-8850-42F0-A685-A4495E3E3F8D}"/>
    <cellStyle name="Comma 2 2 3 4 4" xfId="28093" xr:uid="{74181563-6F5E-4FF0-A1DA-AEDC3933533F}"/>
    <cellStyle name="Comma 2 2 3 5" xfId="5977" xr:uid="{FA55D25C-1050-4833-8B98-DD9E5D4AD7DB}"/>
    <cellStyle name="Comma 2 2 3 5 2" xfId="7589" xr:uid="{96D9E654-B413-401A-9DF4-8E9F761053C0}"/>
    <cellStyle name="Comma 2 2 3 5 2 2" xfId="21171" xr:uid="{6313131B-095E-437B-9795-B14A945F318B}"/>
    <cellStyle name="Comma 2 2 3 5 2 2 2" xfId="29949" xr:uid="{1539A232-47C8-4713-BC12-F4AF50EA7177}"/>
    <cellStyle name="Comma 2 2 3 5 2 3" xfId="28572" xr:uid="{EB607216-1722-4DE1-A9C1-B919361F5FF5}"/>
    <cellStyle name="Comma 2 2 3 5 3" xfId="19774" xr:uid="{37B005DF-2F29-42A1-997F-3C2762938249}"/>
    <cellStyle name="Comma 2 2 3 5 3 2" xfId="29406" xr:uid="{495CE4F0-B651-4593-82AE-0D115E715554}"/>
    <cellStyle name="Comma 2 2 3 5 4" xfId="28029" xr:uid="{8A6455F5-4B35-4059-80B1-7F785528F0DE}"/>
    <cellStyle name="Comma 2 2 3 6" xfId="4601" xr:uid="{CA56D2D5-7E17-48D5-8CE8-46FA0AABA166}"/>
    <cellStyle name="Comma 2 2 3 6 2" xfId="7006" xr:uid="{5E72A8F5-F89D-4273-B28E-378B207322C9}"/>
    <cellStyle name="Comma 2 2 3 6 2 2" xfId="20588" xr:uid="{15F21E29-BEA7-4B9D-8C28-8683E5DEE83E}"/>
    <cellStyle name="Comma 2 2 3 6 2 2 2" xfId="29782" xr:uid="{5C0B7D5B-8E33-44D4-BC46-701670778764}"/>
    <cellStyle name="Comma 2 2 3 6 2 3" xfId="28405" xr:uid="{A72943C4-3043-4285-BE26-CAA427FF7683}"/>
    <cellStyle name="Comma 2 2 3 6 3" xfId="19185" xr:uid="{CEF14197-A5C5-4E65-84B0-301E2A3F56A7}"/>
    <cellStyle name="Comma 2 2 3 6 3 2" xfId="29238" xr:uid="{7655997C-DC1D-4DD2-9E7D-DA7FF6E419BE}"/>
    <cellStyle name="Comma 2 2 3 6 4" xfId="27862" xr:uid="{745C7356-7F7A-44B4-ACFF-DB3E0CA9F1BC}"/>
    <cellStyle name="Comma 2 2 3 7" xfId="6355" xr:uid="{72274849-8F7C-4805-9974-5F9EAA997642}"/>
    <cellStyle name="Comma 2 2 3 7 2" xfId="19937" xr:uid="{65051340-4BC4-42A3-AB34-9E4D5F78FBAB}"/>
    <cellStyle name="Comma 2 2 3 7 2 2" xfId="29549" xr:uid="{B20F635E-DA48-4835-8FDA-03D694A42D84}"/>
    <cellStyle name="Comma 2 2 3 7 3" xfId="28172" xr:uid="{E747BA4B-9DD0-4F54-8080-B8767E9582C0}"/>
    <cellStyle name="Comma 2 2 3 8" xfId="9179" xr:uid="{05603651-1041-407B-B2FE-B67FD795501A}"/>
    <cellStyle name="Comma 2 2 3 8 2" xfId="13501" xr:uid="{9991BC5F-FA7A-4D2F-91AE-39931920AF3B}"/>
    <cellStyle name="Comma 2 2 3 8 2 2" xfId="23380" xr:uid="{F43E96AF-FFD3-4B4D-857C-AD59299AC3BF}"/>
    <cellStyle name="Comma 2 2 3 8 2 2 2" xfId="30208" xr:uid="{D17B5344-058D-4DC3-BB61-C1DA8395456F}"/>
    <cellStyle name="Comma 2 2 3 8 2 3" xfId="28831" xr:uid="{A186D175-D5B4-4567-B816-C95BF600250B}"/>
    <cellStyle name="Comma 2 2 3 8 3" xfId="21302" xr:uid="{7EE8DF7B-6EC8-4B0D-955D-AD06642EBD82}"/>
    <cellStyle name="Comma 2 2 3 8 3 2" xfId="30060" xr:uid="{ECDE7BE7-B6EB-43C3-A5C6-9A913D6A272C}"/>
    <cellStyle name="Comma 2 2 3 8 4" xfId="28683" xr:uid="{FF7E7DFB-E555-442E-8EC9-E45EAD098624}"/>
    <cellStyle name="Comma 2 2 3 9" xfId="18529" xr:uid="{98A880EF-D228-4DFB-B868-E1C19053D3CD}"/>
    <cellStyle name="Comma 2 2 3 9 2" xfId="29005" xr:uid="{6169F623-070D-4E85-AD4B-1FBFF08FD335}"/>
    <cellStyle name="Comma 2 2 4" xfId="6126" xr:uid="{BD2B84AE-32F4-4E8D-B154-1EE345705DE9}"/>
    <cellStyle name="Comma 2 2 4 2" xfId="7660" xr:uid="{50264F4A-4E7B-4AF4-BEFE-DB428A31A8A8}"/>
    <cellStyle name="Comma 2 2 4 2 2" xfId="21242" xr:uid="{60C29563-9FE9-41B3-B02F-DFCBF42C2844}"/>
    <cellStyle name="Comma 2 2 4 2 2 2" xfId="30011" xr:uid="{7950EB87-F88D-465C-A075-964D47A29007}"/>
    <cellStyle name="Comma 2 2 4 2 3" xfId="28634" xr:uid="{8FDCF119-B875-4903-A8CC-D53E66FD5905}"/>
    <cellStyle name="Comma 2 2 4 3" xfId="19845" xr:uid="{46E04EA8-437B-4595-AE97-6E2E60299D05}"/>
    <cellStyle name="Comma 2 2 4 3 2" xfId="29468" xr:uid="{8DBD2FDD-2D2E-47D1-9508-47806022FD92}"/>
    <cellStyle name="Comma 2 2 4 4" xfId="28091" xr:uid="{776D1217-A09C-449E-9848-4D9F8F2DEE07}"/>
    <cellStyle name="Comma 2 2 5" xfId="5975" xr:uid="{5FA28648-ED98-485F-8B23-F3A611460434}"/>
    <cellStyle name="Comma 2 2 5 2" xfId="7587" xr:uid="{C7B4C383-C88A-4526-B5D2-0758F39D452F}"/>
    <cellStyle name="Comma 2 2 5 2 2" xfId="21169" xr:uid="{5BD39395-C37E-4851-924E-199E22442A8B}"/>
    <cellStyle name="Comma 2 2 5 2 2 2" xfId="29947" xr:uid="{E37516BC-7DB5-4FBF-8EC7-F9A5AC2B289B}"/>
    <cellStyle name="Comma 2 2 5 2 3" xfId="28570" xr:uid="{3E45B5A3-2E9E-4BA1-B87B-24531EF4DD95}"/>
    <cellStyle name="Comma 2 2 5 3" xfId="19772" xr:uid="{70D76F9A-E8DF-40FD-BC42-E2E370480889}"/>
    <cellStyle name="Comma 2 2 5 3 2" xfId="29404" xr:uid="{0436009A-C530-4D01-9F32-FAC626723D7C}"/>
    <cellStyle name="Comma 2 2 5 4" xfId="28027" xr:uid="{747F153D-6440-4064-9C3C-E85D97E1A337}"/>
    <cellStyle name="Comma 2 2 6" xfId="4599" xr:uid="{D8ACA50D-4418-4F4A-99C1-B4956C630FBF}"/>
    <cellStyle name="Comma 2 2 6 2" xfId="7004" xr:uid="{7B8CFF46-7FE0-4167-AC24-B9E6EC7D48F2}"/>
    <cellStyle name="Comma 2 2 6 2 2" xfId="20586" xr:uid="{FBB4A02D-EF21-4C99-A7D8-0B3A0BE24BC6}"/>
    <cellStyle name="Comma 2 2 6 2 2 2" xfId="29780" xr:uid="{942621D4-6E2E-4981-937E-3A8F662E8071}"/>
    <cellStyle name="Comma 2 2 6 2 3" xfId="28403" xr:uid="{09F6D5DB-6B1A-4BDF-8951-09B2B5101062}"/>
    <cellStyle name="Comma 2 2 6 3" xfId="19183" xr:uid="{9FBB0E14-46F4-4CB8-A6D1-94B10FE54022}"/>
    <cellStyle name="Comma 2 2 6 3 2" xfId="29236" xr:uid="{AA4B1351-0D5D-4993-9756-433F721CDFC3}"/>
    <cellStyle name="Comma 2 2 6 4" xfId="27860" xr:uid="{BDFD358F-4C94-4A4F-A200-853E34F50DD0}"/>
    <cellStyle name="Comma 2 2 7" xfId="6353" xr:uid="{1BA96A9C-6A41-4F3A-8C49-9102E1725A8D}"/>
    <cellStyle name="Comma 2 2 7 2" xfId="19935" xr:uid="{47D1980A-8C8D-4EFC-9410-E30E135DD34C}"/>
    <cellStyle name="Comma 2 2 7 2 2" xfId="29547" xr:uid="{5E2EC9A4-EA4D-43C4-BC86-5EB2248EC60B}"/>
    <cellStyle name="Comma 2 2 7 3" xfId="28170" xr:uid="{FED4BA0A-4C89-4951-BFC7-31FDA6680AC0}"/>
    <cellStyle name="Comma 2 2 8" xfId="9177" xr:uid="{D026878C-C885-41FE-AD43-D72C60817B33}"/>
    <cellStyle name="Comma 2 2 8 2" xfId="13499" xr:uid="{C3AC6F25-EB86-47D3-A0AF-C0AD50E124BF}"/>
    <cellStyle name="Comma 2 2 8 2 2" xfId="23378" xr:uid="{B5A3B820-37A3-43F1-B9D3-2ECFCF2E67B4}"/>
    <cellStyle name="Comma 2 2 8 2 2 2" xfId="30206" xr:uid="{94209891-F876-49CC-BC43-1D02C07E9D54}"/>
    <cellStyle name="Comma 2 2 8 2 3" xfId="28829" xr:uid="{FA9CA816-4BAD-4826-9461-998EA0349CF1}"/>
    <cellStyle name="Comma 2 2 8 3" xfId="21300" xr:uid="{B426492B-BDD8-44BA-8836-DF0C76FED450}"/>
    <cellStyle name="Comma 2 2 8 3 2" xfId="30058" xr:uid="{BA31B0A1-512A-42B5-9E61-69309C514A39}"/>
    <cellStyle name="Comma 2 2 8 4" xfId="28681" xr:uid="{BBF530D9-4495-4A24-AC9A-692C5B0F45F7}"/>
    <cellStyle name="Comma 2 2 9" xfId="18527" xr:uid="{0F99D6D6-80C5-4F47-AB2D-4CFEF5B09D51}"/>
    <cellStyle name="Comma 2 2 9 2" xfId="29003" xr:uid="{A87F029D-5341-4B95-93DF-7AE5B13A0D52}"/>
    <cellStyle name="Comma 2 3" xfId="2684" xr:uid="{AD46B58D-2A65-400F-BD97-F01EC03AB5B4}"/>
    <cellStyle name="Comma 2 3 10" xfId="14683" xr:uid="{6F8C1140-0C06-4DDF-A109-436D2BA54D96}"/>
    <cellStyle name="Comma 2 3 10 2" xfId="23778" xr:uid="{E006D46E-61B2-45E1-8C21-AEC4B874AD38}"/>
    <cellStyle name="Comma 2 3 11" xfId="18727" xr:uid="{7FAF8D8E-328A-401A-89AC-547FC9FF43A5}"/>
    <cellStyle name="Comma 2 3 2" xfId="2774" xr:uid="{43588E62-1D3A-4984-9C09-4C09E5DB14AE}"/>
    <cellStyle name="Comma 2 3 2 10" xfId="18817" xr:uid="{B07D0249-7BFE-456F-9BA3-DCACC754BDA0}"/>
    <cellStyle name="Comma 2 3 2 2" xfId="2892" xr:uid="{28D2740B-45ED-49C7-8DB5-19A9EB3CB585}"/>
    <cellStyle name="Comma 2 3 2 2 2" xfId="3117" xr:uid="{BE4AE365-01CB-46AB-90DE-8741FF888EAF}"/>
    <cellStyle name="Comma 2 3 2 2 2 2" xfId="5919" xr:uid="{0E0A121A-B835-427E-B528-86103DB97151}"/>
    <cellStyle name="Comma 2 3 2 2 2 2 2" xfId="7535" xr:uid="{4F831D60-B623-4234-8435-3AAF07084A76}"/>
    <cellStyle name="Comma 2 3 2 2 2 2 2 2" xfId="12000" xr:uid="{2C94C441-26B4-4D56-B59F-F46AE5C7C45D}"/>
    <cellStyle name="Comma 2 3 2 2 2 2 2 2 2" xfId="18238" xr:uid="{AA9F97DE-B039-4B62-840E-DFA0F8E163EB}"/>
    <cellStyle name="Comma 2 3 2 2 2 2 2 2 2 2" xfId="27333" xr:uid="{ACD1E89A-E945-4F8A-A0B4-62C4AD325DC2}"/>
    <cellStyle name="Comma 2 3 2 2 2 2 2 2 3" xfId="23338" xr:uid="{7DA8B652-B15D-4F96-8AA8-ACCDDD1C4936}"/>
    <cellStyle name="Comma 2 3 2 2 2 2 2 3" xfId="16314" xr:uid="{B37D957A-F941-4651-B8BC-E43BCE0700DE}"/>
    <cellStyle name="Comma 2 3 2 2 2 2 2 3 2" xfId="25409" xr:uid="{A6BC7199-E95D-42D3-A65A-EEFC901DB1C3}"/>
    <cellStyle name="Comma 2 3 2 2 2 2 2 4" xfId="21117" xr:uid="{2F43BA6E-9EA1-49E0-A7CD-DA9680C8A88A}"/>
    <cellStyle name="Comma 2 3 2 2 2 2 3" xfId="11145" xr:uid="{B0842991-2565-4457-8D4D-5F07CC59C2D1}"/>
    <cellStyle name="Comma 2 3 2 2 2 2 3 2" xfId="17384" xr:uid="{F26EDBF7-6AA5-4A5B-82F5-4FE2653555DF}"/>
    <cellStyle name="Comma 2 3 2 2 2 2 3 2 2" xfId="26479" xr:uid="{5B51DB27-2E15-4877-8E97-4C8F4FB34734}"/>
    <cellStyle name="Comma 2 3 2 2 2 2 3 3" xfId="22483" xr:uid="{582C19A8-5F31-48FE-AE14-CD7C7322511F}"/>
    <cellStyle name="Comma 2 3 2 2 2 2 4" xfId="15460" xr:uid="{C21F3DA9-86C1-48B0-9AA2-E548450F3575}"/>
    <cellStyle name="Comma 2 3 2 2 2 2 4 2" xfId="24555" xr:uid="{8FBBFC16-207F-4BA5-8722-3363393C5334}"/>
    <cellStyle name="Comma 2 3 2 2 2 2 5" xfId="19720" xr:uid="{2037C5F6-DB82-4695-878C-F46F697CE0C5}"/>
    <cellStyle name="Comma 2 3 2 2 2 3" xfId="6980" xr:uid="{4BA3E802-887C-42F0-951D-C547286FCE45}"/>
    <cellStyle name="Comma 2 3 2 2 2 3 2" xfId="11582" xr:uid="{F53839C7-C7C9-489A-807D-2377520B83B2}"/>
    <cellStyle name="Comma 2 3 2 2 2 3 2 2" xfId="17820" xr:uid="{1C3463BD-EEFC-45CB-A253-9960079327EE}"/>
    <cellStyle name="Comma 2 3 2 2 2 3 2 2 2" xfId="26915" xr:uid="{864868C8-FDEC-4302-90A8-1BB889674156}"/>
    <cellStyle name="Comma 2 3 2 2 2 3 2 3" xfId="22920" xr:uid="{6A40DF78-2CB7-4F7C-8880-179AA716AF6C}"/>
    <cellStyle name="Comma 2 3 2 2 2 3 3" xfId="15896" xr:uid="{04D77AB8-3E86-438C-B9AC-2701047E6D07}"/>
    <cellStyle name="Comma 2 3 2 2 2 3 3 2" xfId="24991" xr:uid="{E88A9C05-4A1A-4145-A6EF-C20DF35AED26}"/>
    <cellStyle name="Comma 2 3 2 2 2 3 4" xfId="20562" xr:uid="{1DE1E001-39F7-4D1B-B5BF-E39161023608}"/>
    <cellStyle name="Comma 2 3 2 2 2 4" xfId="10722" xr:uid="{37824F64-569F-49E0-B8DF-F5656C1B43FE}"/>
    <cellStyle name="Comma 2 3 2 2 2 4 2" xfId="16966" xr:uid="{E5150FEF-4267-448B-8CEB-D45BC715D6B5}"/>
    <cellStyle name="Comma 2 3 2 2 2 4 2 2" xfId="26061" xr:uid="{B7EAF2D8-CA19-4FFB-B36E-67B7C59CB321}"/>
    <cellStyle name="Comma 2 3 2 2 2 4 3" xfId="22060" xr:uid="{A82F260A-760C-400E-BF53-8F2E2E496044}"/>
    <cellStyle name="Comma 2 3 2 2 2 5" xfId="15042" xr:uid="{07A5B408-29AE-4688-B78D-E951BDE16C51}"/>
    <cellStyle name="Comma 2 3 2 2 2 5 2" xfId="24137" xr:uid="{93B8E30B-195D-4E5B-BDCD-8064978ADE25}"/>
    <cellStyle name="Comma 2 3 2 2 2 6" xfId="19160" xr:uid="{83D9F99A-0D40-46D5-BEF0-2B2EFDFAA7B7}"/>
    <cellStyle name="Comma 2 3 2 2 3" xfId="5705" xr:uid="{48B5D415-5408-4160-9F15-8D1097F48744}"/>
    <cellStyle name="Comma 2 3 2 2 3 2" xfId="7321" xr:uid="{4A7C2709-3166-43BE-8CD5-67F8EB2008FE}"/>
    <cellStyle name="Comma 2 3 2 2 3 2 2" xfId="11791" xr:uid="{A2A74E53-1E33-49AF-B92A-1A881C0E0ADB}"/>
    <cellStyle name="Comma 2 3 2 2 3 2 2 2" xfId="18029" xr:uid="{85188221-8D11-469C-AC57-D85F44EA64F2}"/>
    <cellStyle name="Comma 2 3 2 2 3 2 2 2 2" xfId="27124" xr:uid="{1B97CFCE-E0DB-4CE2-9AB4-934F94DA2998}"/>
    <cellStyle name="Comma 2 3 2 2 3 2 2 3" xfId="23129" xr:uid="{CC501566-61D2-4691-8651-E2FB9E1157ED}"/>
    <cellStyle name="Comma 2 3 2 2 3 2 3" xfId="16105" xr:uid="{4F3DCE82-1552-4B7D-AA7F-A43AC6D803C3}"/>
    <cellStyle name="Comma 2 3 2 2 3 2 3 2" xfId="25200" xr:uid="{67B94C58-8FD9-4AAF-9059-219C98A3C3BC}"/>
    <cellStyle name="Comma 2 3 2 2 3 2 4" xfId="20903" xr:uid="{BFA14C29-6E79-4D70-9B96-194A13BAD8D3}"/>
    <cellStyle name="Comma 2 3 2 2 3 3" xfId="10935" xr:uid="{5DC5AF92-B6F4-4818-B108-67ECD57206D9}"/>
    <cellStyle name="Comma 2 3 2 2 3 3 2" xfId="17175" xr:uid="{6B717DA0-1ECA-487C-B222-8E952AB93E30}"/>
    <cellStyle name="Comma 2 3 2 2 3 3 2 2" xfId="26270" xr:uid="{DADA974F-7145-4E11-B003-A8B986724882}"/>
    <cellStyle name="Comma 2 3 2 2 3 3 3" xfId="22273" xr:uid="{76CE2699-EEDD-4244-8667-6779347801F2}"/>
    <cellStyle name="Comma 2 3 2 2 3 4" xfId="15251" xr:uid="{38C1D7FD-C1E1-444D-917B-97C839E573A1}"/>
    <cellStyle name="Comma 2 3 2 2 3 4 2" xfId="24346" xr:uid="{68D17151-09F2-4C46-BE1B-C8A2ADB37A9C}"/>
    <cellStyle name="Comma 2 3 2 2 3 5" xfId="19506" xr:uid="{9341D3A1-FABA-45E6-BF7A-1362B9D24C57}"/>
    <cellStyle name="Comma 2 3 2 2 4" xfId="6755" xr:uid="{B542B6B6-5AC9-4894-A3AB-E3EAC8C08709}"/>
    <cellStyle name="Comma 2 3 2 2 4 2" xfId="11373" xr:uid="{99E7B444-D9F4-48EB-9CAE-0F454D4B93F1}"/>
    <cellStyle name="Comma 2 3 2 2 4 2 2" xfId="17611" xr:uid="{BB08D571-BC00-43DA-B41C-49B434E4E4D1}"/>
    <cellStyle name="Comma 2 3 2 2 4 2 2 2" xfId="26706" xr:uid="{18FDED5C-04FE-4C4D-88A1-B6EEE7866F24}"/>
    <cellStyle name="Comma 2 3 2 2 4 2 3" xfId="22711" xr:uid="{7F18C23E-CFB9-4690-9EBC-DB0A4E193502}"/>
    <cellStyle name="Comma 2 3 2 2 4 3" xfId="15687" xr:uid="{236A01F0-DD7A-473F-9E2A-26633FE464B9}"/>
    <cellStyle name="Comma 2 3 2 2 4 3 2" xfId="24782" xr:uid="{1CC3283E-1BEA-40A7-AB7C-DB2B48EB4081}"/>
    <cellStyle name="Comma 2 3 2 2 4 4" xfId="20337" xr:uid="{1851F18D-24E6-4624-A7A9-FC2CE41B84D7}"/>
    <cellStyle name="Comma 2 3 2 2 5" xfId="10284" xr:uid="{63D48C04-02C8-485A-B4A2-10B5DE70A5CF}"/>
    <cellStyle name="Comma 2 3 2 2 5 2" xfId="14606" xr:uid="{71E42E8D-A0F7-492E-93CD-1977CD63066E}"/>
    <cellStyle name="Comma 2 3 2 2 5 2 2" xfId="18465" xr:uid="{64C36151-63F7-47DC-8E47-A71DD039E1DA}"/>
    <cellStyle name="Comma 2 3 2 2 5 2 2 2" xfId="27560" xr:uid="{9E5526AF-6260-4BEE-9D9A-B8C76707E376}"/>
    <cellStyle name="Comma 2 3 2 2 5 2 3" xfId="23701" xr:uid="{D3F5F28B-FA13-40D3-9F27-9EC08F4B5D4A}"/>
    <cellStyle name="Comma 2 3 2 2 5 3" xfId="16541" xr:uid="{A7B51B1C-DEFF-4B32-BF56-6E3D6FBCBD41}"/>
    <cellStyle name="Comma 2 3 2 2 5 3 2" xfId="25636" xr:uid="{2A7692AA-8619-44B9-B3BB-68BC9FA2AEA5}"/>
    <cellStyle name="Comma 2 3 2 2 5 4" xfId="21623" xr:uid="{75BDBE2F-C6E1-4F45-98FB-C22B42CE87E8}"/>
    <cellStyle name="Comma 2 3 2 2 6" xfId="10513" xr:uid="{155CD6F4-E880-451C-B25E-9ED56FB054D9}"/>
    <cellStyle name="Comma 2 3 2 2 6 2" xfId="16757" xr:uid="{D1504C66-BF66-42CE-B375-F87E47A8D447}"/>
    <cellStyle name="Comma 2 3 2 2 6 2 2" xfId="25852" xr:uid="{7673DDA6-FF69-4F2E-828D-AFC8020B26CC}"/>
    <cellStyle name="Comma 2 3 2 2 6 3" xfId="21851" xr:uid="{911F66F9-F30A-4B58-BF6B-29730AD2355E}"/>
    <cellStyle name="Comma 2 3 2 2 7" xfId="14833" xr:uid="{8C5259C2-90B1-4F56-9149-E6A53E730ADD}"/>
    <cellStyle name="Comma 2 3 2 2 7 2" xfId="23928" xr:uid="{5608E731-C7ED-44D1-9CEF-58D7FA62951C}"/>
    <cellStyle name="Comma 2 3 2 2 8" xfId="18935" xr:uid="{009A1636-2A98-4690-97F4-11109FD8396E}"/>
    <cellStyle name="Comma 2 3 2 3" xfId="3014" xr:uid="{65134543-4A9E-4C57-8DEC-45FF3A7EF82B}"/>
    <cellStyle name="Comma 2 3 2 3 2" xfId="5816" xr:uid="{A1977D21-F4B2-44E9-8DB7-7B3C05CA1BB4}"/>
    <cellStyle name="Comma 2 3 2 3 2 2" xfId="7432" xr:uid="{AC7F9DBD-A107-4B1B-B2F1-70481A3905E6}"/>
    <cellStyle name="Comma 2 3 2 3 2 2 2" xfId="11897" xr:uid="{6019CCB0-A098-422C-8CC9-C9C10FE9F901}"/>
    <cellStyle name="Comma 2 3 2 3 2 2 2 2" xfId="18135" xr:uid="{C9C7CC48-25A9-44B2-906C-B39BBA4203B4}"/>
    <cellStyle name="Comma 2 3 2 3 2 2 2 2 2" xfId="27230" xr:uid="{06459980-F326-43D7-B462-AB72087F7B1F}"/>
    <cellStyle name="Comma 2 3 2 3 2 2 2 3" xfId="23235" xr:uid="{863D0293-0EAC-4B79-BC2B-8F52BFC176A5}"/>
    <cellStyle name="Comma 2 3 2 3 2 2 3" xfId="16211" xr:uid="{2742E3A2-9BCA-4D2A-8F0A-822802476EF1}"/>
    <cellStyle name="Comma 2 3 2 3 2 2 3 2" xfId="25306" xr:uid="{EDAF5EE5-FCC8-4088-BEB3-0150FD7D4038}"/>
    <cellStyle name="Comma 2 3 2 3 2 2 4" xfId="21014" xr:uid="{DC73FF29-B227-4EF4-8A43-FF38682CC0BE}"/>
    <cellStyle name="Comma 2 3 2 3 2 3" xfId="11042" xr:uid="{32C40EEE-EC6D-47D6-9176-B1F1B05005A0}"/>
    <cellStyle name="Comma 2 3 2 3 2 3 2" xfId="17281" xr:uid="{EED5C678-09D8-49DA-9908-7778B1B53BCE}"/>
    <cellStyle name="Comma 2 3 2 3 2 3 2 2" xfId="26376" xr:uid="{17F69A07-367E-4577-A572-59357FF3EFDE}"/>
    <cellStyle name="Comma 2 3 2 3 2 3 3" xfId="22380" xr:uid="{C2BDCE7F-B82C-455B-94D1-CD222F8FBB9B}"/>
    <cellStyle name="Comma 2 3 2 3 2 4" xfId="15357" xr:uid="{3AEDE020-0B40-4237-8B4E-2CB9284311C4}"/>
    <cellStyle name="Comma 2 3 2 3 2 4 2" xfId="24452" xr:uid="{B261CDE2-98FC-49BD-9BFF-B1102AFD61D9}"/>
    <cellStyle name="Comma 2 3 2 3 2 5" xfId="19617" xr:uid="{76441571-90BF-4E66-BBD4-2F20EB764AC0}"/>
    <cellStyle name="Comma 2 3 2 3 3" xfId="6877" xr:uid="{B4885D3E-DA36-48D7-B98A-9A821041AAD0}"/>
    <cellStyle name="Comma 2 3 2 3 3 2" xfId="11479" xr:uid="{FE604FB9-D09E-45A4-B30D-5103D509B6C6}"/>
    <cellStyle name="Comma 2 3 2 3 3 2 2" xfId="17717" xr:uid="{61713B72-FF5F-4E33-860F-A9D72708F6D8}"/>
    <cellStyle name="Comma 2 3 2 3 3 2 2 2" xfId="26812" xr:uid="{D7841B4F-23E3-4071-B7B2-214CBFC353CA}"/>
    <cellStyle name="Comma 2 3 2 3 3 2 3" xfId="22817" xr:uid="{0637E2BB-514B-420D-9A7C-097843D8DBE9}"/>
    <cellStyle name="Comma 2 3 2 3 3 3" xfId="15793" xr:uid="{AE872E96-28E3-45AF-86A1-66441529D9A8}"/>
    <cellStyle name="Comma 2 3 2 3 3 3 2" xfId="24888" xr:uid="{FA407FA3-0294-4B53-BD18-E06D1E5336BF}"/>
    <cellStyle name="Comma 2 3 2 3 3 4" xfId="20459" xr:uid="{63F04C65-D671-43CA-9B19-4AA408CD2E80}"/>
    <cellStyle name="Comma 2 3 2 3 4" xfId="10619" xr:uid="{F9A9E869-A944-4169-AB87-EE0C04779C0A}"/>
    <cellStyle name="Comma 2 3 2 3 4 2" xfId="16863" xr:uid="{F859C3FB-FBEF-4A6A-B491-61CFCDFF06B1}"/>
    <cellStyle name="Comma 2 3 2 3 4 2 2" xfId="25958" xr:uid="{611658E8-F8BC-408B-8F39-ECD80849B616}"/>
    <cellStyle name="Comma 2 3 2 3 4 3" xfId="21957" xr:uid="{4986BAC2-4F20-4AA8-92F8-058805D7E229}"/>
    <cellStyle name="Comma 2 3 2 3 5" xfId="14939" xr:uid="{80E7158B-C8A8-434B-B5C9-9491E42A695D}"/>
    <cellStyle name="Comma 2 3 2 3 5 2" xfId="24034" xr:uid="{79CF813D-E27C-498B-85EF-DCF64BE1EB81}"/>
    <cellStyle name="Comma 2 3 2 3 6" xfId="19057" xr:uid="{F76614B2-BA75-4490-A8B2-0ED2F8377777}"/>
    <cellStyle name="Comma 2 3 2 4" xfId="6129" xr:uid="{28DE40AB-2927-416A-9EB8-AF79D559AA6A}"/>
    <cellStyle name="Comma 2 3 2 4 2" xfId="7663" xr:uid="{8506B65D-DB1A-4672-9AD1-2016B7B0B1A9}"/>
    <cellStyle name="Comma 2 3 2 4 2 2" xfId="21245" xr:uid="{8CA322AF-7879-4C20-8694-223217ED7C0C}"/>
    <cellStyle name="Comma 2 3 2 4 2 2 2" xfId="30014" xr:uid="{6A6A5B3C-6C1B-4BDB-950A-389802039F70}"/>
    <cellStyle name="Comma 2 3 2 4 2 3" xfId="28637" xr:uid="{1F0AD369-5F02-4966-A92F-EE5D325A357D}"/>
    <cellStyle name="Comma 2 3 2 4 3" xfId="19848" xr:uid="{862FB2BE-B3EC-4650-B09A-D3AA535E6E87}"/>
    <cellStyle name="Comma 2 3 2 4 3 2" xfId="29471" xr:uid="{77A01B89-2437-4EF3-B4D7-AF81C824493F}"/>
    <cellStyle name="Comma 2 3 2 4 4" xfId="28094" xr:uid="{8DF7C854-7636-4C95-8E53-8894278E8514}"/>
    <cellStyle name="Comma 2 3 2 5" xfId="5594" xr:uid="{D562842E-0404-4C7D-BB85-B736EC8F318C}"/>
    <cellStyle name="Comma 2 3 2 5 2" xfId="7210" xr:uid="{9FA93DB5-8458-4CE1-BF14-70037FAF4BD0}"/>
    <cellStyle name="Comma 2 3 2 5 2 2" xfId="11688" xr:uid="{566FDEE6-042E-4C85-AF63-5FEF9CB4534E}"/>
    <cellStyle name="Comma 2 3 2 5 2 2 2" xfId="17926" xr:uid="{C248EE3E-49EB-404F-B56A-69DD29B26A1C}"/>
    <cellStyle name="Comma 2 3 2 5 2 2 2 2" xfId="27021" xr:uid="{EDDEE9AC-9BC4-4B43-AC7B-3099E213DA59}"/>
    <cellStyle name="Comma 2 3 2 5 2 2 3" xfId="23026" xr:uid="{A3A762E7-A49C-4985-8E91-A1E07D1D78E7}"/>
    <cellStyle name="Comma 2 3 2 5 2 3" xfId="16002" xr:uid="{13AB28FE-A72D-4D31-9555-FC86684DA562}"/>
    <cellStyle name="Comma 2 3 2 5 2 3 2" xfId="25097" xr:uid="{FDB0DDCF-30E8-42E5-AC1E-1F7F4981FF44}"/>
    <cellStyle name="Comma 2 3 2 5 2 4" xfId="20792" xr:uid="{17D2D159-B967-4F95-BADA-26079204A9C6}"/>
    <cellStyle name="Comma 2 3 2 5 3" xfId="10832" xr:uid="{1F620484-F99F-4345-ADAC-2CFA3281B525}"/>
    <cellStyle name="Comma 2 3 2 5 3 2" xfId="17072" xr:uid="{A49C565F-F615-46A7-B2AE-2E9D661C0A95}"/>
    <cellStyle name="Comma 2 3 2 5 3 2 2" xfId="26167" xr:uid="{BCADD0EC-1C4D-4900-A951-2B356B957CBD}"/>
    <cellStyle name="Comma 2 3 2 5 3 3" xfId="22170" xr:uid="{9234248E-19BE-4730-B00E-3EA6AEA64312}"/>
    <cellStyle name="Comma 2 3 2 5 4" xfId="15148" xr:uid="{7A1F8B71-096A-4432-A196-1D6F6AB9B16F}"/>
    <cellStyle name="Comma 2 3 2 5 4 2" xfId="24243" xr:uid="{99DD12CD-C756-44ED-945C-C7657404E0FC}"/>
    <cellStyle name="Comma 2 3 2 5 5" xfId="19395" xr:uid="{4FFAA49A-23D7-431D-B1CC-37E14EB9E46E}"/>
    <cellStyle name="Comma 2 3 2 6" xfId="6637" xr:uid="{41325E5E-31D4-4B7F-94A3-B8EDADCC4B8A}"/>
    <cellStyle name="Comma 2 3 2 6 2" xfId="11270" xr:uid="{3E3FBA8B-11E1-4169-B57D-0D208CB7D956}"/>
    <cellStyle name="Comma 2 3 2 6 2 2" xfId="17508" xr:uid="{64BD7CE3-41C7-4353-A262-86936498B8D9}"/>
    <cellStyle name="Comma 2 3 2 6 2 2 2" xfId="26603" xr:uid="{92C87204-7E7F-465A-807F-0C0472A16E54}"/>
    <cellStyle name="Comma 2 3 2 6 2 3" xfId="22608" xr:uid="{EF646C31-16B7-4839-94B7-89672967ADB2}"/>
    <cellStyle name="Comma 2 3 2 6 3" xfId="15584" xr:uid="{01B44A77-18B6-42EE-9F06-2D43B2229CE5}"/>
    <cellStyle name="Comma 2 3 2 6 3 2" xfId="24679" xr:uid="{224E4E29-D813-441E-8B14-6F543C511311}"/>
    <cellStyle name="Comma 2 3 2 6 4" xfId="20219" xr:uid="{765A61F4-A877-4F73-94BD-A1D926497463}"/>
    <cellStyle name="Comma 2 3 2 7" xfId="10173" xr:uid="{64850477-E6F0-4757-BC1C-54E4B174D539}"/>
    <cellStyle name="Comma 2 3 2 7 2" xfId="14495" xr:uid="{21226634-C227-4CFF-948C-7C8C1EFA04F0}"/>
    <cellStyle name="Comma 2 3 2 7 2 2" xfId="18362" xr:uid="{D946DC3B-39F1-405B-B0F2-28CF80065C36}"/>
    <cellStyle name="Comma 2 3 2 7 2 2 2" xfId="27457" xr:uid="{92C45EED-4EB7-4480-9AFD-30C537737C82}"/>
    <cellStyle name="Comma 2 3 2 7 2 3" xfId="23590" xr:uid="{65464C7E-7680-47ED-95B0-D5857A3ADD2F}"/>
    <cellStyle name="Comma 2 3 2 7 3" xfId="16438" xr:uid="{7E0E0D0C-A918-43E5-865F-98EDBB96EBAA}"/>
    <cellStyle name="Comma 2 3 2 7 3 2" xfId="25533" xr:uid="{97AA8A99-4A23-4C81-B0BB-BABE0840F3DC}"/>
    <cellStyle name="Comma 2 3 2 7 4" xfId="21512" xr:uid="{81F56458-E5D1-4570-A3EE-1FEBD9F41B2F}"/>
    <cellStyle name="Comma 2 3 2 8" xfId="10410" xr:uid="{F46FF26F-C3D9-47C0-B758-7DCC274B8EDE}"/>
    <cellStyle name="Comma 2 3 2 8 2" xfId="16654" xr:uid="{23557EC9-6A1A-4D5B-AF7C-438A245C841E}"/>
    <cellStyle name="Comma 2 3 2 8 2 2" xfId="25749" xr:uid="{FC59DAA2-2705-49EC-B5E8-A1B334EC5D81}"/>
    <cellStyle name="Comma 2 3 2 8 3" xfId="21748" xr:uid="{2D9119E7-C4FC-4D5E-B7F8-CDA496C1040E}"/>
    <cellStyle name="Comma 2 3 2 9" xfId="14730" xr:uid="{7603EDFD-98C8-47D2-A0CF-367ED5C771BD}"/>
    <cellStyle name="Comma 2 3 2 9 2" xfId="23825" xr:uid="{5A965934-2BFE-4149-8643-A52BF87840E9}"/>
    <cellStyle name="Comma 2 3 3" xfId="2845" xr:uid="{9C8475B9-70AA-4F61-A850-58AA51B9AAFD}"/>
    <cellStyle name="Comma 2 3 3 2" xfId="3070" xr:uid="{0B5DC290-5FAB-4402-8F0A-4C3FD7CBC241}"/>
    <cellStyle name="Comma 2 3 3 2 2" xfId="5872" xr:uid="{520BEC14-9B1B-44C5-9E4E-E4227E3D842D}"/>
    <cellStyle name="Comma 2 3 3 2 2 2" xfId="7488" xr:uid="{D92A6648-58D2-4BF6-A078-E9A9C756A84D}"/>
    <cellStyle name="Comma 2 3 3 2 2 2 2" xfId="11953" xr:uid="{E565733B-FA27-47EA-BAF1-160018751AAF}"/>
    <cellStyle name="Comma 2 3 3 2 2 2 2 2" xfId="18191" xr:uid="{53F55D61-E008-4929-8F51-A611BC58DD49}"/>
    <cellStyle name="Comma 2 3 3 2 2 2 2 2 2" xfId="27286" xr:uid="{3480AFF6-2CF6-4BF3-9914-41C1FE439620}"/>
    <cellStyle name="Comma 2 3 3 2 2 2 2 3" xfId="23291" xr:uid="{352C2D20-B188-42EB-87CF-CA3F98E94451}"/>
    <cellStyle name="Comma 2 3 3 2 2 2 3" xfId="16267" xr:uid="{707C06E3-9473-48D2-8C96-873A4CC2AC98}"/>
    <cellStyle name="Comma 2 3 3 2 2 2 3 2" xfId="25362" xr:uid="{1724CCD0-C408-4E56-B075-562E23D2CAC4}"/>
    <cellStyle name="Comma 2 3 3 2 2 2 4" xfId="21070" xr:uid="{2C722428-1ACD-4D09-ADCD-2D8E738F40AA}"/>
    <cellStyle name="Comma 2 3 3 2 2 3" xfId="11098" xr:uid="{9658514F-47F0-4427-BB04-84D08DD31DB2}"/>
    <cellStyle name="Comma 2 3 3 2 2 3 2" xfId="17337" xr:uid="{4E92AD09-D173-43EA-BA69-F33545CC33EC}"/>
    <cellStyle name="Comma 2 3 3 2 2 3 2 2" xfId="26432" xr:uid="{6CF2105C-2561-41DC-AE19-D37E88C6C35B}"/>
    <cellStyle name="Comma 2 3 3 2 2 3 3" xfId="22436" xr:uid="{ABFEF715-33BC-4FE0-BC65-1DBB700620CB}"/>
    <cellStyle name="Comma 2 3 3 2 2 4" xfId="15413" xr:uid="{507F7331-9794-4D78-A4C0-79C6F7036A79}"/>
    <cellStyle name="Comma 2 3 3 2 2 4 2" xfId="24508" xr:uid="{E391FA42-FE68-44F5-B155-0B214C4BD60D}"/>
    <cellStyle name="Comma 2 3 3 2 2 5" xfId="19673" xr:uid="{0E68EB89-0956-46E9-94B2-9046C99F5971}"/>
    <cellStyle name="Comma 2 3 3 2 3" xfId="6933" xr:uid="{D2DDE01D-1EC2-40FF-8A90-2B5D1D5FB6F1}"/>
    <cellStyle name="Comma 2 3 3 2 3 2" xfId="11535" xr:uid="{305CC723-483F-4F17-91FC-C3F96C94441B}"/>
    <cellStyle name="Comma 2 3 3 2 3 2 2" xfId="17773" xr:uid="{2F76F551-E8B1-4A3F-8838-3754A570FFCF}"/>
    <cellStyle name="Comma 2 3 3 2 3 2 2 2" xfId="26868" xr:uid="{274B6934-1B35-4697-A18A-F86C450C660E}"/>
    <cellStyle name="Comma 2 3 3 2 3 2 3" xfId="22873" xr:uid="{2336506A-1FAD-4AF7-8A05-941FBF4B2827}"/>
    <cellStyle name="Comma 2 3 3 2 3 3" xfId="15849" xr:uid="{59723392-0366-4720-8C9A-023EED0E58A2}"/>
    <cellStyle name="Comma 2 3 3 2 3 3 2" xfId="24944" xr:uid="{8D824C57-7807-44DE-B33C-090570AE6448}"/>
    <cellStyle name="Comma 2 3 3 2 3 4" xfId="20515" xr:uid="{DB5F3606-CDA3-421F-B1B0-D986A0771D77}"/>
    <cellStyle name="Comma 2 3 3 2 4" xfId="10675" xr:uid="{F41B36C2-4405-4255-97E1-9F96C3F2F829}"/>
    <cellStyle name="Comma 2 3 3 2 4 2" xfId="16919" xr:uid="{8A406BA6-1F64-40BA-AE00-DF04B6316DA8}"/>
    <cellStyle name="Comma 2 3 3 2 4 2 2" xfId="26014" xr:uid="{3BC926ED-0553-483B-880E-777F84BFBB32}"/>
    <cellStyle name="Comma 2 3 3 2 4 3" xfId="22013" xr:uid="{BE1CF9D1-B8BC-4DCF-B367-C097A4CC84D7}"/>
    <cellStyle name="Comma 2 3 3 2 5" xfId="14995" xr:uid="{84E946F4-3EDF-47CF-BFF2-D0B6A032D800}"/>
    <cellStyle name="Comma 2 3 3 2 5 2" xfId="24090" xr:uid="{2D2411D2-B441-4D5C-A35C-68DC2E664593}"/>
    <cellStyle name="Comma 2 3 3 2 6" xfId="19113" xr:uid="{1F755039-13D8-43CF-9D3B-9A465894D387}"/>
    <cellStyle name="Comma 2 3 3 3" xfId="5658" xr:uid="{23B35E4E-EBB9-4129-B834-9ED8A85C8393}"/>
    <cellStyle name="Comma 2 3 3 3 2" xfId="7274" xr:uid="{B8D1D4EB-ED3F-43C6-BCA5-67215631FB98}"/>
    <cellStyle name="Comma 2 3 3 3 2 2" xfId="11744" xr:uid="{515AB0A1-820B-4AA7-AB52-67EBA3143987}"/>
    <cellStyle name="Comma 2 3 3 3 2 2 2" xfId="17982" xr:uid="{0EE5BCAF-6117-4F49-8A30-18D969058A92}"/>
    <cellStyle name="Comma 2 3 3 3 2 2 2 2" xfId="27077" xr:uid="{D75CA1DF-8189-42FF-B800-D5E58DACA034}"/>
    <cellStyle name="Comma 2 3 3 3 2 2 3" xfId="23082" xr:uid="{3AE73470-4FAA-4750-A934-FD3F70A40F49}"/>
    <cellStyle name="Comma 2 3 3 3 2 3" xfId="16058" xr:uid="{548E6B09-DA9C-47F2-99DC-18B203ABEEAD}"/>
    <cellStyle name="Comma 2 3 3 3 2 3 2" xfId="25153" xr:uid="{E881D187-5772-4C64-85BD-21415C4F8059}"/>
    <cellStyle name="Comma 2 3 3 3 2 4" xfId="20856" xr:uid="{227A6127-8374-4CED-923F-745592D0D296}"/>
    <cellStyle name="Comma 2 3 3 3 3" xfId="10888" xr:uid="{2B4008B8-3305-4828-9AF2-419B8D596B32}"/>
    <cellStyle name="Comma 2 3 3 3 3 2" xfId="17128" xr:uid="{894DE3B5-07CD-49AE-A42B-3CAE07E75BD7}"/>
    <cellStyle name="Comma 2 3 3 3 3 2 2" xfId="26223" xr:uid="{4C580C14-3CD0-4341-B2DC-9621B4AD82CA}"/>
    <cellStyle name="Comma 2 3 3 3 3 3" xfId="22226" xr:uid="{7565D015-9AFB-43EA-B09D-E6A432FAEC53}"/>
    <cellStyle name="Comma 2 3 3 3 4" xfId="15204" xr:uid="{AC8BCA74-9079-4D60-B91A-1A9E7D08E713}"/>
    <cellStyle name="Comma 2 3 3 3 4 2" xfId="24299" xr:uid="{2CB3E85B-E625-405F-A2A2-52F976F2C8BA}"/>
    <cellStyle name="Comma 2 3 3 3 5" xfId="19459" xr:uid="{EF860777-38FB-4BCC-B93F-8BB872309391}"/>
    <cellStyle name="Comma 2 3 3 4" xfId="6708" xr:uid="{A98BB099-5B8E-4B67-ADA7-AEE7D8776B8C}"/>
    <cellStyle name="Comma 2 3 3 4 2" xfId="11326" xr:uid="{5275DA63-2FE4-4BDD-BFBE-F2B9F7324FA6}"/>
    <cellStyle name="Comma 2 3 3 4 2 2" xfId="17564" xr:uid="{8173CBB4-E741-4C17-AF9A-51D93D3638A5}"/>
    <cellStyle name="Comma 2 3 3 4 2 2 2" xfId="26659" xr:uid="{425222DD-D8B5-4C2C-95F9-7F20A38EF931}"/>
    <cellStyle name="Comma 2 3 3 4 2 3" xfId="22664" xr:uid="{3E878AF0-AB50-4EFD-9687-132A8AFF7CD3}"/>
    <cellStyle name="Comma 2 3 3 4 3" xfId="15640" xr:uid="{2C55E25E-1AF5-402C-AA6E-2D93FB14434E}"/>
    <cellStyle name="Comma 2 3 3 4 3 2" xfId="24735" xr:uid="{0B0E5685-BABE-472D-97C1-4700083AA374}"/>
    <cellStyle name="Comma 2 3 3 4 4" xfId="20290" xr:uid="{A28CA075-9626-406D-9FB1-63A636019DD4}"/>
    <cellStyle name="Comma 2 3 3 5" xfId="10237" xr:uid="{6F2FB390-106D-4C83-9178-52FE96A99E4B}"/>
    <cellStyle name="Comma 2 3 3 5 2" xfId="14559" xr:uid="{B0B06468-70C2-49B9-8C1E-1DCC60C504AE}"/>
    <cellStyle name="Comma 2 3 3 5 2 2" xfId="18418" xr:uid="{B56427FD-6255-4D2C-AA8B-5BEDE2A1BB7D}"/>
    <cellStyle name="Comma 2 3 3 5 2 2 2" xfId="27513" xr:uid="{37BE9FFC-047E-4551-94F0-9B2707697A21}"/>
    <cellStyle name="Comma 2 3 3 5 2 3" xfId="23654" xr:uid="{A19D09ED-570C-4874-AC35-39D4E7604040}"/>
    <cellStyle name="Comma 2 3 3 5 3" xfId="16494" xr:uid="{849F4613-A378-4499-A5B9-3D7A9D10F8D1}"/>
    <cellStyle name="Comma 2 3 3 5 3 2" xfId="25589" xr:uid="{BBC648A1-9083-46D9-A5D6-0B87FE9BB13E}"/>
    <cellStyle name="Comma 2 3 3 5 4" xfId="21576" xr:uid="{CD15E480-3519-4BFF-815D-65DD71491B0D}"/>
    <cellStyle name="Comma 2 3 3 6" xfId="10466" xr:uid="{0A2CB1B6-D2E4-42C7-BD72-9978394C1D5A}"/>
    <cellStyle name="Comma 2 3 3 6 2" xfId="16710" xr:uid="{448CD12A-4DDD-4F18-BC3E-7BF7CBCCD1AD}"/>
    <cellStyle name="Comma 2 3 3 6 2 2" xfId="25805" xr:uid="{D00B1741-C009-42B2-A84C-4E415F013651}"/>
    <cellStyle name="Comma 2 3 3 6 3" xfId="21804" xr:uid="{C817C3C5-FB20-4D28-ABA2-167370931848}"/>
    <cellStyle name="Comma 2 3 3 7" xfId="14786" xr:uid="{CF862A7D-7F47-47D3-ADAD-63D37BA90FC4}"/>
    <cellStyle name="Comma 2 3 3 7 2" xfId="23881" xr:uid="{0B6C4B08-515F-4346-BA2A-09FB100E2713}"/>
    <cellStyle name="Comma 2 3 3 8" xfId="18888" xr:uid="{CA526A80-E65D-4464-A5EC-AED038F4F7EF}"/>
    <cellStyle name="Comma 2 3 4" xfId="2967" xr:uid="{63562A17-F500-45AB-B14B-497013FD1E65}"/>
    <cellStyle name="Comma 2 3 4 2" xfId="5769" xr:uid="{01CBF66E-8F49-4E56-81FD-A9A7A9AFFFDD}"/>
    <cellStyle name="Comma 2 3 4 2 2" xfId="7385" xr:uid="{2FAC3F18-3A7B-493C-8CEE-ECF35BDBD49C}"/>
    <cellStyle name="Comma 2 3 4 2 2 2" xfId="11850" xr:uid="{92096455-9CC3-406B-993F-DE32DF132775}"/>
    <cellStyle name="Comma 2 3 4 2 2 2 2" xfId="18088" xr:uid="{B86D8C01-9E19-47E3-BEF4-3338FDDC8624}"/>
    <cellStyle name="Comma 2 3 4 2 2 2 2 2" xfId="27183" xr:uid="{89B13D21-E992-4B88-8632-83CFC5550883}"/>
    <cellStyle name="Comma 2 3 4 2 2 2 3" xfId="23188" xr:uid="{48BBE2C0-C76F-4743-BC55-58D123C67E79}"/>
    <cellStyle name="Comma 2 3 4 2 2 3" xfId="16164" xr:uid="{DAC87B22-F9B9-46EE-A44E-055BAF73A55F}"/>
    <cellStyle name="Comma 2 3 4 2 2 3 2" xfId="25259" xr:uid="{DB69B287-D1F2-46A0-B9B8-CF3D0D70A321}"/>
    <cellStyle name="Comma 2 3 4 2 2 4" xfId="20967" xr:uid="{48B6B4E9-D5B3-443A-86D8-1796CDA26D04}"/>
    <cellStyle name="Comma 2 3 4 2 3" xfId="10995" xr:uid="{6C7589A5-AC90-4E14-A34C-0FF54B17EEBE}"/>
    <cellStyle name="Comma 2 3 4 2 3 2" xfId="17234" xr:uid="{D04287E7-6078-4742-BE12-DE095AAF6C6D}"/>
    <cellStyle name="Comma 2 3 4 2 3 2 2" xfId="26329" xr:uid="{6881A681-7569-474C-86E4-F8DC34682908}"/>
    <cellStyle name="Comma 2 3 4 2 3 3" xfId="22333" xr:uid="{75174D3D-6B9C-4144-A4F7-6733EDE002D5}"/>
    <cellStyle name="Comma 2 3 4 2 4" xfId="15310" xr:uid="{05066FFF-338F-4C26-84C3-6F8F6F964988}"/>
    <cellStyle name="Comma 2 3 4 2 4 2" xfId="24405" xr:uid="{215C5E60-1283-4309-9BD5-E801A5BBFB76}"/>
    <cellStyle name="Comma 2 3 4 2 5" xfId="19570" xr:uid="{C1DFDBEE-329B-413A-BC93-3EACE0C7E713}"/>
    <cellStyle name="Comma 2 3 4 3" xfId="6830" xr:uid="{885E8BFB-6209-43C5-8BAF-3AFEFA4816E9}"/>
    <cellStyle name="Comma 2 3 4 3 2" xfId="11432" xr:uid="{96F730DA-C8AC-49A6-BC5C-FF3BAB87BE9F}"/>
    <cellStyle name="Comma 2 3 4 3 2 2" xfId="17670" xr:uid="{6392E727-7E01-48CD-9635-027B009AFE73}"/>
    <cellStyle name="Comma 2 3 4 3 2 2 2" xfId="26765" xr:uid="{44F8DA88-AD09-42BA-8495-69C4DC218EFA}"/>
    <cellStyle name="Comma 2 3 4 3 2 3" xfId="22770" xr:uid="{EC8B22CA-0A33-46A8-90AB-FDDF2E13365B}"/>
    <cellStyle name="Comma 2 3 4 3 3" xfId="15746" xr:uid="{E99967F3-9E4C-49E8-BC49-2273E7C6AB4B}"/>
    <cellStyle name="Comma 2 3 4 3 3 2" xfId="24841" xr:uid="{CAC6AA90-F105-4EB7-8179-AEE46283C18C}"/>
    <cellStyle name="Comma 2 3 4 3 4" xfId="20412" xr:uid="{FAD206FB-F312-430A-8FE8-1C00F6B6A82A}"/>
    <cellStyle name="Comma 2 3 4 4" xfId="10572" xr:uid="{B6CA84C5-5075-46D5-8932-FC77D0A23773}"/>
    <cellStyle name="Comma 2 3 4 4 2" xfId="16816" xr:uid="{A06E3D88-F870-4399-964E-157D87E217CE}"/>
    <cellStyle name="Comma 2 3 4 4 2 2" xfId="25911" xr:uid="{5030FF0C-580C-4552-B10E-5059F7553D52}"/>
    <cellStyle name="Comma 2 3 4 4 3" xfId="21910" xr:uid="{E7BD0D80-8D08-4F8D-8C82-A5B55FD209C7}"/>
    <cellStyle name="Comma 2 3 4 5" xfId="14892" xr:uid="{9211DD3F-927C-4506-9D55-F0B24827B06B}"/>
    <cellStyle name="Comma 2 3 4 5 2" xfId="23987" xr:uid="{0FD12216-301E-4ECC-A135-AC6373DCFDCB}"/>
    <cellStyle name="Comma 2 3 4 6" xfId="19010" xr:uid="{1EFF01FB-EEF2-4EDD-8606-BD6629250E42}"/>
    <cellStyle name="Comma 2 3 5" xfId="5978" xr:uid="{0722EB65-A739-4DD9-8DBC-B5CC722C08C5}"/>
    <cellStyle name="Comma 2 3 5 2" xfId="7590" xr:uid="{BABFED70-85D0-443E-B3BF-7D0C155B56B6}"/>
    <cellStyle name="Comma 2 3 5 2 2" xfId="21172" xr:uid="{9D54AE64-2A79-4800-85BE-C18FDC0B657E}"/>
    <cellStyle name="Comma 2 3 5 2 2 2" xfId="29950" xr:uid="{C7A43AD7-F2E8-4150-9504-65AFD764B167}"/>
    <cellStyle name="Comma 2 3 5 2 3" xfId="28573" xr:uid="{6A885DE7-17A9-4B2F-B171-ADE69F884A83}"/>
    <cellStyle name="Comma 2 3 5 3" xfId="19775" xr:uid="{302E9ED3-3A8C-4876-8B86-3C0DABAA17B9}"/>
    <cellStyle name="Comma 2 3 5 3 2" xfId="29407" xr:uid="{753AA795-8171-4010-A6A2-271793D68638}"/>
    <cellStyle name="Comma 2 3 5 4" xfId="28030" xr:uid="{053AF0E1-F01C-448C-8A76-CF4E71FC198D}"/>
    <cellStyle name="Comma 2 3 6" xfId="5525" xr:uid="{4A44358C-7C1C-487A-BB78-4B27AB233227}"/>
    <cellStyle name="Comma 2 3 6 2" xfId="7142" xr:uid="{90938E26-69D3-4BCC-BB63-549AB906211A}"/>
    <cellStyle name="Comma 2 3 6 2 2" xfId="11641" xr:uid="{DA9CABA6-37FC-4931-83B2-D17C0D6E1C6E}"/>
    <cellStyle name="Comma 2 3 6 2 2 2" xfId="17879" xr:uid="{278F3044-3DBB-46D0-8514-70FFAE226F9A}"/>
    <cellStyle name="Comma 2 3 6 2 2 2 2" xfId="26974" xr:uid="{379201AF-A469-4B38-B190-8B4D2F755E99}"/>
    <cellStyle name="Comma 2 3 6 2 2 3" xfId="22979" xr:uid="{CBB7DF88-9391-42E2-836F-92F2928EAF82}"/>
    <cellStyle name="Comma 2 3 6 2 3" xfId="15955" xr:uid="{C37A8245-E6F9-4C2F-B442-F4317E4A62F3}"/>
    <cellStyle name="Comma 2 3 6 2 3 2" xfId="25050" xr:uid="{7F14F3E9-F4F6-475A-9F18-5A359DFB9109}"/>
    <cellStyle name="Comma 2 3 6 2 4" xfId="20724" xr:uid="{BD257EA6-4EC3-4441-938B-DBACCEFA9C57}"/>
    <cellStyle name="Comma 2 3 6 3" xfId="10785" xr:uid="{6FB8C878-181D-4D24-8898-89A922CF39A9}"/>
    <cellStyle name="Comma 2 3 6 3 2" xfId="17025" xr:uid="{0DFD40EF-B9F1-4DD6-9AA8-DC2FD7CFC0DA}"/>
    <cellStyle name="Comma 2 3 6 3 2 2" xfId="26120" xr:uid="{3C3EEE08-07EE-49F5-8E93-BC6A010A4864}"/>
    <cellStyle name="Comma 2 3 6 3 3" xfId="22123" xr:uid="{DB70CCD2-7637-4FCB-A7A1-D67AED7D8FA4}"/>
    <cellStyle name="Comma 2 3 6 4" xfId="15101" xr:uid="{6D62B1DD-1692-40D8-B7D0-4BB076B2DE9D}"/>
    <cellStyle name="Comma 2 3 6 4 2" xfId="24196" xr:uid="{3D348F63-742F-4D71-81E9-1645B7AB1887}"/>
    <cellStyle name="Comma 2 3 6 5" xfId="19326" xr:uid="{14C3C34A-3B5F-4F06-9964-BA8F20071A6C}"/>
    <cellStyle name="Comma 2 3 7" xfId="6548" xr:uid="{11FF426B-41B7-4DAC-955D-DABF3D8F88AB}"/>
    <cellStyle name="Comma 2 3 7 2" xfId="11223" xr:uid="{BA5F4C13-7CAF-47E2-8BC5-AD5BE88BE80F}"/>
    <cellStyle name="Comma 2 3 7 2 2" xfId="17461" xr:uid="{C9CE4591-6E4A-4E84-BDA6-501B3F87F6EE}"/>
    <cellStyle name="Comma 2 3 7 2 2 2" xfId="26556" xr:uid="{66044277-0DA9-4F89-9C34-6258168969EC}"/>
    <cellStyle name="Comma 2 3 7 2 3" xfId="22561" xr:uid="{1D849D18-38E9-4252-B95D-83E63F9CD371}"/>
    <cellStyle name="Comma 2 3 7 3" xfId="15537" xr:uid="{AA5302F9-D074-4D26-AE2F-72CEFDCD2B1F}"/>
    <cellStyle name="Comma 2 3 7 3 2" xfId="24632" xr:uid="{6856C886-03A6-42FE-8770-25BD3AEEEBBC}"/>
    <cellStyle name="Comma 2 3 7 4" xfId="20130" xr:uid="{3755E15C-4094-4DCD-B0DC-D0B374EECA92}"/>
    <cellStyle name="Comma 2 3 8" xfId="10104" xr:uid="{9518256D-D8E3-4ECF-8EF5-C907EF5D6407}"/>
    <cellStyle name="Comma 2 3 8 2" xfId="14426" xr:uid="{5F1CEE20-58FD-427D-B753-F75C8FEC052F}"/>
    <cellStyle name="Comma 2 3 8 2 2" xfId="18315" xr:uid="{A62764DC-E7C3-476C-B48E-D83BD587686C}"/>
    <cellStyle name="Comma 2 3 8 2 2 2" xfId="27410" xr:uid="{46179A0A-19DA-4D09-AEBA-14A97FBF84B2}"/>
    <cellStyle name="Comma 2 3 8 2 3" xfId="23521" xr:uid="{E8137741-C6A7-45B7-87A8-85EBD7DE270B}"/>
    <cellStyle name="Comma 2 3 8 3" xfId="16391" xr:uid="{ECEB422A-CC8A-4CB5-84D8-67615E0985D6}"/>
    <cellStyle name="Comma 2 3 8 3 2" xfId="25486" xr:uid="{E28405B0-4E98-4E75-8B2B-88A2D50ED996}"/>
    <cellStyle name="Comma 2 3 8 4" xfId="21443" xr:uid="{9852873F-C1CB-47F1-AA9C-F4E0E420022A}"/>
    <cellStyle name="Comma 2 3 9" xfId="10362" xr:uid="{6124BF17-4EE2-42B6-9C3F-1147191206F4}"/>
    <cellStyle name="Comma 2 3 9 2" xfId="16607" xr:uid="{D2BDEF08-7F59-49A5-93C7-4A87D91596E5}"/>
    <cellStyle name="Comma 2 3 9 2 2" xfId="25702" xr:uid="{061DDDF7-FD2C-469F-9497-97ACA8361936}"/>
    <cellStyle name="Comma 2 3 9 3" xfId="21700" xr:uid="{ED0BBC06-1F57-4B7C-A43A-682EEEF1FE9F}"/>
    <cellStyle name="Comma 2 4" xfId="2780" xr:uid="{ED0157E7-1655-48BA-A6C3-13710B38968E}"/>
    <cellStyle name="Comma 2 4 10" xfId="18823" xr:uid="{7288B8CD-540A-4A93-89D1-C3D108029113}"/>
    <cellStyle name="Comma 2 4 2" xfId="2896" xr:uid="{7F77FA2D-5EBE-4F91-BA3E-EDC9AA0DE776}"/>
    <cellStyle name="Comma 2 4 2 2" xfId="3120" xr:uid="{5917DF04-867E-486E-A75A-151604E10C54}"/>
    <cellStyle name="Comma 2 4 2 2 2" xfId="5922" xr:uid="{B8BC16F5-32DC-4EC5-9975-AA55F644D180}"/>
    <cellStyle name="Comma 2 4 2 2 2 2" xfId="7538" xr:uid="{6E3F4E6B-976A-40A7-A34F-BBC4DBA483F6}"/>
    <cellStyle name="Comma 2 4 2 2 2 2 2" xfId="12003" xr:uid="{600E24D9-F299-4B19-9606-8A609D24C9CC}"/>
    <cellStyle name="Comma 2 4 2 2 2 2 2 2" xfId="18241" xr:uid="{FBCCEB43-8756-496D-BE3F-7F0C1E03527B}"/>
    <cellStyle name="Comma 2 4 2 2 2 2 2 2 2" xfId="27336" xr:uid="{36796C62-8837-4DED-8E14-C8B9CF54B810}"/>
    <cellStyle name="Comma 2 4 2 2 2 2 2 3" xfId="23341" xr:uid="{6A363E9D-3C27-4F33-BE9D-D03E01B778D7}"/>
    <cellStyle name="Comma 2 4 2 2 2 2 3" xfId="16317" xr:uid="{25A7A032-2012-45DE-8DD2-86337889D131}"/>
    <cellStyle name="Comma 2 4 2 2 2 2 3 2" xfId="25412" xr:uid="{3C5AE682-420E-4391-895E-896C0E0DD73F}"/>
    <cellStyle name="Comma 2 4 2 2 2 2 4" xfId="21120" xr:uid="{F862E92A-3E8C-4F64-9DD4-48F03F687D1D}"/>
    <cellStyle name="Comma 2 4 2 2 2 3" xfId="11148" xr:uid="{2B67F646-7B3F-4851-9DE4-16939B6D97CC}"/>
    <cellStyle name="Comma 2 4 2 2 2 3 2" xfId="17387" xr:uid="{09D8D19B-A4DD-492A-ADCA-712A95F2CFCC}"/>
    <cellStyle name="Comma 2 4 2 2 2 3 2 2" xfId="26482" xr:uid="{FB801E2D-854D-432A-A7DF-0C956F96D95F}"/>
    <cellStyle name="Comma 2 4 2 2 2 3 3" xfId="22486" xr:uid="{BBEAC042-ECA2-4A21-B6C5-85075767DCFC}"/>
    <cellStyle name="Comma 2 4 2 2 2 4" xfId="15463" xr:uid="{4B94C874-D63B-49C0-AC9F-59875B02C6DD}"/>
    <cellStyle name="Comma 2 4 2 2 2 4 2" xfId="24558" xr:uid="{F894D46C-854E-412A-B9FB-CE837F7D3DE9}"/>
    <cellStyle name="Comma 2 4 2 2 2 5" xfId="19723" xr:uid="{26027ADA-C1AC-4900-A10B-4279AD1C7E8B}"/>
    <cellStyle name="Comma 2 4 2 2 3" xfId="6983" xr:uid="{B9C68D9E-E73A-4F69-8ADA-770947BE303E}"/>
    <cellStyle name="Comma 2 4 2 2 3 2" xfId="11585" xr:uid="{B1CECA61-CFB5-44CB-AEEA-35346F133796}"/>
    <cellStyle name="Comma 2 4 2 2 3 2 2" xfId="17823" xr:uid="{D9DC9DFF-23A2-482E-AF7D-6CA7EFC5A93F}"/>
    <cellStyle name="Comma 2 4 2 2 3 2 2 2" xfId="26918" xr:uid="{E9276C25-3864-47A9-A88C-2B1F54ED84E7}"/>
    <cellStyle name="Comma 2 4 2 2 3 2 3" xfId="22923" xr:uid="{C19E6534-189F-41EF-89DF-B66C811A2EE2}"/>
    <cellStyle name="Comma 2 4 2 2 3 3" xfId="15899" xr:uid="{64DF90F2-B783-474E-9F2C-81B11BD79937}"/>
    <cellStyle name="Comma 2 4 2 2 3 3 2" xfId="24994" xr:uid="{054DE20F-4C47-4E6C-B41F-65825D6B58EB}"/>
    <cellStyle name="Comma 2 4 2 2 3 4" xfId="20565" xr:uid="{5ADB720E-D94C-4C33-A5EE-C6CD1A20146E}"/>
    <cellStyle name="Comma 2 4 2 2 4" xfId="10725" xr:uid="{BF1CD5AA-2156-4AE8-9F9D-F3073E71FDAE}"/>
    <cellStyle name="Comma 2 4 2 2 4 2" xfId="16969" xr:uid="{66B449E7-8748-49AC-A1CD-6CCF92F5099A}"/>
    <cellStyle name="Comma 2 4 2 2 4 2 2" xfId="26064" xr:uid="{94E4055F-8C95-4C18-84EB-E42DF1CD8AA6}"/>
    <cellStyle name="Comma 2 4 2 2 4 3" xfId="22063" xr:uid="{4CF66F68-B620-4DAC-B0A1-C9904AC09E8A}"/>
    <cellStyle name="Comma 2 4 2 2 5" xfId="15045" xr:uid="{00613E62-197A-4A45-AB09-91D0C1305E46}"/>
    <cellStyle name="Comma 2 4 2 2 5 2" xfId="24140" xr:uid="{A61BD904-90D3-46A7-BDDA-6D46D5677E62}"/>
    <cellStyle name="Comma 2 4 2 2 6" xfId="19163" xr:uid="{AF721390-480E-4F11-AEF7-F5D301AB86B8}"/>
    <cellStyle name="Comma 2 4 2 3" xfId="5708" xr:uid="{B1D560C8-67A8-446E-9491-F666DAA45A97}"/>
    <cellStyle name="Comma 2 4 2 3 2" xfId="7324" xr:uid="{08521D55-D40C-4B19-BAEF-E41F00A87D5D}"/>
    <cellStyle name="Comma 2 4 2 3 2 2" xfId="11794" xr:uid="{6407BB57-A908-4CC4-AD66-07A8EBA80F57}"/>
    <cellStyle name="Comma 2 4 2 3 2 2 2" xfId="18032" xr:uid="{A221FD5D-7413-4663-8384-458797D257B6}"/>
    <cellStyle name="Comma 2 4 2 3 2 2 2 2" xfId="27127" xr:uid="{780C7078-FF77-4CC9-AFF0-39556236C1E2}"/>
    <cellStyle name="Comma 2 4 2 3 2 2 3" xfId="23132" xr:uid="{1455D611-E0AB-42B1-8EA0-93066A00A182}"/>
    <cellStyle name="Comma 2 4 2 3 2 3" xfId="16108" xr:uid="{5BCA2453-B1B9-41AF-A420-EAE828998129}"/>
    <cellStyle name="Comma 2 4 2 3 2 3 2" xfId="25203" xr:uid="{1C9F0355-63C8-48F2-AAF3-5C8B9E63AA86}"/>
    <cellStyle name="Comma 2 4 2 3 2 4" xfId="20906" xr:uid="{914A6ABF-0942-42DA-A50B-4A1D3883BD67}"/>
    <cellStyle name="Comma 2 4 2 3 3" xfId="10938" xr:uid="{6F0A3377-EA6F-435B-AB0C-E3C5CFAB668D}"/>
    <cellStyle name="Comma 2 4 2 3 3 2" xfId="17178" xr:uid="{1278B491-9E11-4F81-8502-085667CB1D7B}"/>
    <cellStyle name="Comma 2 4 2 3 3 2 2" xfId="26273" xr:uid="{B906357F-6669-4A8B-B0C6-5DABD1AC2746}"/>
    <cellStyle name="Comma 2 4 2 3 3 3" xfId="22276" xr:uid="{329B42F9-358C-4CB8-8E8E-EF815E5BBEDA}"/>
    <cellStyle name="Comma 2 4 2 3 4" xfId="15254" xr:uid="{27795A53-690A-43CA-9A19-CDE2ECEBAD64}"/>
    <cellStyle name="Comma 2 4 2 3 4 2" xfId="24349" xr:uid="{E314DA07-D4FD-47C6-B74F-DF40863BE9F4}"/>
    <cellStyle name="Comma 2 4 2 3 5" xfId="19509" xr:uid="{C1AE25E9-5A67-4825-BE56-8354D75E07AD}"/>
    <cellStyle name="Comma 2 4 2 4" xfId="6759" xr:uid="{E86E9533-CBAA-4FD0-AF68-7024B0E844E3}"/>
    <cellStyle name="Comma 2 4 2 4 2" xfId="11376" xr:uid="{8C4ADFCE-C9E2-480E-B38A-29147F4DE764}"/>
    <cellStyle name="Comma 2 4 2 4 2 2" xfId="17614" xr:uid="{382205F7-40FA-4E93-BA92-569D9BAAC73D}"/>
    <cellStyle name="Comma 2 4 2 4 2 2 2" xfId="26709" xr:uid="{2D3A6CE1-7580-4BD2-8F20-F8646B56A370}"/>
    <cellStyle name="Comma 2 4 2 4 2 3" xfId="22714" xr:uid="{0F6E41F9-8232-4DB3-9274-3C511FCF3E2A}"/>
    <cellStyle name="Comma 2 4 2 4 3" xfId="15690" xr:uid="{B672E000-F125-41FD-8CF5-92D1BB164279}"/>
    <cellStyle name="Comma 2 4 2 4 3 2" xfId="24785" xr:uid="{157797EE-D69E-4318-B3A8-48DBA573646F}"/>
    <cellStyle name="Comma 2 4 2 4 4" xfId="20341" xr:uid="{902F5A9B-A348-4042-91C4-3D586A903532}"/>
    <cellStyle name="Comma 2 4 2 5" xfId="10287" xr:uid="{C5E2823F-6D39-42CB-AB26-179A0F7BD3E1}"/>
    <cellStyle name="Comma 2 4 2 5 2" xfId="14609" xr:uid="{0E403BB0-B536-4C8C-9535-964924870293}"/>
    <cellStyle name="Comma 2 4 2 5 2 2" xfId="18468" xr:uid="{F31152CC-EB8C-4311-AC39-DB02AC89CF57}"/>
    <cellStyle name="Comma 2 4 2 5 2 2 2" xfId="27563" xr:uid="{3FF0E635-AC83-497B-9426-4B277DC09D2E}"/>
    <cellStyle name="Comma 2 4 2 5 2 3" xfId="23704" xr:uid="{E8899518-ACF1-4C7C-9F0E-A3AC0342111E}"/>
    <cellStyle name="Comma 2 4 2 5 3" xfId="16544" xr:uid="{11A54A92-4569-47B3-9AF5-A30E86D38BD6}"/>
    <cellStyle name="Comma 2 4 2 5 3 2" xfId="25639" xr:uid="{C65F832F-BC3B-4AD5-8BD8-6D03E3565F94}"/>
    <cellStyle name="Comma 2 4 2 5 4" xfId="21626" xr:uid="{1EFAB9D3-CD08-4ED4-A65F-2F5185A64D6D}"/>
    <cellStyle name="Comma 2 4 2 6" xfId="10516" xr:uid="{C6516402-D0F5-4879-AE2F-3A699052AE45}"/>
    <cellStyle name="Comma 2 4 2 6 2" xfId="16760" xr:uid="{499CBB65-333F-4E4C-A2F2-EC89A7DC1415}"/>
    <cellStyle name="Comma 2 4 2 6 2 2" xfId="25855" xr:uid="{7AD9A0DE-EB77-47E7-9AA5-12A36848A44F}"/>
    <cellStyle name="Comma 2 4 2 6 3" xfId="21854" xr:uid="{9DD47122-B3D2-4655-AD94-6CDDB5CCB1F5}"/>
    <cellStyle name="Comma 2 4 2 7" xfId="14836" xr:uid="{F6F5AC55-3531-434C-8665-F62C8AC4F4F2}"/>
    <cellStyle name="Comma 2 4 2 7 2" xfId="23931" xr:uid="{EE46673F-0571-4742-AE26-D943F8B76BBB}"/>
    <cellStyle name="Comma 2 4 2 8" xfId="18939" xr:uid="{680285D1-6FCF-48DB-B6CB-EAE81C3611A7}"/>
    <cellStyle name="Comma 2 4 3" xfId="3017" xr:uid="{641335D3-B47B-4DA1-800E-BF97205AC28A}"/>
    <cellStyle name="Comma 2 4 3 2" xfId="5819" xr:uid="{FE5BCC99-1962-4E32-9580-470730ECD76F}"/>
    <cellStyle name="Comma 2 4 3 2 2" xfId="7435" xr:uid="{46E79B92-35B4-46E2-A18B-C60DD3803AA1}"/>
    <cellStyle name="Comma 2 4 3 2 2 2" xfId="11900" xr:uid="{4B186DF9-8B4C-41D6-BFCC-B128051839C6}"/>
    <cellStyle name="Comma 2 4 3 2 2 2 2" xfId="18138" xr:uid="{B1112A2C-0E2D-424B-869D-48EBDE7FB9DE}"/>
    <cellStyle name="Comma 2 4 3 2 2 2 2 2" xfId="27233" xr:uid="{9020C3D3-AB52-4E0C-8398-F01F8CA5ECEF}"/>
    <cellStyle name="Comma 2 4 3 2 2 2 3" xfId="23238" xr:uid="{85F4FE07-A814-41BA-91AB-DFF46306060E}"/>
    <cellStyle name="Comma 2 4 3 2 2 3" xfId="16214" xr:uid="{1E5EF1D4-D307-416C-8AAA-56543A07DC45}"/>
    <cellStyle name="Comma 2 4 3 2 2 3 2" xfId="25309" xr:uid="{9314F80F-6C32-4408-A4F4-6D080C2C8825}"/>
    <cellStyle name="Comma 2 4 3 2 2 4" xfId="21017" xr:uid="{35B05EEC-DBB7-4762-BD1F-B0F5807A38B4}"/>
    <cellStyle name="Comma 2 4 3 2 3" xfId="11045" xr:uid="{749D170C-AC87-4F85-8170-1BB7229B38EC}"/>
    <cellStyle name="Comma 2 4 3 2 3 2" xfId="17284" xr:uid="{FBE1F349-CA1C-4BEB-9DC4-E80C75B0C225}"/>
    <cellStyle name="Comma 2 4 3 2 3 2 2" xfId="26379" xr:uid="{C84C880F-15CE-4507-93D6-42A0CEAF091B}"/>
    <cellStyle name="Comma 2 4 3 2 3 3" xfId="22383" xr:uid="{84B4AD91-C116-41FD-9217-EB8C16D69518}"/>
    <cellStyle name="Comma 2 4 3 2 4" xfId="15360" xr:uid="{6027480D-DDE0-42B8-AD2E-B4DDAF38747A}"/>
    <cellStyle name="Comma 2 4 3 2 4 2" xfId="24455" xr:uid="{1D5CA47E-8F47-41F3-B897-150C9B3678C5}"/>
    <cellStyle name="Comma 2 4 3 2 5" xfId="19620" xr:uid="{67B641E2-5498-420A-927A-A6DE35640BEA}"/>
    <cellStyle name="Comma 2 4 3 3" xfId="6880" xr:uid="{618E5A7D-E13F-4FCE-9455-E897B0BB1152}"/>
    <cellStyle name="Comma 2 4 3 3 2" xfId="11482" xr:uid="{5810B8D0-9728-4CD1-B8F7-B6BD214B7F04}"/>
    <cellStyle name="Comma 2 4 3 3 2 2" xfId="17720" xr:uid="{4B82AFA6-4805-416E-9DDC-6BF9671C9756}"/>
    <cellStyle name="Comma 2 4 3 3 2 2 2" xfId="26815" xr:uid="{39FECA00-17D2-4CCB-BC5A-BD9D131259AB}"/>
    <cellStyle name="Comma 2 4 3 3 2 3" xfId="22820" xr:uid="{7B7B3260-A8D6-4292-9BF2-8397FA37633D}"/>
    <cellStyle name="Comma 2 4 3 3 3" xfId="15796" xr:uid="{025C5604-1EC7-49B4-BAB1-7E89188E72AB}"/>
    <cellStyle name="Comma 2 4 3 3 3 2" xfId="24891" xr:uid="{E01A1169-41CE-4D4B-81D5-35544C71EFCD}"/>
    <cellStyle name="Comma 2 4 3 3 4" xfId="20462" xr:uid="{9108C0F2-F680-45CB-817B-25BE0E04CC5D}"/>
    <cellStyle name="Comma 2 4 3 4" xfId="10622" xr:uid="{FF81BC86-C37A-408E-8F55-1A0E9B3B320B}"/>
    <cellStyle name="Comma 2 4 3 4 2" xfId="16866" xr:uid="{696A39CA-6419-49BE-8FDE-93B33DA68F56}"/>
    <cellStyle name="Comma 2 4 3 4 2 2" xfId="25961" xr:uid="{5ABF8DCC-6BD9-4EFD-BF4D-EB012043F808}"/>
    <cellStyle name="Comma 2 4 3 4 3" xfId="21960" xr:uid="{037F6812-FC11-4E81-A371-F0E723E26233}"/>
    <cellStyle name="Comma 2 4 3 5" xfId="14942" xr:uid="{A30F7337-D1C0-4FA8-909E-464714B438D5}"/>
    <cellStyle name="Comma 2 4 3 5 2" xfId="24037" xr:uid="{BEE13506-3AFE-496E-9DBC-B60EE282A284}"/>
    <cellStyle name="Comma 2 4 3 6" xfId="19060" xr:uid="{CB4EA516-0FE9-48B9-A83B-C84B7714DA5C}"/>
    <cellStyle name="Comma 2 4 4" xfId="6125" xr:uid="{3682FEAF-E674-4ABF-98F7-3E0F742EB387}"/>
    <cellStyle name="Comma 2 4 4 2" xfId="7659" xr:uid="{A6AEC7E2-62D5-4B6D-A412-9249DE11B78B}"/>
    <cellStyle name="Comma 2 4 4 2 2" xfId="21241" xr:uid="{76080E42-75D7-4984-B036-ABF4043901C4}"/>
    <cellStyle name="Comma 2 4 4 2 2 2" xfId="30010" xr:uid="{01C6AD06-87E7-4BB4-98B1-BFDF0E6BDEF0}"/>
    <cellStyle name="Comma 2 4 4 2 3" xfId="28633" xr:uid="{E9A71774-31BE-4037-BAA9-3EA1D2E5A004}"/>
    <cellStyle name="Comma 2 4 4 3" xfId="19844" xr:uid="{1F48CC4C-8CE1-4A39-8DC9-032B5C58C3C7}"/>
    <cellStyle name="Comma 2 4 4 3 2" xfId="29467" xr:uid="{7D0A4345-5D7E-4034-86ED-F107BDA63D0A}"/>
    <cellStyle name="Comma 2 4 4 4" xfId="28090" xr:uid="{572AA2E5-3D10-4A2E-A9E9-08E26BF56494}"/>
    <cellStyle name="Comma 2 4 5" xfId="5599" xr:uid="{0D0A158D-23B0-4F60-94EB-3E9E86661D29}"/>
    <cellStyle name="Comma 2 4 5 2" xfId="7215" xr:uid="{CCD07DF6-AAE1-4464-AC7F-DAC664505540}"/>
    <cellStyle name="Comma 2 4 5 2 2" xfId="11691" xr:uid="{BECF61EA-7EF2-4727-B927-CFAEB6A4EF6D}"/>
    <cellStyle name="Comma 2 4 5 2 2 2" xfId="17929" xr:uid="{8739570F-AC8F-40E6-AAB9-472278D0C4C5}"/>
    <cellStyle name="Comma 2 4 5 2 2 2 2" xfId="27024" xr:uid="{2F387BA8-D681-443E-A618-DC73F24FF2D5}"/>
    <cellStyle name="Comma 2 4 5 2 2 3" xfId="23029" xr:uid="{B3930D0F-D0B6-4533-BA2F-45DE64382169}"/>
    <cellStyle name="Comma 2 4 5 2 3" xfId="16005" xr:uid="{9DDD2B2B-7F7F-407A-84BF-80DEE6C677F9}"/>
    <cellStyle name="Comma 2 4 5 2 3 2" xfId="25100" xr:uid="{069B922E-4BA2-4494-8606-7E4F78129B41}"/>
    <cellStyle name="Comma 2 4 5 2 4" xfId="20797" xr:uid="{40A09C93-08B8-42D6-B638-9F8981D4E3F7}"/>
    <cellStyle name="Comma 2 4 5 3" xfId="10835" xr:uid="{7477FA7F-05A8-4BAE-B094-AC83A745A32A}"/>
    <cellStyle name="Comma 2 4 5 3 2" xfId="17075" xr:uid="{EB89A71B-9D66-447A-B423-3F3501031483}"/>
    <cellStyle name="Comma 2 4 5 3 2 2" xfId="26170" xr:uid="{1A64C8F7-0CC0-48C1-B967-3F1A8D2ACE74}"/>
    <cellStyle name="Comma 2 4 5 3 3" xfId="22173" xr:uid="{ECC1178F-1811-46E2-92C5-4C16547256DC}"/>
    <cellStyle name="Comma 2 4 5 4" xfId="15151" xr:uid="{1EC23568-DD2E-4CE9-9E73-F18499DAE4AF}"/>
    <cellStyle name="Comma 2 4 5 4 2" xfId="24246" xr:uid="{9FE50423-4F1F-459B-85A0-2EE286205CE0}"/>
    <cellStyle name="Comma 2 4 5 5" xfId="19400" xr:uid="{6AE9731E-D917-4617-92AF-14C8A7168532}"/>
    <cellStyle name="Comma 2 4 6" xfId="6643" xr:uid="{87E64250-B94A-4545-9AC0-76FE1C9A2A90}"/>
    <cellStyle name="Comma 2 4 6 2" xfId="11273" xr:uid="{5A4B87B2-0D3A-418D-8AF2-4C79712AF22C}"/>
    <cellStyle name="Comma 2 4 6 2 2" xfId="17511" xr:uid="{99E393F7-9A0A-444F-B155-39602A50304B}"/>
    <cellStyle name="Comma 2 4 6 2 2 2" xfId="26606" xr:uid="{62E7C317-F0D4-4CC3-9623-40D19430B10A}"/>
    <cellStyle name="Comma 2 4 6 2 3" xfId="22611" xr:uid="{80851AFF-201C-4027-8D04-9D6B48FEA019}"/>
    <cellStyle name="Comma 2 4 6 3" xfId="15587" xr:uid="{BFBCF8D4-EE9B-45E5-B8EF-01B399A6B9EB}"/>
    <cellStyle name="Comma 2 4 6 3 2" xfId="24682" xr:uid="{70F5FA22-38A9-4212-8DE5-EF90AB8D0D00}"/>
    <cellStyle name="Comma 2 4 6 4" xfId="20225" xr:uid="{DD7AE2ED-FAB8-4406-ADC4-2D6ED8EF338E}"/>
    <cellStyle name="Comma 2 4 7" xfId="10178" xr:uid="{4AA2DD4D-B756-46FF-A71E-537224AD734F}"/>
    <cellStyle name="Comma 2 4 7 2" xfId="14500" xr:uid="{E51EF725-485E-4DD2-899F-F14E8F90DB35}"/>
    <cellStyle name="Comma 2 4 7 2 2" xfId="18365" xr:uid="{A7D088A8-E338-48F1-B4C3-3AC354AFD427}"/>
    <cellStyle name="Comma 2 4 7 2 2 2" xfId="27460" xr:uid="{DE20AD03-8CAC-4E10-8249-1C6E99D87E41}"/>
    <cellStyle name="Comma 2 4 7 2 3" xfId="23595" xr:uid="{B8B2D31E-2B4E-4A50-9A1C-2FCD1222B981}"/>
    <cellStyle name="Comma 2 4 7 3" xfId="16441" xr:uid="{4E1D44A6-93E6-4267-A5C8-D990C0D64ADD}"/>
    <cellStyle name="Comma 2 4 7 3 2" xfId="25536" xr:uid="{CB0E2B19-EB45-4F6D-AFD3-B7AE264CC40A}"/>
    <cellStyle name="Comma 2 4 7 4" xfId="21517" xr:uid="{93DB2823-3FC2-48C4-BA08-C377CD5B7272}"/>
    <cellStyle name="Comma 2 4 8" xfId="10413" xr:uid="{F2D86255-AAB3-4A6F-993F-DB12A0E6A35B}"/>
    <cellStyle name="Comma 2 4 8 2" xfId="16657" xr:uid="{14F35C52-27C9-4BF4-BBD9-0D76CFF62090}"/>
    <cellStyle name="Comma 2 4 8 2 2" xfId="25752" xr:uid="{582048DC-E01A-4BCB-BF45-4ADFDC2D73CC}"/>
    <cellStyle name="Comma 2 4 8 3" xfId="21751" xr:uid="{516B35D0-72B4-47D1-A6A9-3A0AB518D13B}"/>
    <cellStyle name="Comma 2 4 9" xfId="14733" xr:uid="{6E39190D-B61B-4DFF-8AF5-B96621CC509C}"/>
    <cellStyle name="Comma 2 4 9 2" xfId="23828" xr:uid="{52BCED25-BE44-4B40-B25B-89C07CC9014C}"/>
    <cellStyle name="Comma 2 5" xfId="2786" xr:uid="{F38038DC-9A70-4215-A053-42BAE01064F9}"/>
    <cellStyle name="Comma 2 5 2" xfId="2901" xr:uid="{5D78DE6C-A481-47A5-8B92-7265744711E0}"/>
    <cellStyle name="Comma 2 5 2 2" xfId="3123" xr:uid="{906EF887-4825-4DEA-BC11-F6A3256B4E4F}"/>
    <cellStyle name="Comma 2 5 2 2 2" xfId="5925" xr:uid="{745D5CF0-04F5-4409-9234-10F1A796B9C1}"/>
    <cellStyle name="Comma 2 5 2 2 2 2" xfId="7541" xr:uid="{8139D58E-FACD-451A-B04E-5FEB60573E29}"/>
    <cellStyle name="Comma 2 5 2 2 2 2 2" xfId="12006" xr:uid="{9CD7AAD0-5E19-4B33-9EEB-A0C5C2DCB602}"/>
    <cellStyle name="Comma 2 5 2 2 2 2 2 2" xfId="18244" xr:uid="{47556CE0-BE5A-4716-9F7A-54C838005ACC}"/>
    <cellStyle name="Comma 2 5 2 2 2 2 2 2 2" xfId="27339" xr:uid="{8C436766-F8E2-468E-967A-C4506297E379}"/>
    <cellStyle name="Comma 2 5 2 2 2 2 2 3" xfId="23344" xr:uid="{E0F507FB-1008-4D84-B64B-430C38555D23}"/>
    <cellStyle name="Comma 2 5 2 2 2 2 3" xfId="16320" xr:uid="{BBFB8117-F884-4DFB-BA1A-C665AC8FB734}"/>
    <cellStyle name="Comma 2 5 2 2 2 2 3 2" xfId="25415" xr:uid="{1B71A598-02EC-43B4-AAD1-8EF1C69365B4}"/>
    <cellStyle name="Comma 2 5 2 2 2 2 4" xfId="21123" xr:uid="{80F974CE-608F-4D8C-BF6B-456DE65D0100}"/>
    <cellStyle name="Comma 2 5 2 2 2 3" xfId="11151" xr:uid="{F7F030FC-34E7-44E5-805B-907497CC4BC2}"/>
    <cellStyle name="Comma 2 5 2 2 2 3 2" xfId="17390" xr:uid="{2484AB38-7B39-492B-B965-FF0A0C44609A}"/>
    <cellStyle name="Comma 2 5 2 2 2 3 2 2" xfId="26485" xr:uid="{0657E06A-47E5-4826-B135-EA8EC14F4785}"/>
    <cellStyle name="Comma 2 5 2 2 2 3 3" xfId="22489" xr:uid="{0853400B-92EE-4FDC-9846-F771A836BAB3}"/>
    <cellStyle name="Comma 2 5 2 2 2 4" xfId="15466" xr:uid="{A81EB64B-829D-4F2A-B89F-B87DC1CA2A27}"/>
    <cellStyle name="Comma 2 5 2 2 2 4 2" xfId="24561" xr:uid="{355BF6A8-35DB-4463-B13F-8245FD185D16}"/>
    <cellStyle name="Comma 2 5 2 2 2 5" xfId="19726" xr:uid="{53E2C0BA-715F-450C-AB26-DEF9C6655494}"/>
    <cellStyle name="Comma 2 5 2 2 3" xfId="6986" xr:uid="{82E15C6A-B945-4EFE-A0E0-399ACEB19A8B}"/>
    <cellStyle name="Comma 2 5 2 2 3 2" xfId="11588" xr:uid="{F4E6708E-759A-4AE6-A4B1-6CFB6DE78A40}"/>
    <cellStyle name="Comma 2 5 2 2 3 2 2" xfId="17826" xr:uid="{F322E6F8-22BC-4377-B68A-E150A7102AAB}"/>
    <cellStyle name="Comma 2 5 2 2 3 2 2 2" xfId="26921" xr:uid="{AEDD5308-D8C4-40B8-BEE3-9707801DE824}"/>
    <cellStyle name="Comma 2 5 2 2 3 2 3" xfId="22926" xr:uid="{5DD0ADCA-B0D2-423F-A0F3-75225F2ABAC0}"/>
    <cellStyle name="Comma 2 5 2 2 3 3" xfId="15902" xr:uid="{772C3C81-D9E0-4CB3-8CA6-36163ED9E453}"/>
    <cellStyle name="Comma 2 5 2 2 3 3 2" xfId="24997" xr:uid="{B3935D04-9908-4240-BDAB-ADEE4A3154DB}"/>
    <cellStyle name="Comma 2 5 2 2 3 4" xfId="20568" xr:uid="{E736A862-93F6-4729-8659-373672891AB2}"/>
    <cellStyle name="Comma 2 5 2 2 4" xfId="10728" xr:uid="{1CBC81BB-A2E7-49AF-B011-FFDA961419D0}"/>
    <cellStyle name="Comma 2 5 2 2 4 2" xfId="16972" xr:uid="{6C1C29FD-459A-455B-B592-BAF1469E8B8C}"/>
    <cellStyle name="Comma 2 5 2 2 4 2 2" xfId="26067" xr:uid="{14B2F825-7135-47CF-BD0C-41D62455751C}"/>
    <cellStyle name="Comma 2 5 2 2 4 3" xfId="22066" xr:uid="{F0110F8F-643E-4DD8-83BB-2D794934A7DD}"/>
    <cellStyle name="Comma 2 5 2 2 5" xfId="15048" xr:uid="{75E7CDE1-771F-488E-88F6-0145C1054AB4}"/>
    <cellStyle name="Comma 2 5 2 2 5 2" xfId="24143" xr:uid="{3AD13E29-7C32-4D25-B649-741892A0F7DD}"/>
    <cellStyle name="Comma 2 5 2 2 6" xfId="19166" xr:uid="{0FB6CAAA-70CC-4B79-9C1E-208F6072C2B8}"/>
    <cellStyle name="Comma 2 5 2 3" xfId="5711" xr:uid="{892DF777-618A-4430-B060-BCC20806C8C9}"/>
    <cellStyle name="Comma 2 5 2 3 2" xfId="7327" xr:uid="{1E847A1B-FA27-40F3-9281-CB6DCED2E181}"/>
    <cellStyle name="Comma 2 5 2 3 2 2" xfId="11797" xr:uid="{D77C8E4E-F366-4113-8C0B-E2AA5EE198A9}"/>
    <cellStyle name="Comma 2 5 2 3 2 2 2" xfId="18035" xr:uid="{4D7505C0-1FD5-4B6E-90B3-992A1C20A71A}"/>
    <cellStyle name="Comma 2 5 2 3 2 2 2 2" xfId="27130" xr:uid="{79F4F9C6-9F38-41F6-9A3B-799B10A4BC5E}"/>
    <cellStyle name="Comma 2 5 2 3 2 2 3" xfId="23135" xr:uid="{0607D9CD-FB54-4372-B67A-088E9CC68247}"/>
    <cellStyle name="Comma 2 5 2 3 2 3" xfId="16111" xr:uid="{B7E25B28-D4AC-499E-B57A-199A64C91749}"/>
    <cellStyle name="Comma 2 5 2 3 2 3 2" xfId="25206" xr:uid="{BC125542-046A-41D9-B2A0-DD7DA4F33EBD}"/>
    <cellStyle name="Comma 2 5 2 3 2 4" xfId="20909" xr:uid="{0808C23E-F064-4A0B-A9A0-113A238D8FB8}"/>
    <cellStyle name="Comma 2 5 2 3 3" xfId="10941" xr:uid="{F3C45138-AD0E-4484-A4A4-F95249210C24}"/>
    <cellStyle name="Comma 2 5 2 3 3 2" xfId="17181" xr:uid="{8DEE32A1-04FF-44ED-AAC3-7E9F52FD3CA6}"/>
    <cellStyle name="Comma 2 5 2 3 3 2 2" xfId="26276" xr:uid="{D5A71027-0216-4FFB-A7BC-D77D37B63543}"/>
    <cellStyle name="Comma 2 5 2 3 3 3" xfId="22279" xr:uid="{BF539AB5-51DB-45BA-856B-10792AF0DF53}"/>
    <cellStyle name="Comma 2 5 2 3 4" xfId="15257" xr:uid="{9364926E-CF51-4AE4-AA92-863362E3DF0C}"/>
    <cellStyle name="Comma 2 5 2 3 4 2" xfId="24352" xr:uid="{1CEE0604-0EAF-4402-8E2A-DA5D1547F012}"/>
    <cellStyle name="Comma 2 5 2 3 5" xfId="19512" xr:uid="{6E2EAA3E-E4E3-4E5A-99CD-B2B499E8D7CB}"/>
    <cellStyle name="Comma 2 5 2 4" xfId="6764" xr:uid="{F7E40F32-579F-4E5E-BD32-B70C08B12143}"/>
    <cellStyle name="Comma 2 5 2 4 2" xfId="11379" xr:uid="{379FDE5B-0572-48BD-8622-5E4CEC3EF5AB}"/>
    <cellStyle name="Comma 2 5 2 4 2 2" xfId="17617" xr:uid="{02398A0C-A84B-4B8B-912A-CBD67764CCC5}"/>
    <cellStyle name="Comma 2 5 2 4 2 2 2" xfId="26712" xr:uid="{F73A59F0-5F5C-4C30-BC68-CF0355AAAB56}"/>
    <cellStyle name="Comma 2 5 2 4 2 3" xfId="22717" xr:uid="{DE69403A-28F9-4174-AC30-D7B81261FDDA}"/>
    <cellStyle name="Comma 2 5 2 4 3" xfId="15693" xr:uid="{71D8CC75-898B-4B68-AF61-0CE3E6BC1320}"/>
    <cellStyle name="Comma 2 5 2 4 3 2" xfId="24788" xr:uid="{4CCE6616-FCB5-4398-8393-105D7C5A8DCB}"/>
    <cellStyle name="Comma 2 5 2 4 4" xfId="20346" xr:uid="{CE9414E8-E9DB-490D-85BB-25E65449DD76}"/>
    <cellStyle name="Comma 2 5 2 5" xfId="10290" xr:uid="{64EA1568-FB44-4930-B3C7-8B3D854B5168}"/>
    <cellStyle name="Comma 2 5 2 5 2" xfId="14612" xr:uid="{B6228C9C-8F02-447F-8878-942150DB107A}"/>
    <cellStyle name="Comma 2 5 2 5 2 2" xfId="18471" xr:uid="{0F44D4D2-FD28-4B86-B19B-BDD1C0D1568C}"/>
    <cellStyle name="Comma 2 5 2 5 2 2 2" xfId="27566" xr:uid="{4DEFB6D0-7579-4CAA-80B6-A0FD2943945C}"/>
    <cellStyle name="Comma 2 5 2 5 2 3" xfId="23707" xr:uid="{9E4818FB-D5EF-4C37-8DD0-D28D98B5771F}"/>
    <cellStyle name="Comma 2 5 2 5 3" xfId="16547" xr:uid="{E780292C-5935-4FFA-A1E0-4E2F3BC26C48}"/>
    <cellStyle name="Comma 2 5 2 5 3 2" xfId="25642" xr:uid="{974658E4-6137-4688-8B25-2699A388B7F2}"/>
    <cellStyle name="Comma 2 5 2 5 4" xfId="21629" xr:uid="{547A8190-0458-48BA-9886-099C8478C81E}"/>
    <cellStyle name="Comma 2 5 2 6" xfId="10519" xr:uid="{9FA47EDC-443C-4B6B-A8F7-E797B8CD8EAF}"/>
    <cellStyle name="Comma 2 5 2 6 2" xfId="16763" xr:uid="{6F08400C-4801-4A10-8BF2-6F3FBC40E409}"/>
    <cellStyle name="Comma 2 5 2 6 2 2" xfId="25858" xr:uid="{B14D3DC1-5744-42FF-8A6B-9D84DBC2CD9B}"/>
    <cellStyle name="Comma 2 5 2 6 3" xfId="21857" xr:uid="{399DA1F6-2B75-4B90-91AB-33C2E2020A0F}"/>
    <cellStyle name="Comma 2 5 2 7" xfId="14839" xr:uid="{FE5D9138-F38E-4BED-8F1B-42259A9556A7}"/>
    <cellStyle name="Comma 2 5 2 7 2" xfId="23934" xr:uid="{E914680C-425F-4334-9597-2492090F23C1}"/>
    <cellStyle name="Comma 2 5 2 8" xfId="18944" xr:uid="{784007B3-8E83-482B-B4F2-5CF91C9FBD5A}"/>
    <cellStyle name="Comma 2 5 3" xfId="3020" xr:uid="{C278D6E2-8E9C-4C9D-9FDC-ABDEF9AD4C81}"/>
    <cellStyle name="Comma 2 5 3 2" xfId="5822" xr:uid="{4B32234D-4702-48F4-9B14-A62A60B77A31}"/>
    <cellStyle name="Comma 2 5 3 2 2" xfId="7438" xr:uid="{D88A2BCB-E22B-4DE4-88E4-5DF1F31742BE}"/>
    <cellStyle name="Comma 2 5 3 2 2 2" xfId="11903" xr:uid="{4E33E526-F530-4466-A9FF-37706942C667}"/>
    <cellStyle name="Comma 2 5 3 2 2 2 2" xfId="18141" xr:uid="{71F825A1-8D12-4AA2-BC31-171A7EECD50D}"/>
    <cellStyle name="Comma 2 5 3 2 2 2 2 2" xfId="27236" xr:uid="{1BDCA5A1-0278-4DF6-A780-FBBAA635E9CE}"/>
    <cellStyle name="Comma 2 5 3 2 2 2 3" xfId="23241" xr:uid="{C45523CD-B1F4-416D-869D-4939D619B54D}"/>
    <cellStyle name="Comma 2 5 3 2 2 3" xfId="16217" xr:uid="{5F29F53F-A369-4DF1-9D83-D58D9ADF3984}"/>
    <cellStyle name="Comma 2 5 3 2 2 3 2" xfId="25312" xr:uid="{EBADBCB0-1494-48C8-8950-465D6B3A2243}"/>
    <cellStyle name="Comma 2 5 3 2 2 4" xfId="21020" xr:uid="{62FE97A8-CDEC-45CE-9134-3DDD70B54B8F}"/>
    <cellStyle name="Comma 2 5 3 2 3" xfId="11048" xr:uid="{BB20EAA9-2EB3-44FD-9808-04C81AE04924}"/>
    <cellStyle name="Comma 2 5 3 2 3 2" xfId="17287" xr:uid="{5BBC3188-95F5-460A-95BB-03A104D53D52}"/>
    <cellStyle name="Comma 2 5 3 2 3 2 2" xfId="26382" xr:uid="{A16FB760-174B-4DB2-B5DA-8BDFEF817EC2}"/>
    <cellStyle name="Comma 2 5 3 2 3 3" xfId="22386" xr:uid="{93B5117A-D572-4CFE-A250-E97C049EB4D4}"/>
    <cellStyle name="Comma 2 5 3 2 4" xfId="15363" xr:uid="{872EFBA4-F031-4114-A3A0-0B282FAB807F}"/>
    <cellStyle name="Comma 2 5 3 2 4 2" xfId="24458" xr:uid="{F5283A13-D30F-442B-8DB3-DF870FB2880E}"/>
    <cellStyle name="Comma 2 5 3 2 5" xfId="19623" xr:uid="{B933914F-E5BB-4B30-B694-C313E66FAA00}"/>
    <cellStyle name="Comma 2 5 3 3" xfId="6883" xr:uid="{94AB0E5F-41AA-4F06-A2E1-94B4BF2888BD}"/>
    <cellStyle name="Comma 2 5 3 3 2" xfId="11485" xr:uid="{9D80C10C-53E7-4B82-891C-45E559DCAD32}"/>
    <cellStyle name="Comma 2 5 3 3 2 2" xfId="17723" xr:uid="{03A9C88C-F153-4642-8C01-FA8C101AC1EB}"/>
    <cellStyle name="Comma 2 5 3 3 2 2 2" xfId="26818" xr:uid="{63A7BACD-4A9B-4FDE-A0D8-DA6AF86B94BD}"/>
    <cellStyle name="Comma 2 5 3 3 2 3" xfId="22823" xr:uid="{8549A724-1E14-445E-A026-215D6EE798C0}"/>
    <cellStyle name="Comma 2 5 3 3 3" xfId="15799" xr:uid="{C6B5E7F6-0BFD-4754-BF6B-F4BCD4363CD1}"/>
    <cellStyle name="Comma 2 5 3 3 3 2" xfId="24894" xr:uid="{FD2A4BE7-DD95-4542-894A-96C1BAFEC0F5}"/>
    <cellStyle name="Comma 2 5 3 3 4" xfId="20465" xr:uid="{20FE39DD-5162-4F83-97A0-A0C02C27260E}"/>
    <cellStyle name="Comma 2 5 3 4" xfId="10625" xr:uid="{B3453277-101C-40BB-9ABA-51FBCCDA729A}"/>
    <cellStyle name="Comma 2 5 3 4 2" xfId="16869" xr:uid="{FE6B71FB-040D-459C-B4F6-AD99E32E22DE}"/>
    <cellStyle name="Comma 2 5 3 4 2 2" xfId="25964" xr:uid="{69478AB7-39DE-4029-A85F-A884EE045256}"/>
    <cellStyle name="Comma 2 5 3 4 3" xfId="21963" xr:uid="{1672746E-DD25-4CE9-9E7A-DD3AC7E008FD}"/>
    <cellStyle name="Comma 2 5 3 5" xfId="14945" xr:uid="{D135025F-1929-4AE7-B56A-DC54DD7AF77F}"/>
    <cellStyle name="Comma 2 5 3 5 2" xfId="24040" xr:uid="{40A40100-F050-460F-8B39-25A914DC2129}"/>
    <cellStyle name="Comma 2 5 3 6" xfId="19063" xr:uid="{EBD1E61F-F02D-4580-B284-AAE592B66CF9}"/>
    <cellStyle name="Comma 2 5 4" xfId="5603" xr:uid="{B2D4A796-9BB6-4564-ABEC-FC03F87AD85F}"/>
    <cellStyle name="Comma 2 5 4 2" xfId="7219" xr:uid="{293DE40B-21F6-4834-ADBD-85F1B976082C}"/>
    <cellStyle name="Comma 2 5 4 2 2" xfId="11694" xr:uid="{345DE26D-93F3-405A-BF60-927973880C92}"/>
    <cellStyle name="Comma 2 5 4 2 2 2" xfId="17932" xr:uid="{7BD47FFD-3F92-4509-BF78-2233A38E13BE}"/>
    <cellStyle name="Comma 2 5 4 2 2 2 2" xfId="27027" xr:uid="{CFF213CC-776A-43C7-934D-69014C38BE85}"/>
    <cellStyle name="Comma 2 5 4 2 2 3" xfId="23032" xr:uid="{6C32E6C9-CAD3-4FC8-8210-C8914C70B8F7}"/>
    <cellStyle name="Comma 2 5 4 2 3" xfId="16008" xr:uid="{2A2EF170-BDF4-42D0-A352-F75514EB0E1D}"/>
    <cellStyle name="Comma 2 5 4 2 3 2" xfId="25103" xr:uid="{858C68C7-7F09-44B5-BB57-1C6E82EE2F1A}"/>
    <cellStyle name="Comma 2 5 4 2 4" xfId="20801" xr:uid="{316A89BD-A831-48B1-BDB5-3094ABC159C8}"/>
    <cellStyle name="Comma 2 5 4 3" xfId="10838" xr:uid="{BEACA6B0-5ABC-497C-BF06-3C534DB1C649}"/>
    <cellStyle name="Comma 2 5 4 3 2" xfId="17078" xr:uid="{D07D5992-CF8E-482D-AACB-809619EA7EDF}"/>
    <cellStyle name="Comma 2 5 4 3 2 2" xfId="26173" xr:uid="{639BB602-3CC0-4CB4-A881-135783071891}"/>
    <cellStyle name="Comma 2 5 4 3 3" xfId="22176" xr:uid="{F191891E-4292-422A-96AF-D7813CF54AA2}"/>
    <cellStyle name="Comma 2 5 4 4" xfId="15154" xr:uid="{B4C04618-DEE1-492F-A817-96BA646C04B5}"/>
    <cellStyle name="Comma 2 5 4 4 2" xfId="24249" xr:uid="{AE1DCB32-FDCB-4CAB-AF52-86236399D643}"/>
    <cellStyle name="Comma 2 5 4 5" xfId="19404" xr:uid="{38AE486D-049B-4FC7-B24F-83C5F2606ED8}"/>
    <cellStyle name="Comma 2 5 5" xfId="6649" xr:uid="{C4BBB4BC-2F12-429B-8256-D8B6291562E5}"/>
    <cellStyle name="Comma 2 5 5 2" xfId="11276" xr:uid="{7F639EFA-3F2F-492C-A5BC-764BE73722C3}"/>
    <cellStyle name="Comma 2 5 5 2 2" xfId="17514" xr:uid="{2E45BE3A-0214-4AD5-B0E7-9677B2A4D774}"/>
    <cellStyle name="Comma 2 5 5 2 2 2" xfId="26609" xr:uid="{0726DBEA-D250-40C1-B578-E7242089657D}"/>
    <cellStyle name="Comma 2 5 5 2 3" xfId="22614" xr:uid="{63B9475A-09A4-41C4-9587-8DB7EAB64DED}"/>
    <cellStyle name="Comma 2 5 5 3" xfId="15590" xr:uid="{62CD9CD6-551F-49D3-AA12-882019AA9E6D}"/>
    <cellStyle name="Comma 2 5 5 3 2" xfId="24685" xr:uid="{A99DBB82-213A-4D1A-8136-7881A3C7FD52}"/>
    <cellStyle name="Comma 2 5 5 4" xfId="20231" xr:uid="{6013C740-6BD7-4BB0-BD08-6848E7DA6927}"/>
    <cellStyle name="Comma 2 5 6" xfId="10182" xr:uid="{0082D1CD-612C-422A-8BD4-FAFF59E2D625}"/>
    <cellStyle name="Comma 2 5 6 2" xfId="14504" xr:uid="{09FECCB4-9B3D-431E-8F5F-CB039E648DB2}"/>
    <cellStyle name="Comma 2 5 6 2 2" xfId="18368" xr:uid="{5593B740-7E23-4DF3-8487-4EF37333406E}"/>
    <cellStyle name="Comma 2 5 6 2 2 2" xfId="27463" xr:uid="{BDDAB543-8BB9-46FE-BDF7-B91E5F17CCEB}"/>
    <cellStyle name="Comma 2 5 6 2 3" xfId="23599" xr:uid="{9834DC94-1976-41BC-B940-330C8B1ED579}"/>
    <cellStyle name="Comma 2 5 6 3" xfId="16444" xr:uid="{5F221D8A-ED43-44A8-B84F-A619B0AABA6C}"/>
    <cellStyle name="Comma 2 5 6 3 2" xfId="25539" xr:uid="{2EA501AC-6029-43BC-9FEC-6E7E536F88DE}"/>
    <cellStyle name="Comma 2 5 6 4" xfId="21521" xr:uid="{1E4E8DF9-CA95-474F-9DCB-A1626919E548}"/>
    <cellStyle name="Comma 2 5 7" xfId="10416" xr:uid="{F59C46F2-6E7D-4AC2-87A5-79BBE347B386}"/>
    <cellStyle name="Comma 2 5 7 2" xfId="16660" xr:uid="{45CD5F7C-D5B5-44D6-B39B-54C74F6B0DF2}"/>
    <cellStyle name="Comma 2 5 7 2 2" xfId="25755" xr:uid="{4EE0F277-22B9-496B-96BD-9ADA11B5FC1E}"/>
    <cellStyle name="Comma 2 5 7 3" xfId="21754" xr:uid="{56AEA92D-B839-4DC6-9347-27F8A3FC21EA}"/>
    <cellStyle name="Comma 2 5 8" xfId="14736" xr:uid="{4EA8F1C9-E5AE-4F29-86EF-26252AB70F59}"/>
    <cellStyle name="Comma 2 5 8 2" xfId="23831" xr:uid="{B0EBCD1D-32DE-4BA4-9874-C7CCE589EE08}"/>
    <cellStyle name="Comma 2 5 9" xfId="18829" xr:uid="{32F33971-C3AF-4312-9D1C-E315B901B992}"/>
    <cellStyle name="Comma 2 6" xfId="2795" xr:uid="{988CA4DE-64B1-4CEA-81B6-236CDC35DE09}"/>
    <cellStyle name="Comma 2 6 2" xfId="2907" xr:uid="{308F81F0-C59D-4596-954A-BD3C10B9259E}"/>
    <cellStyle name="Comma 2 6 2 2" xfId="3126" xr:uid="{0A0A49E9-1665-4A63-8986-8B588A8D1B95}"/>
    <cellStyle name="Comma 2 6 2 2 2" xfId="5928" xr:uid="{F66221D5-7AA2-4712-BE0E-E16710E15543}"/>
    <cellStyle name="Comma 2 6 2 2 2 2" xfId="7544" xr:uid="{76B9D8F8-5BC7-4136-ADFE-59955C764F99}"/>
    <cellStyle name="Comma 2 6 2 2 2 2 2" xfId="12009" xr:uid="{8F32D1D9-706B-4775-A713-7318F0FF61AF}"/>
    <cellStyle name="Comma 2 6 2 2 2 2 2 2" xfId="18247" xr:uid="{ABE5B166-8C55-4730-AE38-3E0A4C1EE090}"/>
    <cellStyle name="Comma 2 6 2 2 2 2 2 2 2" xfId="27342" xr:uid="{07F9E6B0-BFF0-427E-8A4D-52A79E5729FE}"/>
    <cellStyle name="Comma 2 6 2 2 2 2 2 3" xfId="23347" xr:uid="{8EC0E62D-39DF-48A7-9467-346A7C2E755A}"/>
    <cellStyle name="Comma 2 6 2 2 2 2 3" xfId="16323" xr:uid="{8704338E-F43F-4E1C-8226-FD3EAA141EB0}"/>
    <cellStyle name="Comma 2 6 2 2 2 2 3 2" xfId="25418" xr:uid="{AC251819-A625-4F6C-837E-677926DBCFCC}"/>
    <cellStyle name="Comma 2 6 2 2 2 2 4" xfId="21126" xr:uid="{8600DD8D-565A-40B0-8254-687D1F5C7BD1}"/>
    <cellStyle name="Comma 2 6 2 2 2 3" xfId="11154" xr:uid="{A0B5731B-3482-4519-980A-9889058A2697}"/>
    <cellStyle name="Comma 2 6 2 2 2 3 2" xfId="17393" xr:uid="{76D4C29B-A838-44C8-9748-90AFAF049B75}"/>
    <cellStyle name="Comma 2 6 2 2 2 3 2 2" xfId="26488" xr:uid="{3AC6CC9C-5E23-4A6D-BA7F-97F08A4DE8E9}"/>
    <cellStyle name="Comma 2 6 2 2 2 3 3" xfId="22492" xr:uid="{9FAAF5AC-86F0-4828-A00F-68B3C2258DA8}"/>
    <cellStyle name="Comma 2 6 2 2 2 4" xfId="15469" xr:uid="{C6FCB5FB-BC49-40C3-A1EE-C87A389D887B}"/>
    <cellStyle name="Comma 2 6 2 2 2 4 2" xfId="24564" xr:uid="{82332F5E-1551-492A-9793-1A89D262950E}"/>
    <cellStyle name="Comma 2 6 2 2 2 5" xfId="19729" xr:uid="{A37450FC-250B-47F4-B880-2082F7B025B4}"/>
    <cellStyle name="Comma 2 6 2 2 3" xfId="6989" xr:uid="{ED6E6C06-640C-4FC9-904F-A20A243EDA18}"/>
    <cellStyle name="Comma 2 6 2 2 3 2" xfId="11591" xr:uid="{D74207C1-4C99-4762-B2F1-6E997B5CC865}"/>
    <cellStyle name="Comma 2 6 2 2 3 2 2" xfId="17829" xr:uid="{BE42AF9C-6B82-4AFC-978B-C962B09AF4AC}"/>
    <cellStyle name="Comma 2 6 2 2 3 2 2 2" xfId="26924" xr:uid="{E20441FB-1777-4262-B07D-8F671A9D4068}"/>
    <cellStyle name="Comma 2 6 2 2 3 2 3" xfId="22929" xr:uid="{D5094553-666F-4575-A252-FC97953943CE}"/>
    <cellStyle name="Comma 2 6 2 2 3 3" xfId="15905" xr:uid="{DB70E463-BDBA-4CC1-B188-D623E3535C20}"/>
    <cellStyle name="Comma 2 6 2 2 3 3 2" xfId="25000" xr:uid="{70D67FFD-9B7B-40CC-8D99-0A0F66391285}"/>
    <cellStyle name="Comma 2 6 2 2 3 4" xfId="20571" xr:uid="{845A66EE-5BB1-46A0-BDF2-9ED918DD6D7F}"/>
    <cellStyle name="Comma 2 6 2 2 4" xfId="10731" xr:uid="{E6BFEE83-1D62-4093-B85A-AE05D4747222}"/>
    <cellStyle name="Comma 2 6 2 2 4 2" xfId="16975" xr:uid="{48CB3A1A-0551-4D7E-A22F-D7B0B8462D6B}"/>
    <cellStyle name="Comma 2 6 2 2 4 2 2" xfId="26070" xr:uid="{86418590-656E-4343-9704-20FCDAE4A95F}"/>
    <cellStyle name="Comma 2 6 2 2 4 3" xfId="22069" xr:uid="{22DA74B5-A982-4DF1-AE36-0ECE2A016053}"/>
    <cellStyle name="Comma 2 6 2 2 5" xfId="15051" xr:uid="{C5CA80FE-8BCA-4326-92BA-30016C9B46C1}"/>
    <cellStyle name="Comma 2 6 2 2 5 2" xfId="24146" xr:uid="{190C240F-4DDC-4092-93DF-B64A8AD62295}"/>
    <cellStyle name="Comma 2 6 2 2 6" xfId="19169" xr:uid="{A3D4881E-F2FA-4133-8952-A7CC6615AC6D}"/>
    <cellStyle name="Comma 2 6 2 3" xfId="5714" xr:uid="{75D623FC-0201-4A13-995D-9E9383136F95}"/>
    <cellStyle name="Comma 2 6 2 3 2" xfId="7330" xr:uid="{314AF8D2-C109-486D-995B-0BB97AEACCC2}"/>
    <cellStyle name="Comma 2 6 2 3 2 2" xfId="11800" xr:uid="{C3EA2BDB-07E4-4883-B0AD-45FF3BC86FED}"/>
    <cellStyle name="Comma 2 6 2 3 2 2 2" xfId="18038" xr:uid="{2ABBB2BC-2AFE-4315-9189-8B897403B46C}"/>
    <cellStyle name="Comma 2 6 2 3 2 2 2 2" xfId="27133" xr:uid="{E95AA78B-0224-4357-941C-04947F192C54}"/>
    <cellStyle name="Comma 2 6 2 3 2 2 3" xfId="23138" xr:uid="{14BD5D76-EE5C-4FE2-AE94-D956AE9E1907}"/>
    <cellStyle name="Comma 2 6 2 3 2 3" xfId="16114" xr:uid="{6FD7FF5F-B601-4DA2-8DE2-2C9D5C78DB08}"/>
    <cellStyle name="Comma 2 6 2 3 2 3 2" xfId="25209" xr:uid="{93D83DBD-33E8-4834-A6CC-3248BEB46954}"/>
    <cellStyle name="Comma 2 6 2 3 2 4" xfId="20912" xr:uid="{B18ECF60-9FD4-44F2-83F8-260FC964C2AC}"/>
    <cellStyle name="Comma 2 6 2 3 3" xfId="10944" xr:uid="{130F4E00-18B3-4475-B245-4CDF5F6C58F9}"/>
    <cellStyle name="Comma 2 6 2 3 3 2" xfId="17184" xr:uid="{5A911CCE-247E-46B0-8656-0C5D93C2F20A}"/>
    <cellStyle name="Comma 2 6 2 3 3 2 2" xfId="26279" xr:uid="{10793A36-9E4A-49DD-9222-82E2B3F5B1F5}"/>
    <cellStyle name="Comma 2 6 2 3 3 3" xfId="22282" xr:uid="{64955B97-5A0C-4686-87DD-AAB293F04714}"/>
    <cellStyle name="Comma 2 6 2 3 4" xfId="15260" xr:uid="{81435083-D1D0-4CC6-94F4-D8676CD0E171}"/>
    <cellStyle name="Comma 2 6 2 3 4 2" xfId="24355" xr:uid="{3B2864EA-A336-4149-B895-FDF21529AB2A}"/>
    <cellStyle name="Comma 2 6 2 3 5" xfId="19515" xr:uid="{3E35773C-19F6-4638-8796-46E544870E43}"/>
    <cellStyle name="Comma 2 6 2 4" xfId="6770" xr:uid="{636C45C1-D542-455F-BC16-7AEF8C5C3F34}"/>
    <cellStyle name="Comma 2 6 2 4 2" xfId="11382" xr:uid="{36CCB763-3075-4432-BA4D-BF3CA84DDFAD}"/>
    <cellStyle name="Comma 2 6 2 4 2 2" xfId="17620" xr:uid="{E204E43A-B87D-460E-83F9-6156BBDA8929}"/>
    <cellStyle name="Comma 2 6 2 4 2 2 2" xfId="26715" xr:uid="{7A578AD2-428C-451C-AA8B-085EE364D507}"/>
    <cellStyle name="Comma 2 6 2 4 2 3" xfId="22720" xr:uid="{2C796CB0-B9B0-44A9-AD2D-2A3C560FB17A}"/>
    <cellStyle name="Comma 2 6 2 4 3" xfId="15696" xr:uid="{9A6ED588-0F94-4025-9923-A1212BFC7FFD}"/>
    <cellStyle name="Comma 2 6 2 4 3 2" xfId="24791" xr:uid="{7058DBFB-82B1-47AD-9CA2-733F71C47200}"/>
    <cellStyle name="Comma 2 6 2 4 4" xfId="20352" xr:uid="{0767ABCD-7EC5-43AA-BBB3-E48041008927}"/>
    <cellStyle name="Comma 2 6 2 5" xfId="10293" xr:uid="{E6C327C5-32B2-446F-8D93-133566CD7554}"/>
    <cellStyle name="Comma 2 6 2 5 2" xfId="14615" xr:uid="{F79DA286-CB1D-4849-B8E7-F8C4B6D29814}"/>
    <cellStyle name="Comma 2 6 2 5 2 2" xfId="18474" xr:uid="{8B83865E-61AC-4D5C-ACF3-1AF60653AB21}"/>
    <cellStyle name="Comma 2 6 2 5 2 2 2" xfId="27569" xr:uid="{F77B66F8-F07E-4671-9643-D5A3A933BE5B}"/>
    <cellStyle name="Comma 2 6 2 5 2 3" xfId="23710" xr:uid="{89459D06-D6C3-4C77-B3DF-92B72C1C0862}"/>
    <cellStyle name="Comma 2 6 2 5 3" xfId="16550" xr:uid="{F33CF75F-F845-4DE8-AB6E-1F2B55CD9A68}"/>
    <cellStyle name="Comma 2 6 2 5 3 2" xfId="25645" xr:uid="{A7107C9B-F7ED-4E4E-BBE2-91A69ED9A60E}"/>
    <cellStyle name="Comma 2 6 2 5 4" xfId="21632" xr:uid="{E874C2D7-11CA-47B5-8831-C094EE3247C0}"/>
    <cellStyle name="Comma 2 6 2 6" xfId="10522" xr:uid="{2B71A927-D8F5-4979-B864-79F50632C24D}"/>
    <cellStyle name="Comma 2 6 2 6 2" xfId="16766" xr:uid="{AADC4620-F025-4C0F-B4C6-085868056F53}"/>
    <cellStyle name="Comma 2 6 2 6 2 2" xfId="25861" xr:uid="{D7062F1B-97B3-4E6D-99BE-BCBB403C22A9}"/>
    <cellStyle name="Comma 2 6 2 6 3" xfId="21860" xr:uid="{0765D136-BE2D-4DAE-AEA1-2585935B19E3}"/>
    <cellStyle name="Comma 2 6 2 7" xfId="14842" xr:uid="{2DEA7DE6-0221-416D-BC5F-8CCD1E9A04D8}"/>
    <cellStyle name="Comma 2 6 2 7 2" xfId="23937" xr:uid="{0647739E-90A8-4202-B479-7D4F878E40E2}"/>
    <cellStyle name="Comma 2 6 2 8" xfId="18950" xr:uid="{6E09DD2C-7D19-4FC2-BC89-EC96275FAFFF}"/>
    <cellStyle name="Comma 2 6 3" xfId="3023" xr:uid="{19784DFA-5C75-4AFD-8CC4-8648F669ADFE}"/>
    <cellStyle name="Comma 2 6 3 2" xfId="5825" xr:uid="{05F2BEFB-9120-4F06-B90C-994E2B4698FA}"/>
    <cellStyle name="Comma 2 6 3 2 2" xfId="7441" xr:uid="{F18890FC-6CA0-409D-A5D9-4078B29F4C3A}"/>
    <cellStyle name="Comma 2 6 3 2 2 2" xfId="11906" xr:uid="{48BE62FE-6D75-45A7-A317-FC9E0B7EFD6A}"/>
    <cellStyle name="Comma 2 6 3 2 2 2 2" xfId="18144" xr:uid="{24E18C83-4685-450C-B5E4-01C31412D22C}"/>
    <cellStyle name="Comma 2 6 3 2 2 2 2 2" xfId="27239" xr:uid="{73248EA5-27C2-4D13-AEFE-9C6C874172DA}"/>
    <cellStyle name="Comma 2 6 3 2 2 2 3" xfId="23244" xr:uid="{8C7FC2A4-A8D4-4A42-8F16-41452DB5ED5F}"/>
    <cellStyle name="Comma 2 6 3 2 2 3" xfId="16220" xr:uid="{4C7924BA-B7F5-4372-9C04-9C7F318E203A}"/>
    <cellStyle name="Comma 2 6 3 2 2 3 2" xfId="25315" xr:uid="{491905A8-4817-4213-A0C0-8F05DEB3A530}"/>
    <cellStyle name="Comma 2 6 3 2 2 4" xfId="21023" xr:uid="{6A8CB1AB-6B0D-490B-9FD2-FDF991082C69}"/>
    <cellStyle name="Comma 2 6 3 2 3" xfId="11051" xr:uid="{C1DD3097-3E9F-4A1A-8387-0AB08BE9C939}"/>
    <cellStyle name="Comma 2 6 3 2 3 2" xfId="17290" xr:uid="{9FF24B03-8E53-421B-868F-5F19EE0AA989}"/>
    <cellStyle name="Comma 2 6 3 2 3 2 2" xfId="26385" xr:uid="{DD78FC4E-2880-45A4-A85C-30199DE99D7D}"/>
    <cellStyle name="Comma 2 6 3 2 3 3" xfId="22389" xr:uid="{93088349-0092-4DF7-83AD-B6881921DF4D}"/>
    <cellStyle name="Comma 2 6 3 2 4" xfId="15366" xr:uid="{6D5164DD-6584-4B43-AE52-67E224C16BC8}"/>
    <cellStyle name="Comma 2 6 3 2 4 2" xfId="24461" xr:uid="{837D74A9-BE36-4714-A5D3-6B112FD633AE}"/>
    <cellStyle name="Comma 2 6 3 2 5" xfId="19626" xr:uid="{79E9CDFB-5D67-48FE-8210-DCB70005F78F}"/>
    <cellStyle name="Comma 2 6 3 3" xfId="6886" xr:uid="{99A0805E-F349-4DEA-9AD4-7AFBB4CA60F6}"/>
    <cellStyle name="Comma 2 6 3 3 2" xfId="11488" xr:uid="{1AAB39CE-7627-45F2-96FD-A4B19ED45A9E}"/>
    <cellStyle name="Comma 2 6 3 3 2 2" xfId="17726" xr:uid="{349834B5-B57C-40DE-A16D-FB5EE61CA2B8}"/>
    <cellStyle name="Comma 2 6 3 3 2 2 2" xfId="26821" xr:uid="{4D05F2FB-536D-4477-B165-70265FF38EB8}"/>
    <cellStyle name="Comma 2 6 3 3 2 3" xfId="22826" xr:uid="{81F8624E-516C-42EC-9D49-6CAEF7779335}"/>
    <cellStyle name="Comma 2 6 3 3 3" xfId="15802" xr:uid="{C71F1084-48D8-48D4-8F77-F3999C6E10D4}"/>
    <cellStyle name="Comma 2 6 3 3 3 2" xfId="24897" xr:uid="{42DE9C81-4150-47CC-AECE-E0290F2CDBEA}"/>
    <cellStyle name="Comma 2 6 3 3 4" xfId="20468" xr:uid="{63C5A391-41D5-404E-BBDB-E327B89F70B4}"/>
    <cellStyle name="Comma 2 6 3 4" xfId="10628" xr:uid="{3BFC17E2-F025-483F-BC37-98B36C823431}"/>
    <cellStyle name="Comma 2 6 3 4 2" xfId="16872" xr:uid="{6FF37947-A7FB-49C7-9720-FFB61A086933}"/>
    <cellStyle name="Comma 2 6 3 4 2 2" xfId="25967" xr:uid="{1F8B5622-D9E2-4996-B287-5EC93478A5B2}"/>
    <cellStyle name="Comma 2 6 3 4 3" xfId="21966" xr:uid="{CD6DF979-B33A-4E27-B888-B9667AF86637}"/>
    <cellStyle name="Comma 2 6 3 5" xfId="14948" xr:uid="{BDB77A5F-3C45-4C79-B398-23166F40B530}"/>
    <cellStyle name="Comma 2 6 3 5 2" xfId="24043" xr:uid="{D9FBD30E-18E8-4875-A448-EEFAEB8FFC44}"/>
    <cellStyle name="Comma 2 6 3 6" xfId="19066" xr:uid="{295DFD41-F84C-4776-B71C-1ABAE1532479}"/>
    <cellStyle name="Comma 2 6 4" xfId="5609" xr:uid="{2DDFC875-00C4-45BC-BDA1-443897FC1380}"/>
    <cellStyle name="Comma 2 6 4 2" xfId="7225" xr:uid="{84B0C609-8A52-40C6-B806-7E523377F09C}"/>
    <cellStyle name="Comma 2 6 4 2 2" xfId="11697" xr:uid="{F98FDDC7-3441-4EDE-8E7E-4FAB0B838951}"/>
    <cellStyle name="Comma 2 6 4 2 2 2" xfId="17935" xr:uid="{4CCDD51E-94E0-4FFD-9513-F493A6824135}"/>
    <cellStyle name="Comma 2 6 4 2 2 2 2" xfId="27030" xr:uid="{C295E6D1-C913-48CB-AFFE-C01ABABE6BE5}"/>
    <cellStyle name="Comma 2 6 4 2 2 3" xfId="23035" xr:uid="{B19395F7-662A-48D2-A160-5E92CF5B75FE}"/>
    <cellStyle name="Comma 2 6 4 2 3" xfId="16011" xr:uid="{D8722091-9052-43A7-9F06-AD6D69B85FD9}"/>
    <cellStyle name="Comma 2 6 4 2 3 2" xfId="25106" xr:uid="{F34BE3D5-8D60-4202-AECE-2EAC224DD1EB}"/>
    <cellStyle name="Comma 2 6 4 2 4" xfId="20807" xr:uid="{498777E7-BDDF-4786-81FC-3DFF95826312}"/>
    <cellStyle name="Comma 2 6 4 3" xfId="10841" xr:uid="{9C368296-730A-4A79-9015-3E00AEE28278}"/>
    <cellStyle name="Comma 2 6 4 3 2" xfId="17081" xr:uid="{FB630A6B-4B5D-44C2-A683-F072CEE49450}"/>
    <cellStyle name="Comma 2 6 4 3 2 2" xfId="26176" xr:uid="{E9AE92E9-7EE1-4694-9512-AADBD4E443D3}"/>
    <cellStyle name="Comma 2 6 4 3 3" xfId="22179" xr:uid="{D286AA2C-FEBA-408E-ACF4-D49A640C7A51}"/>
    <cellStyle name="Comma 2 6 4 4" xfId="15157" xr:uid="{825EEE58-7976-4AB9-8CF4-7AA026923A52}"/>
    <cellStyle name="Comma 2 6 4 4 2" xfId="24252" xr:uid="{90B48536-EC56-4364-AE10-3DC7E3FBE339}"/>
    <cellStyle name="Comma 2 6 4 5" xfId="19410" xr:uid="{FDD0C6CC-178E-421D-8247-534FFB555789}"/>
    <cellStyle name="Comma 2 6 5" xfId="6658" xr:uid="{9C953D6C-517E-4822-9E78-C41A62BBD3E6}"/>
    <cellStyle name="Comma 2 6 5 2" xfId="11279" xr:uid="{067CB1A8-1E10-4835-A0EB-7530A26EF658}"/>
    <cellStyle name="Comma 2 6 5 2 2" xfId="17517" xr:uid="{530DD2F8-6C2C-4D4D-93A5-D89EA9BECDA1}"/>
    <cellStyle name="Comma 2 6 5 2 2 2" xfId="26612" xr:uid="{1BE3E24F-9864-4342-AAA8-00E3A8BE64DB}"/>
    <cellStyle name="Comma 2 6 5 2 3" xfId="22617" xr:uid="{B48B4331-7949-49E8-AFD1-2E968B4E6549}"/>
    <cellStyle name="Comma 2 6 5 3" xfId="15593" xr:uid="{57270326-2C0D-4E73-BDD9-8DCC47AFB325}"/>
    <cellStyle name="Comma 2 6 5 3 2" xfId="24688" xr:uid="{AFE6EF8D-BCB8-4D92-AFF2-91DA55FFD5D5}"/>
    <cellStyle name="Comma 2 6 5 4" xfId="20240" xr:uid="{4D713F9E-E593-4DA9-B7FB-7CE1DF3FB8A8}"/>
    <cellStyle name="Comma 2 6 6" xfId="10188" xr:uid="{78AEBD46-3128-4127-AEF3-8C3BA523FF8A}"/>
    <cellStyle name="Comma 2 6 6 2" xfId="14510" xr:uid="{06F3B5A4-50B0-4F3D-AA9D-C691FE69CDC2}"/>
    <cellStyle name="Comma 2 6 6 2 2" xfId="18371" xr:uid="{87A53F2C-E6A5-46AA-AE22-106BA19C9766}"/>
    <cellStyle name="Comma 2 6 6 2 2 2" xfId="27466" xr:uid="{94883432-9916-46E4-AC93-4FD168750F1C}"/>
    <cellStyle name="Comma 2 6 6 2 3" xfId="23605" xr:uid="{759981E5-20BE-4CFC-A6B3-DEE0830B81EB}"/>
    <cellStyle name="Comma 2 6 6 3" xfId="16447" xr:uid="{1A962BD9-C879-406D-9FCC-053BFFD49B77}"/>
    <cellStyle name="Comma 2 6 6 3 2" xfId="25542" xr:uid="{A99AE832-AD52-4EDC-B05E-53B3626C212C}"/>
    <cellStyle name="Comma 2 6 6 4" xfId="21527" xr:uid="{476E9A3E-C9BD-41E3-92E2-7B91259A8DFF}"/>
    <cellStyle name="Comma 2 6 7" xfId="10419" xr:uid="{65DC9AFF-F647-484B-ACE2-EB5465760BC6}"/>
    <cellStyle name="Comma 2 6 7 2" xfId="16663" xr:uid="{39CE198A-8A6B-49AF-9A25-7EE2AA10084F}"/>
    <cellStyle name="Comma 2 6 7 2 2" xfId="25758" xr:uid="{12541270-5A3E-4F1D-AA14-12E493EE3CE2}"/>
    <cellStyle name="Comma 2 6 7 3" xfId="21757" xr:uid="{24BDADF6-9C77-4BBF-89BF-380781A99CB6}"/>
    <cellStyle name="Comma 2 6 8" xfId="14739" xr:uid="{65435425-647D-439B-806F-31570FC25D8E}"/>
    <cellStyle name="Comma 2 6 8 2" xfId="23834" xr:uid="{8575668C-B8B7-4F29-97FD-E95529EF5938}"/>
    <cellStyle name="Comma 2 6 9" xfId="18838" xr:uid="{38DCBA40-ED45-4464-B207-C31AEBC9B7AE}"/>
    <cellStyle name="Comma 2 7" xfId="2913" xr:uid="{ED9873A9-D952-4DED-9414-CECC01D95A23}"/>
    <cellStyle name="Comma 2 7 2" xfId="3129" xr:uid="{180BC28E-481F-4C7E-A3BC-C72BBD598414}"/>
    <cellStyle name="Comma 2 7 2 2" xfId="5931" xr:uid="{BD7324F4-608F-4034-8882-C0E0F0BE3BD5}"/>
    <cellStyle name="Comma 2 7 2 2 2" xfId="7547" xr:uid="{023EBE70-AE6B-4323-8F94-35375A1FD0D0}"/>
    <cellStyle name="Comma 2 7 2 2 2 2" xfId="12012" xr:uid="{1AC3D3BB-C9AE-4375-951D-FA3D5B22178D}"/>
    <cellStyle name="Comma 2 7 2 2 2 2 2" xfId="18250" xr:uid="{490F7906-D409-431D-BFD1-9AB9B4A3E4E7}"/>
    <cellStyle name="Comma 2 7 2 2 2 2 2 2" xfId="27345" xr:uid="{F6C44979-C4D6-4DE9-B35B-0CDA80A678A4}"/>
    <cellStyle name="Comma 2 7 2 2 2 2 3" xfId="23350" xr:uid="{7E2B1EE9-6F0D-4644-9166-6FB32FAB3A20}"/>
    <cellStyle name="Comma 2 7 2 2 2 3" xfId="16326" xr:uid="{9BB3700F-824D-4DA5-89FE-C1F62D369CA5}"/>
    <cellStyle name="Comma 2 7 2 2 2 3 2" xfId="25421" xr:uid="{BFB5C095-7E5C-46D0-8CBB-9C66C6FD8D7D}"/>
    <cellStyle name="Comma 2 7 2 2 2 4" xfId="21129" xr:uid="{1251FA5C-BB43-4EF0-BD68-AA3EDCAA4B23}"/>
    <cellStyle name="Comma 2 7 2 2 3" xfId="11157" xr:uid="{F438E542-F326-408F-99DA-FC307CA9CF3C}"/>
    <cellStyle name="Comma 2 7 2 2 3 2" xfId="17396" xr:uid="{C7352B5C-B225-482A-9BDA-2825344FF960}"/>
    <cellStyle name="Comma 2 7 2 2 3 2 2" xfId="26491" xr:uid="{CECD69AB-1714-47F4-9252-CE45BAD983E0}"/>
    <cellStyle name="Comma 2 7 2 2 3 3" xfId="22495" xr:uid="{B1C64352-A994-44DA-B364-CBFFA8F17F9A}"/>
    <cellStyle name="Comma 2 7 2 2 4" xfId="15472" xr:uid="{E0D0D136-5E29-45E2-AB8F-EFBDED1A8AB2}"/>
    <cellStyle name="Comma 2 7 2 2 4 2" xfId="24567" xr:uid="{30763449-2CA1-4DA8-8794-5A2E4E70515F}"/>
    <cellStyle name="Comma 2 7 2 2 5" xfId="19732" xr:uid="{C1678DA9-7A1A-4D7C-9809-61919D4E82A2}"/>
    <cellStyle name="Comma 2 7 2 3" xfId="6992" xr:uid="{B6FF4FC5-1889-421C-AA0B-99BD12FF3342}"/>
    <cellStyle name="Comma 2 7 2 3 2" xfId="11594" xr:uid="{28F506AE-2213-4BE4-9258-758C4812B46F}"/>
    <cellStyle name="Comma 2 7 2 3 2 2" xfId="17832" xr:uid="{EE750D14-3F53-41F6-8932-7F4A9FBBBA24}"/>
    <cellStyle name="Comma 2 7 2 3 2 2 2" xfId="26927" xr:uid="{C6F60CF9-38E0-466A-815B-D01643DC0E7F}"/>
    <cellStyle name="Comma 2 7 2 3 2 3" xfId="22932" xr:uid="{C9043EC6-B895-4932-A279-C3F8C17E7370}"/>
    <cellStyle name="Comma 2 7 2 3 3" xfId="15908" xr:uid="{4F3341F4-FBEB-4AE0-AE1C-2131D9862995}"/>
    <cellStyle name="Comma 2 7 2 3 3 2" xfId="25003" xr:uid="{7E8C37E2-3667-414E-A29E-C00C95745288}"/>
    <cellStyle name="Comma 2 7 2 3 4" xfId="20574" xr:uid="{1659868D-D5E5-42BD-BF66-5C4E22F15BA0}"/>
    <cellStyle name="Comma 2 7 2 4" xfId="10734" xr:uid="{C547FB9D-BCDB-4620-BF58-C67630D16518}"/>
    <cellStyle name="Comma 2 7 2 4 2" xfId="16978" xr:uid="{DC9ED7EF-CAA4-4FA5-A9AC-4757397CFB32}"/>
    <cellStyle name="Comma 2 7 2 4 2 2" xfId="26073" xr:uid="{56A2F88A-8CF1-43B4-9BE9-AF9184C9B994}"/>
    <cellStyle name="Comma 2 7 2 4 3" xfId="22072" xr:uid="{9CD3C9E0-662A-4100-954D-4FD7A34D011D}"/>
    <cellStyle name="Comma 2 7 2 5" xfId="15054" xr:uid="{CBBA60F6-DD66-4A6E-A9C0-6E8D153CC9D5}"/>
    <cellStyle name="Comma 2 7 2 5 2" xfId="24149" xr:uid="{C52134B0-1303-4CF6-89CA-A04F120F4CB7}"/>
    <cellStyle name="Comma 2 7 2 6" xfId="19172" xr:uid="{54BE008A-3B7F-4987-990B-276902113F32}"/>
    <cellStyle name="Comma 2 7 3" xfId="5718" xr:uid="{B9F2D43E-FADA-47D6-82B9-A1A84828DBE2}"/>
    <cellStyle name="Comma 2 7 3 2" xfId="7334" xr:uid="{489EB23A-2039-4C5D-B389-C92E233F926F}"/>
    <cellStyle name="Comma 2 7 3 2 2" xfId="11803" xr:uid="{9E1DB0BC-CAB1-4C9F-94C6-83D804276B03}"/>
    <cellStyle name="Comma 2 7 3 2 2 2" xfId="18041" xr:uid="{7498C4FF-68CF-4550-B04D-6F3F75F44011}"/>
    <cellStyle name="Comma 2 7 3 2 2 2 2" xfId="27136" xr:uid="{A1383A11-3111-4BEF-9542-C50E7D73DD15}"/>
    <cellStyle name="Comma 2 7 3 2 2 3" xfId="23141" xr:uid="{C771D32E-0E23-4E5F-9435-D3F401ECA927}"/>
    <cellStyle name="Comma 2 7 3 2 3" xfId="16117" xr:uid="{332515D1-F0DA-4772-B2AA-60C11662EF49}"/>
    <cellStyle name="Comma 2 7 3 2 3 2" xfId="25212" xr:uid="{F2B00BBA-02D0-4407-A7B8-38202BF309BC}"/>
    <cellStyle name="Comma 2 7 3 2 4" xfId="20916" xr:uid="{BC891B77-E85B-4753-865D-4AF1D1D1C3AD}"/>
    <cellStyle name="Comma 2 7 3 3" xfId="10947" xr:uid="{A4126869-1F3B-486A-A441-ED9F5D66E3DD}"/>
    <cellStyle name="Comma 2 7 3 3 2" xfId="17187" xr:uid="{72D4127B-CBAA-49C6-BB0D-DCE31E13B41A}"/>
    <cellStyle name="Comma 2 7 3 3 2 2" xfId="26282" xr:uid="{B5F9481E-3438-4C38-98F7-9AD8CB5568B0}"/>
    <cellStyle name="Comma 2 7 3 3 3" xfId="22285" xr:uid="{B8BBEB71-117D-409D-BCC8-8167D6C0E5C0}"/>
    <cellStyle name="Comma 2 7 3 4" xfId="15263" xr:uid="{417B1272-077C-45EE-9A3F-AB25251CC786}"/>
    <cellStyle name="Comma 2 7 3 4 2" xfId="24358" xr:uid="{F7DB7CE4-2012-4C5A-969E-DEB6AE946D56}"/>
    <cellStyle name="Comma 2 7 3 5" xfId="19519" xr:uid="{0046361B-6739-48B6-AB2C-89A13937CABD}"/>
    <cellStyle name="Comma 2 7 4" xfId="6776" xr:uid="{B9DF78A6-AE80-4DE9-BA3F-6F104A0406F9}"/>
    <cellStyle name="Comma 2 7 4 2" xfId="11385" xr:uid="{20C38711-6E2D-42BE-964D-0573D2D1F748}"/>
    <cellStyle name="Comma 2 7 4 2 2" xfId="17623" xr:uid="{475D788D-5D20-4B91-8BB1-A4EECCFE9BA3}"/>
    <cellStyle name="Comma 2 7 4 2 2 2" xfId="26718" xr:uid="{AD6B70AA-C82E-44EF-85AC-C62333CC5627}"/>
    <cellStyle name="Comma 2 7 4 2 3" xfId="22723" xr:uid="{608FB359-9476-4E72-98E8-72759A03245C}"/>
    <cellStyle name="Comma 2 7 4 3" xfId="15699" xr:uid="{28042B88-44CF-432B-A025-CFFED48A6FDE}"/>
    <cellStyle name="Comma 2 7 4 3 2" xfId="24794" xr:uid="{0828C264-C4D7-4669-B44E-52589B6F2650}"/>
    <cellStyle name="Comma 2 7 4 4" xfId="20358" xr:uid="{4A220177-C829-4ECB-A767-AF9562ACAE0A}"/>
    <cellStyle name="Comma 2 7 5" xfId="10297" xr:uid="{9991B44F-5C56-4409-814E-063E425C5201}"/>
    <cellStyle name="Comma 2 7 5 2" xfId="14619" xr:uid="{3618C343-FC54-4287-A1E0-5B7737C2B57D}"/>
    <cellStyle name="Comma 2 7 5 2 2" xfId="18477" xr:uid="{07D7B7B2-7151-4936-8178-9319AF89E5C5}"/>
    <cellStyle name="Comma 2 7 5 2 2 2" xfId="27572" xr:uid="{E7BA30C3-508B-4F2B-B810-7594BBD2D93F}"/>
    <cellStyle name="Comma 2 7 5 2 3" xfId="23714" xr:uid="{29FF3BD0-EA83-406E-9138-AC56042DC3C5}"/>
    <cellStyle name="Comma 2 7 5 3" xfId="16553" xr:uid="{48555622-C19A-420C-9389-2CA898AA0575}"/>
    <cellStyle name="Comma 2 7 5 3 2" xfId="25648" xr:uid="{EF39EE58-4054-40AA-A8FD-90125EF78DA5}"/>
    <cellStyle name="Comma 2 7 5 4" xfId="21636" xr:uid="{813F0490-2F35-4FDE-9D34-FD3DE26F4E41}"/>
    <cellStyle name="Comma 2 7 6" xfId="10525" xr:uid="{6D4BE930-FEAA-4E0B-89EE-F79490C892E7}"/>
    <cellStyle name="Comma 2 7 6 2" xfId="16769" xr:uid="{F397AAC6-EAF7-4F13-BE9A-CE2D41EC520F}"/>
    <cellStyle name="Comma 2 7 6 2 2" xfId="25864" xr:uid="{6204D453-7B8A-4A5C-A3C1-CFDCAE07F449}"/>
    <cellStyle name="Comma 2 7 6 3" xfId="21863" xr:uid="{6ACE502C-C6CD-4ACE-A505-3A115B2C72F9}"/>
    <cellStyle name="Comma 2 7 7" xfId="14845" xr:uid="{19CD0D69-92F0-4B39-972A-ECD9A50C69A5}"/>
    <cellStyle name="Comma 2 7 7 2" xfId="23940" xr:uid="{E8D2B09F-4B7E-4FB0-8088-88F423DA0CE6}"/>
    <cellStyle name="Comma 2 7 8" xfId="18956" xr:uid="{9E86B2BE-5282-4DBC-BC6D-50EC1E60C715}"/>
    <cellStyle name="Comma 2 8" xfId="5974" xr:uid="{583786FD-D05E-43CF-A11B-2BA1A4C80099}"/>
    <cellStyle name="Comma 2 8 2" xfId="7586" xr:uid="{4FF7059E-E1FA-4611-8D7C-E68C063E6CF3}"/>
    <cellStyle name="Comma 2 8 2 2" xfId="21168" xr:uid="{6E448353-CE0B-44A0-B00D-5D8A378CD93C}"/>
    <cellStyle name="Comma 2 8 2 2 2" xfId="29946" xr:uid="{5B77B3EC-A5C4-4F87-A47E-9CE4C3C38E6D}"/>
    <cellStyle name="Comma 2 8 2 3" xfId="28569" xr:uid="{27591CF9-F6C9-4954-BDBE-08A6E54AA470}"/>
    <cellStyle name="Comma 2 8 3" xfId="10305" xr:uid="{74EBD6E7-EE3C-4DDF-938F-F813C6E30E38}"/>
    <cellStyle name="Comma 2 8 3 2" xfId="14626" xr:uid="{F6D068A7-FA9E-4DA2-BA4C-09FCD2937EE3}"/>
    <cellStyle name="Comma 2 8 3 2 2" xfId="23721" xr:uid="{CA1619A2-F211-4E0E-BE84-0A59EBC88BDE}"/>
    <cellStyle name="Comma 2 8 3 3" xfId="21643" xr:uid="{C9468896-C832-44EF-BB03-2CFBAA7D4978}"/>
    <cellStyle name="Comma 2 8 4" xfId="19771" xr:uid="{001A284C-06F8-40D9-A0B6-77B70DCA659D}"/>
    <cellStyle name="Comma 2 8 4 2" xfId="29403" xr:uid="{60CCE47D-A1B2-4AB4-BA29-376E355B300C}"/>
    <cellStyle name="Comma 2 8 5" xfId="28026" xr:uid="{0AACDEFE-8EFE-4467-977F-72BCB1B90896}"/>
    <cellStyle name="Comma 2 9" xfId="4598" xr:uid="{14C071B2-E713-4793-9688-EAB9F912276F}"/>
    <cellStyle name="Comma 2 9 2" xfId="7003" xr:uid="{19A0ABB3-0932-4657-BD40-31ECF2BE186B}"/>
    <cellStyle name="Comma 2 9 2 2" xfId="20585" xr:uid="{0014AA18-E78D-4810-A23C-88A45FD807C5}"/>
    <cellStyle name="Comma 2 9 2 2 2" xfId="29779" xr:uid="{DB269163-876C-49AC-AFE9-094CA7C81007}"/>
    <cellStyle name="Comma 2 9 2 3" xfId="28402" xr:uid="{11F647E5-C246-4A16-B2A8-5C5BFE39DB1F}"/>
    <cellStyle name="Comma 2 9 3" xfId="19182" xr:uid="{E905CF14-FF7D-4FAB-B316-4248D1C8B2CB}"/>
    <cellStyle name="Comma 2 9 3 2" xfId="29235" xr:uid="{B0EF34D9-3BDC-422E-A748-7FDD6E13E764}"/>
    <cellStyle name="Comma 2 9 4" xfId="27859" xr:uid="{86533D35-3A9E-42FE-ADF1-2E3B9F870235}"/>
    <cellStyle name="Comma 20" xfId="2694" xr:uid="{57EAA3F6-8BBA-4C40-8F5D-4F727553BF9E}"/>
    <cellStyle name="Comma 20 2" xfId="5532" xr:uid="{AE738C8D-223F-4496-87B0-5E7F4EF58FD1}"/>
    <cellStyle name="Comma 20 2 2" xfId="7149" xr:uid="{FE35D45B-AECC-47E8-8AC1-7BFFA87D54D7}"/>
    <cellStyle name="Comma 20 2 2 2" xfId="20731" xr:uid="{B7EEBB25-8C28-46C0-8E62-677FC009A1E4}"/>
    <cellStyle name="Comma 20 2 2 2 2" xfId="29881" xr:uid="{DBF1BBD3-197A-4EC8-A51F-6DFEF04F12E3}"/>
    <cellStyle name="Comma 20 2 2 3" xfId="28504" xr:uid="{70F6177C-8E90-46AF-B018-7D832EC7E91E}"/>
    <cellStyle name="Comma 20 2 3" xfId="19333" xr:uid="{59F16702-E43B-4ED5-9BC8-CE603E9CEBA0}"/>
    <cellStyle name="Comma 20 2 3 2" xfId="29338" xr:uid="{40CF38BC-53A9-4000-8644-CA62313D217A}"/>
    <cellStyle name="Comma 20 2 4" xfId="27961" xr:uid="{0F9B2288-32B7-4352-BE33-18A31206BE56}"/>
    <cellStyle name="Comma 20 3" xfId="6558" xr:uid="{38DD99EC-E70F-47DC-88F1-040A074D23DF}"/>
    <cellStyle name="Comma 20 3 2" xfId="20140" xr:uid="{35460471-28DE-4E49-9BF3-8A3F6AF336C2}"/>
    <cellStyle name="Comma 20 3 2 2" xfId="29708" xr:uid="{B3D53DC0-A65A-4E76-B372-8B717E1B1333}"/>
    <cellStyle name="Comma 20 3 3" xfId="28331" xr:uid="{83C55ECF-32EA-4A22-8146-234C50481E51}"/>
    <cellStyle name="Comma 20 4" xfId="10111" xr:uid="{50DCD2E1-0F88-4DFD-BF80-10396076B4C0}"/>
    <cellStyle name="Comma 20 4 2" xfId="14433" xr:uid="{BA92A36F-E9EC-4199-988D-947810CC8732}"/>
    <cellStyle name="Comma 20 4 2 2" xfId="23528" xr:uid="{BA50B2B9-137B-4739-AE01-75A18A4E95F6}"/>
    <cellStyle name="Comma 20 4 2 2 2" xfId="30308" xr:uid="{C2D1D239-44DF-4334-B4CA-04A6A8308D4D}"/>
    <cellStyle name="Comma 20 4 2 3" xfId="28931" xr:uid="{D302676A-9B67-4F6B-9DBB-D3B1F4C3D3B8}"/>
    <cellStyle name="Comma 20 4 3" xfId="21450" xr:uid="{70622171-FA59-4090-AB04-B3B41DCF0A54}"/>
    <cellStyle name="Comma 20 4 3 2" xfId="30160" xr:uid="{4A207946-EA2E-4E4B-AD93-2EEBD52E1957}"/>
    <cellStyle name="Comma 20 4 4" xfId="28783" xr:uid="{3E1F5DC4-5119-4343-A727-8336D1B61ABF}"/>
    <cellStyle name="Comma 20 5" xfId="18737" xr:uid="{8A635898-8999-4716-9D05-8EFBC105B05E}"/>
    <cellStyle name="Comma 20 5 2" xfId="29165" xr:uid="{E09C914A-B184-424D-98E8-745573C97921}"/>
    <cellStyle name="Comma 20 6" xfId="27789" xr:uid="{9C4E59F7-3C57-4BBE-9C6A-0AC063A8663B}"/>
    <cellStyle name="Comma 21" xfId="2696" xr:uid="{20FA83E3-6E22-4730-8DB1-1DF488FA490A}"/>
    <cellStyle name="Comma 21 2" xfId="5533" xr:uid="{E6D12E28-8DF8-4BBA-8CB4-B6905C95AC7B}"/>
    <cellStyle name="Comma 21 2 2" xfId="7150" xr:uid="{F3A6450F-5F64-4F79-B438-6C7F132E3574}"/>
    <cellStyle name="Comma 21 2 2 2" xfId="20732" xr:uid="{7216C0F7-D50B-48AF-9E38-03B7F551F100}"/>
    <cellStyle name="Comma 21 2 2 2 2" xfId="29882" xr:uid="{405E81E3-88E5-4A5C-AAED-C3C4F34C1FF5}"/>
    <cellStyle name="Comma 21 2 2 3" xfId="28505" xr:uid="{16B48396-DD1C-4D64-A59D-0043A49CC085}"/>
    <cellStyle name="Comma 21 2 3" xfId="19334" xr:uid="{6B6C2466-DD18-4DB3-A3F3-B2EFF878981C}"/>
    <cellStyle name="Comma 21 2 3 2" xfId="29339" xr:uid="{8793CC9C-B217-45E5-8D33-CA0659132AC8}"/>
    <cellStyle name="Comma 21 2 4" xfId="27962" xr:uid="{5DD7D9C9-DAA4-423B-9CC8-581A9FE0BF2A}"/>
    <cellStyle name="Comma 21 3" xfId="6560" xr:uid="{2FD67E87-E114-4921-96B9-9D1DCB1B8F0A}"/>
    <cellStyle name="Comma 21 3 2" xfId="20142" xr:uid="{510D06C1-E052-4963-8D10-3015E7078F5F}"/>
    <cellStyle name="Comma 21 3 2 2" xfId="29710" xr:uid="{4449C5DF-7B26-47A5-AF94-AA1089313FA7}"/>
    <cellStyle name="Comma 21 3 3" xfId="28333" xr:uid="{5EA43643-4D34-4B35-BA00-70976800F7E8}"/>
    <cellStyle name="Comma 21 4" xfId="10112" xr:uid="{F335DD08-A171-409D-92CA-A9E9AD422BCF}"/>
    <cellStyle name="Comma 21 4 2" xfId="14434" xr:uid="{F647D5E3-4129-4DD9-9179-F10DEA7CE9EC}"/>
    <cellStyle name="Comma 21 4 2 2" xfId="23529" xr:uid="{3E5C6829-83B7-4217-89E1-458CCB7C78AD}"/>
    <cellStyle name="Comma 21 4 2 2 2" xfId="30309" xr:uid="{6C0688A2-0855-4CD1-8E8F-B8F893BDAB2D}"/>
    <cellStyle name="Comma 21 4 2 3" xfId="28932" xr:uid="{63E8C320-08DD-4B76-8A56-482B12750D9A}"/>
    <cellStyle name="Comma 21 4 3" xfId="21451" xr:uid="{367C89E5-FF26-462A-B3DF-B966433AFEBA}"/>
    <cellStyle name="Comma 21 4 3 2" xfId="30161" xr:uid="{89DF0E15-AD85-4721-887E-115A14ECB11F}"/>
    <cellStyle name="Comma 21 4 4" xfId="28784" xr:uid="{01B0DB4F-A8F7-4CDB-8AC8-8187FE79D153}"/>
    <cellStyle name="Comma 21 5" xfId="18739" xr:uid="{E5E3A355-E525-4774-BC51-DBD670BFB762}"/>
    <cellStyle name="Comma 21 5 2" xfId="29167" xr:uid="{DE2CA027-2E6E-4CD9-A0FA-D4199523DA3F}"/>
    <cellStyle name="Comma 21 6" xfId="27791" xr:uid="{C1FDE0CC-A558-42FA-8FF5-8D5849501EF9}"/>
    <cellStyle name="Comma 22" xfId="2698" xr:uid="{336DED63-89A7-4C0C-BA86-F0416355A011}"/>
    <cellStyle name="Comma 22 2" xfId="5534" xr:uid="{B847D8E8-D92B-4EE1-A61F-4570E665DE78}"/>
    <cellStyle name="Comma 22 2 2" xfId="7151" xr:uid="{5A993B8C-7F12-4551-9902-4C872D75625F}"/>
    <cellStyle name="Comma 22 2 2 2" xfId="20733" xr:uid="{44C3290B-42C0-46A8-A99B-1C588F6D4AC0}"/>
    <cellStyle name="Comma 22 2 2 2 2" xfId="29883" xr:uid="{E26D795E-31C3-451B-947F-904ACBDA3AE8}"/>
    <cellStyle name="Comma 22 2 2 3" xfId="28506" xr:uid="{9BA742ED-3358-486F-9CC4-C85ADEBEA2E3}"/>
    <cellStyle name="Comma 22 2 3" xfId="19335" xr:uid="{960936C0-80B0-4D8C-9EF6-E40625DFC166}"/>
    <cellStyle name="Comma 22 2 3 2" xfId="29340" xr:uid="{879B3C82-BA2E-4318-94A2-7F884431CE05}"/>
    <cellStyle name="Comma 22 2 4" xfId="27963" xr:uid="{1ACE860F-DC7E-425C-A2CD-4A101C39F9CD}"/>
    <cellStyle name="Comma 22 3" xfId="6562" xr:uid="{0D9B62C5-6ABD-4679-81F5-4EEDCE20FEB0}"/>
    <cellStyle name="Comma 22 3 2" xfId="20144" xr:uid="{B70BB725-9F19-4050-82B8-9E207412F021}"/>
    <cellStyle name="Comma 22 3 2 2" xfId="29712" xr:uid="{2A35AB32-41AA-4B35-ADD1-5F8A33E5F0BD}"/>
    <cellStyle name="Comma 22 3 3" xfId="28335" xr:uid="{96EAD475-5B32-4399-8877-8C342BD84ACA}"/>
    <cellStyle name="Comma 22 4" xfId="10113" xr:uid="{4FA4FFCF-1CD4-45AE-A75D-CBF6867935BB}"/>
    <cellStyle name="Comma 22 4 2" xfId="14435" xr:uid="{60B52C3B-9172-407C-A50F-0678D2C5B9CF}"/>
    <cellStyle name="Comma 22 4 2 2" xfId="23530" xr:uid="{29CF0C1E-6095-460F-9101-B46725E097A2}"/>
    <cellStyle name="Comma 22 4 2 2 2" xfId="30310" xr:uid="{D59F4B86-E752-4C45-BD82-F3D75A872B29}"/>
    <cellStyle name="Comma 22 4 2 3" xfId="28933" xr:uid="{F26B1F11-FC72-472D-850B-4BD4CF0248FC}"/>
    <cellStyle name="Comma 22 4 3" xfId="21452" xr:uid="{0B3E955D-5C42-446C-A309-42C3322F83B4}"/>
    <cellStyle name="Comma 22 4 3 2" xfId="30162" xr:uid="{65BE4425-7B5B-492E-9A06-FA2BFC471E41}"/>
    <cellStyle name="Comma 22 4 4" xfId="28785" xr:uid="{3A9B103E-C1A7-4C5F-BA54-35592E180033}"/>
    <cellStyle name="Comma 22 5" xfId="18741" xr:uid="{D6FB3E70-4469-4BF0-BED6-1D4C1F487607}"/>
    <cellStyle name="Comma 22 5 2" xfId="29169" xr:uid="{67F201EF-BBF7-4AB6-9495-4A6A605EEAE1}"/>
    <cellStyle name="Comma 22 6" xfId="27793" xr:uid="{8C9C2D0A-3C1E-40CC-A7CA-C6F0CD4FDCE4}"/>
    <cellStyle name="Comma 23" xfId="2700" xr:uid="{60594D68-2A3D-4832-A30F-225437A27CE9}"/>
    <cellStyle name="Comma 23 2" xfId="5535" xr:uid="{29546B74-66FA-4FAA-81FE-AA3D133565AD}"/>
    <cellStyle name="Comma 23 2 2" xfId="7152" xr:uid="{07D7754E-83C6-4D76-9AEC-F1772FB7F062}"/>
    <cellStyle name="Comma 23 2 2 2" xfId="20734" xr:uid="{C98724BB-0A19-47B0-A10A-4E565567DF72}"/>
    <cellStyle name="Comma 23 2 2 2 2" xfId="29884" xr:uid="{D65EE7D6-6E10-4AC2-BFC9-7451AAA3F379}"/>
    <cellStyle name="Comma 23 2 2 3" xfId="28507" xr:uid="{ABA81FF7-F9EC-4364-BC72-474DCC21D6BE}"/>
    <cellStyle name="Comma 23 2 3" xfId="19336" xr:uid="{15122C44-CD14-4338-BF8F-041A87916667}"/>
    <cellStyle name="Comma 23 2 3 2" xfId="29341" xr:uid="{540F608F-5FC2-4565-8FFB-293EFA68792D}"/>
    <cellStyle name="Comma 23 2 4" xfId="27964" xr:uid="{499EC923-6DD8-42DB-9A9E-2CB939AE8B0B}"/>
    <cellStyle name="Comma 23 3" xfId="6564" xr:uid="{E403673C-ED91-4B10-8AE0-AA6633C14329}"/>
    <cellStyle name="Comma 23 3 2" xfId="20146" xr:uid="{49728B05-F523-4951-A18C-99D9A763FFE1}"/>
    <cellStyle name="Comma 23 3 2 2" xfId="29714" xr:uid="{C896FD0D-A416-48D0-B2E8-11BB5D962B6E}"/>
    <cellStyle name="Comma 23 3 3" xfId="28337" xr:uid="{9067B576-A33E-429F-B508-5DE34856AC02}"/>
    <cellStyle name="Comma 23 4" xfId="10114" xr:uid="{B4770C95-ADF7-4791-BA43-B4CF6D16B8AA}"/>
    <cellStyle name="Comma 23 4 2" xfId="14436" xr:uid="{B1AA0929-DBBE-440D-A781-92269D668428}"/>
    <cellStyle name="Comma 23 4 2 2" xfId="23531" xr:uid="{7233A30F-ACD3-4DE3-9D4F-DBFCBAF1467B}"/>
    <cellStyle name="Comma 23 4 2 2 2" xfId="30311" xr:uid="{D97AFFE0-3D38-4171-9206-472A018C5972}"/>
    <cellStyle name="Comma 23 4 2 3" xfId="28934" xr:uid="{4C693C90-5037-4FA1-95A1-262FC0231BE9}"/>
    <cellStyle name="Comma 23 4 3" xfId="21453" xr:uid="{D47E9B5C-41D1-4317-9097-A30DDA2265A4}"/>
    <cellStyle name="Comma 23 4 3 2" xfId="30163" xr:uid="{5721B35B-1841-4A94-82CF-E206FC07251C}"/>
    <cellStyle name="Comma 23 4 4" xfId="28786" xr:uid="{7CA62EDF-AE05-4452-8DF9-B5A056C5FF5A}"/>
    <cellStyle name="Comma 23 5" xfId="18743" xr:uid="{A1744ED6-9C3B-4600-9849-F0D74FF56E0B}"/>
    <cellStyle name="Comma 23 5 2" xfId="29171" xr:uid="{73815C93-0C05-4A91-8086-CB87CC687460}"/>
    <cellStyle name="Comma 23 6" xfId="27795" xr:uid="{1903594D-7D0D-4545-A715-12FC96DEB110}"/>
    <cellStyle name="Comma 24" xfId="2702" xr:uid="{7A7A3FCC-A415-43C3-9A07-8AEA81E44BF7}"/>
    <cellStyle name="Comma 24 2" xfId="5536" xr:uid="{E89415EF-1569-4D67-AE22-322E232FA909}"/>
    <cellStyle name="Comma 24 2 2" xfId="7153" xr:uid="{8A33F9B2-6326-42B3-A737-6E302B763765}"/>
    <cellStyle name="Comma 24 2 2 2" xfId="20735" xr:uid="{B1EACDF0-9EBA-42DA-B6E0-887FDB0F69C0}"/>
    <cellStyle name="Comma 24 2 2 2 2" xfId="29885" xr:uid="{A5CA878E-D978-4226-9DF4-004E19C96FAE}"/>
    <cellStyle name="Comma 24 2 2 3" xfId="28508" xr:uid="{3F77A21C-5097-4ABE-BFA2-63891C0F889C}"/>
    <cellStyle name="Comma 24 2 3" xfId="19337" xr:uid="{45D16774-5542-4F50-B980-C132968AF2C0}"/>
    <cellStyle name="Comma 24 2 3 2" xfId="29342" xr:uid="{96B60908-9400-4221-9FB4-CE73F785FC95}"/>
    <cellStyle name="Comma 24 2 4" xfId="27965" xr:uid="{5A91C88B-6A35-43F6-98DE-24C45CD932A3}"/>
    <cellStyle name="Comma 24 3" xfId="6566" xr:uid="{BB3C7A2D-008B-49DF-BCE2-DB010B0E4598}"/>
    <cellStyle name="Comma 24 3 2" xfId="20148" xr:uid="{6B2A25C0-98FB-46A1-8728-F2C5FFCA7DDB}"/>
    <cellStyle name="Comma 24 3 2 2" xfId="29716" xr:uid="{76728009-D309-48BC-841D-9CDFA39A7489}"/>
    <cellStyle name="Comma 24 3 3" xfId="28339" xr:uid="{F1E10645-5543-4F9C-BEBE-47714F776503}"/>
    <cellStyle name="Comma 24 4" xfId="10115" xr:uid="{635EC3E5-9AC9-4F2D-A670-B761536E155A}"/>
    <cellStyle name="Comma 24 4 2" xfId="14437" xr:uid="{8DF267C2-945B-4BB1-820A-9E8FB52775BB}"/>
    <cellStyle name="Comma 24 4 2 2" xfId="23532" xr:uid="{FDB1B382-CCB9-4E2A-8BC3-F8FB71C07CE6}"/>
    <cellStyle name="Comma 24 4 2 2 2" xfId="30312" xr:uid="{4158826B-3E3C-44D4-B5C2-61A5D18BCF13}"/>
    <cellStyle name="Comma 24 4 2 3" xfId="28935" xr:uid="{AFCDA8C2-FAC4-48C4-9F54-2D7A9BF96393}"/>
    <cellStyle name="Comma 24 4 3" xfId="21454" xr:uid="{8249FA96-7BB5-46DC-A361-2C34609478C7}"/>
    <cellStyle name="Comma 24 4 3 2" xfId="30164" xr:uid="{B6A0344F-8530-4FAC-862A-9FF0D1773853}"/>
    <cellStyle name="Comma 24 4 4" xfId="28787" xr:uid="{98F2986D-F4F6-4E2B-9C2E-47D499FB5E87}"/>
    <cellStyle name="Comma 24 5" xfId="18745" xr:uid="{3735AFD8-76DE-4E01-8B14-6F095786DFB8}"/>
    <cellStyle name="Comma 24 5 2" xfId="29173" xr:uid="{613F1DB3-DA2E-4866-B899-598C4F25C2C5}"/>
    <cellStyle name="Comma 24 6" xfId="27797" xr:uid="{7BC89F3C-B634-4BD8-ACB5-B6E6EFEDE684}"/>
    <cellStyle name="Comma 25" xfId="2778" xr:uid="{F8689A08-61D7-416D-B1EA-9C34FCD52A8C}"/>
    <cellStyle name="Comma 25 2" xfId="5597" xr:uid="{6FC5FAF0-0A01-4FB4-AB99-139B9461B5D6}"/>
    <cellStyle name="Comma 25 2 2" xfId="7213" xr:uid="{271A28FE-B8F8-413B-85C7-0AEF72D9F6EC}"/>
    <cellStyle name="Comma 25 2 2 2" xfId="20795" xr:uid="{27EDCD8B-E21F-4A4A-92A6-AC37DCE6525E}"/>
    <cellStyle name="Comma 25 2 2 2 2" xfId="29898" xr:uid="{F3051663-765D-4C79-87F6-06B6323208CA}"/>
    <cellStyle name="Comma 25 2 2 3" xfId="28521" xr:uid="{CC035CDB-CB08-4E12-A7A3-03A3B449A79E}"/>
    <cellStyle name="Comma 25 2 3" xfId="19398" xr:uid="{E1779370-DD23-43AF-8031-D0F1494AC5A7}"/>
    <cellStyle name="Comma 25 2 3 2" xfId="29355" xr:uid="{B8453601-D6E8-45B4-A672-655653C993C2}"/>
    <cellStyle name="Comma 25 2 4" xfId="27978" xr:uid="{54A2E093-453D-4976-8D5E-FD04B25377EE}"/>
    <cellStyle name="Comma 25 3" xfId="6641" xr:uid="{81501CAD-D9BD-4037-852D-FC43BEE2E300}"/>
    <cellStyle name="Comma 25 3 2" xfId="20223" xr:uid="{73076DC3-145D-40F3-B035-028572A9F566}"/>
    <cellStyle name="Comma 25 3 2 2" xfId="29744" xr:uid="{53D84F95-3141-4FF8-BC1A-C678F446A1D5}"/>
    <cellStyle name="Comma 25 3 3" xfId="28367" xr:uid="{F74FF690-AE82-4C2F-94E1-BFA86F2387C7}"/>
    <cellStyle name="Comma 25 4" xfId="10176" xr:uid="{E0A42328-0139-4B9A-9CCC-93AFF8B36ABC}"/>
    <cellStyle name="Comma 25 4 2" xfId="14498" xr:uid="{F1F3A427-59A3-4AE1-955F-243FD3CB8882}"/>
    <cellStyle name="Comma 25 4 2 2" xfId="23593" xr:uid="{B3E6BF20-9981-410F-950C-B41CD642B402}"/>
    <cellStyle name="Comma 25 4 2 2 2" xfId="30325" xr:uid="{DF671D7B-B08A-4C6C-8CB5-7FAC659144AC}"/>
    <cellStyle name="Comma 25 4 2 3" xfId="28948" xr:uid="{89F5E807-DB21-482C-A8EF-C08C0CCA217C}"/>
    <cellStyle name="Comma 25 4 3" xfId="21515" xr:uid="{DD3291F7-9666-47B6-A791-79C166819614}"/>
    <cellStyle name="Comma 25 4 3 2" xfId="30177" xr:uid="{37405C18-7E5F-411E-A249-A89B1531085F}"/>
    <cellStyle name="Comma 25 4 4" xfId="28800" xr:uid="{3B886CF7-D863-4DD0-8A27-D73410588A3C}"/>
    <cellStyle name="Comma 25 5" xfId="18821" xr:uid="{DC49C9CF-DB5F-4767-962F-FE25A9C31BBA}"/>
    <cellStyle name="Comma 25 5 2" xfId="29201" xr:uid="{89F0DBA6-9AD0-466F-9A31-2AFC9963F4DE}"/>
    <cellStyle name="Comma 25 6" xfId="27825" xr:uid="{3D1ACFC5-EAB7-4C6B-97BF-659B35C861B9}"/>
    <cellStyle name="Comma 26" xfId="2784" xr:uid="{12AC9AE8-8518-46BB-A76F-8BC8FC8801E5}"/>
    <cellStyle name="Comma 26 2" xfId="5601" xr:uid="{8C61F4E7-6CD2-40F1-A7C0-C47A1A160E4B}"/>
    <cellStyle name="Comma 26 2 2" xfId="7217" xr:uid="{2F51422B-943E-4BC7-9A89-A8CDFBDAABAD}"/>
    <cellStyle name="Comma 26 2 2 2" xfId="20799" xr:uid="{536A4D10-30B4-4042-A3A9-D14D71ED924B}"/>
    <cellStyle name="Comma 26 2 2 2 2" xfId="29899" xr:uid="{A2E9BCA8-E4D6-499E-B9E4-2B38F5D48367}"/>
    <cellStyle name="Comma 26 2 2 3" xfId="28522" xr:uid="{DD15D3FB-9773-45EC-B23B-46F1DED61043}"/>
    <cellStyle name="Comma 26 2 3" xfId="19402" xr:uid="{C66447C2-AE51-4CE0-86F9-50C9DACCE3EF}"/>
    <cellStyle name="Comma 26 2 3 2" xfId="29356" xr:uid="{F98A357B-6117-43D9-90C0-268F22C851AE}"/>
    <cellStyle name="Comma 26 2 4" xfId="27979" xr:uid="{DF0B9268-1A3C-4EE0-9535-5AF0C91016E2}"/>
    <cellStyle name="Comma 26 3" xfId="6647" xr:uid="{B038EE7F-FA73-40E1-895F-2C353F0A35AE}"/>
    <cellStyle name="Comma 26 3 2" xfId="20229" xr:uid="{C0A589BD-0E12-41AC-8AEE-B01721882FCE}"/>
    <cellStyle name="Comma 26 3 2 2" xfId="29747" xr:uid="{33EFBDF7-F6FC-4C46-BC5F-8D6F4B4D18F4}"/>
    <cellStyle name="Comma 26 3 3" xfId="28370" xr:uid="{EC742DA7-76A0-45A8-95C4-D0B39B0D03F2}"/>
    <cellStyle name="Comma 26 4" xfId="10180" xr:uid="{2D109861-52C5-494A-88DE-4CB829B0CFF3}"/>
    <cellStyle name="Comma 26 4 2" xfId="14502" xr:uid="{D8E9B53A-5BE3-45C5-BF2A-4F9B55458A22}"/>
    <cellStyle name="Comma 26 4 2 2" xfId="23597" xr:uid="{406EEAAB-08FD-44BB-B41F-D28E20FE2856}"/>
    <cellStyle name="Comma 26 4 2 2 2" xfId="30326" xr:uid="{7ADB88A7-264F-4398-8E0B-778223C58960}"/>
    <cellStyle name="Comma 26 4 2 3" xfId="28949" xr:uid="{42D30F0F-F566-4FB2-8C22-79D42C447393}"/>
    <cellStyle name="Comma 26 4 3" xfId="21519" xr:uid="{8B11F0E7-97FB-4207-A2B0-4CEB5F2B6465}"/>
    <cellStyle name="Comma 26 4 3 2" xfId="30178" xr:uid="{DA01892B-7D8A-4282-97EC-FF16A73C429F}"/>
    <cellStyle name="Comma 26 4 4" xfId="28801" xr:uid="{2A68449E-6B9D-4607-A695-DF21E5238605}"/>
    <cellStyle name="Comma 26 5" xfId="18827" xr:uid="{687DCA8E-E046-470F-B42E-3BF373788CA6}"/>
    <cellStyle name="Comma 26 5 2" xfId="29204" xr:uid="{F14FE7F8-A7D7-4241-938F-C2795B857DC9}"/>
    <cellStyle name="Comma 26 6" xfId="27828" xr:uid="{55C4BEFA-DBBC-4355-BCE5-F125C8600108}"/>
    <cellStyle name="Comma 27" xfId="2788" xr:uid="{9F894EC8-B871-4081-AAD6-7E25B331D9AE}"/>
    <cellStyle name="Comma 27 2" xfId="5605" xr:uid="{4593E50D-0553-4136-8E73-BAACFB6D497F}"/>
    <cellStyle name="Comma 27 2 2" xfId="7221" xr:uid="{F8393ED6-73F1-42AF-977A-EAD34714D50E}"/>
    <cellStyle name="Comma 27 2 2 2" xfId="20803" xr:uid="{7AABE5A3-3EEB-4700-AC4F-9897552FECDD}"/>
    <cellStyle name="Comma 27 2 2 2 2" xfId="29900" xr:uid="{4D9D6075-9D35-4C8F-97E0-3285979CD9FF}"/>
    <cellStyle name="Comma 27 2 2 3" xfId="28523" xr:uid="{C1ED33CB-BB57-428A-91BA-2B172D02470C}"/>
    <cellStyle name="Comma 27 2 3" xfId="19406" xr:uid="{EF70AED2-1C80-4125-A41F-91547F9E62F9}"/>
    <cellStyle name="Comma 27 2 3 2" xfId="29357" xr:uid="{4A581A95-B437-41D4-9182-DE2F2DD22E66}"/>
    <cellStyle name="Comma 27 2 4" xfId="27980" xr:uid="{B9DFA6A4-4F5C-4ACE-91C1-52040117CC58}"/>
    <cellStyle name="Comma 27 3" xfId="6651" xr:uid="{91CA69AB-B243-4969-9F4B-5BFD13BFF7D0}"/>
    <cellStyle name="Comma 27 3 2" xfId="20233" xr:uid="{50779A1F-1065-4EBD-AE51-DC4B562C3E7B}"/>
    <cellStyle name="Comma 27 3 2 2" xfId="29748" xr:uid="{19EFB61F-B49A-443C-93FA-2BCF2014AC29}"/>
    <cellStyle name="Comma 27 3 3" xfId="28371" xr:uid="{34C87904-18C2-49B1-903A-617D87509CC8}"/>
    <cellStyle name="Comma 27 4" xfId="10184" xr:uid="{138BFBA5-7058-4FC9-AF32-12DFB857FF58}"/>
    <cellStyle name="Comma 27 4 2" xfId="14506" xr:uid="{1D7B21AA-9B2E-4615-AF72-243F6D99D194}"/>
    <cellStyle name="Comma 27 4 2 2" xfId="23601" xr:uid="{F1B9083E-F32C-4434-9086-211E422446DF}"/>
    <cellStyle name="Comma 27 4 2 2 2" xfId="30327" xr:uid="{392ED128-FAB0-48FC-9097-FC5962D26208}"/>
    <cellStyle name="Comma 27 4 2 3" xfId="28950" xr:uid="{B3AFAD50-EA85-4538-9574-DBE68F9CA612}"/>
    <cellStyle name="Comma 27 4 3" xfId="21523" xr:uid="{FE069F7B-CFCC-4CBD-A326-363E410EADAF}"/>
    <cellStyle name="Comma 27 4 3 2" xfId="30179" xr:uid="{5EBC62D4-705F-4066-99EB-DEA93A44165B}"/>
    <cellStyle name="Comma 27 4 4" xfId="28802" xr:uid="{C575A0D3-F7EA-463E-9583-D9C7431F1CA3}"/>
    <cellStyle name="Comma 27 5" xfId="18831" xr:uid="{3AB63BAD-A652-4284-8EEB-2376DA4136D2}"/>
    <cellStyle name="Comma 27 5 2" xfId="29205" xr:uid="{348D1797-B1A5-4FDC-B5B4-11EF38D0C6F3}"/>
    <cellStyle name="Comma 27 6" xfId="27829" xr:uid="{085C38BF-3CD3-4A95-BFED-4EC1D556183F}"/>
    <cellStyle name="Comma 28" xfId="2789" xr:uid="{8BEC1E62-F965-41F3-AE48-DAF5322719C4}"/>
    <cellStyle name="Comma 28 2" xfId="5606" xr:uid="{48702E43-4C55-44B6-818B-AE81A48C65AA}"/>
    <cellStyle name="Comma 28 2 2" xfId="7222" xr:uid="{C68FDB9E-F2AB-476C-BCF8-EEE12D119906}"/>
    <cellStyle name="Comma 28 2 2 2" xfId="20804" xr:uid="{0338AD98-1F54-4E9E-BD0C-169F6DF9A1C9}"/>
    <cellStyle name="Comma 28 2 2 2 2" xfId="29901" xr:uid="{C4E4195C-9649-4D03-89EF-568849435497}"/>
    <cellStyle name="Comma 28 2 2 3" xfId="28524" xr:uid="{6184BF63-CAC6-4C4E-8C4E-E3A742CC2AEE}"/>
    <cellStyle name="Comma 28 2 3" xfId="19407" xr:uid="{C8210C1F-2E09-4784-9CCD-90FF185891DE}"/>
    <cellStyle name="Comma 28 2 3 2" xfId="29358" xr:uid="{394CC82F-5919-44D9-A6AF-4288570C1FC0}"/>
    <cellStyle name="Comma 28 2 4" xfId="27981" xr:uid="{18994D94-E4CA-452F-9B26-DBA40CC8AD1E}"/>
    <cellStyle name="Comma 28 3" xfId="6652" xr:uid="{B480251F-993D-4BB6-8314-9263EB260E40}"/>
    <cellStyle name="Comma 28 3 2" xfId="20234" xr:uid="{1E7C3CF3-A963-4841-BE40-6D075B76BD2E}"/>
    <cellStyle name="Comma 28 3 2 2" xfId="29749" xr:uid="{93DAA289-64B6-4932-83B3-DF29DE252DA8}"/>
    <cellStyle name="Comma 28 3 3" xfId="28372" xr:uid="{472B5298-B6EA-4DD3-A4BA-EAB09DA2576D}"/>
    <cellStyle name="Comma 28 4" xfId="10185" xr:uid="{12AC4E06-5DD1-4D7E-BCBA-212744A28732}"/>
    <cellStyle name="Comma 28 4 2" xfId="14507" xr:uid="{15F8A716-D51C-4BFD-8004-80A5FC61AD53}"/>
    <cellStyle name="Comma 28 4 2 2" xfId="23602" xr:uid="{D670F133-F88A-4940-B503-E5B775F3AFA6}"/>
    <cellStyle name="Comma 28 4 2 2 2" xfId="30328" xr:uid="{C303B584-28FE-499D-A685-19616106653F}"/>
    <cellStyle name="Comma 28 4 2 3" xfId="28951" xr:uid="{322E03A2-F2B4-413C-A266-07A881446241}"/>
    <cellStyle name="Comma 28 4 3" xfId="21524" xr:uid="{2FE761F0-31B3-4B97-9243-86A6A735D455}"/>
    <cellStyle name="Comma 28 4 3 2" xfId="30180" xr:uid="{A7213A38-F671-4D64-A327-8307C418FB55}"/>
    <cellStyle name="Comma 28 4 4" xfId="28803" xr:uid="{ED85788A-5AAC-4C70-A826-854F2E6FD4BF}"/>
    <cellStyle name="Comma 28 5" xfId="18832" xr:uid="{84569D60-B550-4320-9C24-BA59EAB0ED11}"/>
    <cellStyle name="Comma 28 5 2" xfId="29206" xr:uid="{B4078E7A-AB92-4DAA-8943-0EBDE002789C}"/>
    <cellStyle name="Comma 28 6" xfId="27830" xr:uid="{5414B9DA-8ED6-41A0-8C8A-E7BAE8885BCF}"/>
    <cellStyle name="Comma 29" xfId="2793" xr:uid="{E80529E7-68DD-434A-9B7D-E1F04E1DE97C}"/>
    <cellStyle name="Comma 29 2" xfId="5607" xr:uid="{A37D3F0D-B9B6-4842-9A24-5445FBCEA510}"/>
    <cellStyle name="Comma 29 2 2" xfId="7223" xr:uid="{BE05AD83-A54F-425A-B8A2-D764F2A6CA04}"/>
    <cellStyle name="Comma 29 2 2 2" xfId="20805" xr:uid="{D9BF1D73-B83E-4013-89FF-0265CE23FB1B}"/>
    <cellStyle name="Comma 29 2 2 2 2" xfId="29902" xr:uid="{C91BE276-9811-42CA-8E77-0FD5B21C6787}"/>
    <cellStyle name="Comma 29 2 2 3" xfId="28525" xr:uid="{FBCF04AE-8EA7-464A-B3EA-3419DA545882}"/>
    <cellStyle name="Comma 29 2 3" xfId="19408" xr:uid="{82A48A04-9925-4C36-854B-1796CCF779CA}"/>
    <cellStyle name="Comma 29 2 3 2" xfId="29359" xr:uid="{4682423C-2546-49BD-ACB2-F1602AB10434}"/>
    <cellStyle name="Comma 29 2 4" xfId="27982" xr:uid="{C6A73754-D6A4-4562-86AC-8F4FD464636C}"/>
    <cellStyle name="Comma 29 3" xfId="6656" xr:uid="{38617E84-61A7-473A-8B1A-E3C7C7DDCF9B}"/>
    <cellStyle name="Comma 29 3 2" xfId="20238" xr:uid="{00BE74F9-7913-4185-902A-12B37D2EDAC6}"/>
    <cellStyle name="Comma 29 3 2 2" xfId="29753" xr:uid="{83762D0A-DAF9-4017-BC6F-6F54F7D88B3E}"/>
    <cellStyle name="Comma 29 3 3" xfId="28376" xr:uid="{B883D310-C52C-4FA2-B189-5A1C8066D6B8}"/>
    <cellStyle name="Comma 29 4" xfId="10186" xr:uid="{3EF2C688-98BF-4B2E-8F90-4D6CF5D34703}"/>
    <cellStyle name="Comma 29 4 2" xfId="14508" xr:uid="{C830FC05-9EB3-479C-B7AA-7A888FE78F6A}"/>
    <cellStyle name="Comma 29 4 2 2" xfId="23603" xr:uid="{67FCC6EE-7DEC-4BD4-89A5-27656DD1E660}"/>
    <cellStyle name="Comma 29 4 2 2 2" xfId="30329" xr:uid="{60E41D6D-CAC7-4116-8A90-E0D5CFE28251}"/>
    <cellStyle name="Comma 29 4 2 3" xfId="28952" xr:uid="{7950740E-A547-4AC5-A072-BA2A43026FD7}"/>
    <cellStyle name="Comma 29 4 3" xfId="21525" xr:uid="{F55FE603-2C0B-48E6-BCA7-C54F34908893}"/>
    <cellStyle name="Comma 29 4 3 2" xfId="30181" xr:uid="{6AD999ED-771C-4708-9122-C2228271F455}"/>
    <cellStyle name="Comma 29 4 4" xfId="28804" xr:uid="{6FE392E6-7A8D-40C2-AF52-364AA7BC0769}"/>
    <cellStyle name="Comma 29 5" xfId="18836" xr:uid="{8222E3C5-76BC-4A24-911A-DFC4A5D54F20}"/>
    <cellStyle name="Comma 29 5 2" xfId="29210" xr:uid="{B5F7DD57-DD85-4B8A-837D-73F5DB72B17C}"/>
    <cellStyle name="Comma 29 6" xfId="27834" xr:uid="{EEF9D0E2-92E7-4B52-878E-4C2A1BF7D661}"/>
    <cellStyle name="Comma 3" xfId="1576" xr:uid="{2F155D17-671E-49C1-84FC-D926F94BC51C}"/>
    <cellStyle name="Comma 3 2" xfId="6130" xr:uid="{21737DF6-04CA-4070-9AA7-ADAD3B418AE6}"/>
    <cellStyle name="Comma 3 2 2" xfId="7664" xr:uid="{A53A927D-C41E-453D-BAAF-56B262056327}"/>
    <cellStyle name="Comma 3 2 2 2" xfId="21246" xr:uid="{65C6605F-FABD-4D15-8149-AF030D5A0FAB}"/>
    <cellStyle name="Comma 3 2 2 2 2" xfId="30015" xr:uid="{2C31B798-0743-4AFC-93C5-77245A2D9A24}"/>
    <cellStyle name="Comma 3 2 2 3" xfId="28638" xr:uid="{902DE3E6-D88D-4046-92D2-A1D9ACBC7118}"/>
    <cellStyle name="Comma 3 2 3" xfId="19849" xr:uid="{BFD7E660-644B-40C3-8EA0-4A6F9BB6A33F}"/>
    <cellStyle name="Comma 3 2 3 2" xfId="29472" xr:uid="{E78C3533-4661-4F01-8C0D-8BFC676E9E0D}"/>
    <cellStyle name="Comma 3 2 4" xfId="28095" xr:uid="{567E689E-D8A0-4DCE-93A6-CD455776129C}"/>
    <cellStyle name="Comma 3 3" xfId="5979" xr:uid="{E37C9604-3B10-487C-AFE0-954FB5B32467}"/>
    <cellStyle name="Comma 3 3 2" xfId="7591" xr:uid="{B71CF745-E172-40A7-BB53-57BF632D4B9C}"/>
    <cellStyle name="Comma 3 3 2 2" xfId="21173" xr:uid="{F2E03713-8D98-4226-B577-FA0785B84FD7}"/>
    <cellStyle name="Comma 3 3 2 2 2" xfId="29951" xr:uid="{60C1E7E2-1503-44B4-BD86-4681C74296E2}"/>
    <cellStyle name="Comma 3 3 2 3" xfId="28574" xr:uid="{A1866403-A887-4F7E-89B0-897FB420F3D0}"/>
    <cellStyle name="Comma 3 3 3" xfId="19776" xr:uid="{A7C2C667-945E-478F-972E-32345340CA5C}"/>
    <cellStyle name="Comma 3 3 3 2" xfId="29408" xr:uid="{4711E5C8-CCBD-40EF-8799-A0A2983A0C30}"/>
    <cellStyle name="Comma 3 3 4" xfId="28031" xr:uid="{4665555A-63AB-47C8-991D-C78D063B7C51}"/>
    <cellStyle name="Comma 3 4" xfId="4602" xr:uid="{25688065-6C0C-4B31-B155-CCB020EA2257}"/>
    <cellStyle name="Comma 3 4 2" xfId="7007" xr:uid="{E8DB99F9-2FC1-4FFE-A6E6-F7D28376506A}"/>
    <cellStyle name="Comma 3 4 2 2" xfId="20589" xr:uid="{94EDF6FE-AF2D-4B14-B006-87C72D9830CF}"/>
    <cellStyle name="Comma 3 4 2 2 2" xfId="29783" xr:uid="{96E9CF3A-FF8C-4929-9236-FAE092590DEA}"/>
    <cellStyle name="Comma 3 4 2 3" xfId="28406" xr:uid="{A6657274-522B-4CDF-81D8-D3E07E5F1D18}"/>
    <cellStyle name="Comma 3 4 3" xfId="19186" xr:uid="{F87821E0-1273-4A25-9984-3265179CEE14}"/>
    <cellStyle name="Comma 3 4 3 2" xfId="29239" xr:uid="{2D176FF6-6A62-41D4-9C92-D6EA390FC930}"/>
    <cellStyle name="Comma 3 4 4" xfId="27863" xr:uid="{1F87F1DA-D044-4BE6-9CC4-6825EE9B1A64}"/>
    <cellStyle name="Comma 3 5" xfId="6356" xr:uid="{C7681EC9-E3E1-4682-BDB2-7163F2EADE31}"/>
    <cellStyle name="Comma 3 5 2" xfId="19938" xr:uid="{FCA15B10-8E98-44CF-915F-1E2864F0E487}"/>
    <cellStyle name="Comma 3 5 2 2" xfId="29550" xr:uid="{9F1D7C90-4A0D-4241-9FA1-9C1A1EDD0246}"/>
    <cellStyle name="Comma 3 5 3" xfId="28173" xr:uid="{4E6451E1-91CD-47A3-9CCA-A0A0D0934A8C}"/>
    <cellStyle name="Comma 3 6" xfId="9180" xr:uid="{D0CD4C8C-035A-4AD0-86F9-72F7E608D043}"/>
    <cellStyle name="Comma 3 6 2" xfId="13502" xr:uid="{C28D3225-517D-41BA-9101-E1F544A351AD}"/>
    <cellStyle name="Comma 3 6 2 2" xfId="23381" xr:uid="{9C494391-BAA7-4E8B-9D14-9810CA480355}"/>
    <cellStyle name="Comma 3 6 2 2 2" xfId="30209" xr:uid="{D974A59E-B977-45A6-AEC0-0E9A3DA77EF8}"/>
    <cellStyle name="Comma 3 6 2 3" xfId="28832" xr:uid="{29BE1309-2482-4242-941D-CA1F60E632B5}"/>
    <cellStyle name="Comma 3 6 3" xfId="21303" xr:uid="{ADB60141-0AC1-4026-A0B7-11042AD9A0B2}"/>
    <cellStyle name="Comma 3 6 3 2" xfId="30061" xr:uid="{E3BD47DE-FC11-4A66-8A9A-851C799A513D}"/>
    <cellStyle name="Comma 3 6 4" xfId="28684" xr:uid="{141E5CB2-EE01-48B0-84B5-01BC51ED5C4A}"/>
    <cellStyle name="Comma 3 7" xfId="18530" xr:uid="{D8FE4C8A-4FF7-47BD-B6E3-7C72A791D9F6}"/>
    <cellStyle name="Comma 3 7 2" xfId="29006" xr:uid="{26209512-8B81-43CA-AE87-87C49294A53E}"/>
    <cellStyle name="Comma 3 8" xfId="27632" xr:uid="{90B2105D-E19F-41AD-AE4A-1AE16E2D1B9A}"/>
    <cellStyle name="Comma 30" xfId="2797" xr:uid="{86FB6AD8-1DD2-4FD2-B52C-4F64FC43682B}"/>
    <cellStyle name="Comma 30 2" xfId="5611" xr:uid="{ECC36B7B-7BE1-4F61-B689-9561346398EA}"/>
    <cellStyle name="Comma 30 2 2" xfId="7227" xr:uid="{2149BA50-EC7D-4E0D-92E1-0014DD96C342}"/>
    <cellStyle name="Comma 30 2 2 2" xfId="20809" xr:uid="{E08EB89A-2D0A-4CBD-A5EE-5EE2D800D872}"/>
    <cellStyle name="Comma 30 2 2 2 2" xfId="29903" xr:uid="{61E099DE-E0E5-4D11-BC07-FA4EF60B74C6}"/>
    <cellStyle name="Comma 30 2 2 3" xfId="28526" xr:uid="{0664D642-BDB0-4426-877E-9590A836E0F1}"/>
    <cellStyle name="Comma 30 2 3" xfId="19412" xr:uid="{54071B39-0FA7-431D-AB21-D6ECE0B3F361}"/>
    <cellStyle name="Comma 30 2 3 2" xfId="29360" xr:uid="{470F66E5-C3A0-4107-9037-408B3031E21D}"/>
    <cellStyle name="Comma 30 2 4" xfId="27983" xr:uid="{02A79045-02A7-44E6-B791-A3C1A7491BCD}"/>
    <cellStyle name="Comma 30 3" xfId="6660" xr:uid="{B4FA1B45-4551-4963-88E0-491E50454A1D}"/>
    <cellStyle name="Comma 30 3 2" xfId="20242" xr:uid="{4A638EB9-7D00-46DC-8B02-8073CF5AEC50}"/>
    <cellStyle name="Comma 30 3 2 2" xfId="29754" xr:uid="{E250B11E-2379-4ABA-AC6E-FDB4AA2FDAEF}"/>
    <cellStyle name="Comma 30 3 3" xfId="28377" xr:uid="{A039F18B-784E-4368-9051-EF98F82F6EFD}"/>
    <cellStyle name="Comma 30 4" xfId="10190" xr:uid="{9623AA3B-4E55-489F-AA99-661BD6513E4F}"/>
    <cellStyle name="Comma 30 4 2" xfId="14512" xr:uid="{5208C6B5-3BB2-4666-9A0F-AB30CC94D591}"/>
    <cellStyle name="Comma 30 4 2 2" xfId="23607" xr:uid="{788FDBA8-B4B9-4CF1-9ADC-CF586E070C3A}"/>
    <cellStyle name="Comma 30 4 2 2 2" xfId="30330" xr:uid="{8EF22F7C-785C-4535-BA8E-FCF1465620D6}"/>
    <cellStyle name="Comma 30 4 2 3" xfId="28953" xr:uid="{ABA3A2A8-18B7-4C44-BDC4-6E82241FDA6C}"/>
    <cellStyle name="Comma 30 4 3" xfId="21529" xr:uid="{0C945027-B880-4D26-BFA2-4699D6D6C224}"/>
    <cellStyle name="Comma 30 4 3 2" xfId="30182" xr:uid="{CEBEC420-81EB-45CD-9B94-CA20E1342ACF}"/>
    <cellStyle name="Comma 30 4 4" xfId="28805" xr:uid="{A1740B9C-D243-4371-B14D-716988971677}"/>
    <cellStyle name="Comma 30 5" xfId="18840" xr:uid="{12C473D7-71BD-4789-8774-0B01B68DB591}"/>
    <cellStyle name="Comma 30 5 2" xfId="29211" xr:uid="{92FF0558-A5EA-4DF0-8F3D-FEBB52DA7FFE}"/>
    <cellStyle name="Comma 30 6" xfId="27835" xr:uid="{464AA6E3-D444-455A-8CE4-EADEE51D1566}"/>
    <cellStyle name="Comma 31" xfId="2911" xr:uid="{E18D032D-4F7E-4562-953D-AB29483A24AC}"/>
    <cellStyle name="Comma 31 2" xfId="5716" xr:uid="{5BD14DA6-9537-4AB6-954E-4E514D27CDD4}"/>
    <cellStyle name="Comma 31 2 2" xfId="7332" xr:uid="{788E3C82-4D27-4513-A4EE-6121F5E6C9BD}"/>
    <cellStyle name="Comma 31 2 2 2" xfId="20914" xr:uid="{90A2FD51-8501-4E2C-98AF-44C442FE47D0}"/>
    <cellStyle name="Comma 31 2 2 2 2" xfId="29905" xr:uid="{725756B7-DAE0-47DB-81C2-D0C7D304906A}"/>
    <cellStyle name="Comma 31 2 2 3" xfId="28528" xr:uid="{774BDB63-1FE5-445E-99DF-91D595F9A367}"/>
    <cellStyle name="Comma 31 2 3" xfId="19517" xr:uid="{4D0B3075-599C-4079-9773-EF83DF49C247}"/>
    <cellStyle name="Comma 31 2 3 2" xfId="29362" xr:uid="{CA52C194-8BF7-45E8-9D88-CB0C75F8662B}"/>
    <cellStyle name="Comma 31 2 4" xfId="27985" xr:uid="{A2C488A9-4548-4F28-96E1-B05772F9C405}"/>
    <cellStyle name="Comma 31 3" xfId="6774" xr:uid="{836EFE4D-8CCE-4B7E-9E06-E0EF6EFA7BF4}"/>
    <cellStyle name="Comma 31 3 2" xfId="20356" xr:uid="{D2FBB245-1788-4567-8B93-42E504035257}"/>
    <cellStyle name="Comma 31 3 2 2" xfId="29765" xr:uid="{A977E543-28C8-4123-BF1B-B6941907C49E}"/>
    <cellStyle name="Comma 31 3 3" xfId="28388" xr:uid="{B7D8FCFF-08EF-4816-ACAF-9432D49CAF4C}"/>
    <cellStyle name="Comma 31 4" xfId="10295" xr:uid="{8969498C-69B0-41F6-A621-EF8EE9F9264F}"/>
    <cellStyle name="Comma 31 4 2" xfId="14617" xr:uid="{F8781F33-E34C-4300-8EEA-F3250D5567A7}"/>
    <cellStyle name="Comma 31 4 2 2" xfId="23712" xr:uid="{CF5EB5BF-F208-4333-8D4D-5056F52AE2F4}"/>
    <cellStyle name="Comma 31 4 2 2 2" xfId="30332" xr:uid="{5A4CA5F5-8EA6-4866-8A33-CC5A19A82BFA}"/>
    <cellStyle name="Comma 31 4 2 3" xfId="28955" xr:uid="{B6BD77FB-A505-44AD-80B0-C66B542E82D2}"/>
    <cellStyle name="Comma 31 4 3" xfId="21634" xr:uid="{A5942B91-C4B2-4714-AACA-7F24297FC717}"/>
    <cellStyle name="Comma 31 4 3 2" xfId="30184" xr:uid="{1BA14F46-0C10-4A46-A05C-519FD56C8D5E}"/>
    <cellStyle name="Comma 31 4 4" xfId="28807" xr:uid="{516315B0-9F35-4876-85B1-6691CF544742}"/>
    <cellStyle name="Comma 31 5" xfId="18954" xr:uid="{5B30D1DA-BCBB-4A23-905B-1F0C4A326853}"/>
    <cellStyle name="Comma 31 5 2" xfId="29222" xr:uid="{3F234677-D145-40C7-83A3-A6EE2B48668D}"/>
    <cellStyle name="Comma 31 6" xfId="27846" xr:uid="{08BE9654-A522-4D6D-A8CF-634490A647FD}"/>
    <cellStyle name="Comma 32" xfId="2915" xr:uid="{BC09D8D1-6C34-48AA-9949-6E73681C63F2}"/>
    <cellStyle name="Comma 32 2" xfId="5720" xr:uid="{543FA31F-70AA-4FFB-A969-28A030C84CA0}"/>
    <cellStyle name="Comma 32 2 2" xfId="7336" xr:uid="{A67F3539-DCB2-4811-A6C2-5A70C2C76DB2}"/>
    <cellStyle name="Comma 32 2 2 2" xfId="20918" xr:uid="{C20F4269-F8AC-494D-ABC5-B2BD724A4939}"/>
    <cellStyle name="Comma 32 2 2 2 2" xfId="29906" xr:uid="{C43417A3-335E-4554-AB9A-3C8B7D090B8B}"/>
    <cellStyle name="Comma 32 2 2 3" xfId="28529" xr:uid="{A45E524F-0658-49E9-AF01-AB0C598094A4}"/>
    <cellStyle name="Comma 32 2 3" xfId="19521" xr:uid="{080FCCAC-0111-4FF1-89FB-A38E620052C7}"/>
    <cellStyle name="Comma 32 2 3 2" xfId="29363" xr:uid="{CAD71220-62B5-4C6E-97A8-97595AF17FB0}"/>
    <cellStyle name="Comma 32 2 4" xfId="27986" xr:uid="{95B4F840-4FB7-4BBB-B864-12DD006A747F}"/>
    <cellStyle name="Comma 32 3" xfId="6778" xr:uid="{C372473E-B419-4957-83C0-A25B2F81D82F}"/>
    <cellStyle name="Comma 32 3 2" xfId="20360" xr:uid="{2E72432F-6A0D-458C-99C4-AA49692655B1}"/>
    <cellStyle name="Comma 32 3 2 2" xfId="29766" xr:uid="{1B71DF5E-2C7B-4D25-A04D-619741B5AB53}"/>
    <cellStyle name="Comma 32 3 3" xfId="28389" xr:uid="{5F332187-970C-4892-BC08-3C436573A4FC}"/>
    <cellStyle name="Comma 32 4" xfId="10299" xr:uid="{BDA04CB9-7A39-44CC-9CA4-8171B2234FF0}"/>
    <cellStyle name="Comma 32 4 2" xfId="14621" xr:uid="{C72750E1-8D20-4438-ABF7-2417A2CA1C75}"/>
    <cellStyle name="Comma 32 4 2 2" xfId="23716" xr:uid="{2D714C56-7236-42DA-B206-D8CB752129C1}"/>
    <cellStyle name="Comma 32 4 2 2 2" xfId="30333" xr:uid="{A04D317F-CAA1-4543-A3AB-B3A474002FC4}"/>
    <cellStyle name="Comma 32 4 2 3" xfId="28956" xr:uid="{8DBED625-84EB-49D8-815B-23C4088C23E1}"/>
    <cellStyle name="Comma 32 4 3" xfId="21638" xr:uid="{32BB3B6E-65A4-4833-86BF-18772481CA8F}"/>
    <cellStyle name="Comma 32 4 3 2" xfId="30185" xr:uid="{06C77C0A-E790-4CAF-A2BA-577961105761}"/>
    <cellStyle name="Comma 32 4 4" xfId="28808" xr:uid="{C42FB684-7818-4204-9E0A-5A802A11B5EA}"/>
    <cellStyle name="Comma 32 5" xfId="18958" xr:uid="{7D8CE7BE-6DE0-4BA7-BD34-93739804C277}"/>
    <cellStyle name="Comma 32 5 2" xfId="29223" xr:uid="{30C212E2-BB74-4548-832E-61E10249D600}"/>
    <cellStyle name="Comma 32 6" xfId="27847" xr:uid="{6AD2139A-8867-4E9C-B5F2-EBC09885E62B}"/>
    <cellStyle name="Comma 33" xfId="2916" xr:uid="{F37737EE-0580-4E4E-9110-19FC61E63F44}"/>
    <cellStyle name="Comma 33 2" xfId="5721" xr:uid="{98F1431D-E801-47DD-B4DD-87F19BADA41F}"/>
    <cellStyle name="Comma 33 2 2" xfId="7337" xr:uid="{828A6EE0-2DDC-4C0E-A1D1-5F1A39378A78}"/>
    <cellStyle name="Comma 33 2 2 2" xfId="20919" xr:uid="{54453012-06EB-42CD-A16A-5A0C0ECE90AE}"/>
    <cellStyle name="Comma 33 2 2 2 2" xfId="29907" xr:uid="{C49943B9-F7AD-4B53-ABD3-40404683111C}"/>
    <cellStyle name="Comma 33 2 2 3" xfId="28530" xr:uid="{4286AC44-D104-48B6-B21C-77F36E0A178C}"/>
    <cellStyle name="Comma 33 2 3" xfId="19522" xr:uid="{143C7744-4736-400B-BB09-0AF2FC343925}"/>
    <cellStyle name="Comma 33 2 3 2" xfId="29364" xr:uid="{BFCAF256-6883-4025-AC07-A2CD97C1C89E}"/>
    <cellStyle name="Comma 33 2 4" xfId="27987" xr:uid="{8DAD040C-F9B8-456C-B43E-08562653AA65}"/>
    <cellStyle name="Comma 33 3" xfId="6779" xr:uid="{ABCBBF38-5BAE-4B1E-BE12-BB334C150962}"/>
    <cellStyle name="Comma 33 3 2" xfId="20361" xr:uid="{20675E43-5186-47DB-BCF9-943A1789F854}"/>
    <cellStyle name="Comma 33 3 2 2" xfId="29767" xr:uid="{46E077C0-5C62-4F56-9D0C-83C12AC36792}"/>
    <cellStyle name="Comma 33 3 3" xfId="28390" xr:uid="{75D44BB6-543A-4A1F-867D-59CB96177253}"/>
    <cellStyle name="Comma 33 4" xfId="10300" xr:uid="{376A8293-5152-4A3B-9378-AB58F6910EB0}"/>
    <cellStyle name="Comma 33 4 2" xfId="14622" xr:uid="{8E31C456-C591-4A0E-8A6B-001BB1A449E9}"/>
    <cellStyle name="Comma 33 4 2 2" xfId="23717" xr:uid="{DE0481AA-9482-4B2E-9EFC-2CD73C8810AB}"/>
    <cellStyle name="Comma 33 4 2 2 2" xfId="30334" xr:uid="{5AA49016-8C81-4240-991D-BC35407B9B0F}"/>
    <cellStyle name="Comma 33 4 2 3" xfId="28957" xr:uid="{3CAB8385-D89F-48AE-9A75-4AF3127378D9}"/>
    <cellStyle name="Comma 33 4 3" xfId="21639" xr:uid="{356A4898-6C3D-45C9-9F30-373BA6CEE955}"/>
    <cellStyle name="Comma 33 4 3 2" xfId="30186" xr:uid="{E6B0EA89-DF2B-4CF9-B4CB-8FBAB9C7AE53}"/>
    <cellStyle name="Comma 33 4 4" xfId="28809" xr:uid="{3FFC6161-FDE8-498E-9ED4-873B42F2EA0E}"/>
    <cellStyle name="Comma 33 5" xfId="18959" xr:uid="{7E32B774-4966-4EE8-A612-004DC2BD55DF}"/>
    <cellStyle name="Comma 33 5 2" xfId="29224" xr:uid="{4BE8412F-B403-44F6-88CD-09D819C5E10E}"/>
    <cellStyle name="Comma 33 6" xfId="27848" xr:uid="{32787226-38C7-4BAE-94EA-1163509ABED4}"/>
    <cellStyle name="Comma 34" xfId="2917" xr:uid="{5C7046B0-3970-476B-8B8B-BCDE7A426BDE}"/>
    <cellStyle name="Comma 34 2" xfId="5722" xr:uid="{BB203206-4C30-4CEF-B88A-CD698327508D}"/>
    <cellStyle name="Comma 34 2 2" xfId="7338" xr:uid="{483B4F95-53B5-4260-8AEC-8DBEFC01B8AA}"/>
    <cellStyle name="Comma 34 2 2 2" xfId="20920" xr:uid="{1E26D96C-977A-487A-8740-C674852993A7}"/>
    <cellStyle name="Comma 34 2 2 2 2" xfId="29908" xr:uid="{4B655128-9566-4C9A-BCDD-36400E5898C5}"/>
    <cellStyle name="Comma 34 2 2 3" xfId="28531" xr:uid="{BC543B3D-30D4-4E3E-BE85-90429BF6A461}"/>
    <cellStyle name="Comma 34 2 3" xfId="19523" xr:uid="{6B0B78A8-9F42-4B1D-9273-D5ED3D4AEB26}"/>
    <cellStyle name="Comma 34 2 3 2" xfId="29365" xr:uid="{6FF2C281-7380-4221-A2A9-A0AEF3368FC5}"/>
    <cellStyle name="Comma 34 2 4" xfId="27988" xr:uid="{0B61EEC8-75CC-451B-ADB7-0CF89E5BFA5A}"/>
    <cellStyle name="Comma 34 3" xfId="6780" xr:uid="{234BCE58-5232-46EE-B662-D4207FE5DC64}"/>
    <cellStyle name="Comma 34 3 2" xfId="20362" xr:uid="{40E5899D-0EE8-458A-8AD4-8CD4EB8A464D}"/>
    <cellStyle name="Comma 34 3 2 2" xfId="29768" xr:uid="{E8AA67EF-D651-4C59-B52E-7ABD294C1AC3}"/>
    <cellStyle name="Comma 34 3 3" xfId="28391" xr:uid="{9550CE98-4E31-4778-9A7E-7DF3872C6915}"/>
    <cellStyle name="Comma 34 4" xfId="10301" xr:uid="{47C2A66F-35F9-4F0E-B0E1-37EBBBA28FA9}"/>
    <cellStyle name="Comma 34 4 2" xfId="14623" xr:uid="{32A45084-8B34-4BEC-BE84-F02BDCF67A8B}"/>
    <cellStyle name="Comma 34 4 2 2" xfId="23718" xr:uid="{846B4D7C-D622-43ED-9115-DDDF05D13DA6}"/>
    <cellStyle name="Comma 34 4 2 2 2" xfId="30335" xr:uid="{59727488-E6CB-4F98-BD92-32029F33E825}"/>
    <cellStyle name="Comma 34 4 2 3" xfId="28958" xr:uid="{5528C148-D374-43F9-96A7-D12D149BFCB2}"/>
    <cellStyle name="Comma 34 4 3" xfId="21640" xr:uid="{66B29948-E28E-4860-876E-0EDAF1FD37F2}"/>
    <cellStyle name="Comma 34 4 3 2" xfId="30187" xr:uid="{EEDBA1BF-D3F0-44ED-B187-CA3E9CF99897}"/>
    <cellStyle name="Comma 34 4 4" xfId="28810" xr:uid="{44423D50-AC94-48F1-A5ED-EA3870B59518}"/>
    <cellStyle name="Comma 34 5" xfId="18960" xr:uid="{11440E19-801D-4D7C-86AD-0D70F4C13590}"/>
    <cellStyle name="Comma 34 5 2" xfId="29225" xr:uid="{316A7308-66F4-43A6-AAC0-8E02349AB2A8}"/>
    <cellStyle name="Comma 34 6" xfId="27849" xr:uid="{DFD59131-C38B-4447-84D7-FFDA602B3CF6}"/>
    <cellStyle name="Comma 35" xfId="10308" xr:uid="{5264451B-D477-4DD9-95BE-BC8E97C153FB}"/>
    <cellStyle name="Comma 35 2" xfId="14629" xr:uid="{BB2E31C5-7EBB-41EE-B8FC-AC0D64CA9610}"/>
    <cellStyle name="Comma 35 2 2" xfId="18483" xr:uid="{722C1960-4EA7-43A2-AC3B-93A8CED5AAC5}"/>
    <cellStyle name="Comma 35 2 2 2" xfId="27578" xr:uid="{3FC4396D-DD38-4AAE-8A5E-26B77EBA974D}"/>
    <cellStyle name="Comma 35 2 3" xfId="23724" xr:uid="{AA1E5D5C-A731-4C3B-B03A-30C90EE1F655}"/>
    <cellStyle name="Comma 35 3" xfId="16559" xr:uid="{9E6B3182-9FBC-4BE1-8D02-1FE593005148}"/>
    <cellStyle name="Comma 35 3 2" xfId="25654" xr:uid="{57B65A0D-C044-496A-8393-66C6772A8864}"/>
    <cellStyle name="Comma 35 4" xfId="21646" xr:uid="{FE8E4C0D-4E01-43C5-8C97-1D52A7D8F9BB}"/>
    <cellStyle name="Comma 36" xfId="27584" xr:uid="{270A858C-F604-445B-ABAB-9CC9FBCA62F5}"/>
    <cellStyle name="Comma 37" xfId="27587" xr:uid="{7CA66037-6DCB-4B90-B81D-1CB80D9158AA}"/>
    <cellStyle name="Comma 4" xfId="1577" xr:uid="{7DA0848E-15AB-49BB-992A-6DAA8DBF636A}"/>
    <cellStyle name="Comma 4 2" xfId="2641" xr:uid="{E6BDEEC0-A78B-4EA2-9265-15AA92CEC1A1}"/>
    <cellStyle name="Comma 4 2 2" xfId="6131" xr:uid="{FA558650-17D5-4CAF-BDC9-B3F3FFB4908C}"/>
    <cellStyle name="Comma 4 2 3" xfId="5486" xr:uid="{C9C1D1BE-EC19-4A5C-AEF6-0C78D6E4255A}"/>
    <cellStyle name="Comma 4 2 4" xfId="10065" xr:uid="{B722F794-413E-4852-BE9F-CA7401AA3BD9}"/>
    <cellStyle name="Comma 4 2 4 2" xfId="14387" xr:uid="{7B9E09D8-93C2-4FF1-BE66-A203603DD4E8}"/>
    <cellStyle name="Comma 4 3" xfId="5980" xr:uid="{9046CD44-494C-4FC3-997C-64C15176A901}"/>
    <cellStyle name="Comma 4 4" xfId="4603" xr:uid="{9A87305B-62E5-494D-BD71-CF22B62CC7AB}"/>
    <cellStyle name="Comma 4 4 2" xfId="19187" xr:uid="{033748D5-5B00-4A0D-9C78-A18C1A9ACE84}"/>
    <cellStyle name="Comma 4 5" xfId="9181" xr:uid="{524ED2C0-EE52-410F-83B5-2983D1609882}"/>
    <cellStyle name="Comma 4 5 2" xfId="13503" xr:uid="{350EB124-FB84-423F-8684-DCF35D2AFF0A}"/>
    <cellStyle name="Comma 4 5 2 2" xfId="23382" xr:uid="{578EB61B-0CC7-4027-A3B3-87A3CC921FFE}"/>
    <cellStyle name="Comma 4 5 3" xfId="21304" xr:uid="{FA6B1986-D85B-437A-AFD7-877F0AF4D2C4}"/>
    <cellStyle name="Comma 4 6" xfId="18531" xr:uid="{63DC9D06-6EF3-462B-9609-E2F5CF857BCF}"/>
    <cellStyle name="Comma 5" xfId="1578" xr:uid="{FC5DE26A-7212-486A-BA36-097E644AFD29}"/>
    <cellStyle name="Comma 5 2" xfId="2642" xr:uid="{EB2D0D70-F7D8-489E-BB67-F2705DF2E963}"/>
    <cellStyle name="Comma 5 2 2" xfId="6132" xr:uid="{F0D085D0-7101-4FBC-A9F3-D901A94BC645}"/>
    <cellStyle name="Comma 5 2 2 2" xfId="7665" xr:uid="{715C7B74-D548-4C24-A906-DFB8BA4C4EE6}"/>
    <cellStyle name="Comma 5 2 2 2 2" xfId="21247" xr:uid="{A5DC7EDF-6FC9-425A-9678-0F027FC0AB75}"/>
    <cellStyle name="Comma 5 2 2 2 2 2" xfId="30016" xr:uid="{D6D5A6C0-B9F2-4AF5-8594-4CA95515A593}"/>
    <cellStyle name="Comma 5 2 2 2 3" xfId="28639" xr:uid="{4F7297CD-42DC-4B08-8399-4DA955209D04}"/>
    <cellStyle name="Comma 5 2 2 3" xfId="19850" xr:uid="{85641D5A-6B4C-4F24-8574-199E21F735C8}"/>
    <cellStyle name="Comma 5 2 2 3 2" xfId="29473" xr:uid="{5E418F51-5AF2-4E52-A6BB-33BEAFA822EC}"/>
    <cellStyle name="Comma 5 2 2 4" xfId="28096" xr:uid="{52C01A3A-928D-49E9-9ADE-3A4E0340AA64}"/>
    <cellStyle name="Comma 5 2 3" xfId="5487" xr:uid="{4AAA53AC-7617-48C0-AEE3-985216CD64BC}"/>
    <cellStyle name="Comma 5 2 3 2" xfId="7117" xr:uid="{F46A72B6-A2EF-4E85-A07B-E5325E7ABF68}"/>
    <cellStyle name="Comma 5 2 3 2 2" xfId="20699" xr:uid="{6C249728-76C8-4600-A728-10E2DD813809}"/>
    <cellStyle name="Comma 5 2 3 2 2 2" xfId="29871" xr:uid="{E320D935-56ED-4812-9B71-61E92DA69792}"/>
    <cellStyle name="Comma 5 2 3 2 3" xfId="28494" xr:uid="{13227E1C-D37D-400C-81AE-86D32DC21FB5}"/>
    <cellStyle name="Comma 5 2 3 3" xfId="19301" xr:uid="{3DAE1B2B-2061-469C-8DBA-48BF4D5EC73E}"/>
    <cellStyle name="Comma 5 2 3 3 2" xfId="29328" xr:uid="{56990949-F8A4-4202-A2F0-468C65B77AF5}"/>
    <cellStyle name="Comma 5 2 3 4" xfId="27951" xr:uid="{7BC93A44-9EF2-4CE4-905B-D7B8BEEE21F2}"/>
    <cellStyle name="Comma 5 2 4" xfId="6521" xr:uid="{69084BD8-CDE2-43D1-BD7B-296CA442A614}"/>
    <cellStyle name="Comma 5 2 4 2" xfId="20103" xr:uid="{1CDC57AA-D592-45B6-B04C-EEC387ED96E1}"/>
    <cellStyle name="Comma 5 2 4 2 2" xfId="29693" xr:uid="{27AB1D7B-3644-47C8-80E9-33959DCD369A}"/>
    <cellStyle name="Comma 5 2 4 3" xfId="28316" xr:uid="{98AE4F2A-7441-4178-9F05-763BCAD03B3E}"/>
    <cellStyle name="Comma 5 2 5" xfId="10066" xr:uid="{76588538-98F4-42C8-98D8-F4399B854226}"/>
    <cellStyle name="Comma 5 2 5 2" xfId="14388" xr:uid="{5CDB5A63-AB60-497E-B6A3-910CF6CA51D8}"/>
    <cellStyle name="Comma 5 2 5 2 2" xfId="23496" xr:uid="{E5CB0FC7-A54D-48A5-92F4-12BB52ABCBCB}"/>
    <cellStyle name="Comma 5 2 5 2 2 2" xfId="30298" xr:uid="{D2C6AE7F-0F53-4A71-95F3-358F9DFCEB35}"/>
    <cellStyle name="Comma 5 2 5 2 3" xfId="28921" xr:uid="{BA634615-B082-48C7-B838-B2AF80401DD7}"/>
    <cellStyle name="Comma 5 2 5 3" xfId="21418" xr:uid="{432173F8-1794-44B3-A128-F631574E8D85}"/>
    <cellStyle name="Comma 5 2 5 3 2" xfId="30150" xr:uid="{CB43D68A-7AC7-4FB5-A783-895B5F01B74C}"/>
    <cellStyle name="Comma 5 2 5 4" xfId="28773" xr:uid="{88D5256E-2355-47A7-9654-4E57CF9F3DCC}"/>
    <cellStyle name="Comma 5 2 6" xfId="18700" xr:uid="{A932FF8D-227D-4996-B856-496C4AD640B3}"/>
    <cellStyle name="Comma 5 2 6 2" xfId="29150" xr:uid="{92754F41-B1FA-4D91-A3E2-97683199307B}"/>
    <cellStyle name="Comma 5 2 7" xfId="27774" xr:uid="{99213680-F2D2-49D9-85A4-96DD5BE8A6F9}"/>
    <cellStyle name="Comma 5 3" xfId="5981" xr:uid="{C54B4D69-FDE2-489C-A33F-690344119E9B}"/>
    <cellStyle name="Comma 5 3 2" xfId="7592" xr:uid="{7A5DBE4F-B710-4B2E-B2B7-12753F5C482C}"/>
    <cellStyle name="Comma 5 3 2 2" xfId="21174" xr:uid="{6941515D-3E80-4B4B-AC6C-2138BD269972}"/>
    <cellStyle name="Comma 5 3 2 2 2" xfId="29952" xr:uid="{E625409C-7CE0-45A4-B08E-11489468BBF6}"/>
    <cellStyle name="Comma 5 3 2 3" xfId="28575" xr:uid="{46238A78-1DAA-44C1-9111-FF01B3A97AF9}"/>
    <cellStyle name="Comma 5 3 3" xfId="19777" xr:uid="{2350DDE6-7C36-46D8-9595-3B1A416B3985}"/>
    <cellStyle name="Comma 5 3 3 2" xfId="29409" xr:uid="{CBDF6D03-583C-450F-8594-556F630B613D}"/>
    <cellStyle name="Comma 5 3 4" xfId="28032" xr:uid="{1DA3FD9E-D9B7-4A31-925B-8E3B45C12ED6}"/>
    <cellStyle name="Comma 5 4" xfId="4604" xr:uid="{BB81D74F-91A6-472D-89E4-6D96103BC212}"/>
    <cellStyle name="Comma 5 4 2" xfId="7008" xr:uid="{A65400B1-F1DD-4CCC-A8BD-128444E60028}"/>
    <cellStyle name="Comma 5 4 2 2" xfId="20590" xr:uid="{6C08FAD3-C991-4568-BB6E-38843506F302}"/>
    <cellStyle name="Comma 5 4 2 2 2" xfId="29784" xr:uid="{09B46A30-EBE1-4B4D-AD31-6E080B17E7D9}"/>
    <cellStyle name="Comma 5 4 2 3" xfId="28407" xr:uid="{0CB02D3D-DD4A-42B0-A29A-6D952803C16D}"/>
    <cellStyle name="Comma 5 4 3" xfId="19188" xr:uid="{71CB8B77-7E1D-4BE4-9FE7-11A399D4D8A8}"/>
    <cellStyle name="Comma 5 4 3 2" xfId="29240" xr:uid="{ACB31A13-8CDA-42AE-9FC4-415EC6CAC81F}"/>
    <cellStyle name="Comma 5 4 4" xfId="27864" xr:uid="{7100FD33-EEDE-4A50-B2BC-8B5882AA69B6}"/>
    <cellStyle name="Comma 5 5" xfId="6357" xr:uid="{04985FC1-AFE2-4863-A4BD-AF19FE6105CF}"/>
    <cellStyle name="Comma 5 5 2" xfId="19939" xr:uid="{E4927653-B014-4E3D-B820-22CD1C50FE9B}"/>
    <cellStyle name="Comma 5 5 2 2" xfId="29551" xr:uid="{8EC0EE08-A1E7-4AEC-8BBD-5DC02480E29C}"/>
    <cellStyle name="Comma 5 5 3" xfId="28174" xr:uid="{C8A1733C-E0AF-429C-B5FC-E7D0248574A2}"/>
    <cellStyle name="Comma 5 6" xfId="9182" xr:uid="{FD561099-4F33-4E18-9FA9-3C8E83336EEF}"/>
    <cellStyle name="Comma 5 6 2" xfId="13504" xr:uid="{86354130-CE47-4865-995E-03D749E92A5C}"/>
    <cellStyle name="Comma 5 6 2 2" xfId="23383" xr:uid="{D0023F65-4555-4709-B46B-509134650920}"/>
    <cellStyle name="Comma 5 6 2 2 2" xfId="30210" xr:uid="{A3944C57-0AE7-4769-9D39-9E392AB27ABF}"/>
    <cellStyle name="Comma 5 6 2 3" xfId="28833" xr:uid="{22E01EA2-6D75-4E66-B292-BDA15C35C2F1}"/>
    <cellStyle name="Comma 5 6 3" xfId="21305" xr:uid="{33F0C2EC-57D5-42EE-84C6-0F8B08C4AA32}"/>
    <cellStyle name="Comma 5 6 3 2" xfId="30062" xr:uid="{F6C58593-CE5C-4500-AE88-AE0171FE841E}"/>
    <cellStyle name="Comma 5 6 4" xfId="28685" xr:uid="{E7F27FC7-E9BC-41C0-9523-B814C6AE1660}"/>
    <cellStyle name="Comma 5 7" xfId="18532" xr:uid="{9246F15A-EA39-4353-A8ED-23DA7028BC0A}"/>
    <cellStyle name="Comma 5 7 2" xfId="29007" xr:uid="{B1C79A64-3A4B-40ED-8C0B-FD1E091EFE0F}"/>
    <cellStyle name="Comma 5 8" xfId="27633" xr:uid="{C725F504-6D06-4131-8FA5-62CA672CE4A3}"/>
    <cellStyle name="Comma 6" xfId="1579" xr:uid="{E591BCC1-02D6-4230-B631-747CCB6C540C}"/>
    <cellStyle name="Comma 6 2" xfId="2643" xr:uid="{9A8765E2-3B4F-4A5F-91C6-7B75C9984569}"/>
    <cellStyle name="Comma 6 2 2" xfId="6133" xr:uid="{29B3ACB2-3ABE-4B22-A3DC-4220FA17E78F}"/>
    <cellStyle name="Comma 6 2 3" xfId="5488" xr:uid="{6C81DF10-91A4-4B42-8A85-D24C4434164D}"/>
    <cellStyle name="Comma 6 2 4" xfId="10067" xr:uid="{E6F570B8-BF96-45C3-B472-EA8B43BF93D9}"/>
    <cellStyle name="Comma 6 2 4 2" xfId="14389" xr:uid="{ADC79817-B226-476C-BA99-A141C306E15E}"/>
    <cellStyle name="Comma 6 3" xfId="2720" xr:uid="{EDF1C943-AA9A-4704-99CD-1A4FC67F1CEF}"/>
    <cellStyle name="Comma 6 3 2" xfId="5546" xr:uid="{0EE892BA-ABEA-4C16-BDF3-6679E50C7DD5}"/>
    <cellStyle name="Comma 6 3 2 2" xfId="19347" xr:uid="{2B47D059-609F-4E66-A463-E9281E5DE04A}"/>
    <cellStyle name="Comma 6 3 3" xfId="10125" xr:uid="{42E10DFF-0C7A-4195-9F40-9FC9A4C57E0B}"/>
    <cellStyle name="Comma 6 3 3 2" xfId="14447" xr:uid="{1C5CEC58-F1FD-4E21-87F0-1AA087702E12}"/>
    <cellStyle name="Comma 6 3 3 2 2" xfId="23542" xr:uid="{94F49C5E-9BB1-457B-A79D-7845E5B74916}"/>
    <cellStyle name="Comma 6 3 3 3" xfId="21464" xr:uid="{44444C6C-00D9-45AF-8266-9B6FB30D085F}"/>
    <cellStyle name="Comma 6 3 4" xfId="18763" xr:uid="{8375A95D-D33A-48C4-88E2-35559A9129BB}"/>
    <cellStyle name="Comma 6 4" xfId="5982" xr:uid="{ADDCF738-14EF-46C1-94A7-4EE70F7AA125}"/>
    <cellStyle name="Comma 6 5" xfId="4605" xr:uid="{AB40EC67-3957-4AEA-8A51-70A15A93736A}"/>
    <cellStyle name="Comma 6 5 2" xfId="19189" xr:uid="{36DF4D0D-9993-49F1-AA87-D45BAA847531}"/>
    <cellStyle name="Comma 6 6" xfId="9183" xr:uid="{ED252B0E-80F0-438A-ACCC-EDE02C7A1160}"/>
    <cellStyle name="Comma 6 6 2" xfId="13505" xr:uid="{F108B102-FA12-4F68-89FF-E951F06D98BE}"/>
    <cellStyle name="Comma 6 6 2 2" xfId="23384" xr:uid="{39FE8CF0-C607-4647-B622-B3C0DDD687DF}"/>
    <cellStyle name="Comma 6 6 3" xfId="21306" xr:uid="{2959A891-1F4E-4A1D-B613-57EACA063E0F}"/>
    <cellStyle name="Comma 6 7" xfId="18533" xr:uid="{24DD7D6C-7BA8-4F71-B931-32BFF86C4CB5}"/>
    <cellStyle name="Comma 7" xfId="1580" xr:uid="{0E2CB7CA-A1E6-4FC4-A4F7-066CB5C8C5CA}"/>
    <cellStyle name="Comma 7 2" xfId="2644" xr:uid="{AA7F77EB-825A-41B7-9EC3-5DF48CE3D76B}"/>
    <cellStyle name="Comma 7 2 2" xfId="6134" xr:uid="{AB1BA065-A52C-4D1D-B396-3144C5DE7DDB}"/>
    <cellStyle name="Comma 7 2 2 2" xfId="7666" xr:uid="{740481D2-7AB6-461C-BEAB-B8CAA87A7563}"/>
    <cellStyle name="Comma 7 2 2 2 2" xfId="21248" xr:uid="{C9D8DE9D-D4BD-408F-9C7A-C0F667F124CB}"/>
    <cellStyle name="Comma 7 2 2 2 2 2" xfId="30017" xr:uid="{E47DE35A-99E7-4879-B177-CD7878DADC69}"/>
    <cellStyle name="Comma 7 2 2 2 3" xfId="28640" xr:uid="{BDA1A5D0-FA51-4F90-B79B-EDD4361DBD2B}"/>
    <cellStyle name="Comma 7 2 2 3" xfId="19851" xr:uid="{DABE5FC3-307A-4B5A-97A4-5AB220A6DAB0}"/>
    <cellStyle name="Comma 7 2 2 3 2" xfId="29474" xr:uid="{CBCD977F-03BD-4A48-A835-D479F16D145C}"/>
    <cellStyle name="Comma 7 2 2 4" xfId="28097" xr:uid="{804F789D-EDC5-4DB8-9D10-0693D56C0B20}"/>
    <cellStyle name="Comma 7 2 3" xfId="5489" xr:uid="{FD38B5BF-BD86-42DB-9BDF-EDD48F4C3D68}"/>
    <cellStyle name="Comma 7 2 3 2" xfId="7118" xr:uid="{E68988B9-BECD-4C4F-934D-0148E12F822A}"/>
    <cellStyle name="Comma 7 2 3 2 2" xfId="20700" xr:uid="{06B079C4-13F0-404C-B38A-1F6448C6A3E8}"/>
    <cellStyle name="Comma 7 2 3 2 2 2" xfId="29872" xr:uid="{E7D14D41-2733-4EBE-8791-A48250BF8DF8}"/>
    <cellStyle name="Comma 7 2 3 2 3" xfId="28495" xr:uid="{6FEC52C6-20AD-4019-941B-9AC5D5D04E43}"/>
    <cellStyle name="Comma 7 2 3 3" xfId="19302" xr:uid="{E8AB3A74-FBD6-47CA-8292-269EB05978B9}"/>
    <cellStyle name="Comma 7 2 3 3 2" xfId="29329" xr:uid="{6428FA5C-6377-4AC6-A349-CF06DE006F0D}"/>
    <cellStyle name="Comma 7 2 3 4" xfId="27952" xr:uid="{041D6372-9F44-4113-B150-6FDA5408F7B6}"/>
    <cellStyle name="Comma 7 2 4" xfId="6522" xr:uid="{40ADB4E4-D35D-4A6D-AF80-19A2B264675C}"/>
    <cellStyle name="Comma 7 2 4 2" xfId="20104" xr:uid="{72A6E833-D4E1-43E3-9963-598811CDBBFC}"/>
    <cellStyle name="Comma 7 2 4 2 2" xfId="29694" xr:uid="{D39FAF3E-CAF5-48E0-8F00-03D265A958C4}"/>
    <cellStyle name="Comma 7 2 4 3" xfId="28317" xr:uid="{F3F9727F-1C40-4776-8DB4-41E2826DDC90}"/>
    <cellStyle name="Comma 7 2 5" xfId="10068" xr:uid="{CBF12E5E-2AFD-43C2-A9FE-D1EF98757491}"/>
    <cellStyle name="Comma 7 2 5 2" xfId="14390" xr:uid="{C6BDD995-51B1-4AE7-B459-106D8A8CCB47}"/>
    <cellStyle name="Comma 7 2 5 2 2" xfId="23497" xr:uid="{8D8E96B6-EBCD-4874-B9A8-3670F7DBFFDC}"/>
    <cellStyle name="Comma 7 2 5 2 2 2" xfId="30299" xr:uid="{769336AC-FF60-40B6-AD88-1CE0D3085E9A}"/>
    <cellStyle name="Comma 7 2 5 2 3" xfId="28922" xr:uid="{FE984488-E9C9-42CE-8415-6E7933198A1C}"/>
    <cellStyle name="Comma 7 2 5 3" xfId="21419" xr:uid="{3DB70DC0-3E58-44DF-A0D2-67BB78D763EF}"/>
    <cellStyle name="Comma 7 2 5 3 2" xfId="30151" xr:uid="{1F4A9501-06EF-4D7E-904F-0FE55F08324A}"/>
    <cellStyle name="Comma 7 2 5 4" xfId="28774" xr:uid="{4240F697-C102-4B9A-A6DE-58A2D08039C6}"/>
    <cellStyle name="Comma 7 2 6" xfId="18701" xr:uid="{76801961-067C-4FC2-93FA-C0E08D07F2A4}"/>
    <cellStyle name="Comma 7 2 6 2" xfId="29151" xr:uid="{AC1945E7-D622-46F8-AD8A-72F92F3AEA83}"/>
    <cellStyle name="Comma 7 2 7" xfId="27775" xr:uid="{91930635-A2A9-428A-8AE4-E1CF681FF40D}"/>
    <cellStyle name="Comma 7 3" xfId="5983" xr:uid="{06D15C98-8485-4D77-B91D-139B7C786023}"/>
    <cellStyle name="Comma 7 3 2" xfId="7593" xr:uid="{E6C1176B-F125-4B34-B64A-7BF1ACB78985}"/>
    <cellStyle name="Comma 7 3 2 2" xfId="21175" xr:uid="{3EE8BF57-CD21-4F8A-BEB4-7CC1EF13BF18}"/>
    <cellStyle name="Comma 7 3 2 2 2" xfId="29953" xr:uid="{7FD31216-3FF0-4385-A613-A94CF9D32CD5}"/>
    <cellStyle name="Comma 7 3 2 3" xfId="28576" xr:uid="{A26B630A-4EA9-4FF1-AB97-37201D191DAF}"/>
    <cellStyle name="Comma 7 3 3" xfId="19778" xr:uid="{A82211E1-191A-483A-8C75-E349919A3F78}"/>
    <cellStyle name="Comma 7 3 3 2" xfId="29410" xr:uid="{56BC8B2A-BBA9-4F23-BA17-C792CD7E80BC}"/>
    <cellStyle name="Comma 7 3 4" xfId="28033" xr:uid="{6506D290-8E87-49D1-A91D-01CB5E42B347}"/>
    <cellStyle name="Comma 7 4" xfId="4606" xr:uid="{C82C71E8-B46C-4FD4-A65F-C126EC05F97C}"/>
    <cellStyle name="Comma 7 4 2" xfId="7009" xr:uid="{0C6C73EC-6B76-4E1D-B01E-8C6EAD020DED}"/>
    <cellStyle name="Comma 7 4 2 2" xfId="20591" xr:uid="{C8696F38-823B-49C8-AD8F-E01820433EDD}"/>
    <cellStyle name="Comma 7 4 2 2 2" xfId="29785" xr:uid="{07B6A59C-22E8-45FB-BF45-601F869DBEB7}"/>
    <cellStyle name="Comma 7 4 2 3" xfId="28408" xr:uid="{0A15EB18-6E06-4DEB-89D3-647C52D59D53}"/>
    <cellStyle name="Comma 7 4 3" xfId="19190" xr:uid="{94D512DB-96DF-464C-81A4-CA28AB288AD2}"/>
    <cellStyle name="Comma 7 4 3 2" xfId="29241" xr:uid="{E7B0FB6E-384D-4CAE-B242-486CE841B450}"/>
    <cellStyle name="Comma 7 4 4" xfId="27865" xr:uid="{E6887843-A45F-4C46-9A44-44A87F4657ED}"/>
    <cellStyle name="Comma 7 5" xfId="6358" xr:uid="{E114DF58-ED9B-4C93-BC66-097224131080}"/>
    <cellStyle name="Comma 7 5 2" xfId="19940" xr:uid="{CA39315C-9679-4B8B-ABA5-77BC52F291A7}"/>
    <cellStyle name="Comma 7 5 2 2" xfId="29552" xr:uid="{CB03472D-1EE0-42C8-A94A-20CCB264DA50}"/>
    <cellStyle name="Comma 7 5 3" xfId="28175" xr:uid="{81C6923A-D770-4D96-B2F1-9BF0ED2BF7DF}"/>
    <cellStyle name="Comma 7 6" xfId="9184" xr:uid="{0D7B0FA0-C5B4-4426-9F53-F2721496E5EA}"/>
    <cellStyle name="Comma 7 6 2" xfId="13506" xr:uid="{9485A37E-BCC2-42AF-B3DD-8DCB2E796DA6}"/>
    <cellStyle name="Comma 7 6 2 2" xfId="23385" xr:uid="{31F77393-1241-4955-A31B-2047A15826DE}"/>
    <cellStyle name="Comma 7 6 2 2 2" xfId="30211" xr:uid="{3DEA2C3B-5309-478A-9380-DA4EFF5FBB5A}"/>
    <cellStyle name="Comma 7 6 2 3" xfId="28834" xr:uid="{6BD3F251-00CB-44D7-8AC8-692E616722BC}"/>
    <cellStyle name="Comma 7 6 3" xfId="21307" xr:uid="{A09F9EA6-ED41-4B4D-A689-EC3B28E8CBA5}"/>
    <cellStyle name="Comma 7 6 3 2" xfId="30063" xr:uid="{E3A99598-CB56-4C5E-A99B-5D551DB6DA76}"/>
    <cellStyle name="Comma 7 6 4" xfId="28686" xr:uid="{55BE8F1D-2196-4673-91B1-71217C423B5F}"/>
    <cellStyle name="Comma 7 7" xfId="18534" xr:uid="{1CD1165F-15C9-479A-8793-1108A3652641}"/>
    <cellStyle name="Comma 7 7 2" xfId="29008" xr:uid="{A852DCE1-0096-40F2-85A9-264A398C1A18}"/>
    <cellStyle name="Comma 7 8" xfId="27634" xr:uid="{AE7AB914-C5C4-4F23-8ACD-C546E28F084D}"/>
    <cellStyle name="Comma 8" xfId="1581" xr:uid="{7FFD88F3-6FE7-4CC1-B77E-0AF31F46A3A1}"/>
    <cellStyle name="Comma 8 2" xfId="2645" xr:uid="{5BABD0DD-0198-4744-A7E3-C70805F231EA}"/>
    <cellStyle name="Comma 8 2 2" xfId="6135" xr:uid="{55F37B43-54FE-46D3-8CA0-42C37AE2F078}"/>
    <cellStyle name="Comma 8 2 3" xfId="5490" xr:uid="{FBE5CCD7-8FF5-4538-B6DD-1C9276B85990}"/>
    <cellStyle name="Comma 8 2 4" xfId="10069" xr:uid="{CEF2B593-0266-48BE-92FA-80B182782334}"/>
    <cellStyle name="Comma 8 2 4 2" xfId="14391" xr:uid="{C327B8FC-F4A2-4D90-9725-57C45D71ADD2}"/>
    <cellStyle name="Comma 8 3" xfId="5984" xr:uid="{15DFBDD6-8CB4-4F70-947C-C7B693A62C91}"/>
    <cellStyle name="Comma 8 4" xfId="4607" xr:uid="{B5682E33-39C4-4AFB-A587-E9689CEA29B5}"/>
    <cellStyle name="Comma 8 4 2" xfId="19191" xr:uid="{BA6E1120-D09E-4A58-8E35-D3AC8A9E7BA6}"/>
    <cellStyle name="Comma 8 5" xfId="9185" xr:uid="{5E7343B3-B430-4AA5-BC67-C90B1D683A2B}"/>
    <cellStyle name="Comma 8 5 2" xfId="13507" xr:uid="{1D64BEE4-45D3-4A7C-97B7-EACAC790E37E}"/>
    <cellStyle name="Comma 8 5 2 2" xfId="23386" xr:uid="{B3697F9F-2C9A-46A5-97B5-5B7C6C87D94C}"/>
    <cellStyle name="Comma 8 5 3" xfId="21308" xr:uid="{CA194D89-249C-4141-AA6C-A32173A2EE2B}"/>
    <cellStyle name="Comma 8 6" xfId="18535" xr:uid="{5E812C3E-9464-4859-8FEE-A6A8FFAF1B0F}"/>
    <cellStyle name="Comma 9" xfId="1582" xr:uid="{F332CBBF-B42B-4BCE-A4C8-8E8A2A545F6D}"/>
    <cellStyle name="Comma 9 2" xfId="2646" xr:uid="{9B5D5B10-DF89-40A2-9977-7B26A9A57020}"/>
    <cellStyle name="Comma 9 2 2" xfId="6136" xr:uid="{9579E1E6-B729-4354-9629-60A493FFA56C}"/>
    <cellStyle name="Comma 9 2 3" xfId="5491" xr:uid="{61B1C632-A7E9-4C8D-BC25-DD47A333EB18}"/>
    <cellStyle name="Comma 9 2 4" xfId="10070" xr:uid="{DE2E48FF-500C-4E25-B939-B658926AEFBF}"/>
    <cellStyle name="Comma 9 2 4 2" xfId="14392" xr:uid="{7978ABCC-A0E9-4FDB-8EAF-775AA48A641E}"/>
    <cellStyle name="Comma 9 3" xfId="5985" xr:uid="{C72E93E0-8E15-4D9E-839D-EFC5A253C873}"/>
    <cellStyle name="Comma 9 4" xfId="4608" xr:uid="{0912033F-0142-44CB-987E-95E21EFCF326}"/>
    <cellStyle name="Comma 9 4 2" xfId="19192" xr:uid="{7A7814CF-144D-4491-81C1-F2032F44A59E}"/>
    <cellStyle name="Comma 9 5" xfId="9186" xr:uid="{75C72431-C7DC-4ACF-B8AD-DE5C26F272FD}"/>
    <cellStyle name="Comma 9 5 2" xfId="13508" xr:uid="{E66AD3ED-4432-4599-8286-7EC02BBF0BD4}"/>
    <cellStyle name="Comma 9 5 2 2" xfId="23387" xr:uid="{F2D8D170-6BC1-4D6F-849C-186B155AC724}"/>
    <cellStyle name="Comma 9 5 3" xfId="21309" xr:uid="{D7B1CE35-630F-4424-A791-5EB5EF9E466A}"/>
    <cellStyle name="Comma 9 6" xfId="18536" xr:uid="{6D496A81-F3E7-432B-BC86-2549436EFBD9}"/>
    <cellStyle name="comma zerodec" xfId="1583" xr:uid="{27502DBF-C511-46A1-9C20-CC2CA4CC0A67}"/>
    <cellStyle name="Comma0 - Modelo1" xfId="1584" xr:uid="{E5F58FFB-59AB-4935-94D1-399FE9BD929D}"/>
    <cellStyle name="Comma0 - Style1" xfId="1585" xr:uid="{E8523E3F-BE3B-40C7-851A-EE26D2C6E197}"/>
    <cellStyle name="Comma1 - Modelo2" xfId="1586" xr:uid="{BEE89C31-C5AE-48EA-A5F2-8427DFF71ED9}"/>
    <cellStyle name="Comma1 - Style2" xfId="1587" xr:uid="{9FF5E711-5A02-47CD-886F-033F1E7EC899}"/>
    <cellStyle name="Copied" xfId="1588" xr:uid="{3E7411D5-48E4-4E92-8875-05C62A18A5EB}"/>
    <cellStyle name="Copied 2" xfId="6137" xr:uid="{DB45D8EE-1DD2-4714-8652-9B23200881B4}"/>
    <cellStyle name="Copied 3" xfId="4609" xr:uid="{3B2ADCB0-1D5B-444A-896E-F1D51041CE2C}"/>
    <cellStyle name="Copied 4" xfId="9187" xr:uid="{08FD5400-65FD-4280-8868-5B53D97D2DEB}"/>
    <cellStyle name="Copied 4 2" xfId="13509" xr:uid="{9A8368E0-FA14-4117-8E08-0C7B0D91917A}"/>
    <cellStyle name="Corps de tableau" xfId="1589" xr:uid="{66D8BA1F-4E3D-410F-BE57-A8954296CEFD}"/>
    <cellStyle name="Corps de tableau 2" xfId="6138" xr:uid="{4442EF8A-2671-4C8F-B37C-03C39C2D06F2}"/>
    <cellStyle name="Corps de tableau 2 2" xfId="6307" xr:uid="{AF21E164-7F59-4D90-A5BA-CBD318321052}"/>
    <cellStyle name="Corps de tableau 2 2 2" xfId="7707" xr:uid="{89CE8D50-403C-4893-8DF6-1683D03B9448}"/>
    <cellStyle name="Corps de tableau 2 2 2 2" xfId="21289" xr:uid="{9F69EA05-E84B-4F63-8ED0-17F0442E9894}"/>
    <cellStyle name="Corps de tableau 2 2 2 2 2" xfId="30050" xr:uid="{91DC4C7B-D53A-4AB1-A8F7-0530BC10D749}"/>
    <cellStyle name="Corps de tableau 2 2 2 3" xfId="28673" xr:uid="{DD9930E0-1227-49E7-896A-A27947C2AE3A}"/>
    <cellStyle name="Corps de tableau 2 2 3" xfId="19892" xr:uid="{1491DF3E-E051-471B-8741-A750FCAB5F94}"/>
    <cellStyle name="Corps de tableau 2 2 3 2" xfId="29507" xr:uid="{2C9E17CE-3345-4B2C-A550-FBE82C7B1750}"/>
    <cellStyle name="Corps de tableau 2 2 4" xfId="28130" xr:uid="{8DE03C59-B6A2-44DA-BEBC-FA9218114075}"/>
    <cellStyle name="Corps de tableau 2 3" xfId="7667" xr:uid="{F26093A1-A5AB-456A-8757-C2E35C005250}"/>
    <cellStyle name="Corps de tableau 2 3 2" xfId="21249" xr:uid="{5C4F57F0-36C5-41B5-8034-556416933E7E}"/>
    <cellStyle name="Corps de tableau 2 3 2 2" xfId="30018" xr:uid="{8E8369EA-3C11-4ABB-BBD3-06C62D0D1758}"/>
    <cellStyle name="Corps de tableau 2 3 3" xfId="28641" xr:uid="{0041736C-E9A6-48C5-813E-509012A6A31F}"/>
    <cellStyle name="Corps de tableau 2 4" xfId="19852" xr:uid="{BD17D377-ABBF-4D6F-8508-C9CF53864A76}"/>
    <cellStyle name="Corps de tableau 2 4 2" xfId="29475" xr:uid="{2C99A291-4315-4A62-BCF3-0454134485D4}"/>
    <cellStyle name="Corps de tableau 2 5" xfId="28098" xr:uid="{0A74E406-8316-43C5-A6C0-3906390B5678}"/>
    <cellStyle name="Corps de tableau 3" xfId="5986" xr:uid="{70D4FA7E-D531-423C-90E4-C0C52A2B33B1}"/>
    <cellStyle name="Corps de tableau 3 2" xfId="7594" xr:uid="{A85FE147-395D-4D99-9D96-208EB47A4411}"/>
    <cellStyle name="Corps de tableau 3 2 2" xfId="21176" xr:uid="{54E35D0C-6173-4C64-B1DA-63CF1D0DE74B}"/>
    <cellStyle name="Corps de tableau 3 2 2 2" xfId="29954" xr:uid="{C0C86FB8-01BA-42DE-B078-C2DF920E84D8}"/>
    <cellStyle name="Corps de tableau 3 2 3" xfId="28577" xr:uid="{C61B3172-5654-41F0-8F9E-725DFEF54A19}"/>
    <cellStyle name="Corps de tableau 3 3" xfId="19779" xr:uid="{4E7094D1-F585-4543-8EF9-F4466A796E86}"/>
    <cellStyle name="Corps de tableau 3 3 2" xfId="29411" xr:uid="{26E7ED0D-010C-44A3-9F85-31D9586B9B59}"/>
    <cellStyle name="Corps de tableau 3 4" xfId="28034" xr:uid="{058FDCC4-EDE3-4D49-8AD1-E8FB37882B87}"/>
    <cellStyle name="Corps de tableau 4" xfId="6008" xr:uid="{4BD6D57A-5597-46A8-B5EE-900957E978FA}"/>
    <cellStyle name="Corps de tableau 4 2" xfId="7607" xr:uid="{56E02843-7526-4E19-8603-2A6891744222}"/>
    <cellStyle name="Corps de tableau 4 2 2" xfId="21189" xr:uid="{49F78C1C-534F-42BD-B2EC-271B51729573}"/>
    <cellStyle name="Corps de tableau 4 2 2 2" xfId="29966" xr:uid="{F3B5D908-768A-46EE-81FE-91F3FD4D4630}"/>
    <cellStyle name="Corps de tableau 4 2 3" xfId="28589" xr:uid="{D01D6C7D-6C7B-478E-8A07-77E79B7E5823}"/>
    <cellStyle name="Corps de tableau 4 3" xfId="19792" xr:uid="{649DCCEF-3D9A-4CBC-96ED-0A550C5C919C}"/>
    <cellStyle name="Corps de tableau 4 3 2" xfId="29423" xr:uid="{8642DAAF-B815-4A24-86ED-0680831ED409}"/>
    <cellStyle name="Corps de tableau 4 4" xfId="28046" xr:uid="{259726B8-2A14-4CEB-8011-2D7DE2EB71EC}"/>
    <cellStyle name="Corps de tableau 5" xfId="4610" xr:uid="{0A05EFD3-F066-494D-B830-AC3281C81D81}"/>
    <cellStyle name="Corps de tableau 5 2" xfId="7010" xr:uid="{59775F11-0476-4710-BE63-E96698C07F84}"/>
    <cellStyle name="Corps de tableau 5 2 2" xfId="20592" xr:uid="{26411C73-A73F-4942-8D29-6B00E63602B4}"/>
    <cellStyle name="Corps de tableau 5 2 2 2" xfId="29786" xr:uid="{1E0A2E36-3E47-4214-8351-57106DDE4A3D}"/>
    <cellStyle name="Corps de tableau 5 2 3" xfId="28409" xr:uid="{65FDAEEA-3401-403A-9D0F-2A1F8478C114}"/>
    <cellStyle name="Corps de tableau 5 3" xfId="19193" xr:uid="{B1ADD8F2-A38E-43C4-91FA-D853F0B92D0B}"/>
    <cellStyle name="Corps de tableau 5 3 2" xfId="29242" xr:uid="{E8B3F00C-CD22-4260-9EFC-B69D3E88C8F7}"/>
    <cellStyle name="Corps de tableau 5 4" xfId="27866" xr:uid="{3EEE8A1B-8429-4B89-904C-BD5B40129D51}"/>
    <cellStyle name="Corps de tableau 6" xfId="6359" xr:uid="{A9E092B1-1A53-4F89-A33A-D75690DEE444}"/>
    <cellStyle name="Corps de tableau 6 2" xfId="19941" xr:uid="{58CEE977-D659-4627-B387-DD954F8A2051}"/>
    <cellStyle name="Corps de tableau 6 2 2" xfId="29553" xr:uid="{4EA64D03-E024-4527-ABE8-171BAAC31086}"/>
    <cellStyle name="Corps de tableau 6 3" xfId="28176" xr:uid="{DAED0F22-B564-4078-BF28-9606B3A920C8}"/>
    <cellStyle name="Corps de tableau 7" xfId="9188" xr:uid="{6DC49920-92A0-4320-872A-4EC695757C79}"/>
    <cellStyle name="Corps de tableau 7 2" xfId="13510" xr:uid="{38242A47-69C0-4F07-9942-D4A9CD1768FF}"/>
    <cellStyle name="Corps de tableau 7 2 2" xfId="23388" xr:uid="{6390C90B-763D-4270-8E16-AF788604C0B5}"/>
    <cellStyle name="Corps de tableau 7 2 2 2" xfId="30212" xr:uid="{F03E9874-59E1-480D-B606-563CC6FF64A6}"/>
    <cellStyle name="Corps de tableau 7 2 3" xfId="28835" xr:uid="{7FB68BE0-26FE-4DD7-BA94-BFD46EC69EA4}"/>
    <cellStyle name="Corps de tableau 7 3" xfId="21310" xr:uid="{52D5335C-2D92-422C-831C-C994F37277B8}"/>
    <cellStyle name="Corps de tableau 7 3 2" xfId="30064" xr:uid="{A6485F2C-9B14-413D-8D8B-822860045180}"/>
    <cellStyle name="Corps de tableau 7 4" xfId="28687" xr:uid="{45560F3E-3D11-4E8F-AF95-0CC0C806A087}"/>
    <cellStyle name="Corps de tableau 8" xfId="18537" xr:uid="{EDB15AA0-A42D-46B8-B925-4478DD60CE70}"/>
    <cellStyle name="Corps de tableau 8 2" xfId="29009" xr:uid="{F1CAC11D-4BA7-4846-89B7-F9175712705A}"/>
    <cellStyle name="Corps de tableau 9" xfId="27635" xr:uid="{059B251E-3713-4555-BA81-666682E07720}"/>
    <cellStyle name="COST1" xfId="1590" xr:uid="{D4BC0E25-2FB8-44B0-B92E-EECF8CC7D465}"/>
    <cellStyle name="COST1 2" xfId="6139" xr:uid="{C741E110-3817-485E-9B63-786D0F87DEDE}"/>
    <cellStyle name="COST1 3" xfId="4611" xr:uid="{B8516C3A-3610-4D96-BEC6-396C8A2BE91E}"/>
    <cellStyle name="COST1 4" xfId="9189" xr:uid="{B6FC8485-42BC-42F0-BF5F-13D697495208}"/>
    <cellStyle name="COST1 4 2" xfId="13511" xr:uid="{DE8FEABF-1B3B-4BA8-8CD4-43C7B70C1DEC}"/>
    <cellStyle name="Currency" xfId="30389" builtinId="4"/>
    <cellStyle name="Currency (0)" xfId="1591" xr:uid="{2FEE39CE-B5C4-40D9-B742-6389E5D072EB}"/>
    <cellStyle name="Currency (0) 2" xfId="6140" xr:uid="{7B750517-7F72-43C6-9547-14803965C70F}"/>
    <cellStyle name="Currency (0) 3" xfId="4612" xr:uid="{0084C900-4D22-4977-9856-91576EC38DE7}"/>
    <cellStyle name="Currency (0) 4" xfId="9191" xr:uid="{AD9B731E-4692-42E4-8DF9-B2DE71D568C2}"/>
    <cellStyle name="Currency (0) 4 2" xfId="13513" xr:uid="{1381113D-6D53-4510-B952-E1800AA398F7}"/>
    <cellStyle name="Currency (2)" xfId="1592" xr:uid="{E9AA7380-7208-43E3-A91D-2750E8436C6D}"/>
    <cellStyle name="Currency (2) 2" xfId="6141" xr:uid="{558833A5-91F4-4BBE-A56B-5DCE98151337}"/>
    <cellStyle name="Currency (2) 3" xfId="4613" xr:uid="{455693A7-D414-4542-9B32-FA26347EC6EA}"/>
    <cellStyle name="Currency (2) 4" xfId="9192" xr:uid="{0E8EBEFC-238D-4222-B081-2C3D0214F7D3}"/>
    <cellStyle name="Currency (2) 4 2" xfId="13514" xr:uid="{72FF7183-3A82-4DFD-9825-1BB32EFEEC9D}"/>
    <cellStyle name="Currency [00]" xfId="1593" xr:uid="{DBB4D531-1914-4788-9252-6A5F74D05312}"/>
    <cellStyle name="Currency [00] 2" xfId="6142" xr:uid="{0D58BBD1-86D8-495A-B628-A0D1B56EEFD3}"/>
    <cellStyle name="Currency [00] 3" xfId="4614" xr:uid="{2075337F-3970-4536-A6F7-8435A4960FC5}"/>
    <cellStyle name="Currency [00] 4" xfId="9193" xr:uid="{879FF46C-6E34-4DE7-8BD0-5A375D4EF528}"/>
    <cellStyle name="Currency [00] 4 2" xfId="13515" xr:uid="{4A8829EF-C197-4575-8066-63A25F1E9087}"/>
    <cellStyle name="Currency 10" xfId="1594" xr:uid="{5207E335-92FD-42E6-B45C-057577314802}"/>
    <cellStyle name="Currency 10 2" xfId="6143" xr:uid="{4A3DDE6B-C63D-40D5-8E1E-58CCFE263736}"/>
    <cellStyle name="Currency 10 2 2" xfId="7668" xr:uid="{C1B13129-68B2-4B16-8164-736EA8F99543}"/>
    <cellStyle name="Currency 10 2 2 2" xfId="21250" xr:uid="{FD20DE0D-B719-41DE-9EFD-E082B17260CD}"/>
    <cellStyle name="Currency 10 2 2 2 2" xfId="30019" xr:uid="{2D3B3E2E-6C58-406A-B510-CCC08573A00F}"/>
    <cellStyle name="Currency 10 2 2 3" xfId="28642" xr:uid="{A7A00AE1-E67C-4C1F-A0A6-4FCF468E7804}"/>
    <cellStyle name="Currency 10 2 3" xfId="19853" xr:uid="{63E6B1F5-601A-44E4-89E4-5597DCFBAF81}"/>
    <cellStyle name="Currency 10 2 3 2" xfId="29476" xr:uid="{9EE5D2DC-736C-4B3A-96D6-28A685FC8CF0}"/>
    <cellStyle name="Currency 10 2 4" xfId="28099" xr:uid="{D21A2F5F-AF89-42A2-976C-6698BEE0C3F9}"/>
    <cellStyle name="Currency 10 3" xfId="5987" xr:uid="{DD78F21B-88A7-4E3F-B675-1518C39451C4}"/>
    <cellStyle name="Currency 10 3 2" xfId="7595" xr:uid="{CBC61F59-99D4-4308-8FE6-2D392FFA8A10}"/>
    <cellStyle name="Currency 10 3 2 2" xfId="21177" xr:uid="{22A0B2ED-889D-448C-86FF-BE9CDEF5E088}"/>
    <cellStyle name="Currency 10 3 2 2 2" xfId="29955" xr:uid="{05057CC8-4798-44F5-B865-114C31E5D0A2}"/>
    <cellStyle name="Currency 10 3 2 3" xfId="28578" xr:uid="{23DD9F8D-E1D3-46CD-B915-2462F7AA832C}"/>
    <cellStyle name="Currency 10 3 3" xfId="19780" xr:uid="{E74F52E0-A562-49B4-853F-575CFA0E5A7B}"/>
    <cellStyle name="Currency 10 3 3 2" xfId="29412" xr:uid="{38646683-FACB-41A9-8FE7-326B5C47ED07}"/>
    <cellStyle name="Currency 10 3 4" xfId="28035" xr:uid="{EE3DE6D1-8B0D-4B36-AB63-EF2B4C3F7A08}"/>
    <cellStyle name="Currency 10 4" xfId="4615" xr:uid="{AAA94F6A-ECC1-4B54-9DC4-6FBF9F7E3714}"/>
    <cellStyle name="Currency 10 4 2" xfId="7011" xr:uid="{DCCAA039-DD71-4601-8365-17DBC4EF37AC}"/>
    <cellStyle name="Currency 10 4 2 2" xfId="20593" xr:uid="{9583E027-32B8-4224-A75B-6E75C8CFE6B6}"/>
    <cellStyle name="Currency 10 4 2 2 2" xfId="29787" xr:uid="{F9EE7E21-D0A5-47B6-9D3D-3DF621A07716}"/>
    <cellStyle name="Currency 10 4 2 3" xfId="28410" xr:uid="{6B7AC609-78EC-4018-9554-CB6A32D3F0A7}"/>
    <cellStyle name="Currency 10 4 3" xfId="19194" xr:uid="{1192A273-A983-45F2-903C-EFF2A6A941B8}"/>
    <cellStyle name="Currency 10 4 3 2" xfId="29243" xr:uid="{6E7F93BC-D0C5-4824-989E-E788CE079114}"/>
    <cellStyle name="Currency 10 4 4" xfId="27867" xr:uid="{00F06023-CFF8-47CC-98AA-26B317E29B5F}"/>
    <cellStyle name="Currency 10 5" xfId="6360" xr:uid="{FE492C61-E10A-4139-B063-6BCB474351A3}"/>
    <cellStyle name="Currency 10 5 2" xfId="19942" xr:uid="{65802E0E-386F-4CBA-9278-FB7E179DF2B1}"/>
    <cellStyle name="Currency 10 5 2 2" xfId="29554" xr:uid="{96D1070C-702B-42E3-8971-8098EA99358B}"/>
    <cellStyle name="Currency 10 5 3" xfId="28177" xr:uid="{3AEA0257-84C0-4FD4-A0EC-76881A40753B}"/>
    <cellStyle name="Currency 10 6" xfId="9194" xr:uid="{9C1433BB-3052-477A-8BCF-BA72B5FFE47A}"/>
    <cellStyle name="Currency 10 6 2" xfId="13516" xr:uid="{142EFBC0-86D6-44F9-B36B-8061CB3DF431}"/>
    <cellStyle name="Currency 10 6 2 2" xfId="23390" xr:uid="{721A6E1D-DA10-4E93-9BFF-4FF123A0261F}"/>
    <cellStyle name="Currency 10 6 2 2 2" xfId="30214" xr:uid="{642B7BC6-6E51-4A64-B0DB-09EE6FA25F23}"/>
    <cellStyle name="Currency 10 6 2 3" xfId="28837" xr:uid="{ADCDE2CD-72A6-4BCD-9DF2-78F5E91EE7A5}"/>
    <cellStyle name="Currency 10 6 3" xfId="21312" xr:uid="{6F24E497-A023-4E33-8023-526FC34F2692}"/>
    <cellStyle name="Currency 10 6 3 2" xfId="30066" xr:uid="{20A5383C-FB99-430B-83CB-2D1C5B2BEA9E}"/>
    <cellStyle name="Currency 10 6 4" xfId="28689" xr:uid="{0BB7570C-E5FE-4276-9C38-665C77397501}"/>
    <cellStyle name="Currency 10 7" xfId="18538" xr:uid="{495699AA-281F-4FF2-8691-466857CF285A}"/>
    <cellStyle name="Currency 10 7 2" xfId="29010" xr:uid="{B0592196-0B9D-45A6-AD19-EEA27066435F}"/>
    <cellStyle name="Currency 10 8" xfId="27636" xr:uid="{2E508E96-0219-42D9-9506-5D12C8028749}"/>
    <cellStyle name="Currency 11" xfId="1595" xr:uid="{F9B0DC6A-AD22-427A-BFF0-F2D588DF7CCF}"/>
    <cellStyle name="Currency 11 2" xfId="6144" xr:uid="{360F4555-6F79-43DC-B711-207851A26259}"/>
    <cellStyle name="Currency 11 2 2" xfId="7669" xr:uid="{AD2E9C62-B4BC-428C-BB0C-0FB15A2E311E}"/>
    <cellStyle name="Currency 11 2 2 2" xfId="21251" xr:uid="{BDCF5534-B10B-4DA1-B368-E9CC13B15BBE}"/>
    <cellStyle name="Currency 11 2 2 2 2" xfId="30020" xr:uid="{FD7BF74E-58B5-4322-8CF8-6C108E6F0BFC}"/>
    <cellStyle name="Currency 11 2 2 3" xfId="28643" xr:uid="{DB45F7F2-3956-49BB-9480-339BE49FE5EE}"/>
    <cellStyle name="Currency 11 2 3" xfId="19854" xr:uid="{48AEFF80-0D33-4627-B480-DB5A1370B5B4}"/>
    <cellStyle name="Currency 11 2 3 2" xfId="29477" xr:uid="{AA7B4A69-5E63-4059-91CE-50B55285434D}"/>
    <cellStyle name="Currency 11 2 4" xfId="28100" xr:uid="{6591BD70-2F2A-455F-9CFE-1FDC78DC3254}"/>
    <cellStyle name="Currency 11 3" xfId="5988" xr:uid="{101E60D5-8E2C-411D-92FC-4BEF9C5BFDBD}"/>
    <cellStyle name="Currency 11 3 2" xfId="7596" xr:uid="{CF5688A5-612F-4017-9688-D370E044728B}"/>
    <cellStyle name="Currency 11 3 2 2" xfId="21178" xr:uid="{FA5FE4C0-EE84-4C50-AC44-BB532E23122F}"/>
    <cellStyle name="Currency 11 3 2 2 2" xfId="29956" xr:uid="{916FAC8F-7D71-4A64-A18F-53D35F9EF69B}"/>
    <cellStyle name="Currency 11 3 2 3" xfId="28579" xr:uid="{68DD5E44-1F57-4EC1-AD4D-3336CC19209A}"/>
    <cellStyle name="Currency 11 3 3" xfId="19781" xr:uid="{102AAAE1-E30F-4CDC-85C8-B67A2A0F076D}"/>
    <cellStyle name="Currency 11 3 3 2" xfId="29413" xr:uid="{7C01E853-8C43-49AB-8BC5-A93B6808B6B6}"/>
    <cellStyle name="Currency 11 3 4" xfId="28036" xr:uid="{306A4102-9C39-497B-9C2B-0DABDA9AF3C3}"/>
    <cellStyle name="Currency 11 4" xfId="4616" xr:uid="{C9B548BD-FD1B-47F9-878E-9073F731029A}"/>
    <cellStyle name="Currency 11 4 2" xfId="7012" xr:uid="{49246155-FB15-49EA-BC2D-FC994EEF7A01}"/>
    <cellStyle name="Currency 11 4 2 2" xfId="20594" xr:uid="{825A684A-2C8B-403F-8CDB-778AA0ECED5B}"/>
    <cellStyle name="Currency 11 4 2 2 2" xfId="29788" xr:uid="{73984F5B-ED5E-4605-B13C-110AF96907EC}"/>
    <cellStyle name="Currency 11 4 2 3" xfId="28411" xr:uid="{B98A0C86-688F-4472-94AD-4E444B3A31E8}"/>
    <cellStyle name="Currency 11 4 3" xfId="19195" xr:uid="{F91A3F6D-2AAC-4948-9696-E14200A23450}"/>
    <cellStyle name="Currency 11 4 3 2" xfId="29244" xr:uid="{AA56CEF1-B028-40F3-95DF-0529CAF7872D}"/>
    <cellStyle name="Currency 11 4 4" xfId="27868" xr:uid="{BC77183D-C0B0-4D2D-80F4-318F036A3546}"/>
    <cellStyle name="Currency 11 5" xfId="6361" xr:uid="{0A645AB0-DC81-4046-B466-6AE33AEBEC8D}"/>
    <cellStyle name="Currency 11 5 2" xfId="19943" xr:uid="{6EB8C96B-7BB8-42ED-8DC6-6682AED74D30}"/>
    <cellStyle name="Currency 11 5 2 2" xfId="29555" xr:uid="{28061DF0-6E12-4B0D-8311-A3960D879F34}"/>
    <cellStyle name="Currency 11 5 3" xfId="28178" xr:uid="{511599D5-346F-43CC-99E1-A96EBE60F771}"/>
    <cellStyle name="Currency 11 6" xfId="9195" xr:uid="{A00F5353-600A-4EE1-9A0E-09B19218A788}"/>
    <cellStyle name="Currency 11 6 2" xfId="13517" xr:uid="{CE0E56B7-5119-485F-B52A-2EF13D95311B}"/>
    <cellStyle name="Currency 11 6 2 2" xfId="23391" xr:uid="{525DA1D8-88A2-4302-A6E9-31A3796B2880}"/>
    <cellStyle name="Currency 11 6 2 2 2" xfId="30215" xr:uid="{6CEE2D16-B834-46D2-B9A7-82CBC77AE8D9}"/>
    <cellStyle name="Currency 11 6 2 3" xfId="28838" xr:uid="{7CB3065B-702F-43D9-B0D8-24BFC9147BC7}"/>
    <cellStyle name="Currency 11 6 3" xfId="21313" xr:uid="{8E52599E-8072-4689-B43C-A5B48D758311}"/>
    <cellStyle name="Currency 11 6 3 2" xfId="30067" xr:uid="{7075FE6D-3BC4-4471-AB93-8CE0CFCEFA7D}"/>
    <cellStyle name="Currency 11 6 4" xfId="28690" xr:uid="{3368D25C-7593-491C-A229-9426E19A2073}"/>
    <cellStyle name="Currency 11 7" xfId="18539" xr:uid="{291C8F8C-79A0-4740-BB45-D4A5C4C6CD37}"/>
    <cellStyle name="Currency 11 7 2" xfId="29011" xr:uid="{13F998EE-CA8F-4450-9009-D8DBC8F0FAE4}"/>
    <cellStyle name="Currency 11 8" xfId="27637" xr:uid="{7A146BCC-A023-43A1-9F85-7973D3E0E5E9}"/>
    <cellStyle name="Currency 12" xfId="1596" xr:uid="{E3199ADD-9916-4C34-9526-C2673A70E7F0}"/>
    <cellStyle name="Currency 12 2" xfId="2648" xr:uid="{90D44A76-4CBD-444F-A0E9-B6585C9DA498}"/>
    <cellStyle name="Currency 12 2 2" xfId="6145" xr:uid="{1AC581B9-1EA1-4AA9-8ABD-611352057C1D}"/>
    <cellStyle name="Currency 12 2 3" xfId="5493" xr:uid="{A280FF29-0C68-4BD1-B47B-786754D19B22}"/>
    <cellStyle name="Currency 12 2 4" xfId="10072" xr:uid="{B463E235-7720-410B-9F26-247533B5E2F4}"/>
    <cellStyle name="Currency 12 2 4 2" xfId="14394" xr:uid="{6BE9F38C-91C2-4597-AE0D-23F6DE669CCB}"/>
    <cellStyle name="Currency 12 3" xfId="5989" xr:uid="{A98DE05A-4D9C-45D9-BCB9-1425D1E10A85}"/>
    <cellStyle name="Currency 12 4" xfId="4617" xr:uid="{551CF7B0-4A6D-43F7-9D87-5EC68E148D6C}"/>
    <cellStyle name="Currency 12 5" xfId="9196" xr:uid="{3E02E7CF-99B9-4797-BB2D-F21344DB4BC6}"/>
    <cellStyle name="Currency 12 5 2" xfId="13518" xr:uid="{7382ADB9-8912-4C76-9C40-1CF040FE6E81}"/>
    <cellStyle name="Currency 13" xfId="1597" xr:uid="{14D97254-5B8C-4BF1-B140-C71AF304E648}"/>
    <cellStyle name="Currency 13 2" xfId="6146" xr:uid="{2C7D83FF-A860-4370-926F-4AAAB7DF1DEA}"/>
    <cellStyle name="Currency 13 2 2" xfId="7670" xr:uid="{B03A9E03-B797-4E09-B97A-877AD7E7C426}"/>
    <cellStyle name="Currency 13 2 2 2" xfId="21252" xr:uid="{718D5ABD-285A-4A93-BCD3-E0DEF7ECDDEA}"/>
    <cellStyle name="Currency 13 2 2 2 2" xfId="30021" xr:uid="{09B892D1-208E-4FB8-86BE-0CC167981F78}"/>
    <cellStyle name="Currency 13 2 2 3" xfId="28644" xr:uid="{CFD4E12E-79C0-476B-BB0E-461EA4C119FC}"/>
    <cellStyle name="Currency 13 2 3" xfId="19855" xr:uid="{849748CC-97F5-4C76-BC99-A257FE23D684}"/>
    <cellStyle name="Currency 13 2 3 2" xfId="29478" xr:uid="{B9A0D1BD-2451-45E1-B5D6-0EA52FEDC516}"/>
    <cellStyle name="Currency 13 2 4" xfId="28101" xr:uid="{9C1C690A-52EA-434B-8249-10F345AC2EBC}"/>
    <cellStyle name="Currency 13 3" xfId="5990" xr:uid="{9F8AA04A-203C-4EB4-A1F8-1568445A05A6}"/>
    <cellStyle name="Currency 13 3 2" xfId="7597" xr:uid="{DBE975DF-19A3-4D21-98DD-CBF329B4AD8E}"/>
    <cellStyle name="Currency 13 3 2 2" xfId="21179" xr:uid="{03FE5EB1-62C7-4A46-BBA6-58A9813FF340}"/>
    <cellStyle name="Currency 13 3 2 2 2" xfId="29957" xr:uid="{E7315B83-7011-4954-B7FC-2E50A4C4653D}"/>
    <cellStyle name="Currency 13 3 2 3" xfId="28580" xr:uid="{50F154B1-3FC0-4CF4-A2A8-0C0A7258378B}"/>
    <cellStyle name="Currency 13 3 3" xfId="19782" xr:uid="{B67C99D2-31E2-4B75-966A-5BC37DC01EC5}"/>
    <cellStyle name="Currency 13 3 3 2" xfId="29414" xr:uid="{9B2FC651-E9F8-4070-AF03-A5EE0C984D5F}"/>
    <cellStyle name="Currency 13 3 4" xfId="28037" xr:uid="{0E36B648-D97B-4ACB-9C54-681B5045D02C}"/>
    <cellStyle name="Currency 13 4" xfId="4618" xr:uid="{F0E71615-E824-4108-AF12-11F20A590DCF}"/>
    <cellStyle name="Currency 13 4 2" xfId="7013" xr:uid="{F33796A7-B132-4443-ADEE-90C5BB606A9A}"/>
    <cellStyle name="Currency 13 4 2 2" xfId="20595" xr:uid="{793041FF-6BD7-4E9C-88E0-230EE9135763}"/>
    <cellStyle name="Currency 13 4 2 2 2" xfId="29789" xr:uid="{EF4BD0E0-CF9C-4029-96A5-F81E0E7ECA02}"/>
    <cellStyle name="Currency 13 4 2 3" xfId="28412" xr:uid="{583075B6-A68F-42E0-8509-7792B8F076C9}"/>
    <cellStyle name="Currency 13 4 3" xfId="19196" xr:uid="{71B8606E-9877-4B75-A66B-F7C3926FC15D}"/>
    <cellStyle name="Currency 13 4 3 2" xfId="29245" xr:uid="{7BF5E802-205C-4C69-8EB4-A38A58DEB662}"/>
    <cellStyle name="Currency 13 4 4" xfId="27869" xr:uid="{F1CC0975-487D-431A-A7D9-B2CFEC3C17EF}"/>
    <cellStyle name="Currency 13 5" xfId="6362" xr:uid="{7BDDE203-4441-4A00-A94F-6CD999E4C617}"/>
    <cellStyle name="Currency 13 5 2" xfId="19944" xr:uid="{5C99609F-60D9-472C-9A52-654F53C5049F}"/>
    <cellStyle name="Currency 13 5 2 2" xfId="29556" xr:uid="{F0308B12-027B-4097-AE05-92044B2E68F1}"/>
    <cellStyle name="Currency 13 5 3" xfId="28179" xr:uid="{5EF4F69D-A4C9-45B5-A01F-56666F486068}"/>
    <cellStyle name="Currency 13 6" xfId="9197" xr:uid="{A7EF8B61-9436-40CA-A953-F403ADCCC3BB}"/>
    <cellStyle name="Currency 13 6 2" xfId="13519" xr:uid="{88B5951C-3C9D-4E37-B0ED-65F3C39CB80F}"/>
    <cellStyle name="Currency 13 6 2 2" xfId="23392" xr:uid="{65C407A8-6097-467F-B286-A5566755A81E}"/>
    <cellStyle name="Currency 13 6 2 2 2" xfId="30216" xr:uid="{09827E50-45DC-44BF-88CD-B82350A3EAAE}"/>
    <cellStyle name="Currency 13 6 2 3" xfId="28839" xr:uid="{15BC2AEC-00D7-42C1-8427-25FAD0C44DB5}"/>
    <cellStyle name="Currency 13 6 3" xfId="21314" xr:uid="{3241CCCB-705E-48EE-9989-847995223F23}"/>
    <cellStyle name="Currency 13 6 3 2" xfId="30068" xr:uid="{CDB005BA-F58E-4A28-9F76-DC8B9D532BD8}"/>
    <cellStyle name="Currency 13 6 4" xfId="28691" xr:uid="{DF36D777-C7A1-419C-9524-E44FDC1ED99F}"/>
    <cellStyle name="Currency 13 7" xfId="18540" xr:uid="{49104099-C215-4F20-ACCB-ECBC18B44CF5}"/>
    <cellStyle name="Currency 13 7 2" xfId="29012" xr:uid="{B0AD5C2B-A5AC-4871-8C69-31D9017FEABE}"/>
    <cellStyle name="Currency 13 8" xfId="27638" xr:uid="{D2122C62-0EB4-4DB7-A3C8-D2FFE28BEA78}"/>
    <cellStyle name="Currency 14" xfId="1598" xr:uid="{39255C51-0F56-43FB-B871-E38652F8CCC1}"/>
    <cellStyle name="Currency 14 10" xfId="27639" xr:uid="{A8F6B0EF-F9C8-4307-BC1F-DB3AA1BF20D6}"/>
    <cellStyle name="Currency 14 2" xfId="2649" xr:uid="{D6899C6E-E4A2-4105-9ACC-0461E2123E94}"/>
    <cellStyle name="Currency 14 2 2" xfId="6295" xr:uid="{D2703D9F-782C-491D-9D66-C8110588CAB7}"/>
    <cellStyle name="Currency 14 2 2 2" xfId="7703" xr:uid="{1A31F8AF-EC62-44E3-AF38-0C4DFBF19D40}"/>
    <cellStyle name="Currency 14 2 2 2 2" xfId="21285" xr:uid="{1734AAF5-C8CA-4278-903A-5CEE32E01C74}"/>
    <cellStyle name="Currency 14 2 2 2 2 2" xfId="30048" xr:uid="{1AFC2690-CBA5-4BC1-999D-F33177A0EB0E}"/>
    <cellStyle name="Currency 14 2 2 2 3" xfId="28671" xr:uid="{50C860CD-A2D5-4257-86AD-1DCB87710834}"/>
    <cellStyle name="Currency 14 2 2 3" xfId="19888" xr:uid="{53F93CD0-7EC8-4EAD-95EC-8AC5E1DF4C78}"/>
    <cellStyle name="Currency 14 2 2 3 2" xfId="29505" xr:uid="{6AA1EC56-DC5D-48CB-9351-E171532C378F}"/>
    <cellStyle name="Currency 14 2 2 4" xfId="28128" xr:uid="{E2678A56-ED11-4B6D-AC39-0E2F60928FB5}"/>
    <cellStyle name="Currency 14 2 3" xfId="6092" xr:uid="{5EA55C37-682E-4ED8-9341-C0D0B3BEF715}"/>
    <cellStyle name="Currency 14 2 3 2" xfId="7653" xr:uid="{8AE09388-6D3E-46C2-8673-9E333D95FC7C}"/>
    <cellStyle name="Currency 14 2 3 2 2" xfId="21235" xr:uid="{36B312B4-9AEC-4DF8-A6B4-C5B9E06E7EC5}"/>
    <cellStyle name="Currency 14 2 3 2 2 2" xfId="30004" xr:uid="{D5480C13-AAF2-46A3-BEA1-69FB4E62ED64}"/>
    <cellStyle name="Currency 14 2 3 2 3" xfId="28627" xr:uid="{7FB87532-CDF8-4418-BE85-5FE440DDCE50}"/>
    <cellStyle name="Currency 14 2 3 3" xfId="19838" xr:uid="{DD13203B-F396-40C8-B3A1-1FF79A5B5A0F}"/>
    <cellStyle name="Currency 14 2 3 3 2" xfId="29461" xr:uid="{B5AE4749-545B-4EAC-BAF1-BFE6E0030240}"/>
    <cellStyle name="Currency 14 2 3 4" xfId="28084" xr:uid="{FE2DB2B5-D63C-4FBA-A332-8E6F149828C7}"/>
    <cellStyle name="Currency 14 2 4" xfId="5494" xr:uid="{1CDBE97E-270E-449E-8612-6B70E1865B6D}"/>
    <cellStyle name="Currency 14 2 4 2" xfId="7120" xr:uid="{536E8EF7-3A71-4BB0-88FD-D07B1A957571}"/>
    <cellStyle name="Currency 14 2 4 2 2" xfId="20702" xr:uid="{7644F763-B8EC-4D18-9ED2-B6041D18DC56}"/>
    <cellStyle name="Currency 14 2 4 2 2 2" xfId="29874" xr:uid="{3DAA0BBA-236A-4163-B057-F553D7F8C64F}"/>
    <cellStyle name="Currency 14 2 4 2 3" xfId="28497" xr:uid="{DBB78AA9-0D96-4EE9-BA9E-F82B285F93E5}"/>
    <cellStyle name="Currency 14 2 4 3" xfId="19304" xr:uid="{CB0AB69E-1F55-4D1E-A808-BAB1F3A13786}"/>
    <cellStyle name="Currency 14 2 4 3 2" xfId="29331" xr:uid="{C55CB112-2DCA-47A1-A795-DAD23C369F26}"/>
    <cellStyle name="Currency 14 2 4 4" xfId="27954" xr:uid="{CEE40213-EA08-446F-8F32-9C78108EDD7B}"/>
    <cellStyle name="Currency 14 2 5" xfId="6524" xr:uid="{E5428CA2-636D-4373-AA80-ECBDC74BBE21}"/>
    <cellStyle name="Currency 14 2 5 2" xfId="20106" xr:uid="{FE2187E2-0E64-4BF2-8145-96769A5B85E7}"/>
    <cellStyle name="Currency 14 2 5 2 2" xfId="29696" xr:uid="{11EB6598-8403-47F1-92EB-8256E0E5CC39}"/>
    <cellStyle name="Currency 14 2 5 3" xfId="28319" xr:uid="{38E4F24C-B5D0-4373-AD3A-505B0F40B497}"/>
    <cellStyle name="Currency 14 2 6" xfId="10073" xr:uid="{0F863391-DFF8-47EA-9437-E778E0BDBF4B}"/>
    <cellStyle name="Currency 14 2 6 2" xfId="14395" xr:uid="{4CAC3DA6-41D4-4687-8A03-52203C8BAAE2}"/>
    <cellStyle name="Currency 14 2 6 2 2" xfId="23499" xr:uid="{76CBCBA8-AB49-4CE0-AB29-E46F66FDF928}"/>
    <cellStyle name="Currency 14 2 6 2 2 2" xfId="30301" xr:uid="{72EBAE23-D2A5-4426-B115-96B34A4C76E7}"/>
    <cellStyle name="Currency 14 2 6 2 3" xfId="28924" xr:uid="{32F1A6AA-805C-4DAA-85E2-E6445F4C860A}"/>
    <cellStyle name="Currency 14 2 6 3" xfId="21421" xr:uid="{38EFD921-26ED-47B7-B32E-9AAE9E30F51C}"/>
    <cellStyle name="Currency 14 2 6 3 2" xfId="30153" xr:uid="{BB51504A-2488-472C-9E7D-7B19BB83AF76}"/>
    <cellStyle name="Currency 14 2 6 4" xfId="28776" xr:uid="{3C0DECBD-BAED-4509-917D-DE504A6186DD}"/>
    <cellStyle name="Currency 14 2 7" xfId="18703" xr:uid="{37AD898C-EBAC-4014-9B15-93CF4AA38938}"/>
    <cellStyle name="Currency 14 2 7 2" xfId="29153" xr:uid="{EE3CBB98-AD64-4D70-AACF-AAA48BCA7C07}"/>
    <cellStyle name="Currency 14 2 8" xfId="27777" xr:uid="{7782D022-74F4-426E-AD72-06FA26AB7BBE}"/>
    <cellStyle name="Currency 14 3" xfId="6078" xr:uid="{1A3616F1-51F2-494E-A3AD-85F5A61B5F8C}"/>
    <cellStyle name="Currency 14 3 2" xfId="6264" xr:uid="{B6215B8B-79B5-41A1-B845-B4C8F7F78214}"/>
    <cellStyle name="Currency 14 3 2 2" xfId="7696" xr:uid="{DD1FB9DD-0AAA-4D54-951C-41984E2E73CF}"/>
    <cellStyle name="Currency 14 3 2 2 2" xfId="21278" xr:uid="{CD0726CA-E318-4201-8333-3D23A69AF19D}"/>
    <cellStyle name="Currency 14 3 2 2 2 2" xfId="30044" xr:uid="{215052A5-EFC9-40CA-A4DC-8836E7CDC95E}"/>
    <cellStyle name="Currency 14 3 2 2 3" xfId="28667" xr:uid="{513A2C7B-03E8-4951-8CA2-CC85A0392A7F}"/>
    <cellStyle name="Currency 14 3 2 3" xfId="19881" xr:uid="{80E1DC51-B60A-463E-91BC-17997934876B}"/>
    <cellStyle name="Currency 14 3 2 3 2" xfId="29501" xr:uid="{7A50FC0D-69E3-4C4C-9031-2411F41B891D}"/>
    <cellStyle name="Currency 14 3 2 4" xfId="28124" xr:uid="{9BA25272-F6DF-40D6-81FB-361A43D69786}"/>
    <cellStyle name="Currency 14 3 3" xfId="7646" xr:uid="{965747CD-483D-404B-9B2C-162F8B13530B}"/>
    <cellStyle name="Currency 14 3 3 2" xfId="21228" xr:uid="{31436861-6B6D-4C9B-BB7A-245840ED4797}"/>
    <cellStyle name="Currency 14 3 3 2 2" xfId="30000" xr:uid="{7DDF6599-D475-45C0-8125-ED5134BAC58C}"/>
    <cellStyle name="Currency 14 3 3 3" xfId="28623" xr:uid="{96EE9E92-0A36-4094-8D4B-F21AE75C9E4A}"/>
    <cellStyle name="Currency 14 3 4" xfId="19831" xr:uid="{ED9D7268-51AB-4D83-A9F2-C54B66EA70B1}"/>
    <cellStyle name="Currency 14 3 4 2" xfId="29457" xr:uid="{F565F5A8-84F4-431B-9CFF-9F14CA59B23A}"/>
    <cellStyle name="Currency 14 3 5" xfId="28080" xr:uid="{484FB5B6-A56E-45F3-964C-A11E48ABFC3E}"/>
    <cellStyle name="Currency 14 4" xfId="6147" xr:uid="{AB3CAF52-5411-4E6B-9816-28D82F78FD94}"/>
    <cellStyle name="Currency 14 4 2" xfId="7671" xr:uid="{D43765C7-B405-4EAF-889B-86F7B1F20710}"/>
    <cellStyle name="Currency 14 4 2 2" xfId="21253" xr:uid="{D7BA8B58-7200-4B89-A61E-2A2B57B40F95}"/>
    <cellStyle name="Currency 14 4 2 2 2" xfId="30022" xr:uid="{00948702-FD20-41A8-A3F2-8B014DFA4EEC}"/>
    <cellStyle name="Currency 14 4 2 3" xfId="28645" xr:uid="{D8A4EA19-083F-4640-8186-CCE90C809BFE}"/>
    <cellStyle name="Currency 14 4 3" xfId="19856" xr:uid="{B83721DD-D697-4440-B43D-F02806691B9F}"/>
    <cellStyle name="Currency 14 4 3 2" xfId="29479" xr:uid="{E386E6D2-E5C5-4F4C-B568-0A134B6952A8}"/>
    <cellStyle name="Currency 14 4 4" xfId="28102" xr:uid="{8C01B4DB-A754-4EAE-9F32-EF56F92EB9A0}"/>
    <cellStyle name="Currency 14 5" xfId="5991" xr:uid="{5C9F38C0-41BC-4878-A50B-C380F283EDF5}"/>
    <cellStyle name="Currency 14 5 2" xfId="7598" xr:uid="{E9C06FAA-FF1F-483B-BE34-67BB146DF3E2}"/>
    <cellStyle name="Currency 14 5 2 2" xfId="21180" xr:uid="{32323D16-68E2-480A-97F9-3DF231F6A72E}"/>
    <cellStyle name="Currency 14 5 2 2 2" xfId="29958" xr:uid="{3E2A2C17-19AE-4A4F-BDE6-371DF06BA7C2}"/>
    <cellStyle name="Currency 14 5 2 3" xfId="28581" xr:uid="{D4ACB467-27A0-4B4E-B0BD-9F3096BB2F71}"/>
    <cellStyle name="Currency 14 5 3" xfId="19783" xr:uid="{552A67D3-205F-4ECE-A797-7E3F40641CD5}"/>
    <cellStyle name="Currency 14 5 3 2" xfId="29415" xr:uid="{17A4DB85-34A6-4BDE-907F-BBB57CCB18E7}"/>
    <cellStyle name="Currency 14 5 4" xfId="28038" xr:uid="{BE069143-1D9E-4D0E-967C-3AF475194E87}"/>
    <cellStyle name="Currency 14 6" xfId="4619" xr:uid="{4AAF0C03-4775-4A13-9E5A-A1078E4E579F}"/>
    <cellStyle name="Currency 14 6 2" xfId="7014" xr:uid="{40545D78-E570-4D7E-B98B-3440D5A84908}"/>
    <cellStyle name="Currency 14 6 2 2" xfId="20596" xr:uid="{A3672CFE-F9D2-4426-BF49-B78551B74A3D}"/>
    <cellStyle name="Currency 14 6 2 2 2" xfId="29790" xr:uid="{D3EB531B-E56C-43F5-9913-B3B7E0A04736}"/>
    <cellStyle name="Currency 14 6 2 3" xfId="28413" xr:uid="{27068BBF-70EA-492C-8914-2D1DB6D555D6}"/>
    <cellStyle name="Currency 14 6 3" xfId="19197" xr:uid="{A64D3861-FE36-42AF-BC67-071FEA29279D}"/>
    <cellStyle name="Currency 14 6 3 2" xfId="29246" xr:uid="{840C9528-D902-48DE-BD04-427187006D7D}"/>
    <cellStyle name="Currency 14 6 4" xfId="27870" xr:uid="{9E54F571-8986-4544-86BF-85E8B6DB1B49}"/>
    <cellStyle name="Currency 14 7" xfId="6363" xr:uid="{AA1F8E8A-278E-4797-8FBA-45EBB61D8553}"/>
    <cellStyle name="Currency 14 7 2" xfId="19945" xr:uid="{D4D17050-B92A-4F30-8849-0EC43E409958}"/>
    <cellStyle name="Currency 14 7 2 2" xfId="29557" xr:uid="{96005007-EB8E-4441-8E3B-F1C624469637}"/>
    <cellStyle name="Currency 14 7 3" xfId="28180" xr:uid="{4D652AF3-7EB3-4E0D-9098-F59218981DC5}"/>
    <cellStyle name="Currency 14 8" xfId="9198" xr:uid="{A1DD4FA5-A33B-4D91-A2AD-B2C07B092A57}"/>
    <cellStyle name="Currency 14 8 2" xfId="13520" xr:uid="{9286C977-F704-4A83-A517-1746AA0EA5F6}"/>
    <cellStyle name="Currency 14 8 2 2" xfId="23393" xr:uid="{BA8E07FF-E7F1-4DD6-A6FC-B371D9F36538}"/>
    <cellStyle name="Currency 14 8 2 2 2" xfId="30217" xr:uid="{6FDDE3B5-4F04-48A7-9B56-5E94CA411733}"/>
    <cellStyle name="Currency 14 8 2 3" xfId="28840" xr:uid="{5AB5C405-99C9-4D29-AB56-F80B0C7F79D2}"/>
    <cellStyle name="Currency 14 8 3" xfId="21315" xr:uid="{AC009E67-EC34-40F7-8FF7-FDF9545CC250}"/>
    <cellStyle name="Currency 14 8 3 2" xfId="30069" xr:uid="{CD7415A5-3FB3-4989-9B88-804F304F262D}"/>
    <cellStyle name="Currency 14 8 4" xfId="28692" xr:uid="{F7A8A07B-8528-46E0-B56D-B309B452CAA7}"/>
    <cellStyle name="Currency 14 9" xfId="18541" xr:uid="{713F5192-ED0F-4509-AE2D-1C7748CBD73A}"/>
    <cellStyle name="Currency 14 9 2" xfId="29013" xr:uid="{9FBADD41-96EF-492F-91AF-80E905152A5C}"/>
    <cellStyle name="Currency 15" xfId="1599" xr:uid="{D9F828EC-F3DD-4998-8654-8433B3FFA220}"/>
    <cellStyle name="Currency 15 2" xfId="1600" xr:uid="{8758EFDA-B16D-491B-96C0-D99690BE2DBA}"/>
    <cellStyle name="Currency 15 2 2" xfId="2651" xr:uid="{E70A534A-7A06-4DE8-9A39-07C05E4C41B2}"/>
    <cellStyle name="Currency 15 2 2 2" xfId="6297" xr:uid="{57B2A208-7D39-485E-A747-D319BDE2EF47}"/>
    <cellStyle name="Currency 15 2 2 3" xfId="6094" xr:uid="{80D6C4E4-3427-46A9-A6FE-1B6F76A50E56}"/>
    <cellStyle name="Currency 15 2 2 4" xfId="5496" xr:uid="{F744A4C0-ADFF-49F1-98AF-6D932EB3970F}"/>
    <cellStyle name="Currency 15 2 2 5" xfId="10075" xr:uid="{135D67FF-A6EA-4060-99BB-8C8FA242AF30}"/>
    <cellStyle name="Currency 15 2 2 5 2" xfId="14397" xr:uid="{333B92D7-B2AF-41A9-B550-053196F8C678}"/>
    <cellStyle name="Currency 15 2 3" xfId="6080" xr:uid="{D25D23D8-5368-4A2A-A120-0B4B5A993E23}"/>
    <cellStyle name="Currency 15 2 3 2" xfId="6266" xr:uid="{5BEF2022-5627-4298-81F0-A3870FBA588D}"/>
    <cellStyle name="Currency 15 2 4" xfId="6149" xr:uid="{9483C516-FD71-40FE-8D78-1E7DE960EF39}"/>
    <cellStyle name="Currency 15 2 5" xfId="5993" xr:uid="{6A929B42-1FF8-4FB5-A847-11A8BD8191D2}"/>
    <cellStyle name="Currency 15 2 6" xfId="4621" xr:uid="{9FE58401-F880-47E5-ADCB-6917FFB000DF}"/>
    <cellStyle name="Currency 15 2 7" xfId="9200" xr:uid="{6F14FBEC-44DB-404C-83AD-9F60A5CE7A3A}"/>
    <cellStyle name="Currency 15 2 7 2" xfId="13522" xr:uid="{9B43EC30-B772-4332-9667-F8BEA1C87C1A}"/>
    <cellStyle name="Currency 15 3" xfId="1601" xr:uid="{9D2C946D-D8BC-4F59-B23C-85F2F7E300C1}"/>
    <cellStyle name="Currency 15 3 10" xfId="10318" xr:uid="{58F7AD59-DEAF-4A65-9BCB-CABE5A131746}"/>
    <cellStyle name="Currency 15 3 10 2" xfId="16565" xr:uid="{CDE3B029-A522-4799-9273-AA2CF9FF9873}"/>
    <cellStyle name="Currency 15 3 10 2 2" xfId="25660" xr:uid="{50EEEB9E-316A-4670-AEC7-1E35ABD27B47}"/>
    <cellStyle name="Currency 15 3 10 3" xfId="21656" xr:uid="{DB010D36-6F7A-4CAF-9645-157E64EFD79F}"/>
    <cellStyle name="Currency 15 3 11" xfId="14640" xr:uid="{9CA1435B-0375-42BE-BAD8-1F834E6ADE3B}"/>
    <cellStyle name="Currency 15 3 11 2" xfId="23735" xr:uid="{56DFC534-C3C1-41C8-9429-A5AA4C9BC8EB}"/>
    <cellStyle name="Currency 15 3 12" xfId="18542" xr:uid="{749BF6FF-08A3-4C59-92E0-18F8FDEFC0F2}"/>
    <cellStyle name="Currency 15 3 2" xfId="2652" xr:uid="{F741D6C3-48D4-4117-A100-82CAABE685B6}"/>
    <cellStyle name="Currency 15 3 2 10" xfId="14663" xr:uid="{7AFDBA95-77F9-454E-B021-11AD9CB8B6F3}"/>
    <cellStyle name="Currency 15 3 2 10 2" xfId="23758" xr:uid="{7DD88B3C-3CEA-42FB-911B-CB7320C0C233}"/>
    <cellStyle name="Currency 15 3 2 11" xfId="18704" xr:uid="{4DE69195-A19F-4DE7-BFB8-D3E54BC46130}"/>
    <cellStyle name="Currency 15 3 2 2" xfId="2754" xr:uid="{948B8B20-407E-425A-A449-1FBB6B17BCBC}"/>
    <cellStyle name="Currency 15 3 2 2 2" xfId="2872" xr:uid="{BBD55B1A-BDFD-4684-BAD0-6F5B904AFD78}"/>
    <cellStyle name="Currency 15 3 2 2 2 2" xfId="3097" xr:uid="{EE1927DF-34B8-4B0A-9FB0-EAA65134B48C}"/>
    <cellStyle name="Currency 15 3 2 2 2 2 2" xfId="5899" xr:uid="{C7DCEA1B-CA97-4D9D-93D9-00F8FA7E4E98}"/>
    <cellStyle name="Currency 15 3 2 2 2 2 2 2" xfId="7515" xr:uid="{27A1FDE6-6B90-4CF3-8FA1-4B5497AE3217}"/>
    <cellStyle name="Currency 15 3 2 2 2 2 2 2 2" xfId="11980" xr:uid="{6ADC6958-5D69-4C47-A5F0-756ABB7ADDF5}"/>
    <cellStyle name="Currency 15 3 2 2 2 2 2 2 2 2" xfId="18218" xr:uid="{9DE0C169-EEBF-44A0-99F2-CCEFA56BF58C}"/>
    <cellStyle name="Currency 15 3 2 2 2 2 2 2 2 2 2" xfId="27313" xr:uid="{0C952733-F256-44FD-A29D-7652910B2CAA}"/>
    <cellStyle name="Currency 15 3 2 2 2 2 2 2 2 3" xfId="23318" xr:uid="{75EBBCDA-FB8A-40CE-ABC5-FC054ED8585C}"/>
    <cellStyle name="Currency 15 3 2 2 2 2 2 2 3" xfId="16294" xr:uid="{E07A897F-FBC1-4A06-9C1C-5445395B9BF2}"/>
    <cellStyle name="Currency 15 3 2 2 2 2 2 2 3 2" xfId="25389" xr:uid="{244139DA-8F3D-488B-9ADB-E20E0F26AC5B}"/>
    <cellStyle name="Currency 15 3 2 2 2 2 2 2 4" xfId="21097" xr:uid="{81240687-0748-4F1A-BCC2-AF08179B13C2}"/>
    <cellStyle name="Currency 15 3 2 2 2 2 2 3" xfId="11125" xr:uid="{1BBDBBC8-E0AF-4787-9008-FDA02BCFD79E}"/>
    <cellStyle name="Currency 15 3 2 2 2 2 2 3 2" xfId="17364" xr:uid="{55910CFC-3184-4A2D-B88A-05E6853CDAE4}"/>
    <cellStyle name="Currency 15 3 2 2 2 2 2 3 2 2" xfId="26459" xr:uid="{BF97B6B8-0D60-4FEB-AF21-B7B4ED4A5AD6}"/>
    <cellStyle name="Currency 15 3 2 2 2 2 2 3 3" xfId="22463" xr:uid="{A47C137A-6B62-4370-87FA-B1A0001B6632}"/>
    <cellStyle name="Currency 15 3 2 2 2 2 2 4" xfId="15440" xr:uid="{620A91BE-AF50-4DD7-90EC-DDF485071D07}"/>
    <cellStyle name="Currency 15 3 2 2 2 2 2 4 2" xfId="24535" xr:uid="{4A8E041A-E513-41C9-BDF1-4DFD3B40E4A9}"/>
    <cellStyle name="Currency 15 3 2 2 2 2 2 5" xfId="19700" xr:uid="{1BBD6426-3AC2-485A-994A-73F7BE5C0F0C}"/>
    <cellStyle name="Currency 15 3 2 2 2 2 3" xfId="6960" xr:uid="{DA4DEABC-9047-4225-88E5-BBF90F4380CC}"/>
    <cellStyle name="Currency 15 3 2 2 2 2 3 2" xfId="11562" xr:uid="{321C4178-3C43-4AD9-AA57-6EB400FA7494}"/>
    <cellStyle name="Currency 15 3 2 2 2 2 3 2 2" xfId="17800" xr:uid="{86527350-DE4F-42A2-98D3-D4F846D9C10F}"/>
    <cellStyle name="Currency 15 3 2 2 2 2 3 2 2 2" xfId="26895" xr:uid="{82918ED2-63C2-4AB5-80FB-3226D6ED7433}"/>
    <cellStyle name="Currency 15 3 2 2 2 2 3 2 3" xfId="22900" xr:uid="{4C8C8752-9FE2-493A-90D3-DFE22B66B16C}"/>
    <cellStyle name="Currency 15 3 2 2 2 2 3 3" xfId="15876" xr:uid="{5AB428B0-B037-4B06-A9A1-78C5EEB65761}"/>
    <cellStyle name="Currency 15 3 2 2 2 2 3 3 2" xfId="24971" xr:uid="{BA70CE44-B2DE-4A06-96A5-C5A60D8EBD46}"/>
    <cellStyle name="Currency 15 3 2 2 2 2 3 4" xfId="20542" xr:uid="{F12FC677-92BD-4067-891C-CA7C9FDC38E5}"/>
    <cellStyle name="Currency 15 3 2 2 2 2 4" xfId="10702" xr:uid="{5ACC19C0-E1ED-4D5E-BD5F-71FB4031C7BD}"/>
    <cellStyle name="Currency 15 3 2 2 2 2 4 2" xfId="16946" xr:uid="{1F03E3DF-5A96-45A5-B95F-1AA76ADF1D4A}"/>
    <cellStyle name="Currency 15 3 2 2 2 2 4 2 2" xfId="26041" xr:uid="{04E7FA95-E21B-42E2-B71F-4AEE6BC964E8}"/>
    <cellStyle name="Currency 15 3 2 2 2 2 4 3" xfId="22040" xr:uid="{76D04846-76B8-41F6-BA48-E719E5915921}"/>
    <cellStyle name="Currency 15 3 2 2 2 2 5" xfId="15022" xr:uid="{570E508F-5377-4CCE-82C6-722DACC18E61}"/>
    <cellStyle name="Currency 15 3 2 2 2 2 5 2" xfId="24117" xr:uid="{733ACDA5-2994-4290-AA11-32B10B0A0BE6}"/>
    <cellStyle name="Currency 15 3 2 2 2 2 6" xfId="19140" xr:uid="{94F695D4-E103-4BEE-B132-49D8F0FCE9F6}"/>
    <cellStyle name="Currency 15 3 2 2 2 3" xfId="5685" xr:uid="{A1D0C1AC-9949-49D9-809C-B053C61AB009}"/>
    <cellStyle name="Currency 15 3 2 2 2 3 2" xfId="7301" xr:uid="{A3DBB803-1594-431D-B413-E7E32722716D}"/>
    <cellStyle name="Currency 15 3 2 2 2 3 2 2" xfId="11771" xr:uid="{E1A99948-F5DD-464D-98CF-807AEE0A0B05}"/>
    <cellStyle name="Currency 15 3 2 2 2 3 2 2 2" xfId="18009" xr:uid="{AB10AFEA-0721-4082-AEF0-FB4F8CF596C1}"/>
    <cellStyle name="Currency 15 3 2 2 2 3 2 2 2 2" xfId="27104" xr:uid="{4F6F622B-F641-4BD7-80B8-7B00E1093836}"/>
    <cellStyle name="Currency 15 3 2 2 2 3 2 2 3" xfId="23109" xr:uid="{AFB4395D-662D-4B9C-BEDE-3B2C0871AFD5}"/>
    <cellStyle name="Currency 15 3 2 2 2 3 2 3" xfId="16085" xr:uid="{59C1CD38-B18B-4698-AB5A-678664B56E21}"/>
    <cellStyle name="Currency 15 3 2 2 2 3 2 3 2" xfId="25180" xr:uid="{92075051-5D47-47F5-AE95-8416C8A7F474}"/>
    <cellStyle name="Currency 15 3 2 2 2 3 2 4" xfId="20883" xr:uid="{EAEF07A8-DD64-4C3C-AC55-3D89DF340A2C}"/>
    <cellStyle name="Currency 15 3 2 2 2 3 3" xfId="10915" xr:uid="{C5F1CFA6-B4BC-4D7B-BC25-ECC95D2A1E54}"/>
    <cellStyle name="Currency 15 3 2 2 2 3 3 2" xfId="17155" xr:uid="{3E981FC1-5E0F-4622-998A-161027363FC5}"/>
    <cellStyle name="Currency 15 3 2 2 2 3 3 2 2" xfId="26250" xr:uid="{54ABE820-5DFF-4B81-8FF3-0889875B6E98}"/>
    <cellStyle name="Currency 15 3 2 2 2 3 3 3" xfId="22253" xr:uid="{B7A1302F-E012-4787-804A-A3869630DBA1}"/>
    <cellStyle name="Currency 15 3 2 2 2 3 4" xfId="15231" xr:uid="{996CCFC0-9353-4370-AB33-718C61F5B4B1}"/>
    <cellStyle name="Currency 15 3 2 2 2 3 4 2" xfId="24326" xr:uid="{1AD060CA-0DB2-43F4-BFEF-D185D891DE6D}"/>
    <cellStyle name="Currency 15 3 2 2 2 3 5" xfId="19486" xr:uid="{6981D280-81EE-4131-9F28-2D2DB12835AC}"/>
    <cellStyle name="Currency 15 3 2 2 2 4" xfId="6735" xr:uid="{84847039-9702-41E4-9220-0B3AA690FCA5}"/>
    <cellStyle name="Currency 15 3 2 2 2 4 2" xfId="11353" xr:uid="{59A6A8BB-56CD-424B-8C3C-2AC36F8B903C}"/>
    <cellStyle name="Currency 15 3 2 2 2 4 2 2" xfId="17591" xr:uid="{78D01AAF-D952-4799-BB3B-ACE977B3D754}"/>
    <cellStyle name="Currency 15 3 2 2 2 4 2 2 2" xfId="26686" xr:uid="{2C820636-2843-498D-A9F0-757B68DE2A35}"/>
    <cellStyle name="Currency 15 3 2 2 2 4 2 3" xfId="22691" xr:uid="{6EB9126A-7788-429E-B50A-F0F1525F9E10}"/>
    <cellStyle name="Currency 15 3 2 2 2 4 3" xfId="15667" xr:uid="{26010C88-6A0B-4562-973F-758EC17FA235}"/>
    <cellStyle name="Currency 15 3 2 2 2 4 3 2" xfId="24762" xr:uid="{701DD310-3DFE-4E40-8B11-5ACC873FA26C}"/>
    <cellStyle name="Currency 15 3 2 2 2 4 4" xfId="20317" xr:uid="{1C416D5A-3050-48BE-ACF3-FB1CD478CFBD}"/>
    <cellStyle name="Currency 15 3 2 2 2 5" xfId="10264" xr:uid="{77C730B8-6630-4B66-993C-63FB280D3880}"/>
    <cellStyle name="Currency 15 3 2 2 2 5 2" xfId="14586" xr:uid="{DE619B03-C061-4C6C-BBA4-54782E46ED27}"/>
    <cellStyle name="Currency 15 3 2 2 2 5 2 2" xfId="18445" xr:uid="{AD86DE8D-3A04-4E71-93CF-74EF0F4BD79D}"/>
    <cellStyle name="Currency 15 3 2 2 2 5 2 2 2" xfId="27540" xr:uid="{261EAD4D-BAEE-4C3C-8957-707FF1D005BF}"/>
    <cellStyle name="Currency 15 3 2 2 2 5 2 3" xfId="23681" xr:uid="{6C54CBED-248C-4ED1-A6FA-4B225A7B0061}"/>
    <cellStyle name="Currency 15 3 2 2 2 5 3" xfId="16521" xr:uid="{2C7ABA6F-2211-4A26-80F0-86E1024C959C}"/>
    <cellStyle name="Currency 15 3 2 2 2 5 3 2" xfId="25616" xr:uid="{9288062D-4E10-44D6-9118-2EC98AB63537}"/>
    <cellStyle name="Currency 15 3 2 2 2 5 4" xfId="21603" xr:uid="{896AE8BC-36C0-436E-B912-C84FA69F9708}"/>
    <cellStyle name="Currency 15 3 2 2 2 6" xfId="10493" xr:uid="{78F763D4-33F8-4C32-B615-A26521A34199}"/>
    <cellStyle name="Currency 15 3 2 2 2 6 2" xfId="16737" xr:uid="{D761125A-1FCA-4E5B-AD08-768CF0D5305E}"/>
    <cellStyle name="Currency 15 3 2 2 2 6 2 2" xfId="25832" xr:uid="{89F2F9CD-C72B-49AC-96B2-240332E082C3}"/>
    <cellStyle name="Currency 15 3 2 2 2 6 3" xfId="21831" xr:uid="{6054C2F0-DCAB-4F56-817C-E70B2C96AAD7}"/>
    <cellStyle name="Currency 15 3 2 2 2 7" xfId="14813" xr:uid="{E4DE7CEB-F98A-41A2-8F69-5BEA8F4F148B}"/>
    <cellStyle name="Currency 15 3 2 2 2 7 2" xfId="23908" xr:uid="{F2C52249-6C8E-4D5C-9546-7D2E0DCA9578}"/>
    <cellStyle name="Currency 15 3 2 2 2 8" xfId="18915" xr:uid="{DEA91463-3338-49CD-9F8C-3A4CDFAB2A5F}"/>
    <cellStyle name="Currency 15 3 2 2 3" xfId="2994" xr:uid="{16240244-7C74-403C-8F5F-7C27BE256FD1}"/>
    <cellStyle name="Currency 15 3 2 2 3 2" xfId="5796" xr:uid="{D8F4BC07-D22E-45F5-AA8F-B8DFD7FC6DD2}"/>
    <cellStyle name="Currency 15 3 2 2 3 2 2" xfId="7412" xr:uid="{2C9C4D28-EB76-4BA4-9549-C833A03A1CF0}"/>
    <cellStyle name="Currency 15 3 2 2 3 2 2 2" xfId="11877" xr:uid="{C4F07C2E-B2AB-40E6-9B14-532DC28E59E7}"/>
    <cellStyle name="Currency 15 3 2 2 3 2 2 2 2" xfId="18115" xr:uid="{E411B50F-AB35-406A-98FA-BDDE934B6779}"/>
    <cellStyle name="Currency 15 3 2 2 3 2 2 2 2 2" xfId="27210" xr:uid="{FFB10A75-C86B-48BD-BA6B-045FF6BE168D}"/>
    <cellStyle name="Currency 15 3 2 2 3 2 2 2 3" xfId="23215" xr:uid="{29E8EC5D-FE63-4660-B848-BD219112A0FC}"/>
    <cellStyle name="Currency 15 3 2 2 3 2 2 3" xfId="16191" xr:uid="{2763E8C3-1300-4792-AA97-C16B7E0C2D01}"/>
    <cellStyle name="Currency 15 3 2 2 3 2 2 3 2" xfId="25286" xr:uid="{503F4867-E03D-4B90-A112-7AB01E5EEC4A}"/>
    <cellStyle name="Currency 15 3 2 2 3 2 2 4" xfId="20994" xr:uid="{52E03C48-19CC-4304-9160-9FA50551260C}"/>
    <cellStyle name="Currency 15 3 2 2 3 2 3" xfId="11022" xr:uid="{B077778B-021C-406D-9A3D-D733B0C330E1}"/>
    <cellStyle name="Currency 15 3 2 2 3 2 3 2" xfId="17261" xr:uid="{D3A51530-C07F-46B1-B0C2-60D6DAB1EBE8}"/>
    <cellStyle name="Currency 15 3 2 2 3 2 3 2 2" xfId="26356" xr:uid="{8389E8E0-22DA-40EB-AD7B-FF3EADE6A29E}"/>
    <cellStyle name="Currency 15 3 2 2 3 2 3 3" xfId="22360" xr:uid="{1E227FCB-0BD1-4140-BC1A-2E8C23CC225B}"/>
    <cellStyle name="Currency 15 3 2 2 3 2 4" xfId="15337" xr:uid="{C06CFD5D-1C1C-40A4-8C67-4AD01022414C}"/>
    <cellStyle name="Currency 15 3 2 2 3 2 4 2" xfId="24432" xr:uid="{FB192F4E-0113-4C44-A760-98924122DB69}"/>
    <cellStyle name="Currency 15 3 2 2 3 2 5" xfId="19597" xr:uid="{149D6F3D-1936-4B80-8191-887DABADEBEF}"/>
    <cellStyle name="Currency 15 3 2 2 3 3" xfId="6857" xr:uid="{6A846126-9323-4448-83E9-4362BAF6DDC0}"/>
    <cellStyle name="Currency 15 3 2 2 3 3 2" xfId="11459" xr:uid="{2EE8C9B2-ACF8-463D-8181-A8816FFBEAAC}"/>
    <cellStyle name="Currency 15 3 2 2 3 3 2 2" xfId="17697" xr:uid="{C8210CFD-3634-4F55-A4B7-BC8C97F4F386}"/>
    <cellStyle name="Currency 15 3 2 2 3 3 2 2 2" xfId="26792" xr:uid="{A046E7D5-6DF2-4797-887A-27970416623B}"/>
    <cellStyle name="Currency 15 3 2 2 3 3 2 3" xfId="22797" xr:uid="{998901AA-0A44-4A41-8C10-B3528B6118CB}"/>
    <cellStyle name="Currency 15 3 2 2 3 3 3" xfId="15773" xr:uid="{801050DC-C969-4EA5-A118-1DC40BEC27B6}"/>
    <cellStyle name="Currency 15 3 2 2 3 3 3 2" xfId="24868" xr:uid="{E2BC247A-29AE-48CB-9036-A4C31E1EF8EB}"/>
    <cellStyle name="Currency 15 3 2 2 3 3 4" xfId="20439" xr:uid="{5DE25BF0-1D91-478D-988B-4C1CEF53A973}"/>
    <cellStyle name="Currency 15 3 2 2 3 4" xfId="10599" xr:uid="{83B95C0E-0E6A-49B3-9E08-484D5EBD0E33}"/>
    <cellStyle name="Currency 15 3 2 2 3 4 2" xfId="16843" xr:uid="{01ADA14B-C972-44ED-B94F-83FE2FFBF999}"/>
    <cellStyle name="Currency 15 3 2 2 3 4 2 2" xfId="25938" xr:uid="{72DFBD4F-7DD5-4551-B658-EC82B7BDC08B}"/>
    <cellStyle name="Currency 15 3 2 2 3 4 3" xfId="21937" xr:uid="{01EFC353-8E72-4FA2-BAE4-45607CA60FD0}"/>
    <cellStyle name="Currency 15 3 2 2 3 5" xfId="14919" xr:uid="{DCC61FF6-9C4F-4D17-B1D6-26DBC525BCEF}"/>
    <cellStyle name="Currency 15 3 2 2 3 5 2" xfId="24014" xr:uid="{9EF6C56F-208B-490C-A6C8-B5D63C7F1307}"/>
    <cellStyle name="Currency 15 3 2 2 3 6" xfId="19037" xr:uid="{98EA4475-46CD-42C9-BED9-476CD2F6B7EF}"/>
    <cellStyle name="Currency 15 3 2 2 4" xfId="5574" xr:uid="{79593A23-B786-4B83-AAA5-DA6506A65F03}"/>
    <cellStyle name="Currency 15 3 2 2 4 2" xfId="7190" xr:uid="{835A7A30-2A56-40B4-B4ED-0567910D261A}"/>
    <cellStyle name="Currency 15 3 2 2 4 2 2" xfId="11668" xr:uid="{C2CA86F8-11FB-463D-86C9-6FCF6FC8A7D9}"/>
    <cellStyle name="Currency 15 3 2 2 4 2 2 2" xfId="17906" xr:uid="{7DFC9B35-814E-4873-89FD-51647898A7C1}"/>
    <cellStyle name="Currency 15 3 2 2 4 2 2 2 2" xfId="27001" xr:uid="{0E47E6B6-7839-4F71-B1FE-D314CEE80024}"/>
    <cellStyle name="Currency 15 3 2 2 4 2 2 3" xfId="23006" xr:uid="{8193C89E-79F7-4A18-9F19-AA4F1C4C16FA}"/>
    <cellStyle name="Currency 15 3 2 2 4 2 3" xfId="15982" xr:uid="{649C899B-08B9-49F9-967B-6F9699A3D87C}"/>
    <cellStyle name="Currency 15 3 2 2 4 2 3 2" xfId="25077" xr:uid="{05756204-7BAF-497D-A61D-4718FEDE1FA7}"/>
    <cellStyle name="Currency 15 3 2 2 4 2 4" xfId="20772" xr:uid="{BC2810E2-5D98-4344-90F7-F522901ACD1E}"/>
    <cellStyle name="Currency 15 3 2 2 4 3" xfId="10812" xr:uid="{34B8D40E-A550-4328-BD45-B21EF285F15C}"/>
    <cellStyle name="Currency 15 3 2 2 4 3 2" xfId="17052" xr:uid="{6C5AB8BA-B47E-4094-BAC5-658F8794FDA2}"/>
    <cellStyle name="Currency 15 3 2 2 4 3 2 2" xfId="26147" xr:uid="{5803AD17-EB1E-4966-AC61-E69F37071F3D}"/>
    <cellStyle name="Currency 15 3 2 2 4 3 3" xfId="22150" xr:uid="{5A267446-7FBE-46A8-A30F-9F3AB7F14A72}"/>
    <cellStyle name="Currency 15 3 2 2 4 4" xfId="15128" xr:uid="{23940ABF-597B-4FA9-92AB-3E5BFDE48F8A}"/>
    <cellStyle name="Currency 15 3 2 2 4 4 2" xfId="24223" xr:uid="{68E7E326-CBB5-480C-9192-C35DB544311E}"/>
    <cellStyle name="Currency 15 3 2 2 4 5" xfId="19375" xr:uid="{617AB359-2312-4F2C-8F59-47262F01710E}"/>
    <cellStyle name="Currency 15 3 2 2 5" xfId="6617" xr:uid="{A1880759-F2F8-4656-8A4B-AAE8A2A6352C}"/>
    <cellStyle name="Currency 15 3 2 2 5 2" xfId="11250" xr:uid="{CA8D055D-F70E-4E86-B8C4-9310A1800F68}"/>
    <cellStyle name="Currency 15 3 2 2 5 2 2" xfId="17488" xr:uid="{9EBAD9B9-3E6D-4E86-B0D2-4523DE0440EF}"/>
    <cellStyle name="Currency 15 3 2 2 5 2 2 2" xfId="26583" xr:uid="{577ACDC5-D8DE-4495-9800-9A4D2EEB4CC9}"/>
    <cellStyle name="Currency 15 3 2 2 5 2 3" xfId="22588" xr:uid="{A4CAFF86-B081-4076-8D15-40B3C8168B8C}"/>
    <cellStyle name="Currency 15 3 2 2 5 3" xfId="15564" xr:uid="{ED2F743C-40F7-4D6A-A4DA-E26FA6DACEB0}"/>
    <cellStyle name="Currency 15 3 2 2 5 3 2" xfId="24659" xr:uid="{41C09B7A-7361-4829-A294-47A2B970F320}"/>
    <cellStyle name="Currency 15 3 2 2 5 4" xfId="20199" xr:uid="{E97CE7CE-8A61-477D-9A43-D2BB0B515E5E}"/>
    <cellStyle name="Currency 15 3 2 2 6" xfId="10153" xr:uid="{24679219-FE6B-4171-B85D-3E48F63FDC32}"/>
    <cellStyle name="Currency 15 3 2 2 6 2" xfId="14475" xr:uid="{87A5AEC3-7600-4661-86AC-20118AF22D19}"/>
    <cellStyle name="Currency 15 3 2 2 6 2 2" xfId="18342" xr:uid="{4ECF6118-242A-4B66-BAA7-8899A8308624}"/>
    <cellStyle name="Currency 15 3 2 2 6 2 2 2" xfId="27437" xr:uid="{D895A799-56CF-490F-AB65-8D734620BED2}"/>
    <cellStyle name="Currency 15 3 2 2 6 2 3" xfId="23570" xr:uid="{6E90CCB7-158F-45D9-A623-9800D752D466}"/>
    <cellStyle name="Currency 15 3 2 2 6 3" xfId="16418" xr:uid="{64948D51-BD03-42C4-B3BB-A9D223E156D0}"/>
    <cellStyle name="Currency 15 3 2 2 6 3 2" xfId="25513" xr:uid="{A64F0FF7-92EA-43EB-9707-461017EFD95A}"/>
    <cellStyle name="Currency 15 3 2 2 6 4" xfId="21492" xr:uid="{A688F6B9-89BD-4676-A036-B3F2F6E9E214}"/>
    <cellStyle name="Currency 15 3 2 2 7" xfId="10390" xr:uid="{7B823937-F208-4993-AFF3-6939C1ED8ECF}"/>
    <cellStyle name="Currency 15 3 2 2 7 2" xfId="16634" xr:uid="{201A6C55-77F7-4887-90E4-390DB72023F6}"/>
    <cellStyle name="Currency 15 3 2 2 7 2 2" xfId="25729" xr:uid="{828D175E-0474-486F-AFB2-810FEFAADE7A}"/>
    <cellStyle name="Currency 15 3 2 2 7 3" xfId="21728" xr:uid="{4A8E1244-D488-465A-9433-AD9151E1433F}"/>
    <cellStyle name="Currency 15 3 2 2 8" xfId="14710" xr:uid="{94A316E9-A257-4E44-818B-545137C9F7BA}"/>
    <cellStyle name="Currency 15 3 2 2 8 2" xfId="23805" xr:uid="{CD70BBF1-70C0-496C-84E9-60E6AB6CCCAE}"/>
    <cellStyle name="Currency 15 3 2 2 9" xfId="18797" xr:uid="{289D9648-687C-4BAC-9709-4A5BAFDCFA5E}"/>
    <cellStyle name="Currency 15 3 2 3" xfId="2825" xr:uid="{87018BAD-6BB9-48F7-86BE-5ABB85236A3B}"/>
    <cellStyle name="Currency 15 3 2 3 2" xfId="3050" xr:uid="{D09DA452-5ABE-47B9-A2E9-ABD367A0A354}"/>
    <cellStyle name="Currency 15 3 2 3 2 2" xfId="5852" xr:uid="{C44C8095-7C88-4DF4-904C-219AB817011F}"/>
    <cellStyle name="Currency 15 3 2 3 2 2 2" xfId="7468" xr:uid="{1AE0AEFA-7B34-40F5-A8E5-764E35455690}"/>
    <cellStyle name="Currency 15 3 2 3 2 2 2 2" xfId="11933" xr:uid="{9A54E9DD-C094-4B4A-965A-360FC97A422E}"/>
    <cellStyle name="Currency 15 3 2 3 2 2 2 2 2" xfId="18171" xr:uid="{074D1005-703C-4EB8-9F81-892330961DC6}"/>
    <cellStyle name="Currency 15 3 2 3 2 2 2 2 2 2" xfId="27266" xr:uid="{6738DFE0-177A-4FDF-81DE-E54E1116CC29}"/>
    <cellStyle name="Currency 15 3 2 3 2 2 2 2 3" xfId="23271" xr:uid="{232D81B2-934B-47D6-8696-144EF9CB5C0A}"/>
    <cellStyle name="Currency 15 3 2 3 2 2 2 3" xfId="16247" xr:uid="{361D74FD-D5A8-4949-ABE9-AD13C10E057C}"/>
    <cellStyle name="Currency 15 3 2 3 2 2 2 3 2" xfId="25342" xr:uid="{DD36161A-7194-407F-B35B-DD43B1895DD8}"/>
    <cellStyle name="Currency 15 3 2 3 2 2 2 4" xfId="21050" xr:uid="{EAFC6D9C-F901-4114-9428-3D463DA0288C}"/>
    <cellStyle name="Currency 15 3 2 3 2 2 3" xfId="11078" xr:uid="{0228614D-D3B4-474F-9E1F-3A85A2A15224}"/>
    <cellStyle name="Currency 15 3 2 3 2 2 3 2" xfId="17317" xr:uid="{1316E811-BC88-41BF-AF7D-F958591332D3}"/>
    <cellStyle name="Currency 15 3 2 3 2 2 3 2 2" xfId="26412" xr:uid="{8EB9CFD3-301B-4720-BECD-E79CB82F4306}"/>
    <cellStyle name="Currency 15 3 2 3 2 2 3 3" xfId="22416" xr:uid="{61584336-1C5B-4A96-81F1-A33EDB54D32A}"/>
    <cellStyle name="Currency 15 3 2 3 2 2 4" xfId="15393" xr:uid="{E67630EA-8E81-4BFA-9A88-FF357A479E85}"/>
    <cellStyle name="Currency 15 3 2 3 2 2 4 2" xfId="24488" xr:uid="{22B0231F-8D79-4F13-A466-4B983F13E59E}"/>
    <cellStyle name="Currency 15 3 2 3 2 2 5" xfId="19653" xr:uid="{C0B192EC-D92A-4F96-A082-7D2E31A009AF}"/>
    <cellStyle name="Currency 15 3 2 3 2 3" xfId="6913" xr:uid="{50BC1D1A-A802-45E8-BA03-B0F1F1E4AF33}"/>
    <cellStyle name="Currency 15 3 2 3 2 3 2" xfId="11515" xr:uid="{2D80DDBB-BFB6-440B-A15B-9B428744300A}"/>
    <cellStyle name="Currency 15 3 2 3 2 3 2 2" xfId="17753" xr:uid="{A3CB127E-08CE-4335-AFBB-26216AC2F735}"/>
    <cellStyle name="Currency 15 3 2 3 2 3 2 2 2" xfId="26848" xr:uid="{C2E37018-6AE3-42FA-8A64-24E0201F3D67}"/>
    <cellStyle name="Currency 15 3 2 3 2 3 2 3" xfId="22853" xr:uid="{1935E8FD-3224-4E35-BBB4-81554ECDAC1B}"/>
    <cellStyle name="Currency 15 3 2 3 2 3 3" xfId="15829" xr:uid="{A1E3EB2C-D56C-43E3-BA60-772942C30A03}"/>
    <cellStyle name="Currency 15 3 2 3 2 3 3 2" xfId="24924" xr:uid="{6D8A127C-934B-4FE8-8CF3-6A77250AE6DF}"/>
    <cellStyle name="Currency 15 3 2 3 2 3 4" xfId="20495" xr:uid="{1D1EDA67-A201-47BF-89C9-09C56217D6CA}"/>
    <cellStyle name="Currency 15 3 2 3 2 4" xfId="10655" xr:uid="{CA9BF01B-EDC8-4080-A580-362FBAEE66C4}"/>
    <cellStyle name="Currency 15 3 2 3 2 4 2" xfId="16899" xr:uid="{B46D40F1-2F92-4249-AE47-06494482D947}"/>
    <cellStyle name="Currency 15 3 2 3 2 4 2 2" xfId="25994" xr:uid="{345F1254-692D-49D1-84E0-4D16F817D37E}"/>
    <cellStyle name="Currency 15 3 2 3 2 4 3" xfId="21993" xr:uid="{64AFB480-832D-45E8-AEEA-346949C55F19}"/>
    <cellStyle name="Currency 15 3 2 3 2 5" xfId="14975" xr:uid="{A5AB36FD-2DE1-42C5-A238-CC3ED14AE315}"/>
    <cellStyle name="Currency 15 3 2 3 2 5 2" xfId="24070" xr:uid="{68F344EE-F71B-4916-B4D2-FCF45382AD5B}"/>
    <cellStyle name="Currency 15 3 2 3 2 6" xfId="19093" xr:uid="{DB0DB334-FEA7-4B46-8B7A-6A9EA7A18B02}"/>
    <cellStyle name="Currency 15 3 2 3 3" xfId="5638" xr:uid="{82051B8D-E462-4FB8-AE46-62B4E7D3F7BB}"/>
    <cellStyle name="Currency 15 3 2 3 3 2" xfId="7254" xr:uid="{C7A14EE3-28E3-4F45-B53B-D33AA0E203C8}"/>
    <cellStyle name="Currency 15 3 2 3 3 2 2" xfId="11724" xr:uid="{97A384C6-E244-4469-8514-44661E2AD33D}"/>
    <cellStyle name="Currency 15 3 2 3 3 2 2 2" xfId="17962" xr:uid="{62460D2A-0FBD-4D66-81DE-130AB8991302}"/>
    <cellStyle name="Currency 15 3 2 3 3 2 2 2 2" xfId="27057" xr:uid="{6023E3D7-AEAE-44FB-AACB-7128A6CE2A93}"/>
    <cellStyle name="Currency 15 3 2 3 3 2 2 3" xfId="23062" xr:uid="{4D4425D0-59A0-4F9F-8C00-13D7C23BBEC6}"/>
    <cellStyle name="Currency 15 3 2 3 3 2 3" xfId="16038" xr:uid="{13238C48-BAE8-4BBE-869F-C5C7E76912FC}"/>
    <cellStyle name="Currency 15 3 2 3 3 2 3 2" xfId="25133" xr:uid="{4E2D78FB-1ABD-4FAB-9ADF-B6389EE61174}"/>
    <cellStyle name="Currency 15 3 2 3 3 2 4" xfId="20836" xr:uid="{5D29AAF6-BA34-4DE7-94D4-4B9232E7EBC4}"/>
    <cellStyle name="Currency 15 3 2 3 3 3" xfId="10868" xr:uid="{E89F8575-3EF4-49A2-9A08-44185028F371}"/>
    <cellStyle name="Currency 15 3 2 3 3 3 2" xfId="17108" xr:uid="{46CA3854-A107-4018-A4FA-1C2018AABBE8}"/>
    <cellStyle name="Currency 15 3 2 3 3 3 2 2" xfId="26203" xr:uid="{920EC1C9-F875-44DC-B05F-46AFC89C6963}"/>
    <cellStyle name="Currency 15 3 2 3 3 3 3" xfId="22206" xr:uid="{2195FEB7-56F8-4BB1-AAEA-AC82A5DF82EF}"/>
    <cellStyle name="Currency 15 3 2 3 3 4" xfId="15184" xr:uid="{72B8B960-17E5-4286-A80D-7FC348937894}"/>
    <cellStyle name="Currency 15 3 2 3 3 4 2" xfId="24279" xr:uid="{B102E608-A230-4B6E-B373-CF7CC88F7BEB}"/>
    <cellStyle name="Currency 15 3 2 3 3 5" xfId="19439" xr:uid="{34D29221-C401-4A26-AF73-D9402495897E}"/>
    <cellStyle name="Currency 15 3 2 3 4" xfId="6688" xr:uid="{63AD2033-1523-4D44-8649-C7F0189212FE}"/>
    <cellStyle name="Currency 15 3 2 3 4 2" xfId="11306" xr:uid="{A25B5784-F3E7-46C2-86E3-934DABA5130C}"/>
    <cellStyle name="Currency 15 3 2 3 4 2 2" xfId="17544" xr:uid="{ECAD74A7-2CB0-43E3-A00D-8872332C32B1}"/>
    <cellStyle name="Currency 15 3 2 3 4 2 2 2" xfId="26639" xr:uid="{48AFD8FE-159B-4CC3-90D9-7D0CC056744A}"/>
    <cellStyle name="Currency 15 3 2 3 4 2 3" xfId="22644" xr:uid="{5236DF42-E365-4107-AE2F-5A00566F9DC6}"/>
    <cellStyle name="Currency 15 3 2 3 4 3" xfId="15620" xr:uid="{C2AF8225-7219-4CB4-8145-72DB1BAF7E4D}"/>
    <cellStyle name="Currency 15 3 2 3 4 3 2" xfId="24715" xr:uid="{B57640A7-C710-4FF2-98D1-A67417587BD4}"/>
    <cellStyle name="Currency 15 3 2 3 4 4" xfId="20270" xr:uid="{13A9842F-AD7C-40F1-A0C2-A5C4EDF3EA5E}"/>
    <cellStyle name="Currency 15 3 2 3 5" xfId="10217" xr:uid="{AAC49F6B-42E8-430E-BCB7-9542869B503E}"/>
    <cellStyle name="Currency 15 3 2 3 5 2" xfId="14539" xr:uid="{C5943A3E-6FF3-4806-9E94-6A86AEC62698}"/>
    <cellStyle name="Currency 15 3 2 3 5 2 2" xfId="18398" xr:uid="{59FF1D01-8A37-48E5-AA19-DC33A745E735}"/>
    <cellStyle name="Currency 15 3 2 3 5 2 2 2" xfId="27493" xr:uid="{D8B7DB49-F04B-4110-89E1-6A94AE7EE005}"/>
    <cellStyle name="Currency 15 3 2 3 5 2 3" xfId="23634" xr:uid="{0B279ECC-D15E-437D-8121-F662B85FB834}"/>
    <cellStyle name="Currency 15 3 2 3 5 3" xfId="16474" xr:uid="{319FBA48-9A50-4B19-8845-889F6EEFF302}"/>
    <cellStyle name="Currency 15 3 2 3 5 3 2" xfId="25569" xr:uid="{C893BA3D-AAD0-48FA-856F-C4A1653BA5D8}"/>
    <cellStyle name="Currency 15 3 2 3 5 4" xfId="21556" xr:uid="{139F9016-DA95-463D-9936-44E2AB64410C}"/>
    <cellStyle name="Currency 15 3 2 3 6" xfId="10446" xr:uid="{7441A0FA-DABC-46EA-A640-58A7466FEECE}"/>
    <cellStyle name="Currency 15 3 2 3 6 2" xfId="16690" xr:uid="{DDE42FDD-B10D-45C1-8E7A-FB364558AF15}"/>
    <cellStyle name="Currency 15 3 2 3 6 2 2" xfId="25785" xr:uid="{99CAD5F0-EF72-4C9B-AB2F-E976C97CFDE4}"/>
    <cellStyle name="Currency 15 3 2 3 6 3" xfId="21784" xr:uid="{B27B8738-945B-4261-A2DD-C74FFB69554A}"/>
    <cellStyle name="Currency 15 3 2 3 7" xfId="14766" xr:uid="{2F253D63-7823-4EE5-9680-095B1122E4C6}"/>
    <cellStyle name="Currency 15 3 2 3 7 2" xfId="23861" xr:uid="{AFC0C67B-C561-42B3-B18A-F0923EAB7349}"/>
    <cellStyle name="Currency 15 3 2 3 8" xfId="18868" xr:uid="{0A9C7AF5-A698-472B-8BFE-58AD91182ABC}"/>
    <cellStyle name="Currency 15 3 2 4" xfId="2947" xr:uid="{47DFBE74-685B-4887-9DE4-E61783281416}"/>
    <cellStyle name="Currency 15 3 2 4 2" xfId="5749" xr:uid="{804333FE-CB9D-4BD2-B4A3-AEE97E597A1C}"/>
    <cellStyle name="Currency 15 3 2 4 2 2" xfId="7365" xr:uid="{AAEDDBDB-7CF1-4FC6-8E79-884D9517BA13}"/>
    <cellStyle name="Currency 15 3 2 4 2 2 2" xfId="11830" xr:uid="{D1C1ACBC-F839-478C-8EFE-DEFD123BD323}"/>
    <cellStyle name="Currency 15 3 2 4 2 2 2 2" xfId="18068" xr:uid="{CD169639-4EE8-4B63-81D1-67DC657BB196}"/>
    <cellStyle name="Currency 15 3 2 4 2 2 2 2 2" xfId="27163" xr:uid="{EA65972E-D22A-4C4D-A61B-9DB49B5AC6D4}"/>
    <cellStyle name="Currency 15 3 2 4 2 2 2 3" xfId="23168" xr:uid="{560F2973-516D-4C87-AA76-77C943EB32A5}"/>
    <cellStyle name="Currency 15 3 2 4 2 2 3" xfId="16144" xr:uid="{E6261284-09C6-4D98-8CAB-69FE279CCD97}"/>
    <cellStyle name="Currency 15 3 2 4 2 2 3 2" xfId="25239" xr:uid="{FAAC2015-A97E-4D78-9A79-A690329B08D5}"/>
    <cellStyle name="Currency 15 3 2 4 2 2 4" xfId="20947" xr:uid="{51CD4732-1B52-46E2-888E-CDCD50BA2723}"/>
    <cellStyle name="Currency 15 3 2 4 2 3" xfId="10975" xr:uid="{9F3477D7-6BA2-4DF0-970B-593B7953DE63}"/>
    <cellStyle name="Currency 15 3 2 4 2 3 2" xfId="17214" xr:uid="{150659E1-98C1-48C5-A844-DB6DD77DD5DB}"/>
    <cellStyle name="Currency 15 3 2 4 2 3 2 2" xfId="26309" xr:uid="{EE29BBCB-28E9-4E3D-A3BC-D78131363C9A}"/>
    <cellStyle name="Currency 15 3 2 4 2 3 3" xfId="22313" xr:uid="{56557B79-395B-46BC-8805-08DC7DC68158}"/>
    <cellStyle name="Currency 15 3 2 4 2 4" xfId="15290" xr:uid="{4C8ED6BE-0354-4F87-8D46-916D51B996E6}"/>
    <cellStyle name="Currency 15 3 2 4 2 4 2" xfId="24385" xr:uid="{82D4AA4B-8F9E-4BBA-A2F0-239A6F55FEBE}"/>
    <cellStyle name="Currency 15 3 2 4 2 5" xfId="19550" xr:uid="{3CAA3428-669B-4801-822C-DD6A2C909E27}"/>
    <cellStyle name="Currency 15 3 2 4 3" xfId="6810" xr:uid="{94FDFB14-CF9D-4CF7-94CD-CC1A251F3651}"/>
    <cellStyle name="Currency 15 3 2 4 3 2" xfId="11412" xr:uid="{73ECF195-A254-4CE8-A3D7-3551A529F758}"/>
    <cellStyle name="Currency 15 3 2 4 3 2 2" xfId="17650" xr:uid="{EF5DA18B-1C29-401E-8C9B-9898087A3B87}"/>
    <cellStyle name="Currency 15 3 2 4 3 2 2 2" xfId="26745" xr:uid="{F8A2B488-4907-45DC-A259-700AD259977F}"/>
    <cellStyle name="Currency 15 3 2 4 3 2 3" xfId="22750" xr:uid="{28649B1E-E097-48E7-B244-A5C22F7858CF}"/>
    <cellStyle name="Currency 15 3 2 4 3 3" xfId="15726" xr:uid="{C63CF385-254A-4BBB-B93A-5808A17A2360}"/>
    <cellStyle name="Currency 15 3 2 4 3 3 2" xfId="24821" xr:uid="{01ECF9B8-4DF4-44E5-8C39-6A7EA49AF983}"/>
    <cellStyle name="Currency 15 3 2 4 3 4" xfId="20392" xr:uid="{8C7906DD-4F07-4DEA-9185-B83937CF58FA}"/>
    <cellStyle name="Currency 15 3 2 4 4" xfId="10552" xr:uid="{1812BDC6-B3BB-498D-8FAA-771E9EF34E12}"/>
    <cellStyle name="Currency 15 3 2 4 4 2" xfId="16796" xr:uid="{25C4812C-8027-4FF3-AB79-8CF293CF92A8}"/>
    <cellStyle name="Currency 15 3 2 4 4 2 2" xfId="25891" xr:uid="{E5C1156D-8A0E-4D7E-B9B5-8705D8D66BE6}"/>
    <cellStyle name="Currency 15 3 2 4 4 3" xfId="21890" xr:uid="{B457D097-69B7-4AE2-9964-03832EE8C3BE}"/>
    <cellStyle name="Currency 15 3 2 4 5" xfId="14872" xr:uid="{B75B2ABE-CE63-4518-B5E0-1873A75B7077}"/>
    <cellStyle name="Currency 15 3 2 4 5 2" xfId="23967" xr:uid="{4B92F871-0479-4931-A267-CADD8C9225AA}"/>
    <cellStyle name="Currency 15 3 2 4 6" xfId="18990" xr:uid="{09380571-765D-4BCD-8749-678858F6397B}"/>
    <cellStyle name="Currency 15 3 2 5" xfId="6267" xr:uid="{1841F23B-AC10-49FE-AFF7-6F282D4ADB9C}"/>
    <cellStyle name="Currency 15 3 2 5 2" xfId="7697" xr:uid="{77E46151-A116-48A4-9BE2-ED8521C9B5E3}"/>
    <cellStyle name="Currency 15 3 2 5 2 2" xfId="12027" xr:uid="{12DF136B-695D-4594-96FA-8A8D3B698F27}"/>
    <cellStyle name="Currency 15 3 2 5 2 2 2" xfId="18265" xr:uid="{02DB3E89-5EB1-45BE-AAEE-6859A8D751CE}"/>
    <cellStyle name="Currency 15 3 2 5 2 2 2 2" xfId="27360" xr:uid="{815CAA23-E05B-488A-A894-897D683F27E7}"/>
    <cellStyle name="Currency 15 3 2 5 2 2 3" xfId="23365" xr:uid="{48DEBF19-B3B9-44DD-828D-03BDBC183ED9}"/>
    <cellStyle name="Currency 15 3 2 5 2 3" xfId="16341" xr:uid="{41BC2F6E-BBE1-4453-AF1B-06B534BC4579}"/>
    <cellStyle name="Currency 15 3 2 5 2 3 2" xfId="25436" xr:uid="{0E0B7A5D-0D65-4C87-9E3F-87C479EB1A6F}"/>
    <cellStyle name="Currency 15 3 2 5 2 4" xfId="21279" xr:uid="{BA6857D2-0C9F-4F65-8D2C-084F3E7E4155}"/>
    <cellStyle name="Currency 15 3 2 5 3" xfId="11173" xr:uid="{D336E3BC-648D-48B7-904E-94D48756AE36}"/>
    <cellStyle name="Currency 15 3 2 5 3 2" xfId="17411" xr:uid="{8AB4E87C-4A51-49C5-978D-7EA69A122C98}"/>
    <cellStyle name="Currency 15 3 2 5 3 2 2" xfId="26506" xr:uid="{AEFEFA49-789C-4B68-B38F-EAEAB5C71D63}"/>
    <cellStyle name="Currency 15 3 2 5 3 3" xfId="22511" xr:uid="{3253245E-468A-4D08-94BE-856B070C7CD0}"/>
    <cellStyle name="Currency 15 3 2 5 4" xfId="15487" xr:uid="{CF9F4A8F-20AA-4C2B-AE11-F4307C7600AA}"/>
    <cellStyle name="Currency 15 3 2 5 4 2" xfId="24582" xr:uid="{1C29BD3B-49E9-43D2-AA1D-7684E20C6A4E}"/>
    <cellStyle name="Currency 15 3 2 5 5" xfId="19882" xr:uid="{E3B3DBDE-9C3A-4097-A860-5EB24F08D2E5}"/>
    <cellStyle name="Currency 15 3 2 6" xfId="5497" xr:uid="{4ECD26B0-4298-4969-BEA8-B665AD69DD1C}"/>
    <cellStyle name="Currency 15 3 2 6 2" xfId="7121" xr:uid="{4AB9851B-C10E-4B43-BE69-B39A415CFB68}"/>
    <cellStyle name="Currency 15 3 2 6 2 2" xfId="11621" xr:uid="{F0178B4B-93D2-4A0A-B68F-1254A67D3741}"/>
    <cellStyle name="Currency 15 3 2 6 2 2 2" xfId="17859" xr:uid="{40B2FC97-47B7-4116-8079-CBD570E1D61C}"/>
    <cellStyle name="Currency 15 3 2 6 2 2 2 2" xfId="26954" xr:uid="{4FA89925-7553-4FAD-B7F6-C99DBC9B999B}"/>
    <cellStyle name="Currency 15 3 2 6 2 2 3" xfId="22959" xr:uid="{32C77EF6-DA20-445A-85F9-2FDFA0350479}"/>
    <cellStyle name="Currency 15 3 2 6 2 3" xfId="15935" xr:uid="{9FF104BE-D5A0-48C3-ADCE-C31D81E2BC95}"/>
    <cellStyle name="Currency 15 3 2 6 2 3 2" xfId="25030" xr:uid="{19C6C772-148D-4560-B3E7-7BAD9433105E}"/>
    <cellStyle name="Currency 15 3 2 6 2 4" xfId="20703" xr:uid="{C2774614-3757-4F7C-A4E5-1D9C0FC873B7}"/>
    <cellStyle name="Currency 15 3 2 6 3" xfId="10765" xr:uid="{DF594FE6-F023-42A4-BCCE-737D0B9AB6B2}"/>
    <cellStyle name="Currency 15 3 2 6 3 2" xfId="17005" xr:uid="{E80DA07F-4D34-4421-8C0E-3E062FD5D7A4}"/>
    <cellStyle name="Currency 15 3 2 6 3 2 2" xfId="26100" xr:uid="{12C81B24-8234-433F-8B7C-0AC2C0EFA96B}"/>
    <cellStyle name="Currency 15 3 2 6 3 3" xfId="22103" xr:uid="{7EE87FA5-FEDB-414E-8399-A28B92B5A54E}"/>
    <cellStyle name="Currency 15 3 2 6 4" xfId="15081" xr:uid="{B2EDD920-E273-4CDF-936C-BA6288598979}"/>
    <cellStyle name="Currency 15 3 2 6 4 2" xfId="24176" xr:uid="{20BAC8E3-CAE8-4C66-86F3-DB0AF4B5411D}"/>
    <cellStyle name="Currency 15 3 2 6 5" xfId="19305" xr:uid="{8919E6D2-3AA8-4CD8-914C-42D20F96EC2D}"/>
    <cellStyle name="Currency 15 3 2 7" xfId="6525" xr:uid="{7CCEE377-9F78-4311-A4C5-A847D5EA4FF0}"/>
    <cellStyle name="Currency 15 3 2 7 2" xfId="11203" xr:uid="{3B72F0C8-5146-4618-94BA-5DD28D8E2AD1}"/>
    <cellStyle name="Currency 15 3 2 7 2 2" xfId="17441" xr:uid="{2CB63ABE-BA22-49E8-BC1B-706C6DF20790}"/>
    <cellStyle name="Currency 15 3 2 7 2 2 2" xfId="26536" xr:uid="{309F1557-88E9-422B-9C4F-EB10C5EB812C}"/>
    <cellStyle name="Currency 15 3 2 7 2 3" xfId="22541" xr:uid="{980A5E10-2080-4590-BBCD-3764CCD42C71}"/>
    <cellStyle name="Currency 15 3 2 7 3" xfId="15517" xr:uid="{B748F8BF-9FAD-4178-B167-6C97E552FE65}"/>
    <cellStyle name="Currency 15 3 2 7 3 2" xfId="24612" xr:uid="{985D6F6E-8B65-4BB6-856C-815FA93869DB}"/>
    <cellStyle name="Currency 15 3 2 7 4" xfId="20107" xr:uid="{69C58460-DC51-43C6-8B96-A8B28081771E}"/>
    <cellStyle name="Currency 15 3 2 8" xfId="10076" xr:uid="{75830A22-ABB3-4B8A-AF75-30876C9D706C}"/>
    <cellStyle name="Currency 15 3 2 8 2" xfId="14398" xr:uid="{3E291C49-4FA0-41C9-9DB0-7640961EC7F7}"/>
    <cellStyle name="Currency 15 3 2 8 2 2" xfId="18295" xr:uid="{A396BC9B-27AB-4F77-A3D7-44D5B78310D5}"/>
    <cellStyle name="Currency 15 3 2 8 2 2 2" xfId="27390" xr:uid="{DBC3366B-4BBC-4AB7-89A5-584906D7C60B}"/>
    <cellStyle name="Currency 15 3 2 8 2 3" xfId="23500" xr:uid="{ECC7DCD5-A2FA-4349-BFBB-E11A5A946327}"/>
    <cellStyle name="Currency 15 3 2 8 3" xfId="16371" xr:uid="{9F58035E-8ECB-4F1C-AA49-54CB3D4AA664}"/>
    <cellStyle name="Currency 15 3 2 8 3 2" xfId="25466" xr:uid="{1D891C6E-7CDB-48A0-80BB-0650D8EB904A}"/>
    <cellStyle name="Currency 15 3 2 8 4" xfId="21422" xr:uid="{CE552C06-7D84-4535-98E4-6C3D62B8BBC9}"/>
    <cellStyle name="Currency 15 3 2 9" xfId="10342" xr:uid="{3F6FFADC-8DFC-4371-BCFE-563F709BD579}"/>
    <cellStyle name="Currency 15 3 2 9 2" xfId="16587" xr:uid="{D645F208-7764-4219-BB4B-5A1BDB267C70}"/>
    <cellStyle name="Currency 15 3 2 9 2 2" xfId="25682" xr:uid="{3FE36A93-9F86-408E-86C2-D534CEE2D3E1}"/>
    <cellStyle name="Currency 15 3 2 9 3" xfId="21680" xr:uid="{543F1A68-F95B-49B8-8598-7FC4FE3114FC}"/>
    <cellStyle name="Currency 15 3 3" xfId="2722" xr:uid="{04BF1D13-4AE1-4EBC-95DD-50D3F92D244D}"/>
    <cellStyle name="Currency 15 3 3 2" xfId="2850" xr:uid="{42F0413E-9922-4E51-B23B-D5FCF5984EB8}"/>
    <cellStyle name="Currency 15 3 3 2 2" xfId="3075" xr:uid="{F41191CA-ED55-48C7-AB40-11004E3BED9B}"/>
    <cellStyle name="Currency 15 3 3 2 2 2" xfId="5877" xr:uid="{0E8B7396-4B8F-4E5B-B3E0-E1F1AB6CD92E}"/>
    <cellStyle name="Currency 15 3 3 2 2 2 2" xfId="7493" xr:uid="{849B37A5-9397-4D0A-9917-EBE7B28C8B0E}"/>
    <cellStyle name="Currency 15 3 3 2 2 2 2 2" xfId="11958" xr:uid="{1E991CB3-9653-4DDF-A634-564472A19F7B}"/>
    <cellStyle name="Currency 15 3 3 2 2 2 2 2 2" xfId="18196" xr:uid="{F66E6AE7-0344-465F-BE1B-79162754C948}"/>
    <cellStyle name="Currency 15 3 3 2 2 2 2 2 2 2" xfId="27291" xr:uid="{DFFD1325-BD68-4333-9880-A21E1A443B5B}"/>
    <cellStyle name="Currency 15 3 3 2 2 2 2 2 3" xfId="23296" xr:uid="{8E551001-9014-404C-ABC1-2DFB98391857}"/>
    <cellStyle name="Currency 15 3 3 2 2 2 2 3" xfId="16272" xr:uid="{10C84B90-653A-4F9A-92CE-F4EDC86477D4}"/>
    <cellStyle name="Currency 15 3 3 2 2 2 2 3 2" xfId="25367" xr:uid="{A0D63449-0990-43D6-8B99-8379FAA6D77C}"/>
    <cellStyle name="Currency 15 3 3 2 2 2 2 4" xfId="21075" xr:uid="{8B99212D-6487-4256-9244-C5CAF8C9CC07}"/>
    <cellStyle name="Currency 15 3 3 2 2 2 3" xfId="11103" xr:uid="{58C514D9-124F-4F4F-B3C5-21493306F16A}"/>
    <cellStyle name="Currency 15 3 3 2 2 2 3 2" xfId="17342" xr:uid="{C110F796-DE63-4E88-B6B1-E6E048190467}"/>
    <cellStyle name="Currency 15 3 3 2 2 2 3 2 2" xfId="26437" xr:uid="{3A19C251-1133-4A0A-BD15-6289BDEAF842}"/>
    <cellStyle name="Currency 15 3 3 2 2 2 3 3" xfId="22441" xr:uid="{3B3E80D0-A071-430A-80A7-C9C2FC171234}"/>
    <cellStyle name="Currency 15 3 3 2 2 2 4" xfId="15418" xr:uid="{4EB07B8B-58EA-4F33-B0E6-D2807839711B}"/>
    <cellStyle name="Currency 15 3 3 2 2 2 4 2" xfId="24513" xr:uid="{1FC78B1E-D167-40C1-B801-CBD25956539F}"/>
    <cellStyle name="Currency 15 3 3 2 2 2 5" xfId="19678" xr:uid="{AAA59478-A06C-4FB9-BEB7-F7EB1A188C8B}"/>
    <cellStyle name="Currency 15 3 3 2 2 3" xfId="6938" xr:uid="{65082F6D-436A-4DB1-91B0-CC9C6FACE51E}"/>
    <cellStyle name="Currency 15 3 3 2 2 3 2" xfId="11540" xr:uid="{42C48E95-DC62-45B5-93EA-20E3E4158534}"/>
    <cellStyle name="Currency 15 3 3 2 2 3 2 2" xfId="17778" xr:uid="{ABA64691-CFD7-4A96-A812-FFCAB638FB3F}"/>
    <cellStyle name="Currency 15 3 3 2 2 3 2 2 2" xfId="26873" xr:uid="{26740FD2-C227-4ACC-A40F-4116806FE7B3}"/>
    <cellStyle name="Currency 15 3 3 2 2 3 2 3" xfId="22878" xr:uid="{8500DF92-76D3-477B-9AFB-863862323B84}"/>
    <cellStyle name="Currency 15 3 3 2 2 3 3" xfId="15854" xr:uid="{DD206326-FDB9-49C4-9741-E86347B8BA4F}"/>
    <cellStyle name="Currency 15 3 3 2 2 3 3 2" xfId="24949" xr:uid="{DC4AC14F-1C7E-4A4E-AEF0-60499CBDBE53}"/>
    <cellStyle name="Currency 15 3 3 2 2 3 4" xfId="20520" xr:uid="{9EBA713C-A2A6-41E5-8793-317F9DC7A1ED}"/>
    <cellStyle name="Currency 15 3 3 2 2 4" xfId="10680" xr:uid="{49DDE49B-298F-4F14-A10B-3E2E6AEB421D}"/>
    <cellStyle name="Currency 15 3 3 2 2 4 2" xfId="16924" xr:uid="{4C498C42-6DAC-4A19-A2CB-291982519A43}"/>
    <cellStyle name="Currency 15 3 3 2 2 4 2 2" xfId="26019" xr:uid="{153009B1-92E6-445D-BCC3-6FF5F9626A24}"/>
    <cellStyle name="Currency 15 3 3 2 2 4 3" xfId="22018" xr:uid="{2AA06BF4-42FD-4D89-BFB7-F483326F51F0}"/>
    <cellStyle name="Currency 15 3 3 2 2 5" xfId="15000" xr:uid="{DD541E12-96D2-4D6F-B600-CE8A10B2BBD3}"/>
    <cellStyle name="Currency 15 3 3 2 2 5 2" xfId="24095" xr:uid="{98B18E44-7E34-488F-BFC9-09E9A0DC8D5C}"/>
    <cellStyle name="Currency 15 3 3 2 2 6" xfId="19118" xr:uid="{4CE8558C-2E3A-4D5B-B9AF-FDB46BBB7E99}"/>
    <cellStyle name="Currency 15 3 3 2 3" xfId="5663" xr:uid="{7E07C3EF-F252-46E5-A1D9-58E7E0D85511}"/>
    <cellStyle name="Currency 15 3 3 2 3 2" xfId="7279" xr:uid="{6B5DAE36-1CB3-4E7E-BE79-8A303F5F7B8A}"/>
    <cellStyle name="Currency 15 3 3 2 3 2 2" xfId="11749" xr:uid="{97D94140-08EE-4CD7-84B8-7A78523E7E2A}"/>
    <cellStyle name="Currency 15 3 3 2 3 2 2 2" xfId="17987" xr:uid="{C3AB41AA-FFE4-4385-8D9C-B196B8ED2559}"/>
    <cellStyle name="Currency 15 3 3 2 3 2 2 2 2" xfId="27082" xr:uid="{39992A33-B2EB-4543-9EB9-D0F771E05D9C}"/>
    <cellStyle name="Currency 15 3 3 2 3 2 2 3" xfId="23087" xr:uid="{A15CC04E-4ED7-4A9C-BBC0-39C461EBB122}"/>
    <cellStyle name="Currency 15 3 3 2 3 2 3" xfId="16063" xr:uid="{C9A11F3B-5429-44B0-94C0-4CD539AF60D4}"/>
    <cellStyle name="Currency 15 3 3 2 3 2 3 2" xfId="25158" xr:uid="{7F3E5EDA-A9ED-47E0-AB17-F938A0555212}"/>
    <cellStyle name="Currency 15 3 3 2 3 2 4" xfId="20861" xr:uid="{5F3B91D8-A0B9-42A2-AD74-64324AA8D5E7}"/>
    <cellStyle name="Currency 15 3 3 2 3 3" xfId="10893" xr:uid="{DF510FDC-59BE-43DE-A0CA-29240B50B4DC}"/>
    <cellStyle name="Currency 15 3 3 2 3 3 2" xfId="17133" xr:uid="{1FAE4510-7A02-4497-9080-E6C3C8491258}"/>
    <cellStyle name="Currency 15 3 3 2 3 3 2 2" xfId="26228" xr:uid="{7507F88D-AD07-4204-97B1-202D76766C38}"/>
    <cellStyle name="Currency 15 3 3 2 3 3 3" xfId="22231" xr:uid="{0C578DCF-83E7-4C4B-A369-90E0616FBD43}"/>
    <cellStyle name="Currency 15 3 3 2 3 4" xfId="15209" xr:uid="{702DC8A7-F999-4946-8394-300EE568BC40}"/>
    <cellStyle name="Currency 15 3 3 2 3 4 2" xfId="24304" xr:uid="{ABDCEBB6-E02F-4706-B7E5-4E525C7D4E2A}"/>
    <cellStyle name="Currency 15 3 3 2 3 5" xfId="19464" xr:uid="{6226486D-5728-41A4-8243-C210E9743432}"/>
    <cellStyle name="Currency 15 3 3 2 4" xfId="6713" xr:uid="{6C95BE5A-B41E-4AA6-8028-D5E6A9410DDD}"/>
    <cellStyle name="Currency 15 3 3 2 4 2" xfId="11331" xr:uid="{27E167FE-750B-4D09-93DB-0380F2604905}"/>
    <cellStyle name="Currency 15 3 3 2 4 2 2" xfId="17569" xr:uid="{6C936838-336A-4364-8AED-14B0DE95CFA3}"/>
    <cellStyle name="Currency 15 3 3 2 4 2 2 2" xfId="26664" xr:uid="{2731505F-22E9-4C46-A8C7-B35D3BA8C76D}"/>
    <cellStyle name="Currency 15 3 3 2 4 2 3" xfId="22669" xr:uid="{0CE45850-6CE4-4E49-99BB-837826405F6F}"/>
    <cellStyle name="Currency 15 3 3 2 4 3" xfId="15645" xr:uid="{694A9A4D-92C6-4EF7-869B-80F16C9B8735}"/>
    <cellStyle name="Currency 15 3 3 2 4 3 2" xfId="24740" xr:uid="{62F28D80-879B-4A48-A06C-E6376024CB4B}"/>
    <cellStyle name="Currency 15 3 3 2 4 4" xfId="20295" xr:uid="{EDBAC012-41CD-48C9-AB61-FAB37A898730}"/>
    <cellStyle name="Currency 15 3 3 2 5" xfId="10242" xr:uid="{608A345B-DC18-42B0-AFC7-904C36B33894}"/>
    <cellStyle name="Currency 15 3 3 2 5 2" xfId="14564" xr:uid="{18A2C491-D198-4CD3-A62E-81BE7C89B3CE}"/>
    <cellStyle name="Currency 15 3 3 2 5 2 2" xfId="18423" xr:uid="{1389F68E-C227-4E95-A662-BED42E8EDB56}"/>
    <cellStyle name="Currency 15 3 3 2 5 2 2 2" xfId="27518" xr:uid="{DC60E89A-29D2-4CB8-AF84-816B27DC091D}"/>
    <cellStyle name="Currency 15 3 3 2 5 2 3" xfId="23659" xr:uid="{CE9EFB44-5D59-4980-BAC6-0AE0E110075C}"/>
    <cellStyle name="Currency 15 3 3 2 5 3" xfId="16499" xr:uid="{1C629E32-4684-4612-BF6C-964CDA521786}"/>
    <cellStyle name="Currency 15 3 3 2 5 3 2" xfId="25594" xr:uid="{655FB75C-2889-4569-B6E3-1A074661EB84}"/>
    <cellStyle name="Currency 15 3 3 2 5 4" xfId="21581" xr:uid="{6E725EC8-8966-4E23-A246-A6BDE23E330C}"/>
    <cellStyle name="Currency 15 3 3 2 6" xfId="10471" xr:uid="{4F777741-B172-4FC6-A289-DAF04D671682}"/>
    <cellStyle name="Currency 15 3 3 2 6 2" xfId="16715" xr:uid="{F0FD279A-305E-4562-B57A-9EC714170633}"/>
    <cellStyle name="Currency 15 3 3 2 6 2 2" xfId="25810" xr:uid="{BED64A2C-8DBB-4956-9633-0AEC342DC493}"/>
    <cellStyle name="Currency 15 3 3 2 6 3" xfId="21809" xr:uid="{6F4309E0-72A6-4602-AC31-AE2F52D1C461}"/>
    <cellStyle name="Currency 15 3 3 2 7" xfId="14791" xr:uid="{AFA3423E-EBDB-4A16-8105-F8DFA4FEF247}"/>
    <cellStyle name="Currency 15 3 3 2 7 2" xfId="23886" xr:uid="{0A31EB19-7600-4F96-8F1A-C5B8B91E0AB2}"/>
    <cellStyle name="Currency 15 3 3 2 8" xfId="18893" xr:uid="{86368606-88ED-41C8-8FCB-B5652CE0474F}"/>
    <cellStyle name="Currency 15 3 3 3" xfId="2972" xr:uid="{480C495E-6222-4856-949C-382CDA91224C}"/>
    <cellStyle name="Currency 15 3 3 3 2" xfId="5774" xr:uid="{6A59ACCB-9A3C-49A9-A914-D54A5881C0C2}"/>
    <cellStyle name="Currency 15 3 3 3 2 2" xfId="7390" xr:uid="{0B73B537-7767-4E7E-BC5F-FB01D7EF0CB9}"/>
    <cellStyle name="Currency 15 3 3 3 2 2 2" xfId="11855" xr:uid="{3BBF4A74-9BBF-4B9C-9FD6-71074B81BC80}"/>
    <cellStyle name="Currency 15 3 3 3 2 2 2 2" xfId="18093" xr:uid="{229DFE63-E4EA-4DBF-A303-022ACA1D09F2}"/>
    <cellStyle name="Currency 15 3 3 3 2 2 2 2 2" xfId="27188" xr:uid="{CDE9C3BD-59DF-4EAC-8288-5D10CA88AD32}"/>
    <cellStyle name="Currency 15 3 3 3 2 2 2 3" xfId="23193" xr:uid="{2D13DE5E-CFBA-49DD-85B2-74D54708022F}"/>
    <cellStyle name="Currency 15 3 3 3 2 2 3" xfId="16169" xr:uid="{10DF56CA-4AC3-4FFE-A880-A31635DDA906}"/>
    <cellStyle name="Currency 15 3 3 3 2 2 3 2" xfId="25264" xr:uid="{AEF9A274-3A46-473E-A5E6-52BC6C6EFDFD}"/>
    <cellStyle name="Currency 15 3 3 3 2 2 4" xfId="20972" xr:uid="{AA743B75-C8A8-494E-BB48-A71626CD1869}"/>
    <cellStyle name="Currency 15 3 3 3 2 3" xfId="11000" xr:uid="{F74E8566-7C6C-4B99-94C5-AB502654E27D}"/>
    <cellStyle name="Currency 15 3 3 3 2 3 2" xfId="17239" xr:uid="{E0180D91-CEB9-422D-9210-744039C60D72}"/>
    <cellStyle name="Currency 15 3 3 3 2 3 2 2" xfId="26334" xr:uid="{29D5C4E9-507F-4AC3-A0DE-A11FAFA6AB88}"/>
    <cellStyle name="Currency 15 3 3 3 2 3 3" xfId="22338" xr:uid="{C0514EE2-995B-4C7D-898F-F78C2EBD3EA8}"/>
    <cellStyle name="Currency 15 3 3 3 2 4" xfId="15315" xr:uid="{1AC24460-52EF-4E77-B9EA-0525CF8CA534}"/>
    <cellStyle name="Currency 15 3 3 3 2 4 2" xfId="24410" xr:uid="{4CEB6BEC-A519-43AD-9455-BFF09A0CC67B}"/>
    <cellStyle name="Currency 15 3 3 3 2 5" xfId="19575" xr:uid="{0E3C0ADB-5F46-4EAB-947C-F8E05A8B4708}"/>
    <cellStyle name="Currency 15 3 3 3 3" xfId="6835" xr:uid="{25B1FBB0-37EF-48BE-9C8B-82373F94DDE3}"/>
    <cellStyle name="Currency 15 3 3 3 3 2" xfId="11437" xr:uid="{33C2CEDD-C172-48EC-B130-67E3B308CE1A}"/>
    <cellStyle name="Currency 15 3 3 3 3 2 2" xfId="17675" xr:uid="{F63E593E-8DE1-408F-B475-EA108B98FDA9}"/>
    <cellStyle name="Currency 15 3 3 3 3 2 2 2" xfId="26770" xr:uid="{DEE62EA8-4BBB-467E-B66A-636760978636}"/>
    <cellStyle name="Currency 15 3 3 3 3 2 3" xfId="22775" xr:uid="{64C5D3B4-5731-4DBF-873C-80411FCE2979}"/>
    <cellStyle name="Currency 15 3 3 3 3 3" xfId="15751" xr:uid="{F3899F56-0A05-4DD2-AC11-9673FFFFA8F5}"/>
    <cellStyle name="Currency 15 3 3 3 3 3 2" xfId="24846" xr:uid="{53411C84-1656-42B3-84CF-37F333E68799}"/>
    <cellStyle name="Currency 15 3 3 3 3 4" xfId="20417" xr:uid="{A4A89155-A8B6-4830-889F-252363380BEC}"/>
    <cellStyle name="Currency 15 3 3 3 4" xfId="10577" xr:uid="{8B6ADE27-3DA0-4764-90C6-D83B90570C67}"/>
    <cellStyle name="Currency 15 3 3 3 4 2" xfId="16821" xr:uid="{03A65418-5C6D-4086-BFF5-2C9AF4C2ED39}"/>
    <cellStyle name="Currency 15 3 3 3 4 2 2" xfId="25916" xr:uid="{4AB7B3E8-B507-41FB-BA8F-3C8ACB4D22F0}"/>
    <cellStyle name="Currency 15 3 3 3 4 3" xfId="21915" xr:uid="{E031C4C8-661C-4352-A338-3E4A24D7C00C}"/>
    <cellStyle name="Currency 15 3 3 3 5" xfId="14897" xr:uid="{10C03118-549F-4653-8609-552680922E77}"/>
    <cellStyle name="Currency 15 3 3 3 5 2" xfId="23992" xr:uid="{A45B6020-0E42-43F3-AF6B-BF2FF121663A}"/>
    <cellStyle name="Currency 15 3 3 3 6" xfId="19015" xr:uid="{27A4C406-2225-4B8C-A175-73F3F9203AE5}"/>
    <cellStyle name="Currency 15 3 3 4" xfId="5548" xr:uid="{C41825EC-2957-4C97-9DAD-63FA8A2A9847}"/>
    <cellStyle name="Currency 15 3 3 4 2" xfId="7164" xr:uid="{59E61A87-E50A-4B97-BD44-4951091E2A89}"/>
    <cellStyle name="Currency 15 3 3 4 2 2" xfId="11646" xr:uid="{766C4FD0-F86D-40B7-A9A3-BED1E1F4EEA4}"/>
    <cellStyle name="Currency 15 3 3 4 2 2 2" xfId="17884" xr:uid="{22E2AC08-5C0E-470A-A8CD-2759F306915F}"/>
    <cellStyle name="Currency 15 3 3 4 2 2 2 2" xfId="26979" xr:uid="{B8DCF58C-B561-4F29-96D9-D5E5564BBFE6}"/>
    <cellStyle name="Currency 15 3 3 4 2 2 3" xfId="22984" xr:uid="{DE229E31-212F-44BB-AFA5-20107672A577}"/>
    <cellStyle name="Currency 15 3 3 4 2 3" xfId="15960" xr:uid="{72720B36-A7E2-4FE1-8D1F-3FA08280CDD0}"/>
    <cellStyle name="Currency 15 3 3 4 2 3 2" xfId="25055" xr:uid="{BC73B952-7C5D-4403-A687-A53A9F892904}"/>
    <cellStyle name="Currency 15 3 3 4 2 4" xfId="20746" xr:uid="{9C404FAB-02B4-48E4-AE1C-D7CC56203317}"/>
    <cellStyle name="Currency 15 3 3 4 3" xfId="10790" xr:uid="{1609019C-A441-441A-9C2E-79F191F577DC}"/>
    <cellStyle name="Currency 15 3 3 4 3 2" xfId="17030" xr:uid="{C5B3947F-51A4-487C-BC8D-230D46A29E9F}"/>
    <cellStyle name="Currency 15 3 3 4 3 2 2" xfId="26125" xr:uid="{47199A02-F0C4-43C6-99DB-6A1CFD822FD0}"/>
    <cellStyle name="Currency 15 3 3 4 3 3" xfId="22128" xr:uid="{E4A3A37D-2E9B-4515-BAFC-5D500F4C5AB9}"/>
    <cellStyle name="Currency 15 3 3 4 4" xfId="15106" xr:uid="{801D7E75-D6D1-4A03-90D8-97B963927A1E}"/>
    <cellStyle name="Currency 15 3 3 4 4 2" xfId="24201" xr:uid="{E9DA6D15-E30A-4476-AF97-D8D8503DF196}"/>
    <cellStyle name="Currency 15 3 3 4 5" xfId="19349" xr:uid="{1C1F92EB-FB1A-4070-A14E-8B2B597DE839}"/>
    <cellStyle name="Currency 15 3 3 5" xfId="6585" xr:uid="{7E3BDCB1-B0C9-4FD6-B6E6-D99DCA3A48C0}"/>
    <cellStyle name="Currency 15 3 3 5 2" xfId="11228" xr:uid="{0647948A-A145-481F-A05A-5E5FE67426B0}"/>
    <cellStyle name="Currency 15 3 3 5 2 2" xfId="17466" xr:uid="{424BA849-9D02-43DD-BC8E-306F06158811}"/>
    <cellStyle name="Currency 15 3 3 5 2 2 2" xfId="26561" xr:uid="{DA5C4DC3-4E68-4E6A-89B0-D6C18D7D4514}"/>
    <cellStyle name="Currency 15 3 3 5 2 3" xfId="22566" xr:uid="{B1A3DC12-A9F6-4B73-9400-E692A882191D}"/>
    <cellStyle name="Currency 15 3 3 5 3" xfId="15542" xr:uid="{40B15D19-761D-4BA5-9172-FA6FB74BB1CA}"/>
    <cellStyle name="Currency 15 3 3 5 3 2" xfId="24637" xr:uid="{D208BC6A-CC26-4EEE-A7CF-17F0396D0307}"/>
    <cellStyle name="Currency 15 3 3 5 4" xfId="20167" xr:uid="{79DAD412-89C3-4A51-A70A-1C12FF54B5EA}"/>
    <cellStyle name="Currency 15 3 3 6" xfId="10127" xr:uid="{89FB2658-10FD-4E4D-9CEE-4A0AAC5AAD7B}"/>
    <cellStyle name="Currency 15 3 3 6 2" xfId="14449" xr:uid="{F0366015-4199-41B8-B052-F5CB5BB099A1}"/>
    <cellStyle name="Currency 15 3 3 6 2 2" xfId="18320" xr:uid="{B0589BBA-B134-488C-9E02-FD3DF2DF842A}"/>
    <cellStyle name="Currency 15 3 3 6 2 2 2" xfId="27415" xr:uid="{E91129B4-1A80-4627-88BA-CEB1E5D41841}"/>
    <cellStyle name="Currency 15 3 3 6 2 3" xfId="23544" xr:uid="{2256EC77-632F-465E-978E-B94AC4ED1435}"/>
    <cellStyle name="Currency 15 3 3 6 3" xfId="16396" xr:uid="{91BEBFB3-1C57-4C58-8FFA-B1F3780CD015}"/>
    <cellStyle name="Currency 15 3 3 6 3 2" xfId="25491" xr:uid="{2F682FB7-3C64-4358-B294-2FF13B9A45F6}"/>
    <cellStyle name="Currency 15 3 3 6 4" xfId="21466" xr:uid="{1EA072CC-1095-4259-8B21-A4515C6BB64F}"/>
    <cellStyle name="Currency 15 3 3 7" xfId="10368" xr:uid="{6E9E410F-DB44-4ED4-86A4-965F5459D58A}"/>
    <cellStyle name="Currency 15 3 3 7 2" xfId="16612" xr:uid="{4C328320-4E35-4B2C-B44E-1FF04741AF2C}"/>
    <cellStyle name="Currency 15 3 3 7 2 2" xfId="25707" xr:uid="{34941557-EAFB-4B2E-9E29-E8331CF760FD}"/>
    <cellStyle name="Currency 15 3 3 7 3" xfId="21706" xr:uid="{D3B00A64-5668-4A52-835F-812F28B7A9D3}"/>
    <cellStyle name="Currency 15 3 3 8" xfId="14688" xr:uid="{812A7D32-66BC-4B37-BAB9-9D624F830438}"/>
    <cellStyle name="Currency 15 3 3 8 2" xfId="23783" xr:uid="{9A3E4920-D91C-4277-86E0-9638505DC160}"/>
    <cellStyle name="Currency 15 3 3 9" xfId="18765" xr:uid="{F33A1EE1-A8D7-4F83-87D3-2ECB1953F538}"/>
    <cellStyle name="Currency 15 3 4" xfId="2803" xr:uid="{48AFBFBA-A795-40B8-8631-622DC09849F5}"/>
    <cellStyle name="Currency 15 3 4 2" xfId="3028" xr:uid="{B296396C-BA25-42B9-89BD-3E90086AA687}"/>
    <cellStyle name="Currency 15 3 4 2 2" xfId="5830" xr:uid="{A14D9B76-9DB5-4F7A-88A0-D06F3CF107AF}"/>
    <cellStyle name="Currency 15 3 4 2 2 2" xfId="7446" xr:uid="{75B41137-7757-4303-B85B-0C2D28AD6406}"/>
    <cellStyle name="Currency 15 3 4 2 2 2 2" xfId="11911" xr:uid="{FC44185C-58AC-40C8-89DC-03CFBA5F862E}"/>
    <cellStyle name="Currency 15 3 4 2 2 2 2 2" xfId="18149" xr:uid="{C09038F8-6C51-4918-A177-15F17D3B19C2}"/>
    <cellStyle name="Currency 15 3 4 2 2 2 2 2 2" xfId="27244" xr:uid="{C77F9B57-8537-4BAD-99F4-D07A6A6E08FD}"/>
    <cellStyle name="Currency 15 3 4 2 2 2 2 3" xfId="23249" xr:uid="{27AB4ACB-AC21-40F8-A1E4-980B3CA3DC11}"/>
    <cellStyle name="Currency 15 3 4 2 2 2 3" xfId="16225" xr:uid="{4F4643FD-7F88-4F2B-AFC8-B2CC553131CA}"/>
    <cellStyle name="Currency 15 3 4 2 2 2 3 2" xfId="25320" xr:uid="{9826C1A7-E0D2-4E59-BF84-09FDA6DF7E2E}"/>
    <cellStyle name="Currency 15 3 4 2 2 2 4" xfId="21028" xr:uid="{0A676F1F-912C-437B-9759-B74B3E46B35D}"/>
    <cellStyle name="Currency 15 3 4 2 2 3" xfId="11056" xr:uid="{F99535A1-01D0-40E3-B727-BF0D01AD0258}"/>
    <cellStyle name="Currency 15 3 4 2 2 3 2" xfId="17295" xr:uid="{8EB30C5E-0508-4281-9E14-C220F370B49F}"/>
    <cellStyle name="Currency 15 3 4 2 2 3 2 2" xfId="26390" xr:uid="{B0F54E8F-0E97-4962-A0D1-27711D04E357}"/>
    <cellStyle name="Currency 15 3 4 2 2 3 3" xfId="22394" xr:uid="{F2B4EABF-BA1F-4601-82DF-5ABCD26F70FE}"/>
    <cellStyle name="Currency 15 3 4 2 2 4" xfId="15371" xr:uid="{2CF6BAAC-CE1C-4369-8B73-336413E40E2D}"/>
    <cellStyle name="Currency 15 3 4 2 2 4 2" xfId="24466" xr:uid="{D3A469C6-D611-437D-A158-5675568FFB58}"/>
    <cellStyle name="Currency 15 3 4 2 2 5" xfId="19631" xr:uid="{A9DD6FB6-85BA-456A-81AB-0348F1BC0C96}"/>
    <cellStyle name="Currency 15 3 4 2 3" xfId="6891" xr:uid="{994D0655-CBCB-4E51-8249-98734C9A19AE}"/>
    <cellStyle name="Currency 15 3 4 2 3 2" xfId="11493" xr:uid="{240B9AE1-9931-4771-B7A4-7A8789BD6DFB}"/>
    <cellStyle name="Currency 15 3 4 2 3 2 2" xfId="17731" xr:uid="{5CDCE8E7-115B-4921-A04A-8E4F605E5D8D}"/>
    <cellStyle name="Currency 15 3 4 2 3 2 2 2" xfId="26826" xr:uid="{BC60B8E1-15E5-47D3-90F0-09517BEB1837}"/>
    <cellStyle name="Currency 15 3 4 2 3 2 3" xfId="22831" xr:uid="{28DFCE26-3BDD-4018-9B6C-4204578985B0}"/>
    <cellStyle name="Currency 15 3 4 2 3 3" xfId="15807" xr:uid="{C0AA0614-CB8A-4F93-869E-C2A85BE3AD2E}"/>
    <cellStyle name="Currency 15 3 4 2 3 3 2" xfId="24902" xr:uid="{89F338B7-62FA-4B59-BE16-C4236EE8FE16}"/>
    <cellStyle name="Currency 15 3 4 2 3 4" xfId="20473" xr:uid="{F75ED802-A619-428F-8D4F-26DEB941C38D}"/>
    <cellStyle name="Currency 15 3 4 2 4" xfId="10633" xr:uid="{70DC773A-4D51-43A5-8A8E-3417C64066EB}"/>
    <cellStyle name="Currency 15 3 4 2 4 2" xfId="16877" xr:uid="{5EEB02B9-161A-4D82-BD1E-DD37999EF022}"/>
    <cellStyle name="Currency 15 3 4 2 4 2 2" xfId="25972" xr:uid="{9BB5E1D6-1DCA-4C8C-B112-0C5BF48DE59C}"/>
    <cellStyle name="Currency 15 3 4 2 4 3" xfId="21971" xr:uid="{CE6FA183-B1FE-4345-B7B1-AAD8B8B467F3}"/>
    <cellStyle name="Currency 15 3 4 2 5" xfId="14953" xr:uid="{D2E3AAFC-2464-4EC8-9447-CD2553B4FA43}"/>
    <cellStyle name="Currency 15 3 4 2 5 2" xfId="24048" xr:uid="{8F06E428-EEB5-424D-B84C-28F9E3B22B6A}"/>
    <cellStyle name="Currency 15 3 4 2 6" xfId="19071" xr:uid="{B431350D-1FA4-409E-9401-CB0B29885934}"/>
    <cellStyle name="Currency 15 3 4 3" xfId="5616" xr:uid="{00293367-73A9-46CD-9686-150A6C680A05}"/>
    <cellStyle name="Currency 15 3 4 3 2" xfId="7232" xr:uid="{3F5BC09B-C9D8-4499-8C58-5E92D729CCEB}"/>
    <cellStyle name="Currency 15 3 4 3 2 2" xfId="11702" xr:uid="{45A5735F-7648-4AFA-8520-F412089E11B9}"/>
    <cellStyle name="Currency 15 3 4 3 2 2 2" xfId="17940" xr:uid="{7472D3B9-F37C-42BB-93E1-7DFC95FE5CD7}"/>
    <cellStyle name="Currency 15 3 4 3 2 2 2 2" xfId="27035" xr:uid="{121A0793-26CC-4896-AF1C-21F35B76A0C9}"/>
    <cellStyle name="Currency 15 3 4 3 2 2 3" xfId="23040" xr:uid="{505AB006-FC8B-40ED-B0D8-B605DD2F0D64}"/>
    <cellStyle name="Currency 15 3 4 3 2 3" xfId="16016" xr:uid="{F697AB5F-1040-46F0-976F-58C2F2D4BBA2}"/>
    <cellStyle name="Currency 15 3 4 3 2 3 2" xfId="25111" xr:uid="{19667CB4-2BA3-4DE5-8E35-9BCB317315DF}"/>
    <cellStyle name="Currency 15 3 4 3 2 4" xfId="20814" xr:uid="{38208757-586B-4AF9-81AF-9549D6BA9DB7}"/>
    <cellStyle name="Currency 15 3 4 3 3" xfId="10846" xr:uid="{5EF63BB6-E4A0-4E3E-997C-165EE39EB920}"/>
    <cellStyle name="Currency 15 3 4 3 3 2" xfId="17086" xr:uid="{DF2F6492-8B31-4C58-8A32-5CCFEC16E88E}"/>
    <cellStyle name="Currency 15 3 4 3 3 2 2" xfId="26181" xr:uid="{49765D53-149A-4910-823B-D35B8C445F00}"/>
    <cellStyle name="Currency 15 3 4 3 3 3" xfId="22184" xr:uid="{02BD50F7-1A9A-427B-AAEB-AB533B923362}"/>
    <cellStyle name="Currency 15 3 4 3 4" xfId="15162" xr:uid="{D030F078-39D0-4E01-9CF7-FFFB260C1E5F}"/>
    <cellStyle name="Currency 15 3 4 3 4 2" xfId="24257" xr:uid="{91135402-8189-4965-B171-0669EBDCDE1E}"/>
    <cellStyle name="Currency 15 3 4 3 5" xfId="19417" xr:uid="{FBBB1B1A-DA77-4555-AEC7-B1A7A02744D8}"/>
    <cellStyle name="Currency 15 3 4 4" xfId="6666" xr:uid="{FCFBDBAC-6B21-4D95-9BB0-1EC0F7D5DB51}"/>
    <cellStyle name="Currency 15 3 4 4 2" xfId="11284" xr:uid="{0E9971D7-5CD8-47BA-8F61-69BD51B60569}"/>
    <cellStyle name="Currency 15 3 4 4 2 2" xfId="17522" xr:uid="{86C75014-C5EC-4AF4-8585-549733555528}"/>
    <cellStyle name="Currency 15 3 4 4 2 2 2" xfId="26617" xr:uid="{BE8FF530-666D-4DD1-8EE3-5F4B4382DFBD}"/>
    <cellStyle name="Currency 15 3 4 4 2 3" xfId="22622" xr:uid="{2F770CE0-095A-41F2-965F-935A99D792D9}"/>
    <cellStyle name="Currency 15 3 4 4 3" xfId="15598" xr:uid="{53C3E37B-378A-4F5E-BC6E-A4CB8BC55FEB}"/>
    <cellStyle name="Currency 15 3 4 4 3 2" xfId="24693" xr:uid="{6ED4D67E-8FA0-41B1-A586-9E6D6632829D}"/>
    <cellStyle name="Currency 15 3 4 4 4" xfId="20248" xr:uid="{5679990D-A737-47F5-A5D2-9A99ECE26203}"/>
    <cellStyle name="Currency 15 3 4 5" xfId="10195" xr:uid="{7DA4877A-6FB2-4583-9078-4D64D464B55E}"/>
    <cellStyle name="Currency 15 3 4 5 2" xfId="14517" xr:uid="{9D3F019F-0511-49FF-B49E-EAD578F43B2B}"/>
    <cellStyle name="Currency 15 3 4 5 2 2" xfId="18376" xr:uid="{2FEA588F-EFFD-42F6-B486-B4D5934F4F4C}"/>
    <cellStyle name="Currency 15 3 4 5 2 2 2" xfId="27471" xr:uid="{40394C7A-DD3C-44D6-B2AF-66083F9E2E9F}"/>
    <cellStyle name="Currency 15 3 4 5 2 3" xfId="23612" xr:uid="{FA479205-1652-4AD3-80E2-43415D61A3E9}"/>
    <cellStyle name="Currency 15 3 4 5 3" xfId="16452" xr:uid="{378630E1-5798-48F3-AB82-BF72DDABE4D2}"/>
    <cellStyle name="Currency 15 3 4 5 3 2" xfId="25547" xr:uid="{0FE47F6A-510A-495B-A35B-41C051782C77}"/>
    <cellStyle name="Currency 15 3 4 5 4" xfId="21534" xr:uid="{D1547007-186A-46CD-A4FE-C75E8A203995}"/>
    <cellStyle name="Currency 15 3 4 6" xfId="10424" xr:uid="{E31AF65A-0DBD-4525-BB46-CBA9BA66CFBE}"/>
    <cellStyle name="Currency 15 3 4 6 2" xfId="16668" xr:uid="{F81DB7D6-B331-4BFB-B32C-1D66D7824006}"/>
    <cellStyle name="Currency 15 3 4 6 2 2" xfId="25763" xr:uid="{7B31A4ED-6BD4-484F-990F-50461D4D7BF0}"/>
    <cellStyle name="Currency 15 3 4 6 3" xfId="21762" xr:uid="{57146C64-E5AF-4DC3-B6C6-BEA6DC09A9FE}"/>
    <cellStyle name="Currency 15 3 4 7" xfId="14744" xr:uid="{566E383D-CDD0-4C11-8EBC-815790859474}"/>
    <cellStyle name="Currency 15 3 4 7 2" xfId="23839" xr:uid="{3C649CE6-DFA8-48F5-B7D9-FA8B5C131B81}"/>
    <cellStyle name="Currency 15 3 4 8" xfId="18846" xr:uid="{E90622CE-68A2-4092-8691-57259F4E4D43}"/>
    <cellStyle name="Currency 15 3 5" xfId="2925" xr:uid="{4A0A52C6-7D0F-40FF-9AF0-3F49BB22DBA8}"/>
    <cellStyle name="Currency 15 3 5 2" xfId="5727" xr:uid="{F00AC72A-2B02-4DE4-99E2-3C0589D31659}"/>
    <cellStyle name="Currency 15 3 5 2 2" xfId="7343" xr:uid="{1ED7B9A7-4CAF-4099-9D0F-74CA63315501}"/>
    <cellStyle name="Currency 15 3 5 2 2 2" xfId="11808" xr:uid="{2C8A6305-8D2C-4A8D-A39C-D232A7224590}"/>
    <cellStyle name="Currency 15 3 5 2 2 2 2" xfId="18046" xr:uid="{48820F1A-C1C3-4E96-B237-6F4A731C36D4}"/>
    <cellStyle name="Currency 15 3 5 2 2 2 2 2" xfId="27141" xr:uid="{3973341C-1D57-4E03-AED1-B6DABA3056B2}"/>
    <cellStyle name="Currency 15 3 5 2 2 2 3" xfId="23146" xr:uid="{5C5389C8-44F9-4D19-9039-546B1953F5DA}"/>
    <cellStyle name="Currency 15 3 5 2 2 3" xfId="16122" xr:uid="{8F5D23DB-DD26-4B77-BA97-0591688B7CDF}"/>
    <cellStyle name="Currency 15 3 5 2 2 3 2" xfId="25217" xr:uid="{A277C036-A4C5-4F6C-BB13-047A86A200A5}"/>
    <cellStyle name="Currency 15 3 5 2 2 4" xfId="20925" xr:uid="{9AF0C8F5-B90C-48BF-8A6C-9BAEE6F2DB8A}"/>
    <cellStyle name="Currency 15 3 5 2 3" xfId="10953" xr:uid="{AD91AF9B-8DF4-4DF7-A358-B0F90B361220}"/>
    <cellStyle name="Currency 15 3 5 2 3 2" xfId="17192" xr:uid="{C184572B-4B16-42DE-BB89-1C8BA90C8CB3}"/>
    <cellStyle name="Currency 15 3 5 2 3 2 2" xfId="26287" xr:uid="{E0698A23-C277-4314-B6D5-F004A31F78DA}"/>
    <cellStyle name="Currency 15 3 5 2 3 3" xfId="22291" xr:uid="{2B74B886-31A0-460B-B762-CA071D72B653}"/>
    <cellStyle name="Currency 15 3 5 2 4" xfId="15268" xr:uid="{FFFBF04C-D03E-4F8D-BEED-1B8644A094F9}"/>
    <cellStyle name="Currency 15 3 5 2 4 2" xfId="24363" xr:uid="{47E7F61B-BC7C-4FE2-B07C-ADCA219FB9BB}"/>
    <cellStyle name="Currency 15 3 5 2 5" xfId="19528" xr:uid="{B6E66173-992A-4D1D-A58B-051B5E434CFC}"/>
    <cellStyle name="Currency 15 3 5 3" xfId="6788" xr:uid="{EE3A475C-DDCF-457C-958F-584D0E6E4455}"/>
    <cellStyle name="Currency 15 3 5 3 2" xfId="11390" xr:uid="{15053557-5E5F-4696-9F29-3257D2BF8533}"/>
    <cellStyle name="Currency 15 3 5 3 2 2" xfId="17628" xr:uid="{AC2A7537-4461-4998-BC78-4A481C450275}"/>
    <cellStyle name="Currency 15 3 5 3 2 2 2" xfId="26723" xr:uid="{FCE8866B-FDFC-445F-813E-A98052DFD289}"/>
    <cellStyle name="Currency 15 3 5 3 2 3" xfId="22728" xr:uid="{76DEF682-00D3-4799-BD45-0601BE4FD65B}"/>
    <cellStyle name="Currency 15 3 5 3 3" xfId="15704" xr:uid="{13BD4D12-033F-47E3-8E83-534296EB5375}"/>
    <cellStyle name="Currency 15 3 5 3 3 2" xfId="24799" xr:uid="{C1DAAA9A-F713-4C80-B7D5-DFCCF94D892F}"/>
    <cellStyle name="Currency 15 3 5 3 4" xfId="20370" xr:uid="{F94F40B7-28CF-4421-8F2C-4EF36C8FB741}"/>
    <cellStyle name="Currency 15 3 5 4" xfId="10530" xr:uid="{92BA98E6-441E-40A2-A267-3C9B6C0CBB58}"/>
    <cellStyle name="Currency 15 3 5 4 2" xfId="16774" xr:uid="{62E1B826-8C24-4613-95D6-0B259E6B924B}"/>
    <cellStyle name="Currency 15 3 5 4 2 2" xfId="25869" xr:uid="{049AAE87-C364-401B-B064-A073A68F4898}"/>
    <cellStyle name="Currency 15 3 5 4 3" xfId="21868" xr:uid="{13D19C63-0E15-40EC-B1FD-921D2C124578}"/>
    <cellStyle name="Currency 15 3 5 5" xfId="14850" xr:uid="{EB9977A2-61B6-4C03-9FB9-47CA4BCCA509}"/>
    <cellStyle name="Currency 15 3 5 5 2" xfId="23945" xr:uid="{B5DF54BB-A52B-4B42-86AA-11DD21BD7233}"/>
    <cellStyle name="Currency 15 3 5 6" xfId="18968" xr:uid="{543ADFDB-06B8-4ED3-A617-C50D6A3385FC}"/>
    <cellStyle name="Currency 15 3 6" xfId="6081" xr:uid="{0639406B-4F14-47C2-9323-CE862787A8DC}"/>
    <cellStyle name="Currency 15 3 6 2" xfId="7647" xr:uid="{EE2F1554-8D47-4DA9-92F7-4916085505D8}"/>
    <cellStyle name="Currency 15 3 6 2 2" xfId="12021" xr:uid="{CB3D5021-DF82-42CB-916D-96DB0C0FF2C8}"/>
    <cellStyle name="Currency 15 3 6 2 2 2" xfId="18259" xr:uid="{7BF5FF2D-B536-48D8-8C36-D292ADA9058E}"/>
    <cellStyle name="Currency 15 3 6 2 2 2 2" xfId="27354" xr:uid="{069E5218-9F02-4CB3-B53E-A24AF13A633A}"/>
    <cellStyle name="Currency 15 3 6 2 2 3" xfId="23359" xr:uid="{E8AF6B19-6D9B-48DF-A90F-32C898A5851A}"/>
    <cellStyle name="Currency 15 3 6 2 3" xfId="16335" xr:uid="{0D44D4A9-95F8-43E2-A202-301741A47222}"/>
    <cellStyle name="Currency 15 3 6 2 3 2" xfId="25430" xr:uid="{FDC43F0E-EED4-4528-A665-CAFE37BECD73}"/>
    <cellStyle name="Currency 15 3 6 2 4" xfId="21229" xr:uid="{1460958D-26CC-45F1-A14E-22BC331ED341}"/>
    <cellStyle name="Currency 15 3 6 3" xfId="11167" xr:uid="{BBCDF18F-73E6-44EB-A343-0B5E6C2E4D1A}"/>
    <cellStyle name="Currency 15 3 6 3 2" xfId="17405" xr:uid="{7B2E927C-B3E4-4E2D-9CB7-F4D66252C077}"/>
    <cellStyle name="Currency 15 3 6 3 2 2" xfId="26500" xr:uid="{4CB3FE77-287B-47AE-AD42-F7982DE443D0}"/>
    <cellStyle name="Currency 15 3 6 3 3" xfId="22505" xr:uid="{00A8B6EC-3323-42A2-958C-2BD16FA1C0F4}"/>
    <cellStyle name="Currency 15 3 6 4" xfId="15481" xr:uid="{85D67336-A354-4768-8C5C-43B3ABCA14A4}"/>
    <cellStyle name="Currency 15 3 6 4 2" xfId="24576" xr:uid="{731229E9-65F9-4321-AB29-3203A462E799}"/>
    <cellStyle name="Currency 15 3 6 5" xfId="19832" xr:uid="{E681656E-64A2-437D-AD5A-C6E7E333C1A2}"/>
    <cellStyle name="Currency 15 3 7" xfId="4622" xr:uid="{276EA222-E730-4413-886F-50248E1C42C9}"/>
    <cellStyle name="Currency 15 3 7 2" xfId="7015" xr:uid="{4382AD5A-F771-494B-A766-158E69850415}"/>
    <cellStyle name="Currency 15 3 7 2 2" xfId="11599" xr:uid="{3D14952A-3393-4B2B-ADBD-2CBF67C0CDDC}"/>
    <cellStyle name="Currency 15 3 7 2 2 2" xfId="17837" xr:uid="{A494ADD3-04AF-4D7F-B532-4069DD4F0976}"/>
    <cellStyle name="Currency 15 3 7 2 2 2 2" xfId="26932" xr:uid="{77145BDB-74E9-4B2B-AE71-0DA71B58D0B7}"/>
    <cellStyle name="Currency 15 3 7 2 2 3" xfId="22937" xr:uid="{4D7E95F6-E036-4E5A-B4D3-ECF04734CE4B}"/>
    <cellStyle name="Currency 15 3 7 2 3" xfId="15913" xr:uid="{CAF3759A-80A9-415F-A17B-64304B977996}"/>
    <cellStyle name="Currency 15 3 7 2 3 2" xfId="25008" xr:uid="{B7D8BFBE-7F50-4E4F-866D-0FED13BE6E91}"/>
    <cellStyle name="Currency 15 3 7 2 4" xfId="20597" xr:uid="{B8A9AC50-A9B5-443E-935E-046FD3026652}"/>
    <cellStyle name="Currency 15 3 7 3" xfId="10741" xr:uid="{3B1F3160-BB4D-495F-8DA6-26FB5A1DFB14}"/>
    <cellStyle name="Currency 15 3 7 3 2" xfId="16983" xr:uid="{CFEA87A3-C37B-417C-A73F-F1C5A3B08DA7}"/>
    <cellStyle name="Currency 15 3 7 3 2 2" xfId="26078" xr:uid="{E7730784-AFC9-4629-93E5-55492B99250B}"/>
    <cellStyle name="Currency 15 3 7 3 3" xfId="22079" xr:uid="{8FDBF1CA-E338-4B1E-9D38-F4DBB8603031}"/>
    <cellStyle name="Currency 15 3 7 4" xfId="15059" xr:uid="{7B0C6F44-5E84-41F1-979D-F143109287AD}"/>
    <cellStyle name="Currency 15 3 7 4 2" xfId="24154" xr:uid="{97E9C014-F67B-4E3F-A80F-6CC4E741E883}"/>
    <cellStyle name="Currency 15 3 7 5" xfId="19198" xr:uid="{742890D5-B3F1-45CE-B58B-A271C3D80895}"/>
    <cellStyle name="Currency 15 3 8" xfId="6364" xr:uid="{CEB0190F-EE73-45D2-945C-A175035FA2FA}"/>
    <cellStyle name="Currency 15 3 8 2" xfId="11181" xr:uid="{4BD51954-422C-4F1C-87EB-7BC18EFE03B4}"/>
    <cellStyle name="Currency 15 3 8 2 2" xfId="17419" xr:uid="{BDB2C519-E484-4DD7-85D1-A9D889A2E669}"/>
    <cellStyle name="Currency 15 3 8 2 2 2" xfId="26514" xr:uid="{55A8A537-78F5-4866-AE00-EB886BCA4980}"/>
    <cellStyle name="Currency 15 3 8 2 3" xfId="22519" xr:uid="{4B954C39-8B95-405C-8891-1E2C3F8FF288}"/>
    <cellStyle name="Currency 15 3 8 3" xfId="15495" xr:uid="{0BC252EB-F292-429E-A480-FDABB4CC3D63}"/>
    <cellStyle name="Currency 15 3 8 3 2" xfId="24590" xr:uid="{3525E385-C98D-4282-B066-B4F211F57AE9}"/>
    <cellStyle name="Currency 15 3 8 4" xfId="19946" xr:uid="{F2FCF978-404F-4E2B-8D9D-F25DE6E56043}"/>
    <cellStyle name="Currency 15 3 9" xfId="9201" xr:uid="{0EA6EFFC-5C0B-4FE9-A066-83F37EB82436}"/>
    <cellStyle name="Currency 15 3 9 2" xfId="13523" xr:uid="{1BBD373C-E50F-4E2A-945F-568641F35C01}"/>
    <cellStyle name="Currency 15 3 9 2 2" xfId="18273" xr:uid="{01ACED37-5090-4AEF-A050-F29BD4189657}"/>
    <cellStyle name="Currency 15 3 9 2 2 2" xfId="27368" xr:uid="{D4DD7A74-63A9-4CAB-9475-17A725AD4CE7}"/>
    <cellStyle name="Currency 15 3 9 2 3" xfId="23394" xr:uid="{F5B46933-FD2F-4D96-897A-BEAB66F74620}"/>
    <cellStyle name="Currency 15 3 9 3" xfId="16349" xr:uid="{882CAA03-0D8A-4D50-B705-0BD50D95C39E}"/>
    <cellStyle name="Currency 15 3 9 3 2" xfId="25444" xr:uid="{4D37ED92-2508-4BDB-8374-76CC270D65CF}"/>
    <cellStyle name="Currency 15 3 9 4" xfId="21316" xr:uid="{A1F178C4-7140-493A-9A4A-F331D5BC7E15}"/>
    <cellStyle name="Currency 15 4" xfId="2650" xr:uid="{35537962-A2E6-4BF3-BE16-4ADCA992B4BE}"/>
    <cellStyle name="Currency 15 4 2" xfId="6296" xr:uid="{8F5056F4-6268-4D40-96A6-9D0CFB4B08D2}"/>
    <cellStyle name="Currency 15 4 3" xfId="6093" xr:uid="{6728B960-DEF6-4E63-9396-87B99971CA92}"/>
    <cellStyle name="Currency 15 4 4" xfId="5495" xr:uid="{CBE533A4-810F-47AE-8E72-713A166BA768}"/>
    <cellStyle name="Currency 15 4 5" xfId="10074" xr:uid="{3A250F59-71E0-4FF7-9BFA-C808A4A9804D}"/>
    <cellStyle name="Currency 15 4 5 2" xfId="14396" xr:uid="{19C738BE-C3DB-49AB-B65C-9FCD829F50E3}"/>
    <cellStyle name="Currency 15 5" xfId="6079" xr:uid="{7588A214-5D0C-4BF6-8441-4D96325819CC}"/>
    <cellStyle name="Currency 15 5 2" xfId="6265" xr:uid="{9E6D6508-E715-4BBE-A9EC-1729F1B2D3E2}"/>
    <cellStyle name="Currency 15 6" xfId="6148" xr:uid="{1A9A32A6-D1FF-477D-A10A-4C09C58F8D9B}"/>
    <cellStyle name="Currency 15 7" xfId="5992" xr:uid="{260C5DD3-AC38-4B15-A341-0C9FC4FBEFAB}"/>
    <cellStyle name="Currency 15 8" xfId="4620" xr:uid="{A43383DD-D6EC-48F4-993D-A4019B4D5B5D}"/>
    <cellStyle name="Currency 15 9" xfId="9199" xr:uid="{EE633415-74BF-481E-8669-103179443944}"/>
    <cellStyle name="Currency 15 9 2" xfId="13521" xr:uid="{71765012-D29E-4D27-8DAC-F26DFBCD27E2}"/>
    <cellStyle name="Currency 16" xfId="1602" xr:uid="{E79A7535-7175-457D-BF98-B5EC42C3C70E}"/>
    <cellStyle name="Currency 16 2" xfId="1603" xr:uid="{86FAB953-A5DB-4FE6-863B-AE39031012D0}"/>
    <cellStyle name="Currency 16 2 2" xfId="2654" xr:uid="{FBC63D3C-FEC9-4102-BB16-2C0F5AD01F68}"/>
    <cellStyle name="Currency 16 2 2 2" xfId="6299" xr:uid="{90929B83-AAD0-420B-9FE0-E15EC5A9B996}"/>
    <cellStyle name="Currency 16 2 2 3" xfId="6096" xr:uid="{AA705D2B-673E-46CB-A9F3-5A9D1FD6E1A9}"/>
    <cellStyle name="Currency 16 2 2 4" xfId="5499" xr:uid="{2007FC7E-0739-4F09-AD3E-A5688749A19A}"/>
    <cellStyle name="Currency 16 2 2 5" xfId="10078" xr:uid="{A50EF1B5-BBEC-4E71-ADA3-EA89C629729A}"/>
    <cellStyle name="Currency 16 2 2 5 2" xfId="14400" xr:uid="{33209839-523F-4C80-8571-CF511CF56258}"/>
    <cellStyle name="Currency 16 2 3" xfId="6083" xr:uid="{3CDA455E-CC89-4B95-AF68-EF7A506887F0}"/>
    <cellStyle name="Currency 16 2 3 2" xfId="6269" xr:uid="{4CF38325-472B-42C3-B578-9620E42E3452}"/>
    <cellStyle name="Currency 16 2 4" xfId="6151" xr:uid="{4F4241E8-6951-4CB8-9BBC-BA6121185F3A}"/>
    <cellStyle name="Currency 16 2 5" xfId="5995" xr:uid="{75838B47-26B4-4259-AE91-34C7F8BD8853}"/>
    <cellStyle name="Currency 16 2 6" xfId="4624" xr:uid="{2033456C-CD12-4E12-B4F5-15D188A3ADB8}"/>
    <cellStyle name="Currency 16 2 7" xfId="9203" xr:uid="{5EFC9655-1021-45D4-B5A3-13BC1427A257}"/>
    <cellStyle name="Currency 16 2 7 2" xfId="13525" xr:uid="{0385A392-FF1C-4632-8599-6CFDD903AE5D}"/>
    <cellStyle name="Currency 16 3" xfId="1604" xr:uid="{241D6769-093F-4053-BB7B-7D567ABD587D}"/>
    <cellStyle name="Currency 16 3 10" xfId="10319" xr:uid="{C2EFD479-2BC6-4663-82D7-1406463FB525}"/>
    <cellStyle name="Currency 16 3 10 2" xfId="16566" xr:uid="{F195A4C2-6ED6-4848-9193-17D780398CB9}"/>
    <cellStyle name="Currency 16 3 10 2 2" xfId="25661" xr:uid="{4EAEC346-A3C8-4A7D-A9FB-9A5761C55629}"/>
    <cellStyle name="Currency 16 3 10 3" xfId="21657" xr:uid="{74563A8B-1FEC-4BEC-8C3E-D78AC0F121AA}"/>
    <cellStyle name="Currency 16 3 11" xfId="14641" xr:uid="{EDD8C7F1-7157-4A59-87A8-9E9A58A5CF04}"/>
    <cellStyle name="Currency 16 3 11 2" xfId="23736" xr:uid="{70EE7626-0860-4518-937F-7D3D43F9DC47}"/>
    <cellStyle name="Currency 16 3 12" xfId="18543" xr:uid="{7E98856F-8D5F-43DE-9C36-DC3FC7707616}"/>
    <cellStyle name="Currency 16 3 2" xfId="2655" xr:uid="{3EC3BEE5-4C4A-489B-A612-D2488725321F}"/>
    <cellStyle name="Currency 16 3 2 10" xfId="14664" xr:uid="{32E15853-4D2D-4188-A604-5A00FC337EAE}"/>
    <cellStyle name="Currency 16 3 2 10 2" xfId="23759" xr:uid="{5B6CDC4E-3A27-4332-84A1-A7118DBE8795}"/>
    <cellStyle name="Currency 16 3 2 11" xfId="18705" xr:uid="{BFF08B0D-D0EC-448C-BC52-5F1A69F8B72B}"/>
    <cellStyle name="Currency 16 3 2 2" xfId="2755" xr:uid="{E062092E-E615-43C3-9A2A-86E376B1E651}"/>
    <cellStyle name="Currency 16 3 2 2 2" xfId="2873" xr:uid="{E35FBEC1-8875-46C6-8249-1697981C58D7}"/>
    <cellStyle name="Currency 16 3 2 2 2 2" xfId="3098" xr:uid="{C639344C-AEC5-45AD-B5D2-409BBDEA2774}"/>
    <cellStyle name="Currency 16 3 2 2 2 2 2" xfId="5900" xr:uid="{0371958B-A1D4-4AA5-8EA6-7A9BE16A08A3}"/>
    <cellStyle name="Currency 16 3 2 2 2 2 2 2" xfId="7516" xr:uid="{8B59869A-B238-45E9-A0DF-46FFB948D86C}"/>
    <cellStyle name="Currency 16 3 2 2 2 2 2 2 2" xfId="11981" xr:uid="{EA3D4AF0-CEBD-43A7-B354-0BC94768635E}"/>
    <cellStyle name="Currency 16 3 2 2 2 2 2 2 2 2" xfId="18219" xr:uid="{2C018061-F06E-42D0-839D-02AAE9F28DF7}"/>
    <cellStyle name="Currency 16 3 2 2 2 2 2 2 2 2 2" xfId="27314" xr:uid="{0FFAAD76-9AA4-414E-B47D-EE657C5C0C2F}"/>
    <cellStyle name="Currency 16 3 2 2 2 2 2 2 2 3" xfId="23319" xr:uid="{BE54ABB0-115E-49B9-A740-7C673D3BA487}"/>
    <cellStyle name="Currency 16 3 2 2 2 2 2 2 3" xfId="16295" xr:uid="{6486FF6A-996D-47FA-84CA-B18BCF35A09C}"/>
    <cellStyle name="Currency 16 3 2 2 2 2 2 2 3 2" xfId="25390" xr:uid="{0C7629B7-112C-4B34-8340-68025D28234F}"/>
    <cellStyle name="Currency 16 3 2 2 2 2 2 2 4" xfId="21098" xr:uid="{E1EDC92D-0354-4923-85A6-0B67DD0C37B3}"/>
    <cellStyle name="Currency 16 3 2 2 2 2 2 3" xfId="11126" xr:uid="{6A0F5780-3775-45F1-A2B9-C86EC0016ECE}"/>
    <cellStyle name="Currency 16 3 2 2 2 2 2 3 2" xfId="17365" xr:uid="{5AF33BD9-98F8-48BC-94C4-7B8E1928C67C}"/>
    <cellStyle name="Currency 16 3 2 2 2 2 2 3 2 2" xfId="26460" xr:uid="{5C6E0B8B-92F9-430A-A814-8B08E770A9DC}"/>
    <cellStyle name="Currency 16 3 2 2 2 2 2 3 3" xfId="22464" xr:uid="{5CA8E732-23E6-4AB2-910B-D36B9A3F8235}"/>
    <cellStyle name="Currency 16 3 2 2 2 2 2 4" xfId="15441" xr:uid="{9D6BD5EB-C4B9-4521-B320-9C1EBE803F9F}"/>
    <cellStyle name="Currency 16 3 2 2 2 2 2 4 2" xfId="24536" xr:uid="{ADEDEC45-4A9D-4B49-995E-024D65A94173}"/>
    <cellStyle name="Currency 16 3 2 2 2 2 2 5" xfId="19701" xr:uid="{A5755F71-CDBD-44A9-BCB9-1C13337BB697}"/>
    <cellStyle name="Currency 16 3 2 2 2 2 3" xfId="6961" xr:uid="{1B53F5DC-4F30-4D37-8DE3-16709747D743}"/>
    <cellStyle name="Currency 16 3 2 2 2 2 3 2" xfId="11563" xr:uid="{9B152E94-70CB-4D4B-A6F0-DFA8FA034267}"/>
    <cellStyle name="Currency 16 3 2 2 2 2 3 2 2" xfId="17801" xr:uid="{E58606D0-E28E-43DD-8F43-54CE463F0A9E}"/>
    <cellStyle name="Currency 16 3 2 2 2 2 3 2 2 2" xfId="26896" xr:uid="{9E896CBF-1CB2-433D-A252-A319D68EBE02}"/>
    <cellStyle name="Currency 16 3 2 2 2 2 3 2 3" xfId="22901" xr:uid="{42E2ECF7-4045-4628-9AAA-CACD1FBEE340}"/>
    <cellStyle name="Currency 16 3 2 2 2 2 3 3" xfId="15877" xr:uid="{6F87EDE4-15B0-4041-9309-B2EEB35395C1}"/>
    <cellStyle name="Currency 16 3 2 2 2 2 3 3 2" xfId="24972" xr:uid="{B074A584-F6E2-4CEB-87C7-5C6FCDECEDEC}"/>
    <cellStyle name="Currency 16 3 2 2 2 2 3 4" xfId="20543" xr:uid="{9CC61580-9424-4E51-95D3-7FD076C39784}"/>
    <cellStyle name="Currency 16 3 2 2 2 2 4" xfId="10703" xr:uid="{CE2ED7DD-5E11-4142-9F1E-0E41157389FA}"/>
    <cellStyle name="Currency 16 3 2 2 2 2 4 2" xfId="16947" xr:uid="{3ED0B4EA-A178-4137-888B-55C236C78AFB}"/>
    <cellStyle name="Currency 16 3 2 2 2 2 4 2 2" xfId="26042" xr:uid="{9D7A5862-49C1-4ABD-A940-0379DC85E83A}"/>
    <cellStyle name="Currency 16 3 2 2 2 2 4 3" xfId="22041" xr:uid="{F2AA54C5-8E44-4BFD-AECC-14288626E2C8}"/>
    <cellStyle name="Currency 16 3 2 2 2 2 5" xfId="15023" xr:uid="{E9A3CFF9-D4DB-4681-B9FE-A91699E5D587}"/>
    <cellStyle name="Currency 16 3 2 2 2 2 5 2" xfId="24118" xr:uid="{C265E26F-A25D-443A-AC04-7B9814D07C2D}"/>
    <cellStyle name="Currency 16 3 2 2 2 2 6" xfId="19141" xr:uid="{061AB44F-2F2E-4BA1-BD2D-976DCE7A94FD}"/>
    <cellStyle name="Currency 16 3 2 2 2 3" xfId="5686" xr:uid="{3095B893-3625-4C3E-9B6A-B7B93557845F}"/>
    <cellStyle name="Currency 16 3 2 2 2 3 2" xfId="7302" xr:uid="{A6091535-ADFB-4841-B834-0DBAC9B302D1}"/>
    <cellStyle name="Currency 16 3 2 2 2 3 2 2" xfId="11772" xr:uid="{E1BCF46A-9286-48A4-BC8D-063D965E222A}"/>
    <cellStyle name="Currency 16 3 2 2 2 3 2 2 2" xfId="18010" xr:uid="{0A70EDA9-F552-418D-82A5-987B43F10707}"/>
    <cellStyle name="Currency 16 3 2 2 2 3 2 2 2 2" xfId="27105" xr:uid="{0A6BF975-2EB9-4230-BDD6-4CE332268D6E}"/>
    <cellStyle name="Currency 16 3 2 2 2 3 2 2 3" xfId="23110" xr:uid="{694EE8AE-51B4-4DB8-BB14-C0A5F8D5D360}"/>
    <cellStyle name="Currency 16 3 2 2 2 3 2 3" xfId="16086" xr:uid="{7E861B2D-F0B1-4594-B2C1-1E5A8B4F1C10}"/>
    <cellStyle name="Currency 16 3 2 2 2 3 2 3 2" xfId="25181" xr:uid="{7790355B-C58B-4AD7-9E8C-34E6DB9769F0}"/>
    <cellStyle name="Currency 16 3 2 2 2 3 2 4" xfId="20884" xr:uid="{E55B324D-248A-4F7F-B979-0431163D83C1}"/>
    <cellStyle name="Currency 16 3 2 2 2 3 3" xfId="10916" xr:uid="{D73CC92C-390F-4265-8138-C42A38593371}"/>
    <cellStyle name="Currency 16 3 2 2 2 3 3 2" xfId="17156" xr:uid="{D655E2AF-5246-413D-8192-E062F95C3DE7}"/>
    <cellStyle name="Currency 16 3 2 2 2 3 3 2 2" xfId="26251" xr:uid="{B0C95300-B2F6-4879-B3C8-BAF8D5529B4F}"/>
    <cellStyle name="Currency 16 3 2 2 2 3 3 3" xfId="22254" xr:uid="{D1440F36-F1D4-4986-979D-DCE07104C5F4}"/>
    <cellStyle name="Currency 16 3 2 2 2 3 4" xfId="15232" xr:uid="{0CDC6DAA-945C-49DC-9B6E-31E37E69F39D}"/>
    <cellStyle name="Currency 16 3 2 2 2 3 4 2" xfId="24327" xr:uid="{7934E732-5D1B-49A4-9C22-6512F7D4CF58}"/>
    <cellStyle name="Currency 16 3 2 2 2 3 5" xfId="19487" xr:uid="{6F539CAA-084F-4C81-8B29-BEC9F0B38A21}"/>
    <cellStyle name="Currency 16 3 2 2 2 4" xfId="6736" xr:uid="{B865D23D-C22F-4E32-B9BA-E0CA59C2E6A8}"/>
    <cellStyle name="Currency 16 3 2 2 2 4 2" xfId="11354" xr:uid="{D3F37174-3CC7-4FE5-86F9-3D9A45434DC7}"/>
    <cellStyle name="Currency 16 3 2 2 2 4 2 2" xfId="17592" xr:uid="{D1565DB3-1A81-4A03-9B4B-657AF18EA188}"/>
    <cellStyle name="Currency 16 3 2 2 2 4 2 2 2" xfId="26687" xr:uid="{7648D18D-1A08-44D5-AE47-89A1A6E17CF1}"/>
    <cellStyle name="Currency 16 3 2 2 2 4 2 3" xfId="22692" xr:uid="{872217D2-666E-44A6-A214-0CE0363D5A75}"/>
    <cellStyle name="Currency 16 3 2 2 2 4 3" xfId="15668" xr:uid="{40CC9D53-684C-40A0-83F8-47EDC3B1C013}"/>
    <cellStyle name="Currency 16 3 2 2 2 4 3 2" xfId="24763" xr:uid="{3183C0DF-358B-42A5-A239-752C1EB45FF4}"/>
    <cellStyle name="Currency 16 3 2 2 2 4 4" xfId="20318" xr:uid="{E539E1FC-E74E-429A-BC96-CDBBA1D64374}"/>
    <cellStyle name="Currency 16 3 2 2 2 5" xfId="10265" xr:uid="{1AC15FFC-9A70-449A-B960-C785FD262568}"/>
    <cellStyle name="Currency 16 3 2 2 2 5 2" xfId="14587" xr:uid="{3FB428D9-771F-4205-AD27-A8E0CB48B181}"/>
    <cellStyle name="Currency 16 3 2 2 2 5 2 2" xfId="18446" xr:uid="{2FB9FF93-9A18-4836-92F5-7FB5F0A6C977}"/>
    <cellStyle name="Currency 16 3 2 2 2 5 2 2 2" xfId="27541" xr:uid="{B6BD4C59-0E6C-4AE4-A2E0-364D4991053D}"/>
    <cellStyle name="Currency 16 3 2 2 2 5 2 3" xfId="23682" xr:uid="{8DE7E771-EB11-4FB0-9998-B17B161F2465}"/>
    <cellStyle name="Currency 16 3 2 2 2 5 3" xfId="16522" xr:uid="{7DD8E909-8809-407D-8302-C0E2D6C44BFB}"/>
    <cellStyle name="Currency 16 3 2 2 2 5 3 2" xfId="25617" xr:uid="{052CEBF6-529D-4258-837E-DC533F7EFCAB}"/>
    <cellStyle name="Currency 16 3 2 2 2 5 4" xfId="21604" xr:uid="{9B2A4DCD-5748-467A-B112-F479DFA5169E}"/>
    <cellStyle name="Currency 16 3 2 2 2 6" xfId="10494" xr:uid="{550986CC-A052-4119-A47C-A23E835F1C26}"/>
    <cellStyle name="Currency 16 3 2 2 2 6 2" xfId="16738" xr:uid="{FD7CC23A-8385-4084-8A6C-BDCD43C34032}"/>
    <cellStyle name="Currency 16 3 2 2 2 6 2 2" xfId="25833" xr:uid="{6978C9EC-D503-49AA-8209-23F473A3B83C}"/>
    <cellStyle name="Currency 16 3 2 2 2 6 3" xfId="21832" xr:uid="{49BFCB4A-FB91-4732-B38A-2953991CBF14}"/>
    <cellStyle name="Currency 16 3 2 2 2 7" xfId="14814" xr:uid="{D73D2715-F5FC-48BD-9B71-17296CE8EF93}"/>
    <cellStyle name="Currency 16 3 2 2 2 7 2" xfId="23909" xr:uid="{E670B00B-235B-434A-94D3-3A64A68D4EBB}"/>
    <cellStyle name="Currency 16 3 2 2 2 8" xfId="18916" xr:uid="{7C9B4706-61C1-4E56-8E8D-8063C802CB90}"/>
    <cellStyle name="Currency 16 3 2 2 3" xfId="2995" xr:uid="{465D37D2-2ECB-4B24-A118-47809E721BCF}"/>
    <cellStyle name="Currency 16 3 2 2 3 2" xfId="5797" xr:uid="{FBBA2971-6611-47FD-B847-92C3B3E4708C}"/>
    <cellStyle name="Currency 16 3 2 2 3 2 2" xfId="7413" xr:uid="{BE406C9B-D24D-4226-9121-1DB64E2044B0}"/>
    <cellStyle name="Currency 16 3 2 2 3 2 2 2" xfId="11878" xr:uid="{FF428918-C991-4C21-B6B6-A7745990E10C}"/>
    <cellStyle name="Currency 16 3 2 2 3 2 2 2 2" xfId="18116" xr:uid="{AFD261FA-C392-4C66-9D9D-101AE0EF56DF}"/>
    <cellStyle name="Currency 16 3 2 2 3 2 2 2 2 2" xfId="27211" xr:uid="{6A4E5453-7588-4F1B-BFC7-EF5692563E78}"/>
    <cellStyle name="Currency 16 3 2 2 3 2 2 2 3" xfId="23216" xr:uid="{04C5C474-6B31-4B11-9871-9A5B2B06EF13}"/>
    <cellStyle name="Currency 16 3 2 2 3 2 2 3" xfId="16192" xr:uid="{A0341B4E-0B67-4F36-8AE9-0309525FF964}"/>
    <cellStyle name="Currency 16 3 2 2 3 2 2 3 2" xfId="25287" xr:uid="{B1346267-631D-443A-9427-DF3D80B45AFE}"/>
    <cellStyle name="Currency 16 3 2 2 3 2 2 4" xfId="20995" xr:uid="{09331B50-2AC8-4243-9E4E-8A4392CBFD95}"/>
    <cellStyle name="Currency 16 3 2 2 3 2 3" xfId="11023" xr:uid="{44ECF669-6D1D-4883-9B84-9FA4EDBD8879}"/>
    <cellStyle name="Currency 16 3 2 2 3 2 3 2" xfId="17262" xr:uid="{D00450E6-A22C-4709-91C3-480D04DF371E}"/>
    <cellStyle name="Currency 16 3 2 2 3 2 3 2 2" xfId="26357" xr:uid="{3131687F-95E3-4939-9D14-7CD8335E31E0}"/>
    <cellStyle name="Currency 16 3 2 2 3 2 3 3" xfId="22361" xr:uid="{CB2D9053-A1B3-474A-8C0C-2404D172299C}"/>
    <cellStyle name="Currency 16 3 2 2 3 2 4" xfId="15338" xr:uid="{E0D3B0CF-AFBA-451C-AE04-AFFC96EF5F38}"/>
    <cellStyle name="Currency 16 3 2 2 3 2 4 2" xfId="24433" xr:uid="{53467C2E-2F9A-43AB-860A-39541D7CD4D8}"/>
    <cellStyle name="Currency 16 3 2 2 3 2 5" xfId="19598" xr:uid="{C438249E-D5ED-4A78-BD27-D8F4C9667E0A}"/>
    <cellStyle name="Currency 16 3 2 2 3 3" xfId="6858" xr:uid="{CD7FC711-61FF-4B8F-B393-0FB239D08CC6}"/>
    <cellStyle name="Currency 16 3 2 2 3 3 2" xfId="11460" xr:uid="{47F5B210-8428-4E0F-8F33-CCF95A2413B3}"/>
    <cellStyle name="Currency 16 3 2 2 3 3 2 2" xfId="17698" xr:uid="{D5A4EB9E-AD0B-47F1-A376-E83DB91EE768}"/>
    <cellStyle name="Currency 16 3 2 2 3 3 2 2 2" xfId="26793" xr:uid="{DBD97718-675A-4C3E-BC08-29F179449262}"/>
    <cellStyle name="Currency 16 3 2 2 3 3 2 3" xfId="22798" xr:uid="{C2E31EAE-1428-4150-9F56-9BB9F39CFE1D}"/>
    <cellStyle name="Currency 16 3 2 2 3 3 3" xfId="15774" xr:uid="{51AEDD99-D56C-4D38-BC05-C21BE3A0B768}"/>
    <cellStyle name="Currency 16 3 2 2 3 3 3 2" xfId="24869" xr:uid="{D289347F-3A20-4F79-BC75-858744B7A834}"/>
    <cellStyle name="Currency 16 3 2 2 3 3 4" xfId="20440" xr:uid="{ACB03590-FAE3-46FF-87E4-183783548E75}"/>
    <cellStyle name="Currency 16 3 2 2 3 4" xfId="10600" xr:uid="{E946CB71-4A11-4152-9F82-6E8D1E711A9B}"/>
    <cellStyle name="Currency 16 3 2 2 3 4 2" xfId="16844" xr:uid="{B1A68103-579E-46B2-80B6-397D4C436918}"/>
    <cellStyle name="Currency 16 3 2 2 3 4 2 2" xfId="25939" xr:uid="{99DD7472-224E-4872-BF31-EE63911E1C26}"/>
    <cellStyle name="Currency 16 3 2 2 3 4 3" xfId="21938" xr:uid="{3F6A84E3-D06C-4867-A373-BCEF4A0DDC7C}"/>
    <cellStyle name="Currency 16 3 2 2 3 5" xfId="14920" xr:uid="{1B861672-0D0F-4B0C-97F3-86E3457FB899}"/>
    <cellStyle name="Currency 16 3 2 2 3 5 2" xfId="24015" xr:uid="{5FDE668D-8271-4B22-B595-394DC03436BD}"/>
    <cellStyle name="Currency 16 3 2 2 3 6" xfId="19038" xr:uid="{1988F1DE-37B4-4E80-B966-259EF4B05CA4}"/>
    <cellStyle name="Currency 16 3 2 2 4" xfId="5575" xr:uid="{05E216AA-C68F-4C8E-8DAB-750B0800A034}"/>
    <cellStyle name="Currency 16 3 2 2 4 2" xfId="7191" xr:uid="{C6EB2517-79C0-45FC-854E-EDA94AB9101B}"/>
    <cellStyle name="Currency 16 3 2 2 4 2 2" xfId="11669" xr:uid="{98178C15-0BFA-4699-9AE8-7EA41DA2E6F1}"/>
    <cellStyle name="Currency 16 3 2 2 4 2 2 2" xfId="17907" xr:uid="{96BCEB6D-247C-45E9-ACA3-A2CC0857B4A1}"/>
    <cellStyle name="Currency 16 3 2 2 4 2 2 2 2" xfId="27002" xr:uid="{8D42911F-994C-4E95-9457-97A56093AE63}"/>
    <cellStyle name="Currency 16 3 2 2 4 2 2 3" xfId="23007" xr:uid="{92866497-98A6-4AA3-B575-820D791C03AE}"/>
    <cellStyle name="Currency 16 3 2 2 4 2 3" xfId="15983" xr:uid="{26DBF5B9-2ECD-4FB8-8CE5-B14F2AAFE9BB}"/>
    <cellStyle name="Currency 16 3 2 2 4 2 3 2" xfId="25078" xr:uid="{313D4A6B-E394-4AA3-811D-5DEE4324BCA1}"/>
    <cellStyle name="Currency 16 3 2 2 4 2 4" xfId="20773" xr:uid="{7C85366A-501A-49DB-856E-E60D2CB0EE18}"/>
    <cellStyle name="Currency 16 3 2 2 4 3" xfId="10813" xr:uid="{636DC019-F9A9-466D-9649-101C9164986D}"/>
    <cellStyle name="Currency 16 3 2 2 4 3 2" xfId="17053" xr:uid="{021A5F38-5848-44E3-82C7-52A4FF7BE492}"/>
    <cellStyle name="Currency 16 3 2 2 4 3 2 2" xfId="26148" xr:uid="{47B118CC-FAB7-4CCB-8B3D-C86122F3B189}"/>
    <cellStyle name="Currency 16 3 2 2 4 3 3" xfId="22151" xr:uid="{616A0FE9-F36A-4B41-811A-C724BE797903}"/>
    <cellStyle name="Currency 16 3 2 2 4 4" xfId="15129" xr:uid="{9A01F87A-2AE7-4CDE-8B49-0B9C606EF392}"/>
    <cellStyle name="Currency 16 3 2 2 4 4 2" xfId="24224" xr:uid="{CB59EE63-9630-4970-B0CE-8A687E4ED419}"/>
    <cellStyle name="Currency 16 3 2 2 4 5" xfId="19376" xr:uid="{7FE81D2A-C84A-422C-8EDC-C77C554A3D15}"/>
    <cellStyle name="Currency 16 3 2 2 5" xfId="6618" xr:uid="{E7A4AA02-6951-4E6C-ADCF-22D5DC0F0D1B}"/>
    <cellStyle name="Currency 16 3 2 2 5 2" xfId="11251" xr:uid="{33691F01-68C7-4F75-A93A-259DB688975E}"/>
    <cellStyle name="Currency 16 3 2 2 5 2 2" xfId="17489" xr:uid="{7FF7D5EF-E74E-4C06-9AAB-8D2E4F0DF65E}"/>
    <cellStyle name="Currency 16 3 2 2 5 2 2 2" xfId="26584" xr:uid="{C0AEC6D0-4CDD-479A-9AA8-57B8EEC05265}"/>
    <cellStyle name="Currency 16 3 2 2 5 2 3" xfId="22589" xr:uid="{9CEBE1D3-EBE5-4212-B235-086D27F36D0D}"/>
    <cellStyle name="Currency 16 3 2 2 5 3" xfId="15565" xr:uid="{CAA73701-BB49-4EC0-942D-428774AA7EB2}"/>
    <cellStyle name="Currency 16 3 2 2 5 3 2" xfId="24660" xr:uid="{11C519B1-EF9E-48FB-9554-7EE9C453F7D1}"/>
    <cellStyle name="Currency 16 3 2 2 5 4" xfId="20200" xr:uid="{7E9BDFD3-061D-4428-9169-F7B508C57C0D}"/>
    <cellStyle name="Currency 16 3 2 2 6" xfId="10154" xr:uid="{8D412C77-0E72-4341-BA5E-78268D324B5E}"/>
    <cellStyle name="Currency 16 3 2 2 6 2" xfId="14476" xr:uid="{265FBA87-283C-4287-B153-5605EA864A80}"/>
    <cellStyle name="Currency 16 3 2 2 6 2 2" xfId="18343" xr:uid="{2082BC70-4697-4A71-9B77-84ABA090CF13}"/>
    <cellStyle name="Currency 16 3 2 2 6 2 2 2" xfId="27438" xr:uid="{6EF88718-A7E0-4784-B31B-502FBB13C39A}"/>
    <cellStyle name="Currency 16 3 2 2 6 2 3" xfId="23571" xr:uid="{31E3406B-1F64-4509-B5EF-5DF07555D416}"/>
    <cellStyle name="Currency 16 3 2 2 6 3" xfId="16419" xr:uid="{7863048B-E375-456C-86E1-31E8A67F217A}"/>
    <cellStyle name="Currency 16 3 2 2 6 3 2" xfId="25514" xr:uid="{5C8AEF4F-B654-44FA-8C95-3FF54D41CE46}"/>
    <cellStyle name="Currency 16 3 2 2 6 4" xfId="21493" xr:uid="{C06424CD-8D00-4BB9-876B-44C191F5436A}"/>
    <cellStyle name="Currency 16 3 2 2 7" xfId="10391" xr:uid="{1726AAA7-D364-46BF-B76D-3E90D94194E5}"/>
    <cellStyle name="Currency 16 3 2 2 7 2" xfId="16635" xr:uid="{19AA535C-CFDD-486F-8FEB-EB2F35E3AEAF}"/>
    <cellStyle name="Currency 16 3 2 2 7 2 2" xfId="25730" xr:uid="{C520E206-B106-4467-95AC-8C46AB326337}"/>
    <cellStyle name="Currency 16 3 2 2 7 3" xfId="21729" xr:uid="{40439850-5907-4445-88BD-9DE39EA47CFC}"/>
    <cellStyle name="Currency 16 3 2 2 8" xfId="14711" xr:uid="{54E12672-7307-4A86-8A19-FFCCC7872385}"/>
    <cellStyle name="Currency 16 3 2 2 8 2" xfId="23806" xr:uid="{1516C17C-7610-4BBE-A69E-8465114687B2}"/>
    <cellStyle name="Currency 16 3 2 2 9" xfId="18798" xr:uid="{9907E5E6-9190-426A-ABB2-7F5A96E385C7}"/>
    <cellStyle name="Currency 16 3 2 3" xfId="2826" xr:uid="{E70D6CDB-7E4C-4354-AD9E-E10F651911CE}"/>
    <cellStyle name="Currency 16 3 2 3 2" xfId="3051" xr:uid="{2EBBE821-BC8D-4F3E-9DA3-4B5031B82ED9}"/>
    <cellStyle name="Currency 16 3 2 3 2 2" xfId="5853" xr:uid="{5E4342FB-DF84-4977-88B1-40332CB99D1A}"/>
    <cellStyle name="Currency 16 3 2 3 2 2 2" xfId="7469" xr:uid="{FF37C564-3C85-4C63-9A02-B1317B070424}"/>
    <cellStyle name="Currency 16 3 2 3 2 2 2 2" xfId="11934" xr:uid="{A6FF2D4C-D6F7-42A5-AEAD-C86924AE4EFE}"/>
    <cellStyle name="Currency 16 3 2 3 2 2 2 2 2" xfId="18172" xr:uid="{BDCE6EB9-EF95-43E8-B203-D8FC1B8C5284}"/>
    <cellStyle name="Currency 16 3 2 3 2 2 2 2 2 2" xfId="27267" xr:uid="{5BBC7AD1-864C-460D-8EDD-C95A7E6A1090}"/>
    <cellStyle name="Currency 16 3 2 3 2 2 2 2 3" xfId="23272" xr:uid="{53030E0C-3CFA-430B-B9AC-8D6E747B4A1C}"/>
    <cellStyle name="Currency 16 3 2 3 2 2 2 3" xfId="16248" xr:uid="{28D8C227-3973-4697-B382-784EE02879E6}"/>
    <cellStyle name="Currency 16 3 2 3 2 2 2 3 2" xfId="25343" xr:uid="{7ACD4DD1-9873-4836-A4FE-096E10359157}"/>
    <cellStyle name="Currency 16 3 2 3 2 2 2 4" xfId="21051" xr:uid="{DA53DCA4-EEF1-496B-B360-9AFB4C6C0AC4}"/>
    <cellStyle name="Currency 16 3 2 3 2 2 3" xfId="11079" xr:uid="{F90B921B-8655-4514-9717-14CAA05B0B72}"/>
    <cellStyle name="Currency 16 3 2 3 2 2 3 2" xfId="17318" xr:uid="{DC2788E9-A9B2-4E99-B154-BBE020149030}"/>
    <cellStyle name="Currency 16 3 2 3 2 2 3 2 2" xfId="26413" xr:uid="{A80F81B1-D824-4A61-BFD5-7D856EEC8D1B}"/>
    <cellStyle name="Currency 16 3 2 3 2 2 3 3" xfId="22417" xr:uid="{AFCA88F9-B3F4-49E4-A3F5-ED246E507D2A}"/>
    <cellStyle name="Currency 16 3 2 3 2 2 4" xfId="15394" xr:uid="{13CFF60A-0F94-477E-8CCE-2862A63B7ABC}"/>
    <cellStyle name="Currency 16 3 2 3 2 2 4 2" xfId="24489" xr:uid="{C6982E61-FB81-48EC-8D0F-562BDB593047}"/>
    <cellStyle name="Currency 16 3 2 3 2 2 5" xfId="19654" xr:uid="{8C44DE51-36E4-41BD-B5BA-7A7B971E3015}"/>
    <cellStyle name="Currency 16 3 2 3 2 3" xfId="6914" xr:uid="{B501AA31-009E-4534-9501-56CEAA78D08F}"/>
    <cellStyle name="Currency 16 3 2 3 2 3 2" xfId="11516" xr:uid="{452B07F8-BA9A-4BBC-848B-ED0EA77E6F7E}"/>
    <cellStyle name="Currency 16 3 2 3 2 3 2 2" xfId="17754" xr:uid="{A143A1D3-4741-4286-BDBF-98D6603552AC}"/>
    <cellStyle name="Currency 16 3 2 3 2 3 2 2 2" xfId="26849" xr:uid="{5D0607B8-19D1-466B-B44A-8ABF4B87E47A}"/>
    <cellStyle name="Currency 16 3 2 3 2 3 2 3" xfId="22854" xr:uid="{1B22DFDA-9566-44D8-A916-CA614DF66364}"/>
    <cellStyle name="Currency 16 3 2 3 2 3 3" xfId="15830" xr:uid="{B923C8D1-051F-451C-853B-AD29AEDE5ABB}"/>
    <cellStyle name="Currency 16 3 2 3 2 3 3 2" xfId="24925" xr:uid="{BEDF4F12-F059-47CC-B70C-28577003AA74}"/>
    <cellStyle name="Currency 16 3 2 3 2 3 4" xfId="20496" xr:uid="{28B6C411-374B-46ED-B4C6-DCC828BCE976}"/>
    <cellStyle name="Currency 16 3 2 3 2 4" xfId="10656" xr:uid="{01EEE0E2-2CA3-481D-B76F-E7D5F0DF013C}"/>
    <cellStyle name="Currency 16 3 2 3 2 4 2" xfId="16900" xr:uid="{67C60F1C-A57E-4C51-891E-04BC475724AF}"/>
    <cellStyle name="Currency 16 3 2 3 2 4 2 2" xfId="25995" xr:uid="{E2770F38-5573-41CA-BAB1-228D0AC91CDE}"/>
    <cellStyle name="Currency 16 3 2 3 2 4 3" xfId="21994" xr:uid="{D2DF5F3E-0557-4AD0-9DA0-993B614A49CD}"/>
    <cellStyle name="Currency 16 3 2 3 2 5" xfId="14976" xr:uid="{496A228D-FFA3-4BA6-A6B9-D5F6A4C6A795}"/>
    <cellStyle name="Currency 16 3 2 3 2 5 2" xfId="24071" xr:uid="{E3B98F4F-9FB8-418B-9286-EA918DB940BB}"/>
    <cellStyle name="Currency 16 3 2 3 2 6" xfId="19094" xr:uid="{9DC8535B-2A2F-4973-BCAD-8E4ED8357CCD}"/>
    <cellStyle name="Currency 16 3 2 3 3" xfId="5639" xr:uid="{F3438671-8492-4F78-8F3E-69AEF4396E70}"/>
    <cellStyle name="Currency 16 3 2 3 3 2" xfId="7255" xr:uid="{A77A93DA-D96F-476B-8D33-7A862B50070D}"/>
    <cellStyle name="Currency 16 3 2 3 3 2 2" xfId="11725" xr:uid="{06C9B06C-8063-4750-927B-2A0D32A3E342}"/>
    <cellStyle name="Currency 16 3 2 3 3 2 2 2" xfId="17963" xr:uid="{E60F0BF1-73A1-4E00-AE80-AAB2CA1B5E52}"/>
    <cellStyle name="Currency 16 3 2 3 3 2 2 2 2" xfId="27058" xr:uid="{52B8FE37-0357-43D8-9749-A4675D795CBE}"/>
    <cellStyle name="Currency 16 3 2 3 3 2 2 3" xfId="23063" xr:uid="{3B5E9FA2-1C4B-4895-BE43-AD21BDD1F1B3}"/>
    <cellStyle name="Currency 16 3 2 3 3 2 3" xfId="16039" xr:uid="{1D5A8DE2-7F38-4752-B349-CFAE8B514599}"/>
    <cellStyle name="Currency 16 3 2 3 3 2 3 2" xfId="25134" xr:uid="{952CA6A1-3B0C-4C2E-AB4C-84F7824DE5B4}"/>
    <cellStyle name="Currency 16 3 2 3 3 2 4" xfId="20837" xr:uid="{306B05DA-F853-4DBD-B7AF-572E628B06C3}"/>
    <cellStyle name="Currency 16 3 2 3 3 3" xfId="10869" xr:uid="{37DD2845-B488-4926-80DA-DE6326F4C2F6}"/>
    <cellStyle name="Currency 16 3 2 3 3 3 2" xfId="17109" xr:uid="{1227A9AF-0869-4910-B693-D35B8CB7FF4A}"/>
    <cellStyle name="Currency 16 3 2 3 3 3 2 2" xfId="26204" xr:uid="{27EA5B10-CC3E-4A0E-A74E-CBBAA89721C0}"/>
    <cellStyle name="Currency 16 3 2 3 3 3 3" xfId="22207" xr:uid="{4D5D904F-7940-4354-90F8-183104877DF9}"/>
    <cellStyle name="Currency 16 3 2 3 3 4" xfId="15185" xr:uid="{A19B4EFB-937C-4F53-972F-69367B0B8C3C}"/>
    <cellStyle name="Currency 16 3 2 3 3 4 2" xfId="24280" xr:uid="{CAAE7F7B-6F0C-4B40-8583-A8823EF032DC}"/>
    <cellStyle name="Currency 16 3 2 3 3 5" xfId="19440" xr:uid="{96BC15B4-F7EE-4105-AB25-3FCA8D7FDB2E}"/>
    <cellStyle name="Currency 16 3 2 3 4" xfId="6689" xr:uid="{02E69DA1-5C01-4AAC-8114-3F56FA1A92DB}"/>
    <cellStyle name="Currency 16 3 2 3 4 2" xfId="11307" xr:uid="{8B089F5A-CE16-4BAC-94A3-2A203A2741CD}"/>
    <cellStyle name="Currency 16 3 2 3 4 2 2" xfId="17545" xr:uid="{302A9EF9-F7A4-432E-9D25-42AE71D7FC0F}"/>
    <cellStyle name="Currency 16 3 2 3 4 2 2 2" xfId="26640" xr:uid="{1D672ED1-5DF9-4F6D-BF19-6B58E4268BF1}"/>
    <cellStyle name="Currency 16 3 2 3 4 2 3" xfId="22645" xr:uid="{5BF7DF30-A86D-4C18-A2C1-CA515F49D9F7}"/>
    <cellStyle name="Currency 16 3 2 3 4 3" xfId="15621" xr:uid="{251F0073-4577-4D68-BD4B-90CDD5E57785}"/>
    <cellStyle name="Currency 16 3 2 3 4 3 2" xfId="24716" xr:uid="{03895646-60E2-44F7-8DFB-0D30417B3C49}"/>
    <cellStyle name="Currency 16 3 2 3 4 4" xfId="20271" xr:uid="{A61EA124-AC34-4B89-8001-A1CE31B80283}"/>
    <cellStyle name="Currency 16 3 2 3 5" xfId="10218" xr:uid="{C1EEA9C6-2D41-40C8-9502-1BA9A7F95DF5}"/>
    <cellStyle name="Currency 16 3 2 3 5 2" xfId="14540" xr:uid="{E3169E85-8D43-4D3D-8E1E-ECABC7939D5A}"/>
    <cellStyle name="Currency 16 3 2 3 5 2 2" xfId="18399" xr:uid="{4D8F5EC1-3AF4-48E3-87A6-39CA28B022FB}"/>
    <cellStyle name="Currency 16 3 2 3 5 2 2 2" xfId="27494" xr:uid="{FAA46561-8E66-4D58-B7A2-E23B0629328C}"/>
    <cellStyle name="Currency 16 3 2 3 5 2 3" xfId="23635" xr:uid="{4915616B-EC3E-4FF3-8C9B-E88C977E9937}"/>
    <cellStyle name="Currency 16 3 2 3 5 3" xfId="16475" xr:uid="{71C39DCA-9547-48CA-80E9-8E4C855CB094}"/>
    <cellStyle name="Currency 16 3 2 3 5 3 2" xfId="25570" xr:uid="{C04B7D4E-73AD-4B12-9B33-B55BC8C94434}"/>
    <cellStyle name="Currency 16 3 2 3 5 4" xfId="21557" xr:uid="{2ADAFB22-3597-41C9-AB25-1F5DC59B5F96}"/>
    <cellStyle name="Currency 16 3 2 3 6" xfId="10447" xr:uid="{EF2752DB-07F5-42E0-8DF4-3EDEFBBF2F8D}"/>
    <cellStyle name="Currency 16 3 2 3 6 2" xfId="16691" xr:uid="{740F7535-18EA-4400-B32B-98AB1DBDE5DD}"/>
    <cellStyle name="Currency 16 3 2 3 6 2 2" xfId="25786" xr:uid="{97B13DE4-E6F3-4F99-AB78-4B2968BEB5D7}"/>
    <cellStyle name="Currency 16 3 2 3 6 3" xfId="21785" xr:uid="{A3DBBD33-6A30-432E-B0CA-E71C98C70A20}"/>
    <cellStyle name="Currency 16 3 2 3 7" xfId="14767" xr:uid="{52492BD3-2455-4911-8F24-4C05B2AB5DC4}"/>
    <cellStyle name="Currency 16 3 2 3 7 2" xfId="23862" xr:uid="{7EBE89D2-E479-4F15-8655-C44DE5BF7F87}"/>
    <cellStyle name="Currency 16 3 2 3 8" xfId="18869" xr:uid="{1C8EECFD-AD3C-44B7-A78A-F9578AD6E3D5}"/>
    <cellStyle name="Currency 16 3 2 4" xfId="2948" xr:uid="{68A2D22D-6BE7-4117-9D3D-BED5F762004D}"/>
    <cellStyle name="Currency 16 3 2 4 2" xfId="5750" xr:uid="{9525014A-751F-4939-8463-F008FB06BB9E}"/>
    <cellStyle name="Currency 16 3 2 4 2 2" xfId="7366" xr:uid="{7C52CF8F-A824-43A2-8E01-97C5FD3FC7A2}"/>
    <cellStyle name="Currency 16 3 2 4 2 2 2" xfId="11831" xr:uid="{C0C7046C-E421-49D1-82A4-1CEAD6221B44}"/>
    <cellStyle name="Currency 16 3 2 4 2 2 2 2" xfId="18069" xr:uid="{E5A5D3AC-9DC1-45F6-8968-0BA9FD9A1CC5}"/>
    <cellStyle name="Currency 16 3 2 4 2 2 2 2 2" xfId="27164" xr:uid="{896C3B5C-18D2-4502-B0A7-AEBA31204D63}"/>
    <cellStyle name="Currency 16 3 2 4 2 2 2 3" xfId="23169" xr:uid="{2799CC63-E86A-47F3-B6FA-0B5291FA7832}"/>
    <cellStyle name="Currency 16 3 2 4 2 2 3" xfId="16145" xr:uid="{86E3EE56-F343-4183-BEDA-C070482B8EBF}"/>
    <cellStyle name="Currency 16 3 2 4 2 2 3 2" xfId="25240" xr:uid="{83D4CF6D-6263-4891-AA92-35C88038EF1B}"/>
    <cellStyle name="Currency 16 3 2 4 2 2 4" xfId="20948" xr:uid="{D5FAE2C3-79A3-4DF2-9E55-09A0CAAA7FA2}"/>
    <cellStyle name="Currency 16 3 2 4 2 3" xfId="10976" xr:uid="{71BB245A-F287-4674-ABCA-37AC42B1F1C0}"/>
    <cellStyle name="Currency 16 3 2 4 2 3 2" xfId="17215" xr:uid="{41714624-EAD4-4BD9-9CE3-E28115DC8DB6}"/>
    <cellStyle name="Currency 16 3 2 4 2 3 2 2" xfId="26310" xr:uid="{F2DFDA72-4FBE-44B0-9731-ED748CDCD1FF}"/>
    <cellStyle name="Currency 16 3 2 4 2 3 3" xfId="22314" xr:uid="{61440273-B677-4BDF-A861-3785B586A494}"/>
    <cellStyle name="Currency 16 3 2 4 2 4" xfId="15291" xr:uid="{664E9822-365B-40A5-B8F1-4F3253691697}"/>
    <cellStyle name="Currency 16 3 2 4 2 4 2" xfId="24386" xr:uid="{4CBE1F39-762C-4072-B8B5-D5BB274B5485}"/>
    <cellStyle name="Currency 16 3 2 4 2 5" xfId="19551" xr:uid="{25F2708D-A888-4084-AB55-46978AA837E9}"/>
    <cellStyle name="Currency 16 3 2 4 3" xfId="6811" xr:uid="{88A3D747-3F12-4743-A5C4-1A2E2D81ED14}"/>
    <cellStyle name="Currency 16 3 2 4 3 2" xfId="11413" xr:uid="{485D4A41-20FF-4922-B663-7047F4D69ACE}"/>
    <cellStyle name="Currency 16 3 2 4 3 2 2" xfId="17651" xr:uid="{89B877E7-18BB-4D03-8D44-55356416DF4D}"/>
    <cellStyle name="Currency 16 3 2 4 3 2 2 2" xfId="26746" xr:uid="{29C53400-88DC-4AC3-B8A8-BF173FFF09BE}"/>
    <cellStyle name="Currency 16 3 2 4 3 2 3" xfId="22751" xr:uid="{1716949C-FAC1-4775-B70B-F9428A8F1AE9}"/>
    <cellStyle name="Currency 16 3 2 4 3 3" xfId="15727" xr:uid="{42212F92-C647-4DB3-B544-8318D2942D16}"/>
    <cellStyle name="Currency 16 3 2 4 3 3 2" xfId="24822" xr:uid="{D00CE374-6143-4620-8877-A7DD7503B231}"/>
    <cellStyle name="Currency 16 3 2 4 3 4" xfId="20393" xr:uid="{5F7484BB-4087-41A9-BDA3-0CD73C028690}"/>
    <cellStyle name="Currency 16 3 2 4 4" xfId="10553" xr:uid="{5C9D2DE5-A648-4D4B-A66F-ACA82270E733}"/>
    <cellStyle name="Currency 16 3 2 4 4 2" xfId="16797" xr:uid="{BA8C92DD-BFC3-4924-83B4-E71B69F00823}"/>
    <cellStyle name="Currency 16 3 2 4 4 2 2" xfId="25892" xr:uid="{22265E26-4CA5-486C-AC43-5FE604FDDA46}"/>
    <cellStyle name="Currency 16 3 2 4 4 3" xfId="21891" xr:uid="{281EC217-20B1-4983-B48E-FF857E71D5AA}"/>
    <cellStyle name="Currency 16 3 2 4 5" xfId="14873" xr:uid="{A16A09FE-2929-4A48-B6AB-36FAF60AF54D}"/>
    <cellStyle name="Currency 16 3 2 4 5 2" xfId="23968" xr:uid="{63B9CB6F-BB57-4C12-9238-C528F7492AEA}"/>
    <cellStyle name="Currency 16 3 2 4 6" xfId="18991" xr:uid="{C239B339-0487-48B4-AD56-59451FB7D6D7}"/>
    <cellStyle name="Currency 16 3 2 5" xfId="6270" xr:uid="{C89525A5-342E-41DE-A895-C508654DA875}"/>
    <cellStyle name="Currency 16 3 2 5 2" xfId="7698" xr:uid="{69569BC0-18EC-494C-9460-A10DB39FDB20}"/>
    <cellStyle name="Currency 16 3 2 5 2 2" xfId="12028" xr:uid="{E639FDA6-9B62-46C8-A9D8-A83316DBEB14}"/>
    <cellStyle name="Currency 16 3 2 5 2 2 2" xfId="18266" xr:uid="{2B011642-D85B-49F5-AC62-AA3361CDAB9C}"/>
    <cellStyle name="Currency 16 3 2 5 2 2 2 2" xfId="27361" xr:uid="{CF80B39A-B3FF-4EB0-A0CD-BB77986A73CF}"/>
    <cellStyle name="Currency 16 3 2 5 2 2 3" xfId="23366" xr:uid="{CEBCEC12-2AF1-430D-B7C6-30EAF4D92FB1}"/>
    <cellStyle name="Currency 16 3 2 5 2 3" xfId="16342" xr:uid="{07043F21-BDAC-4670-8545-410272F362F6}"/>
    <cellStyle name="Currency 16 3 2 5 2 3 2" xfId="25437" xr:uid="{628A4D28-07CC-4015-B872-D628DBFBDC09}"/>
    <cellStyle name="Currency 16 3 2 5 2 4" xfId="21280" xr:uid="{A0590D6C-A178-419E-A2A3-170CE34BFC55}"/>
    <cellStyle name="Currency 16 3 2 5 3" xfId="11174" xr:uid="{CFDFC1C1-9F9F-4111-B3C0-8BD976E36EBF}"/>
    <cellStyle name="Currency 16 3 2 5 3 2" xfId="17412" xr:uid="{16138AFC-85D0-4EEB-AFB8-E7CBBC496A13}"/>
    <cellStyle name="Currency 16 3 2 5 3 2 2" xfId="26507" xr:uid="{AB8450A3-B4BA-470E-B020-CEAE1D31A05A}"/>
    <cellStyle name="Currency 16 3 2 5 3 3" xfId="22512" xr:uid="{4608FE2A-E87F-4DB3-B1BD-7D2D2AAEFBAC}"/>
    <cellStyle name="Currency 16 3 2 5 4" xfId="15488" xr:uid="{48F3E357-AF70-46B3-AE25-3C5EA1A2CC96}"/>
    <cellStyle name="Currency 16 3 2 5 4 2" xfId="24583" xr:uid="{A5D90EEA-FEC8-42D6-8AE8-F03CA70C0979}"/>
    <cellStyle name="Currency 16 3 2 5 5" xfId="19883" xr:uid="{86D45A48-3B03-4AB0-9D93-6759333BA894}"/>
    <cellStyle name="Currency 16 3 2 6" xfId="5500" xr:uid="{BF15F0F6-001F-4592-ACED-FE21CA9AA769}"/>
    <cellStyle name="Currency 16 3 2 6 2" xfId="7122" xr:uid="{DB83EE48-8FAA-4F2E-BCB9-767993A9F2E5}"/>
    <cellStyle name="Currency 16 3 2 6 2 2" xfId="11622" xr:uid="{484848D6-7BA4-464B-92C3-ACAA6CD27B36}"/>
    <cellStyle name="Currency 16 3 2 6 2 2 2" xfId="17860" xr:uid="{2684FAB3-E1CF-42C1-95D2-36426F6BEF24}"/>
    <cellStyle name="Currency 16 3 2 6 2 2 2 2" xfId="26955" xr:uid="{75652DAD-D893-4004-826F-2EC563C16D17}"/>
    <cellStyle name="Currency 16 3 2 6 2 2 3" xfId="22960" xr:uid="{0304D25B-4E2E-49E2-9D5C-F1FB52A5E8EB}"/>
    <cellStyle name="Currency 16 3 2 6 2 3" xfId="15936" xr:uid="{A849B72B-F8F1-476E-88B6-00F3D7491560}"/>
    <cellStyle name="Currency 16 3 2 6 2 3 2" xfId="25031" xr:uid="{D7EBDEBE-829D-4B39-9E89-77519BFBCF69}"/>
    <cellStyle name="Currency 16 3 2 6 2 4" xfId="20704" xr:uid="{F0C2872C-6921-4B1F-BEE7-874D5C224E13}"/>
    <cellStyle name="Currency 16 3 2 6 3" xfId="10766" xr:uid="{68811B5E-F197-45DC-B44F-140DB7FEFA2D}"/>
    <cellStyle name="Currency 16 3 2 6 3 2" xfId="17006" xr:uid="{A1802FBD-E3EF-4B5B-B77A-C6E8BA2EF010}"/>
    <cellStyle name="Currency 16 3 2 6 3 2 2" xfId="26101" xr:uid="{0192FB58-16BB-47B6-A6BB-DE1DB6D22CCF}"/>
    <cellStyle name="Currency 16 3 2 6 3 3" xfId="22104" xr:uid="{143ED1CD-6039-4368-BD15-EB99C8A7B08D}"/>
    <cellStyle name="Currency 16 3 2 6 4" xfId="15082" xr:uid="{5B3B1FAF-3D97-40BE-B595-8CD6E043FF50}"/>
    <cellStyle name="Currency 16 3 2 6 4 2" xfId="24177" xr:uid="{822A5CD2-74F0-47DE-9FCF-11ADD62AA536}"/>
    <cellStyle name="Currency 16 3 2 6 5" xfId="19306" xr:uid="{EDA6C289-926F-4B2D-B8D2-30B02696F89B}"/>
    <cellStyle name="Currency 16 3 2 7" xfId="6526" xr:uid="{5C404E3B-FE0A-4D4B-AF24-0AC8046CA02D}"/>
    <cellStyle name="Currency 16 3 2 7 2" xfId="11204" xr:uid="{5CE780B6-8E43-469C-BFEE-0946DBD97491}"/>
    <cellStyle name="Currency 16 3 2 7 2 2" xfId="17442" xr:uid="{AC693525-2B7B-4875-A91A-5270C3CCE182}"/>
    <cellStyle name="Currency 16 3 2 7 2 2 2" xfId="26537" xr:uid="{EA07AE4A-0015-494A-AA20-07359A8BCFBA}"/>
    <cellStyle name="Currency 16 3 2 7 2 3" xfId="22542" xr:uid="{65550FAD-D6C3-430A-97D0-844DF769AA20}"/>
    <cellStyle name="Currency 16 3 2 7 3" xfId="15518" xr:uid="{92C4BEF5-397E-44A5-AB3B-A098194F86C7}"/>
    <cellStyle name="Currency 16 3 2 7 3 2" xfId="24613" xr:uid="{074D359F-4D16-4AD4-925D-090E7E83FC10}"/>
    <cellStyle name="Currency 16 3 2 7 4" xfId="20108" xr:uid="{FA869B2C-25DB-48AB-BA14-01D36C4E4E2C}"/>
    <cellStyle name="Currency 16 3 2 8" xfId="10079" xr:uid="{A8B5608F-3DAB-405E-8511-BDCA21580025}"/>
    <cellStyle name="Currency 16 3 2 8 2" xfId="14401" xr:uid="{F67FD6F5-BAA9-42CC-AD93-F174E7FE843C}"/>
    <cellStyle name="Currency 16 3 2 8 2 2" xfId="18296" xr:uid="{9B1DDCB5-A467-4EA0-8D30-7812C3B654EB}"/>
    <cellStyle name="Currency 16 3 2 8 2 2 2" xfId="27391" xr:uid="{DF056DF9-B39D-42BB-8C0C-D8A6FD0F6B20}"/>
    <cellStyle name="Currency 16 3 2 8 2 3" xfId="23501" xr:uid="{26FB8BF1-1DA1-4B4B-A444-24A1432435C5}"/>
    <cellStyle name="Currency 16 3 2 8 3" xfId="16372" xr:uid="{D00062A2-6762-40CA-ACF4-D05D6C9BD775}"/>
    <cellStyle name="Currency 16 3 2 8 3 2" xfId="25467" xr:uid="{18737C4D-93F5-48D7-9A45-19947EC89C38}"/>
    <cellStyle name="Currency 16 3 2 8 4" xfId="21423" xr:uid="{9AEE0E10-1A0E-4483-A096-8949069A75DC}"/>
    <cellStyle name="Currency 16 3 2 9" xfId="10343" xr:uid="{444E650B-988D-4E52-8265-5A137D013D0F}"/>
    <cellStyle name="Currency 16 3 2 9 2" xfId="16588" xr:uid="{61AF1406-3FCF-45A3-976C-FF5C69A78661}"/>
    <cellStyle name="Currency 16 3 2 9 2 2" xfId="25683" xr:uid="{A3A8E9F8-3CAD-4A1B-AB1A-2CF25D125414}"/>
    <cellStyle name="Currency 16 3 2 9 3" xfId="21681" xr:uid="{E969A90F-40CF-4448-BED1-8E5CAFD486C7}"/>
    <cellStyle name="Currency 16 3 3" xfId="2723" xr:uid="{AC63B7EF-A194-45AD-9D58-B6B46468B1C5}"/>
    <cellStyle name="Currency 16 3 3 2" xfId="2851" xr:uid="{1D2E5F3C-A4D3-46D0-AE3F-45EF5ED9E743}"/>
    <cellStyle name="Currency 16 3 3 2 2" xfId="3076" xr:uid="{E2FC510A-9503-4FAC-928A-871B4A73203C}"/>
    <cellStyle name="Currency 16 3 3 2 2 2" xfId="5878" xr:uid="{0C4C49E5-75FA-41D0-AC2E-CDC9CAAA6D21}"/>
    <cellStyle name="Currency 16 3 3 2 2 2 2" xfId="7494" xr:uid="{93E58DFF-EEEA-4ECE-9D29-C09B331490E3}"/>
    <cellStyle name="Currency 16 3 3 2 2 2 2 2" xfId="11959" xr:uid="{A5C07B36-4061-43E7-8542-FE8E492FCDED}"/>
    <cellStyle name="Currency 16 3 3 2 2 2 2 2 2" xfId="18197" xr:uid="{2854BA10-1782-4CAA-9530-978597461E0A}"/>
    <cellStyle name="Currency 16 3 3 2 2 2 2 2 2 2" xfId="27292" xr:uid="{ED14DD51-93D9-4AF3-9389-C2EAE802F094}"/>
    <cellStyle name="Currency 16 3 3 2 2 2 2 2 3" xfId="23297" xr:uid="{D3898B91-F6FC-4397-9DB7-19E044E3C571}"/>
    <cellStyle name="Currency 16 3 3 2 2 2 2 3" xfId="16273" xr:uid="{47BE93B2-71BF-4432-ACA5-C2624D5812E9}"/>
    <cellStyle name="Currency 16 3 3 2 2 2 2 3 2" xfId="25368" xr:uid="{05D4DE1C-2ED7-4D84-B0E3-430D2ED71B31}"/>
    <cellStyle name="Currency 16 3 3 2 2 2 2 4" xfId="21076" xr:uid="{E3F2D47A-C231-4F54-9B70-8E39F5222C27}"/>
    <cellStyle name="Currency 16 3 3 2 2 2 3" xfId="11104" xr:uid="{B872C070-DC85-4411-821E-5B3A0CB335C1}"/>
    <cellStyle name="Currency 16 3 3 2 2 2 3 2" xfId="17343" xr:uid="{2D0EC680-0165-412E-A4E5-C39046E91771}"/>
    <cellStyle name="Currency 16 3 3 2 2 2 3 2 2" xfId="26438" xr:uid="{EEA2E902-1A06-40D1-B527-CB1B78FA6F3E}"/>
    <cellStyle name="Currency 16 3 3 2 2 2 3 3" xfId="22442" xr:uid="{3A0BE58D-2F8D-43A5-9CE0-B2B2B7EE481B}"/>
    <cellStyle name="Currency 16 3 3 2 2 2 4" xfId="15419" xr:uid="{7BCA8F56-4CC8-49A8-B21D-A17F9AC48444}"/>
    <cellStyle name="Currency 16 3 3 2 2 2 4 2" xfId="24514" xr:uid="{5DF56520-D6A1-4E5B-ABB3-22BCBE85838D}"/>
    <cellStyle name="Currency 16 3 3 2 2 2 5" xfId="19679" xr:uid="{F33FBB4C-C299-429D-9FF0-A64227998724}"/>
    <cellStyle name="Currency 16 3 3 2 2 3" xfId="6939" xr:uid="{EAF9353A-4EE5-459B-8AC5-E1BB68B791A3}"/>
    <cellStyle name="Currency 16 3 3 2 2 3 2" xfId="11541" xr:uid="{B1B640DC-C325-4D17-A8F4-9436D4274F41}"/>
    <cellStyle name="Currency 16 3 3 2 2 3 2 2" xfId="17779" xr:uid="{DDC5DFCE-0CB7-4D8E-AFDD-2A2CA195C719}"/>
    <cellStyle name="Currency 16 3 3 2 2 3 2 2 2" xfId="26874" xr:uid="{6CB4089E-76C8-4F6A-97FE-6E3F09727EF5}"/>
    <cellStyle name="Currency 16 3 3 2 2 3 2 3" xfId="22879" xr:uid="{BA2D95EF-C51B-4561-AD31-2C5921ED89B9}"/>
    <cellStyle name="Currency 16 3 3 2 2 3 3" xfId="15855" xr:uid="{430A3BC0-BC0F-43B1-95C8-425CE8B72556}"/>
    <cellStyle name="Currency 16 3 3 2 2 3 3 2" xfId="24950" xr:uid="{E40FFDEE-D084-4E1F-B787-54393C2ABA6D}"/>
    <cellStyle name="Currency 16 3 3 2 2 3 4" xfId="20521" xr:uid="{15456FB8-C073-4F77-A158-049CA8CAE8DB}"/>
    <cellStyle name="Currency 16 3 3 2 2 4" xfId="10681" xr:uid="{3E55A338-7925-41D3-9161-A7E2A3317B19}"/>
    <cellStyle name="Currency 16 3 3 2 2 4 2" xfId="16925" xr:uid="{C216E8FA-C337-457F-AF64-5BF8DF450991}"/>
    <cellStyle name="Currency 16 3 3 2 2 4 2 2" xfId="26020" xr:uid="{58A639B4-CA15-494F-857E-0BE931A9F54B}"/>
    <cellStyle name="Currency 16 3 3 2 2 4 3" xfId="22019" xr:uid="{F75768DE-0A8E-4455-8190-648F702980C4}"/>
    <cellStyle name="Currency 16 3 3 2 2 5" xfId="15001" xr:uid="{09BF8EB4-63EA-446D-A4C0-04250442BC05}"/>
    <cellStyle name="Currency 16 3 3 2 2 5 2" xfId="24096" xr:uid="{44556FEA-4EB9-4C59-BBCC-B7828B3687C7}"/>
    <cellStyle name="Currency 16 3 3 2 2 6" xfId="19119" xr:uid="{9F5CD2E6-B9CB-42CD-AF0C-58068BEF8D91}"/>
    <cellStyle name="Currency 16 3 3 2 3" xfId="5664" xr:uid="{9C10E815-63F6-41FB-A52D-A3D0B42B218F}"/>
    <cellStyle name="Currency 16 3 3 2 3 2" xfId="7280" xr:uid="{21906B2F-C57F-4516-96D9-9465647E480A}"/>
    <cellStyle name="Currency 16 3 3 2 3 2 2" xfId="11750" xr:uid="{B6F467E3-5C5E-4C95-9AEE-2B9DD82A96B6}"/>
    <cellStyle name="Currency 16 3 3 2 3 2 2 2" xfId="17988" xr:uid="{F0894C8B-BB0A-4016-961F-2C640FD4F6AF}"/>
    <cellStyle name="Currency 16 3 3 2 3 2 2 2 2" xfId="27083" xr:uid="{F450411F-F3B3-4157-B253-C62ACF74EAC7}"/>
    <cellStyle name="Currency 16 3 3 2 3 2 2 3" xfId="23088" xr:uid="{AD30E7A7-6E83-4053-BB48-E2D73D4B77DE}"/>
    <cellStyle name="Currency 16 3 3 2 3 2 3" xfId="16064" xr:uid="{41B10779-C65F-414D-BDB2-714490ADFF75}"/>
    <cellStyle name="Currency 16 3 3 2 3 2 3 2" xfId="25159" xr:uid="{522B79FC-E18D-40DA-B35B-7159E4E4632E}"/>
    <cellStyle name="Currency 16 3 3 2 3 2 4" xfId="20862" xr:uid="{2A3DC098-6019-4126-8CF5-F9305BC6A9B3}"/>
    <cellStyle name="Currency 16 3 3 2 3 3" xfId="10894" xr:uid="{F0AC9991-DBD8-4907-961A-DC6A5953DDE0}"/>
    <cellStyle name="Currency 16 3 3 2 3 3 2" xfId="17134" xr:uid="{FD0A5157-17B6-44A0-AD77-9E470CC1BC7E}"/>
    <cellStyle name="Currency 16 3 3 2 3 3 2 2" xfId="26229" xr:uid="{F463AAA4-D5AB-4B7D-9440-F9F44269CCC3}"/>
    <cellStyle name="Currency 16 3 3 2 3 3 3" xfId="22232" xr:uid="{858EEE25-77A9-43E9-A6BD-3CAE6751E2C1}"/>
    <cellStyle name="Currency 16 3 3 2 3 4" xfId="15210" xr:uid="{7C0941F9-0A01-4F28-BCAA-7A95CEE4E16A}"/>
    <cellStyle name="Currency 16 3 3 2 3 4 2" xfId="24305" xr:uid="{DF76A45A-8C96-4B9D-BDFB-2BD7E19A6367}"/>
    <cellStyle name="Currency 16 3 3 2 3 5" xfId="19465" xr:uid="{7C004A02-2341-4A52-92C4-6AD8B563CC86}"/>
    <cellStyle name="Currency 16 3 3 2 4" xfId="6714" xr:uid="{A3E5A302-4CF9-468B-BDF4-CDFC6321D431}"/>
    <cellStyle name="Currency 16 3 3 2 4 2" xfId="11332" xr:uid="{6EBAB82F-6519-4576-9335-5243F469F300}"/>
    <cellStyle name="Currency 16 3 3 2 4 2 2" xfId="17570" xr:uid="{CAE99FAB-8315-4F8C-B86C-11119FC6D829}"/>
    <cellStyle name="Currency 16 3 3 2 4 2 2 2" xfId="26665" xr:uid="{D5B114F2-CA52-44E7-9B91-879EC0EDAB9B}"/>
    <cellStyle name="Currency 16 3 3 2 4 2 3" xfId="22670" xr:uid="{3DB167D2-6B63-4626-B857-FB883B9EE209}"/>
    <cellStyle name="Currency 16 3 3 2 4 3" xfId="15646" xr:uid="{DE1EDAE9-DF27-4017-9B0E-7FE627CA4F5C}"/>
    <cellStyle name="Currency 16 3 3 2 4 3 2" xfId="24741" xr:uid="{7A72C4B6-F651-4EEA-AEAD-9B6D78DDC605}"/>
    <cellStyle name="Currency 16 3 3 2 4 4" xfId="20296" xr:uid="{C856EFEA-F49A-4BA3-9A1F-F6E9D724467A}"/>
    <cellStyle name="Currency 16 3 3 2 5" xfId="10243" xr:uid="{7C379FBF-7C18-497D-8222-EDBD41C426DD}"/>
    <cellStyle name="Currency 16 3 3 2 5 2" xfId="14565" xr:uid="{917CFA2A-B438-4635-B2C4-BBD1C72A6DF0}"/>
    <cellStyle name="Currency 16 3 3 2 5 2 2" xfId="18424" xr:uid="{7A46972B-8330-499E-BF8C-B7E9C179BBF8}"/>
    <cellStyle name="Currency 16 3 3 2 5 2 2 2" xfId="27519" xr:uid="{42E73772-6F05-497E-A0B6-9E411A86484F}"/>
    <cellStyle name="Currency 16 3 3 2 5 2 3" xfId="23660" xr:uid="{C4B7B144-EB28-41F8-9680-31F36A318CFE}"/>
    <cellStyle name="Currency 16 3 3 2 5 3" xfId="16500" xr:uid="{E449EAD0-2949-4954-AA84-C2B535B81982}"/>
    <cellStyle name="Currency 16 3 3 2 5 3 2" xfId="25595" xr:uid="{289C67F3-92F9-4461-8D1F-F3D735E3A772}"/>
    <cellStyle name="Currency 16 3 3 2 5 4" xfId="21582" xr:uid="{BA373E24-7C7B-4928-9BA9-1EBFC4883F75}"/>
    <cellStyle name="Currency 16 3 3 2 6" xfId="10472" xr:uid="{C1E704FB-B642-4F68-ADB4-D499B5DE9DD7}"/>
    <cellStyle name="Currency 16 3 3 2 6 2" xfId="16716" xr:uid="{94618902-EF36-4FFF-BB6E-18BD8B3C14FE}"/>
    <cellStyle name="Currency 16 3 3 2 6 2 2" xfId="25811" xr:uid="{73AD9593-D2C8-49E5-A7AD-09C7EF2C0200}"/>
    <cellStyle name="Currency 16 3 3 2 6 3" xfId="21810" xr:uid="{DC7898EF-E383-4631-A01A-442D1B355D1C}"/>
    <cellStyle name="Currency 16 3 3 2 7" xfId="14792" xr:uid="{17B15B01-F0BF-44D3-9C98-69927D632F12}"/>
    <cellStyle name="Currency 16 3 3 2 7 2" xfId="23887" xr:uid="{8FB80A11-0426-4CFF-ACC0-9DC829EF8E9A}"/>
    <cellStyle name="Currency 16 3 3 2 8" xfId="18894" xr:uid="{3C1C6434-5F96-4FCC-946D-EACD86ABDDAC}"/>
    <cellStyle name="Currency 16 3 3 3" xfId="2973" xr:uid="{72B3C5C8-B410-47FE-981F-773D5C199094}"/>
    <cellStyle name="Currency 16 3 3 3 2" xfId="5775" xr:uid="{4D463D59-82F3-45BA-9463-73528FBD91FA}"/>
    <cellStyle name="Currency 16 3 3 3 2 2" xfId="7391" xr:uid="{2642FE96-4BE3-4C3E-A21A-B442DC10102C}"/>
    <cellStyle name="Currency 16 3 3 3 2 2 2" xfId="11856" xr:uid="{A5766829-F333-473C-88E4-AE75454B1E0E}"/>
    <cellStyle name="Currency 16 3 3 3 2 2 2 2" xfId="18094" xr:uid="{10AE1911-CB0F-4E7E-B443-295898D7569A}"/>
    <cellStyle name="Currency 16 3 3 3 2 2 2 2 2" xfId="27189" xr:uid="{09253391-AC65-4B06-B18B-B40095499B2E}"/>
    <cellStyle name="Currency 16 3 3 3 2 2 2 3" xfId="23194" xr:uid="{0D18B085-5E51-4A4F-9BB8-A14369DEDD55}"/>
    <cellStyle name="Currency 16 3 3 3 2 2 3" xfId="16170" xr:uid="{38C5106E-FD6C-42F5-A695-FC553159F60E}"/>
    <cellStyle name="Currency 16 3 3 3 2 2 3 2" xfId="25265" xr:uid="{B45D923D-08B8-4DB9-B472-07FABFA9F8C1}"/>
    <cellStyle name="Currency 16 3 3 3 2 2 4" xfId="20973" xr:uid="{B343A97A-24CE-4B6D-B150-3CCE2F16A704}"/>
    <cellStyle name="Currency 16 3 3 3 2 3" xfId="11001" xr:uid="{52C6BAB6-B873-47B3-9E19-551A9561DEE2}"/>
    <cellStyle name="Currency 16 3 3 3 2 3 2" xfId="17240" xr:uid="{977BFDDC-220A-42D0-B389-6510CBFD8EC6}"/>
    <cellStyle name="Currency 16 3 3 3 2 3 2 2" xfId="26335" xr:uid="{06495787-C247-49BC-9622-613BFBFAE032}"/>
    <cellStyle name="Currency 16 3 3 3 2 3 3" xfId="22339" xr:uid="{E5CC667F-241F-40E8-90BE-A2FB021F28F5}"/>
    <cellStyle name="Currency 16 3 3 3 2 4" xfId="15316" xr:uid="{02C28A09-6C3F-4A8A-8ECB-3916F39DBACB}"/>
    <cellStyle name="Currency 16 3 3 3 2 4 2" xfId="24411" xr:uid="{4989CA96-60F0-438D-AE03-6319A5C3A739}"/>
    <cellStyle name="Currency 16 3 3 3 2 5" xfId="19576" xr:uid="{20268D73-7663-40CA-8E71-746BC0915F0A}"/>
    <cellStyle name="Currency 16 3 3 3 3" xfId="6836" xr:uid="{A8822B83-9BBE-472F-977A-0BA609542354}"/>
    <cellStyle name="Currency 16 3 3 3 3 2" xfId="11438" xr:uid="{7150A193-EE5F-4EDA-BD8D-AB0B9BF42E0B}"/>
    <cellStyle name="Currency 16 3 3 3 3 2 2" xfId="17676" xr:uid="{9F56A3DA-75C8-43BD-B7C7-888F5AD93265}"/>
    <cellStyle name="Currency 16 3 3 3 3 2 2 2" xfId="26771" xr:uid="{1239BFBC-B13C-4501-A1C2-6D4C3F1723EE}"/>
    <cellStyle name="Currency 16 3 3 3 3 2 3" xfId="22776" xr:uid="{6063B573-39EF-4063-8813-2B0891CAEA8A}"/>
    <cellStyle name="Currency 16 3 3 3 3 3" xfId="15752" xr:uid="{D9B16BD5-4D51-4272-AC0C-C634D5DC7EC4}"/>
    <cellStyle name="Currency 16 3 3 3 3 3 2" xfId="24847" xr:uid="{C91AD403-BFCB-48F9-862C-1C01A74689EA}"/>
    <cellStyle name="Currency 16 3 3 3 3 4" xfId="20418" xr:uid="{17C6DA4A-8902-47F2-8DAE-9B3237A981A4}"/>
    <cellStyle name="Currency 16 3 3 3 4" xfId="10578" xr:uid="{F1DCF5C3-FA0F-4E88-8F32-21FFEB69795A}"/>
    <cellStyle name="Currency 16 3 3 3 4 2" xfId="16822" xr:uid="{19409EA8-7DAE-4348-8EA6-6F9978EAC6AB}"/>
    <cellStyle name="Currency 16 3 3 3 4 2 2" xfId="25917" xr:uid="{5CD9C48C-E710-454C-9357-7BAA5AFBBF79}"/>
    <cellStyle name="Currency 16 3 3 3 4 3" xfId="21916" xr:uid="{98E4ECDB-B398-4BCD-ABEF-ECC95537EA16}"/>
    <cellStyle name="Currency 16 3 3 3 5" xfId="14898" xr:uid="{ED51DC45-8C40-4978-B229-C9ADE2CCAA7B}"/>
    <cellStyle name="Currency 16 3 3 3 5 2" xfId="23993" xr:uid="{762D18B0-0D43-45C1-B685-48C74EEEB1F7}"/>
    <cellStyle name="Currency 16 3 3 3 6" xfId="19016" xr:uid="{61996066-2BE7-436A-84A3-0D4BEF2DE2B4}"/>
    <cellStyle name="Currency 16 3 3 4" xfId="5549" xr:uid="{4A251D03-DFD4-40AF-A8A7-00EB004CD463}"/>
    <cellStyle name="Currency 16 3 3 4 2" xfId="7165" xr:uid="{FFD57CEF-11FB-4613-A78E-D60115E7CB20}"/>
    <cellStyle name="Currency 16 3 3 4 2 2" xfId="11647" xr:uid="{DCE47FBF-6AAA-46DE-91D2-7C545C90ADE7}"/>
    <cellStyle name="Currency 16 3 3 4 2 2 2" xfId="17885" xr:uid="{92D54C06-6B39-476F-B783-635987004086}"/>
    <cellStyle name="Currency 16 3 3 4 2 2 2 2" xfId="26980" xr:uid="{71FCA550-0DBE-490B-85EE-E7547516D17A}"/>
    <cellStyle name="Currency 16 3 3 4 2 2 3" xfId="22985" xr:uid="{6CEFE9E2-FB56-4A31-A1ED-3D5BCC29789E}"/>
    <cellStyle name="Currency 16 3 3 4 2 3" xfId="15961" xr:uid="{6B0DDEBC-48C7-4DA3-9D9F-0EF9A0AEBE6C}"/>
    <cellStyle name="Currency 16 3 3 4 2 3 2" xfId="25056" xr:uid="{81040268-972B-4D2B-AFAD-BE10604FB33F}"/>
    <cellStyle name="Currency 16 3 3 4 2 4" xfId="20747" xr:uid="{0A91EE25-577F-40E9-9C9E-7B5788E02359}"/>
    <cellStyle name="Currency 16 3 3 4 3" xfId="10791" xr:uid="{FA55FFCB-50F6-41C3-8529-6CF12E2CC820}"/>
    <cellStyle name="Currency 16 3 3 4 3 2" xfId="17031" xr:uid="{E76714A0-4C36-4F90-94E1-240639077CBB}"/>
    <cellStyle name="Currency 16 3 3 4 3 2 2" xfId="26126" xr:uid="{982F3821-D7E2-4883-9FC0-90824D597630}"/>
    <cellStyle name="Currency 16 3 3 4 3 3" xfId="22129" xr:uid="{5BFF79E5-4B85-4055-9722-0C657AA0133A}"/>
    <cellStyle name="Currency 16 3 3 4 4" xfId="15107" xr:uid="{779CFA07-37C6-43AE-AB08-DF02B187DC5E}"/>
    <cellStyle name="Currency 16 3 3 4 4 2" xfId="24202" xr:uid="{392BD8DB-3A68-4915-88F0-C1F5CF1B935B}"/>
    <cellStyle name="Currency 16 3 3 4 5" xfId="19350" xr:uid="{54F6BE1E-E0EE-4935-8C87-E90C121DA13D}"/>
    <cellStyle name="Currency 16 3 3 5" xfId="6586" xr:uid="{9B7FD77E-2E80-4FE7-9D03-806111A7E564}"/>
    <cellStyle name="Currency 16 3 3 5 2" xfId="11229" xr:uid="{3B67F842-7C8F-4BB3-B1CF-FB5C244EE255}"/>
    <cellStyle name="Currency 16 3 3 5 2 2" xfId="17467" xr:uid="{83FD0324-723F-40DC-BF8D-1CF8EB1C1DF5}"/>
    <cellStyle name="Currency 16 3 3 5 2 2 2" xfId="26562" xr:uid="{4233801A-9294-4121-BBE8-A0269B138254}"/>
    <cellStyle name="Currency 16 3 3 5 2 3" xfId="22567" xr:uid="{BF79A777-2198-4C69-93B3-491D9A0A4B08}"/>
    <cellStyle name="Currency 16 3 3 5 3" xfId="15543" xr:uid="{0E94216A-D614-4112-9042-E2037953E760}"/>
    <cellStyle name="Currency 16 3 3 5 3 2" xfId="24638" xr:uid="{D2107690-C983-4143-84A2-6115409F1826}"/>
    <cellStyle name="Currency 16 3 3 5 4" xfId="20168" xr:uid="{F910800B-58F9-49F2-AEB3-F6610E37D7C4}"/>
    <cellStyle name="Currency 16 3 3 6" xfId="10128" xr:uid="{C80E52DD-46DD-4C2D-898B-3A8CC439FFBC}"/>
    <cellStyle name="Currency 16 3 3 6 2" xfId="14450" xr:uid="{5490A8A0-E479-4773-B96B-608717A794A8}"/>
    <cellStyle name="Currency 16 3 3 6 2 2" xfId="18321" xr:uid="{7B76EC99-008C-45C2-8C23-5E0EC54E7938}"/>
    <cellStyle name="Currency 16 3 3 6 2 2 2" xfId="27416" xr:uid="{28500583-67D2-4145-A4F3-D74325AE42F2}"/>
    <cellStyle name="Currency 16 3 3 6 2 3" xfId="23545" xr:uid="{256B70C8-6CF3-4A4C-BE82-9659E38841B7}"/>
    <cellStyle name="Currency 16 3 3 6 3" xfId="16397" xr:uid="{13432483-B331-4F80-8671-8417835D19A3}"/>
    <cellStyle name="Currency 16 3 3 6 3 2" xfId="25492" xr:uid="{4FC32E83-249A-4953-A6B0-045BA7D16179}"/>
    <cellStyle name="Currency 16 3 3 6 4" xfId="21467" xr:uid="{9C184E40-B9D4-4B55-A81D-3C847704F59D}"/>
    <cellStyle name="Currency 16 3 3 7" xfId="10369" xr:uid="{9B8541EA-F9B6-4DE4-A0DF-6EE18A4672D0}"/>
    <cellStyle name="Currency 16 3 3 7 2" xfId="16613" xr:uid="{A9DE4919-16E1-4762-8494-31439D51B375}"/>
    <cellStyle name="Currency 16 3 3 7 2 2" xfId="25708" xr:uid="{43D0C999-24BD-441B-8B43-97C2C1C0BE89}"/>
    <cellStyle name="Currency 16 3 3 7 3" xfId="21707" xr:uid="{73C46E5F-26A6-4FB8-9536-57EF4C933C7C}"/>
    <cellStyle name="Currency 16 3 3 8" xfId="14689" xr:uid="{49AC7DB9-AAB6-4580-BBC9-3DC1B921722A}"/>
    <cellStyle name="Currency 16 3 3 8 2" xfId="23784" xr:uid="{3FF68C43-108C-4256-B9B4-D512B563598E}"/>
    <cellStyle name="Currency 16 3 3 9" xfId="18766" xr:uid="{BB84C3E4-C22B-4801-8E5B-BBB842A9DA0A}"/>
    <cellStyle name="Currency 16 3 4" xfId="2804" xr:uid="{7FC76BD1-A6C1-476B-9F86-8CC44A04C248}"/>
    <cellStyle name="Currency 16 3 4 2" xfId="3029" xr:uid="{01830362-9E5E-42AC-8EF8-C0679C1DCA20}"/>
    <cellStyle name="Currency 16 3 4 2 2" xfId="5831" xr:uid="{FAB2EA64-2F3D-45CD-929D-D6753ED4B3C3}"/>
    <cellStyle name="Currency 16 3 4 2 2 2" xfId="7447" xr:uid="{61AF84B4-164A-4C99-BE3F-6C3CE8819C16}"/>
    <cellStyle name="Currency 16 3 4 2 2 2 2" xfId="11912" xr:uid="{E2BB1F4E-4064-4CF4-B6D4-37BD2B2A18BD}"/>
    <cellStyle name="Currency 16 3 4 2 2 2 2 2" xfId="18150" xr:uid="{729CF41D-D2AD-4479-8490-95401315B035}"/>
    <cellStyle name="Currency 16 3 4 2 2 2 2 2 2" xfId="27245" xr:uid="{ED9E306F-3003-465B-8312-B0EA5FBB4160}"/>
    <cellStyle name="Currency 16 3 4 2 2 2 2 3" xfId="23250" xr:uid="{C4B34199-8438-4975-ACF3-475F2E5E85C4}"/>
    <cellStyle name="Currency 16 3 4 2 2 2 3" xfId="16226" xr:uid="{BAFA56CF-A785-4AE5-BDF8-B6C50A58EBDC}"/>
    <cellStyle name="Currency 16 3 4 2 2 2 3 2" xfId="25321" xr:uid="{7981AE8A-91EF-4FA9-8B88-088359E750BE}"/>
    <cellStyle name="Currency 16 3 4 2 2 2 4" xfId="21029" xr:uid="{684C89F0-B612-4BC8-A653-9277FA741C77}"/>
    <cellStyle name="Currency 16 3 4 2 2 3" xfId="11057" xr:uid="{A454BBAD-361D-4D83-8E8B-4DD4D6716266}"/>
    <cellStyle name="Currency 16 3 4 2 2 3 2" xfId="17296" xr:uid="{DBA65988-2C43-4C57-A9E8-6B3AFFC9BA92}"/>
    <cellStyle name="Currency 16 3 4 2 2 3 2 2" xfId="26391" xr:uid="{30BA2549-04D5-49C0-8191-AB784F130A6F}"/>
    <cellStyle name="Currency 16 3 4 2 2 3 3" xfId="22395" xr:uid="{53E1AF48-BB77-47FB-9063-3B3C71CF6E1A}"/>
    <cellStyle name="Currency 16 3 4 2 2 4" xfId="15372" xr:uid="{5821EFBF-994E-4930-95E8-42E6989CE513}"/>
    <cellStyle name="Currency 16 3 4 2 2 4 2" xfId="24467" xr:uid="{73D53CBF-EB16-4A6D-99DB-83B19A7A0482}"/>
    <cellStyle name="Currency 16 3 4 2 2 5" xfId="19632" xr:uid="{5AC186BD-8470-42EE-9E81-EA88B3FB6EFA}"/>
    <cellStyle name="Currency 16 3 4 2 3" xfId="6892" xr:uid="{CCF9FC2F-CE9F-4EDC-9DC0-6C19FD6A6D9A}"/>
    <cellStyle name="Currency 16 3 4 2 3 2" xfId="11494" xr:uid="{7FC319C2-9DBE-4040-8B52-213737150C51}"/>
    <cellStyle name="Currency 16 3 4 2 3 2 2" xfId="17732" xr:uid="{633B6D78-F378-475A-A1F6-1232CF362E64}"/>
    <cellStyle name="Currency 16 3 4 2 3 2 2 2" xfId="26827" xr:uid="{4C6E3188-644E-49D2-823C-9306C944814A}"/>
    <cellStyle name="Currency 16 3 4 2 3 2 3" xfId="22832" xr:uid="{32398145-0AC3-45F0-AB3B-0656D55D5085}"/>
    <cellStyle name="Currency 16 3 4 2 3 3" xfId="15808" xr:uid="{EA0173D6-5A34-4639-80BD-EA1BB5D4632B}"/>
    <cellStyle name="Currency 16 3 4 2 3 3 2" xfId="24903" xr:uid="{BBB4E811-F5F8-4C2A-A3F9-4616C3AE77BB}"/>
    <cellStyle name="Currency 16 3 4 2 3 4" xfId="20474" xr:uid="{528C26EB-B616-4731-B423-E2737CB65001}"/>
    <cellStyle name="Currency 16 3 4 2 4" xfId="10634" xr:uid="{02C2B50D-B993-4477-8AEE-6D6AD619A3DA}"/>
    <cellStyle name="Currency 16 3 4 2 4 2" xfId="16878" xr:uid="{E8FB8B19-4E6B-47F6-AC32-2A989ABBBCC1}"/>
    <cellStyle name="Currency 16 3 4 2 4 2 2" xfId="25973" xr:uid="{50E693D9-C257-4725-B5C7-7C9490A6B64B}"/>
    <cellStyle name="Currency 16 3 4 2 4 3" xfId="21972" xr:uid="{A1E8C369-90F2-4E9E-968B-C184292541FD}"/>
    <cellStyle name="Currency 16 3 4 2 5" xfId="14954" xr:uid="{897A737E-65A3-4512-B2F6-0F5F695A9342}"/>
    <cellStyle name="Currency 16 3 4 2 5 2" xfId="24049" xr:uid="{6BF74AC6-40F8-48F6-9DD7-2B9C195BD8A7}"/>
    <cellStyle name="Currency 16 3 4 2 6" xfId="19072" xr:uid="{1544C8A9-BBCD-4C77-BA00-40F58796770D}"/>
    <cellStyle name="Currency 16 3 4 3" xfId="5617" xr:uid="{8BF8D5B6-8ED9-405A-A5EB-3199C153ECC8}"/>
    <cellStyle name="Currency 16 3 4 3 2" xfId="7233" xr:uid="{231307B0-9B29-4712-89AF-040948759D77}"/>
    <cellStyle name="Currency 16 3 4 3 2 2" xfId="11703" xr:uid="{6FFDE7CC-4B30-422D-87A1-98825AFB9865}"/>
    <cellStyle name="Currency 16 3 4 3 2 2 2" xfId="17941" xr:uid="{809E403B-E1F5-417A-B38A-A652CAE4C0DC}"/>
    <cellStyle name="Currency 16 3 4 3 2 2 2 2" xfId="27036" xr:uid="{97B8EBD8-0297-4B44-8E9F-8C889100B426}"/>
    <cellStyle name="Currency 16 3 4 3 2 2 3" xfId="23041" xr:uid="{171B55FB-42E0-4F31-A7B5-A5E84D69238F}"/>
    <cellStyle name="Currency 16 3 4 3 2 3" xfId="16017" xr:uid="{750F3A99-94A5-4186-A912-82C7DD860D4A}"/>
    <cellStyle name="Currency 16 3 4 3 2 3 2" xfId="25112" xr:uid="{D1930080-D2F2-4875-818F-F688AF017F3B}"/>
    <cellStyle name="Currency 16 3 4 3 2 4" xfId="20815" xr:uid="{F6802DDA-8A27-4A29-9E21-F6AB605D7E78}"/>
    <cellStyle name="Currency 16 3 4 3 3" xfId="10847" xr:uid="{EC8D1183-1AAB-44EA-AB7C-47D0065B3A1C}"/>
    <cellStyle name="Currency 16 3 4 3 3 2" xfId="17087" xr:uid="{042608E7-E4BE-4A1B-A655-763EC603FB3B}"/>
    <cellStyle name="Currency 16 3 4 3 3 2 2" xfId="26182" xr:uid="{72199531-9133-4278-A8D7-FFF7B5245989}"/>
    <cellStyle name="Currency 16 3 4 3 3 3" xfId="22185" xr:uid="{D13D0E46-ACB5-4CCB-B1B5-7A9364D48E4F}"/>
    <cellStyle name="Currency 16 3 4 3 4" xfId="15163" xr:uid="{B07D90D7-9AE7-4674-AA08-EDE2E06304B0}"/>
    <cellStyle name="Currency 16 3 4 3 4 2" xfId="24258" xr:uid="{FF1DD999-A7A8-4B7A-8399-C59898F5A6F3}"/>
    <cellStyle name="Currency 16 3 4 3 5" xfId="19418" xr:uid="{0AAF45E2-262A-48EA-A789-A8CFD55397EC}"/>
    <cellStyle name="Currency 16 3 4 4" xfId="6667" xr:uid="{EC1D0E47-E0C5-40CF-8483-2AEE14363E96}"/>
    <cellStyle name="Currency 16 3 4 4 2" xfId="11285" xr:uid="{814B2D57-FA38-41C7-AC69-D0F18B904CAD}"/>
    <cellStyle name="Currency 16 3 4 4 2 2" xfId="17523" xr:uid="{925C47CB-16B5-4849-AFBD-D789399B84A3}"/>
    <cellStyle name="Currency 16 3 4 4 2 2 2" xfId="26618" xr:uid="{D69B8BE0-7C57-46B8-A5EF-FDCFA2137E2E}"/>
    <cellStyle name="Currency 16 3 4 4 2 3" xfId="22623" xr:uid="{302991A1-7BB3-4E35-8933-D94423CCEC59}"/>
    <cellStyle name="Currency 16 3 4 4 3" xfId="15599" xr:uid="{9BF987A2-9A00-4FC4-93BF-683EC8A94943}"/>
    <cellStyle name="Currency 16 3 4 4 3 2" xfId="24694" xr:uid="{43E7E9A7-7A42-4AF9-A911-F0BDC160A226}"/>
    <cellStyle name="Currency 16 3 4 4 4" xfId="20249" xr:uid="{709E04E3-F7AE-4AFB-9E98-A49CD1FA8045}"/>
    <cellStyle name="Currency 16 3 4 5" xfId="10196" xr:uid="{67A18C96-C016-47AF-A06C-7460BC65547A}"/>
    <cellStyle name="Currency 16 3 4 5 2" xfId="14518" xr:uid="{F98251EF-9E52-4031-8EE5-475BDA7C1F46}"/>
    <cellStyle name="Currency 16 3 4 5 2 2" xfId="18377" xr:uid="{53B799FA-D497-48B4-8275-70625FBB35F7}"/>
    <cellStyle name="Currency 16 3 4 5 2 2 2" xfId="27472" xr:uid="{8BA88A11-826A-40FC-8D58-70BDD0163B0B}"/>
    <cellStyle name="Currency 16 3 4 5 2 3" xfId="23613" xr:uid="{E694B95B-6592-464F-8F2F-4461176FAD1F}"/>
    <cellStyle name="Currency 16 3 4 5 3" xfId="16453" xr:uid="{9EA13090-B08A-426E-B99B-207273B50947}"/>
    <cellStyle name="Currency 16 3 4 5 3 2" xfId="25548" xr:uid="{FDBE24D0-13DC-4080-8D8F-FBDFC3D311AB}"/>
    <cellStyle name="Currency 16 3 4 5 4" xfId="21535" xr:uid="{83BF7428-BC5B-4D7B-96B3-B564CE17754E}"/>
    <cellStyle name="Currency 16 3 4 6" xfId="10425" xr:uid="{C6195836-C743-4CF1-A4EF-B49614EBC638}"/>
    <cellStyle name="Currency 16 3 4 6 2" xfId="16669" xr:uid="{D74EEA34-58AB-4B1F-8F9F-07643BFAF767}"/>
    <cellStyle name="Currency 16 3 4 6 2 2" xfId="25764" xr:uid="{2FFE44A1-1FD8-4630-9F46-AFCDFB1269D4}"/>
    <cellStyle name="Currency 16 3 4 6 3" xfId="21763" xr:uid="{FAD958F2-11A3-434C-AF78-E81872A04692}"/>
    <cellStyle name="Currency 16 3 4 7" xfId="14745" xr:uid="{B9C1A393-29EA-4108-BC89-A34E64D85C0F}"/>
    <cellStyle name="Currency 16 3 4 7 2" xfId="23840" xr:uid="{CFF2D4F6-E2FD-4323-B871-07A3A851EB06}"/>
    <cellStyle name="Currency 16 3 4 8" xfId="18847" xr:uid="{C56A8AD7-CDA3-4A79-BBDA-3408E49701AD}"/>
    <cellStyle name="Currency 16 3 5" xfId="2926" xr:uid="{9465D2C0-9A9F-46CF-A963-E61F036CE997}"/>
    <cellStyle name="Currency 16 3 5 2" xfId="5728" xr:uid="{6EA65E21-34D1-4AC1-9540-FB85E9DF69F1}"/>
    <cellStyle name="Currency 16 3 5 2 2" xfId="7344" xr:uid="{C2717E41-D76A-4855-9A53-BF205EF3EE01}"/>
    <cellStyle name="Currency 16 3 5 2 2 2" xfId="11809" xr:uid="{0A6B420B-8F9A-4440-9717-062ED9DB5B92}"/>
    <cellStyle name="Currency 16 3 5 2 2 2 2" xfId="18047" xr:uid="{DBAE6A0B-8ABA-4E6F-8D56-2BDB3E8BA21E}"/>
    <cellStyle name="Currency 16 3 5 2 2 2 2 2" xfId="27142" xr:uid="{D8634E4A-F94B-4145-A575-F732CB80D42B}"/>
    <cellStyle name="Currency 16 3 5 2 2 2 3" xfId="23147" xr:uid="{82F82074-1033-44EE-93DE-5E28D4604D3F}"/>
    <cellStyle name="Currency 16 3 5 2 2 3" xfId="16123" xr:uid="{5D84168E-0148-4013-8A70-7B826907844A}"/>
    <cellStyle name="Currency 16 3 5 2 2 3 2" xfId="25218" xr:uid="{AF3C3352-BFFD-44D2-A392-5B5753F50B49}"/>
    <cellStyle name="Currency 16 3 5 2 2 4" xfId="20926" xr:uid="{4B6E6CF6-CBD2-41F2-B589-EB84721B2992}"/>
    <cellStyle name="Currency 16 3 5 2 3" xfId="10954" xr:uid="{94B2B162-056B-49AB-A5C6-9D6F5E2B614F}"/>
    <cellStyle name="Currency 16 3 5 2 3 2" xfId="17193" xr:uid="{7A69DEE4-0971-4921-8743-8D385BDF9D47}"/>
    <cellStyle name="Currency 16 3 5 2 3 2 2" xfId="26288" xr:uid="{E8C04B7E-EF3E-4447-BF18-5C5B72820146}"/>
    <cellStyle name="Currency 16 3 5 2 3 3" xfId="22292" xr:uid="{7E103E79-517D-42FF-88B5-C2BF8A05D2B4}"/>
    <cellStyle name="Currency 16 3 5 2 4" xfId="15269" xr:uid="{768E8B18-E195-402E-B59D-4867F1740C0C}"/>
    <cellStyle name="Currency 16 3 5 2 4 2" xfId="24364" xr:uid="{94D6C6CA-4BAA-48F9-8364-C09556628D94}"/>
    <cellStyle name="Currency 16 3 5 2 5" xfId="19529" xr:uid="{6B587607-35D0-43AA-BE04-1A266845C45C}"/>
    <cellStyle name="Currency 16 3 5 3" xfId="6789" xr:uid="{1B13EB0E-AAFA-40F5-8B24-C0CA41B04B3C}"/>
    <cellStyle name="Currency 16 3 5 3 2" xfId="11391" xr:uid="{25B42BBD-55EC-4E6D-A56D-453FEE27CF95}"/>
    <cellStyle name="Currency 16 3 5 3 2 2" xfId="17629" xr:uid="{FFD90C16-931A-42CC-8258-A060B0D5D78C}"/>
    <cellStyle name="Currency 16 3 5 3 2 2 2" xfId="26724" xr:uid="{DA668F70-F4E8-4F4C-ACA1-3E8A14EF5059}"/>
    <cellStyle name="Currency 16 3 5 3 2 3" xfId="22729" xr:uid="{F3009862-AEEF-4B22-8DD1-B96378D1B2C5}"/>
    <cellStyle name="Currency 16 3 5 3 3" xfId="15705" xr:uid="{89BDB7B6-6D82-478D-BBA4-7018B0245F2C}"/>
    <cellStyle name="Currency 16 3 5 3 3 2" xfId="24800" xr:uid="{8ED592F9-5D95-4480-8F56-26B6F8CE2A3B}"/>
    <cellStyle name="Currency 16 3 5 3 4" xfId="20371" xr:uid="{B148B7E6-6677-4601-89DA-2D8BBD90ED89}"/>
    <cellStyle name="Currency 16 3 5 4" xfId="10531" xr:uid="{324B56E2-5FA1-4A1B-A355-E42452686D33}"/>
    <cellStyle name="Currency 16 3 5 4 2" xfId="16775" xr:uid="{A5A9A86B-B135-4E99-88CA-EA970D3AABBA}"/>
    <cellStyle name="Currency 16 3 5 4 2 2" xfId="25870" xr:uid="{BDFF9602-813B-4A8C-A4D9-548CA6A42D1D}"/>
    <cellStyle name="Currency 16 3 5 4 3" xfId="21869" xr:uid="{438AAFA9-BC50-4A25-9445-9022ECC4971F}"/>
    <cellStyle name="Currency 16 3 5 5" xfId="14851" xr:uid="{2064535D-A455-4870-AF34-8434FBAEE20E}"/>
    <cellStyle name="Currency 16 3 5 5 2" xfId="23946" xr:uid="{E96C7F69-C92C-40B1-840E-DC38A22C1549}"/>
    <cellStyle name="Currency 16 3 5 6" xfId="18969" xr:uid="{FD74BEBF-9BD3-437A-B82F-61F3F3359748}"/>
    <cellStyle name="Currency 16 3 6" xfId="6084" xr:uid="{583ED577-4CC0-4028-AC56-452C8F5D2AB2}"/>
    <cellStyle name="Currency 16 3 6 2" xfId="7648" xr:uid="{DEDCA984-A818-4DE3-8B0A-34AD38CCECC2}"/>
    <cellStyle name="Currency 16 3 6 2 2" xfId="12022" xr:uid="{612D1FFF-F1F2-4A2C-99EC-0702A9025159}"/>
    <cellStyle name="Currency 16 3 6 2 2 2" xfId="18260" xr:uid="{0FB6B043-4C7B-4EC0-9BB3-029C3EFC6E7F}"/>
    <cellStyle name="Currency 16 3 6 2 2 2 2" xfId="27355" xr:uid="{B7EB44E1-4D8C-41DF-B0EA-4A8C810B51A3}"/>
    <cellStyle name="Currency 16 3 6 2 2 3" xfId="23360" xr:uid="{D7A64B45-B6B1-476A-9F48-F28814077D0F}"/>
    <cellStyle name="Currency 16 3 6 2 3" xfId="16336" xr:uid="{CA33613B-00E5-431B-BA68-E61C4B50617E}"/>
    <cellStyle name="Currency 16 3 6 2 3 2" xfId="25431" xr:uid="{42367A07-22F2-4455-ACB3-58D31CC40349}"/>
    <cellStyle name="Currency 16 3 6 2 4" xfId="21230" xr:uid="{FDED5D83-EF3B-4ECC-820E-3E191293E2B9}"/>
    <cellStyle name="Currency 16 3 6 3" xfId="11168" xr:uid="{18FA0693-9FB2-43B7-8B56-207034F473E9}"/>
    <cellStyle name="Currency 16 3 6 3 2" xfId="17406" xr:uid="{B04D78F4-C519-4D35-8380-6B7ABDAF74AF}"/>
    <cellStyle name="Currency 16 3 6 3 2 2" xfId="26501" xr:uid="{6B2A9983-F592-4188-BC03-851313D13209}"/>
    <cellStyle name="Currency 16 3 6 3 3" xfId="22506" xr:uid="{5268635C-4348-450C-8129-71F89617F623}"/>
    <cellStyle name="Currency 16 3 6 4" xfId="15482" xr:uid="{CCC1291D-2B1C-490D-963A-09A0A655AECD}"/>
    <cellStyle name="Currency 16 3 6 4 2" xfId="24577" xr:uid="{6D51EDD8-4603-41A5-BD8F-F42DE3573C0A}"/>
    <cellStyle name="Currency 16 3 6 5" xfId="19833" xr:uid="{35F25104-6348-4FE2-BDBE-11EC9213C4AF}"/>
    <cellStyle name="Currency 16 3 7" xfId="4625" xr:uid="{EC4C06B6-EB2F-4D63-85C8-1D6B325B5E39}"/>
    <cellStyle name="Currency 16 3 7 2" xfId="7016" xr:uid="{D5B896FC-8D49-495A-AF35-7CC9E4829F4E}"/>
    <cellStyle name="Currency 16 3 7 2 2" xfId="11600" xr:uid="{FE7DC81C-F9A9-4E04-A7BC-39F43597F76C}"/>
    <cellStyle name="Currency 16 3 7 2 2 2" xfId="17838" xr:uid="{7FCC59C7-6F0B-45D3-8631-099FF13538B4}"/>
    <cellStyle name="Currency 16 3 7 2 2 2 2" xfId="26933" xr:uid="{8EF57B61-2A67-4119-9CB2-6720DFB40782}"/>
    <cellStyle name="Currency 16 3 7 2 2 3" xfId="22938" xr:uid="{8C0681DE-705F-4824-8EC2-019AACB6339B}"/>
    <cellStyle name="Currency 16 3 7 2 3" xfId="15914" xr:uid="{BCEE1C5D-9010-48C6-B113-B408A16FADAB}"/>
    <cellStyle name="Currency 16 3 7 2 3 2" xfId="25009" xr:uid="{49DA77A2-FC1F-48AD-84E1-F7ED04F7697C}"/>
    <cellStyle name="Currency 16 3 7 2 4" xfId="20598" xr:uid="{B660CFA0-4611-4FE4-9291-8178DD9D64C2}"/>
    <cellStyle name="Currency 16 3 7 3" xfId="10742" xr:uid="{B192030B-ECF7-4C32-B2FA-5C73FF40990E}"/>
    <cellStyle name="Currency 16 3 7 3 2" xfId="16984" xr:uid="{8467F52B-909C-4247-8F7B-F229E4DBF392}"/>
    <cellStyle name="Currency 16 3 7 3 2 2" xfId="26079" xr:uid="{B65971F4-9DA2-44C3-87EF-7C78C5C28868}"/>
    <cellStyle name="Currency 16 3 7 3 3" xfId="22080" xr:uid="{B9FE1354-8B32-469E-B9FF-3D643F644439}"/>
    <cellStyle name="Currency 16 3 7 4" xfId="15060" xr:uid="{74C49BA3-1A63-486B-9C84-BEF372512A71}"/>
    <cellStyle name="Currency 16 3 7 4 2" xfId="24155" xr:uid="{20F26E7B-5EFA-4248-9FFB-7D78226C3953}"/>
    <cellStyle name="Currency 16 3 7 5" xfId="19199" xr:uid="{A59D6EE2-6B3D-4618-BE92-EB794FAFC1C8}"/>
    <cellStyle name="Currency 16 3 8" xfId="6365" xr:uid="{240D2D0C-A47F-425E-ACC5-916EC0631E64}"/>
    <cellStyle name="Currency 16 3 8 2" xfId="11182" xr:uid="{D1BCE368-1E2C-4A21-8403-41632010A293}"/>
    <cellStyle name="Currency 16 3 8 2 2" xfId="17420" xr:uid="{48B69BC1-5F98-4A40-A37C-0436EBC51B6F}"/>
    <cellStyle name="Currency 16 3 8 2 2 2" xfId="26515" xr:uid="{59EAB8BB-E232-4818-BF5E-2A369A027125}"/>
    <cellStyle name="Currency 16 3 8 2 3" xfId="22520" xr:uid="{A9344A77-406B-4450-A1D5-A35800CC3CF6}"/>
    <cellStyle name="Currency 16 3 8 3" xfId="15496" xr:uid="{E37C074E-FBD1-4645-9D7D-F01E952C46DD}"/>
    <cellStyle name="Currency 16 3 8 3 2" xfId="24591" xr:uid="{33EE99E3-921A-458B-8635-11A956517458}"/>
    <cellStyle name="Currency 16 3 8 4" xfId="19947" xr:uid="{A6F23E36-F852-4982-91DB-D168F74437E8}"/>
    <cellStyle name="Currency 16 3 9" xfId="9204" xr:uid="{516872F6-6ED3-43A4-BFEA-0E3E4B436F5E}"/>
    <cellStyle name="Currency 16 3 9 2" xfId="13526" xr:uid="{E7E377DA-24E9-441B-99A5-3A470528EA64}"/>
    <cellStyle name="Currency 16 3 9 2 2" xfId="18274" xr:uid="{343E603B-BCA3-45C1-BF81-DF66641F9417}"/>
    <cellStyle name="Currency 16 3 9 2 2 2" xfId="27369" xr:uid="{875EADA1-64BD-42D3-AD7B-F93535D8C566}"/>
    <cellStyle name="Currency 16 3 9 2 3" xfId="23395" xr:uid="{2F933865-5D3A-4201-97CB-3840C893723F}"/>
    <cellStyle name="Currency 16 3 9 3" xfId="16350" xr:uid="{12F540E3-E5EC-415C-A717-7927CC2513F5}"/>
    <cellStyle name="Currency 16 3 9 3 2" xfId="25445" xr:uid="{15B0DBA6-D57C-4DEC-BD1F-C6E3849C51A5}"/>
    <cellStyle name="Currency 16 3 9 4" xfId="21317" xr:uid="{18569F01-57B3-4648-8147-4C4873D9A2D0}"/>
    <cellStyle name="Currency 16 4" xfId="2653" xr:uid="{9716E1C3-390D-47A0-8F9A-9834987D31EE}"/>
    <cellStyle name="Currency 16 4 2" xfId="6298" xr:uid="{29B5D4EF-9DA3-4D98-9A22-5577452F79C8}"/>
    <cellStyle name="Currency 16 4 3" xfId="6095" xr:uid="{033EA231-B9E0-42DF-B888-4CE75FA44FCB}"/>
    <cellStyle name="Currency 16 4 4" xfId="5498" xr:uid="{2863EC79-88B2-4904-8C13-0EF3615B21AE}"/>
    <cellStyle name="Currency 16 4 5" xfId="10077" xr:uid="{DFDE1041-3077-41A3-A8CE-108191564ECA}"/>
    <cellStyle name="Currency 16 4 5 2" xfId="14399" xr:uid="{2DC6FF23-622E-489C-9C60-94684B767390}"/>
    <cellStyle name="Currency 16 5" xfId="6082" xr:uid="{C25C97BA-B133-419F-A7A2-553A9888DB92}"/>
    <cellStyle name="Currency 16 5 2" xfId="6268" xr:uid="{1F4CDD2E-EDEE-4838-A209-93796F871A7F}"/>
    <cellStyle name="Currency 16 6" xfId="6150" xr:uid="{CEBA4127-2019-46E4-BF9E-1D0AB79E1F57}"/>
    <cellStyle name="Currency 16 7" xfId="5994" xr:uid="{25AEC885-5E6F-438F-BD0A-0ED9DC11B5D1}"/>
    <cellStyle name="Currency 16 8" xfId="4623" xr:uid="{1C2A5DD5-362D-4D78-B541-D5D41F73A52E}"/>
    <cellStyle name="Currency 16 9" xfId="9202" xr:uid="{997E52EE-DCFC-490A-98E2-E4465817C17B}"/>
    <cellStyle name="Currency 16 9 2" xfId="13524" xr:uid="{811AA2CC-8BC4-4953-9F7F-5FD318EF94E1}"/>
    <cellStyle name="Currency 17" xfId="1605" xr:uid="{16665F6A-774F-4F0A-9DE3-D9674C86EDF3}"/>
    <cellStyle name="Currency 17 2" xfId="1606" xr:uid="{19563B15-EBC0-459E-8B6E-3A0663BB1E1E}"/>
    <cellStyle name="Currency 17 2 2" xfId="2657" xr:uid="{1982CA25-3D38-4B9E-831C-0B09CA2CFC64}"/>
    <cellStyle name="Currency 17 2 2 2" xfId="6301" xr:uid="{C2D75F72-D2CA-41A7-BDEC-8AC612E9CA9C}"/>
    <cellStyle name="Currency 17 2 2 3" xfId="6098" xr:uid="{93A4E1B8-9CFC-47BE-AD3B-6AEC57473713}"/>
    <cellStyle name="Currency 17 2 2 4" xfId="5502" xr:uid="{AF7BBF26-4416-4624-9BFE-70ECFA5E7210}"/>
    <cellStyle name="Currency 17 2 2 5" xfId="10081" xr:uid="{146FF76F-BFAD-4292-BB84-930117969A8F}"/>
    <cellStyle name="Currency 17 2 2 5 2" xfId="14403" xr:uid="{E4015CC3-F543-4B2D-8A27-65A91C44DB2E}"/>
    <cellStyle name="Currency 17 2 3" xfId="6086" xr:uid="{90E0BA81-A09E-4346-BC03-8B06311F5E94}"/>
    <cellStyle name="Currency 17 2 3 2" xfId="6272" xr:uid="{7450A6FD-CFDD-4A9C-956D-F14BC811D300}"/>
    <cellStyle name="Currency 17 2 4" xfId="6153" xr:uid="{BCA033CE-7A34-42A9-A981-051DBF9935EA}"/>
    <cellStyle name="Currency 17 2 5" xfId="5997" xr:uid="{556B8B6D-C92B-4EE6-BFCD-F454F06B638D}"/>
    <cellStyle name="Currency 17 2 6" xfId="4627" xr:uid="{3319493F-2EA1-44E3-8D21-35B7CC880B78}"/>
    <cellStyle name="Currency 17 2 7" xfId="9206" xr:uid="{20953E4B-C081-42A0-B2B2-6B4ABD3DEBFB}"/>
    <cellStyle name="Currency 17 2 7 2" xfId="13528" xr:uid="{99E8254E-0E7F-44ED-9BD4-B94734A7AE8D}"/>
    <cellStyle name="Currency 17 3" xfId="1607" xr:uid="{09E2ABDD-9BF7-4380-A253-AAC3CBAB9B1D}"/>
    <cellStyle name="Currency 17 3 10" xfId="10320" xr:uid="{6ECC5F08-8938-4020-91D3-7DDA9D98749E}"/>
    <cellStyle name="Currency 17 3 10 2" xfId="16567" xr:uid="{DF5C1617-F206-4122-BB35-6A996CD45E40}"/>
    <cellStyle name="Currency 17 3 10 2 2" xfId="25662" xr:uid="{E4883D3C-108C-4A9D-B169-A1D430B69263}"/>
    <cellStyle name="Currency 17 3 10 3" xfId="21658" xr:uid="{01B70CFF-BEA9-448C-AD48-C81B2B72CCDD}"/>
    <cellStyle name="Currency 17 3 11" xfId="14642" xr:uid="{B019C83A-E638-4007-837E-B00D07F32E9C}"/>
    <cellStyle name="Currency 17 3 11 2" xfId="23737" xr:uid="{537FE54C-F5AD-4952-94F7-67D16771C151}"/>
    <cellStyle name="Currency 17 3 12" xfId="18544" xr:uid="{8FF87810-3602-478A-A9BA-29EB5DED9C02}"/>
    <cellStyle name="Currency 17 3 2" xfId="2658" xr:uid="{C8DD08CB-5D8C-44F5-9D57-4DD5352B9EFB}"/>
    <cellStyle name="Currency 17 3 2 10" xfId="14665" xr:uid="{77525086-E8E4-4062-908D-D92EA7DDC398}"/>
    <cellStyle name="Currency 17 3 2 10 2" xfId="23760" xr:uid="{7B3FBBFC-9B64-4BE0-BC7A-94C53EDBD051}"/>
    <cellStyle name="Currency 17 3 2 11" xfId="18706" xr:uid="{E1424E8B-A07B-44C5-B898-060E5A42111A}"/>
    <cellStyle name="Currency 17 3 2 2" xfId="2756" xr:uid="{71881264-1E11-4512-B2D5-5573E1C0B6DA}"/>
    <cellStyle name="Currency 17 3 2 2 2" xfId="2874" xr:uid="{5C1B1D45-7736-4447-9D21-DF2B581E9D41}"/>
    <cellStyle name="Currency 17 3 2 2 2 2" xfId="3099" xr:uid="{726070C3-02C1-431F-8879-733FF6D8F3E6}"/>
    <cellStyle name="Currency 17 3 2 2 2 2 2" xfId="5901" xr:uid="{69CDA8D5-4F10-49CA-B952-9E710FF1E48A}"/>
    <cellStyle name="Currency 17 3 2 2 2 2 2 2" xfId="7517" xr:uid="{88344451-03C7-41F5-9E2E-CA6D37529839}"/>
    <cellStyle name="Currency 17 3 2 2 2 2 2 2 2" xfId="11982" xr:uid="{C9C33D5F-1A05-4EC4-99D2-69F21AFF0D7B}"/>
    <cellStyle name="Currency 17 3 2 2 2 2 2 2 2 2" xfId="18220" xr:uid="{F4DDBF05-61B2-48FB-A503-66797A642EF3}"/>
    <cellStyle name="Currency 17 3 2 2 2 2 2 2 2 2 2" xfId="27315" xr:uid="{1CC1AC74-2A3A-4A5C-B704-6E38B6723972}"/>
    <cellStyle name="Currency 17 3 2 2 2 2 2 2 2 3" xfId="23320" xr:uid="{31FA06CD-8961-4CA7-AC18-095713E31F0C}"/>
    <cellStyle name="Currency 17 3 2 2 2 2 2 2 3" xfId="16296" xr:uid="{0151F251-9BBE-4FCC-A950-E9B1DFADA418}"/>
    <cellStyle name="Currency 17 3 2 2 2 2 2 2 3 2" xfId="25391" xr:uid="{B28A3B83-BCEF-4DC4-919D-9285E2456237}"/>
    <cellStyle name="Currency 17 3 2 2 2 2 2 2 4" xfId="21099" xr:uid="{6D8142E6-296C-4FCB-824E-AB14C56C150D}"/>
    <cellStyle name="Currency 17 3 2 2 2 2 2 3" xfId="11127" xr:uid="{35284B5E-AA49-4732-9617-3383F89F695D}"/>
    <cellStyle name="Currency 17 3 2 2 2 2 2 3 2" xfId="17366" xr:uid="{462ABF84-ADA3-4FCB-BEB4-3F5FA922AD6E}"/>
    <cellStyle name="Currency 17 3 2 2 2 2 2 3 2 2" xfId="26461" xr:uid="{D95EE256-F2C5-4B3B-B92A-90024835D7EC}"/>
    <cellStyle name="Currency 17 3 2 2 2 2 2 3 3" xfId="22465" xr:uid="{403D8DD5-1FD7-4D35-8315-21D428E9FE26}"/>
    <cellStyle name="Currency 17 3 2 2 2 2 2 4" xfId="15442" xr:uid="{3BBDDADB-D708-4E58-9B81-C3EF88911522}"/>
    <cellStyle name="Currency 17 3 2 2 2 2 2 4 2" xfId="24537" xr:uid="{9810D186-B1B9-4ADF-9D55-DC7D3FD25A7E}"/>
    <cellStyle name="Currency 17 3 2 2 2 2 2 5" xfId="19702" xr:uid="{0006CFE1-B1FA-47D2-BB6E-CF6F305AD099}"/>
    <cellStyle name="Currency 17 3 2 2 2 2 3" xfId="6962" xr:uid="{8F11DC04-3C8B-4D9B-B137-67558EC72579}"/>
    <cellStyle name="Currency 17 3 2 2 2 2 3 2" xfId="11564" xr:uid="{4F3106C1-E25A-4415-8D1A-D807D833A311}"/>
    <cellStyle name="Currency 17 3 2 2 2 2 3 2 2" xfId="17802" xr:uid="{9B9F0427-9C0F-4AB2-895F-73EB46C53DAA}"/>
    <cellStyle name="Currency 17 3 2 2 2 2 3 2 2 2" xfId="26897" xr:uid="{1D492385-1AE3-433F-B484-CA49B83D50AC}"/>
    <cellStyle name="Currency 17 3 2 2 2 2 3 2 3" xfId="22902" xr:uid="{95A5AB7F-75AD-4130-9017-E5817EAC808B}"/>
    <cellStyle name="Currency 17 3 2 2 2 2 3 3" xfId="15878" xr:uid="{D48FA649-32B3-4C62-8B33-137066598ACD}"/>
    <cellStyle name="Currency 17 3 2 2 2 2 3 3 2" xfId="24973" xr:uid="{BDBFDED3-6FDA-4449-9BBE-298F41132DF6}"/>
    <cellStyle name="Currency 17 3 2 2 2 2 3 4" xfId="20544" xr:uid="{097B6026-1A9A-4566-A993-60A67054DD4A}"/>
    <cellStyle name="Currency 17 3 2 2 2 2 4" xfId="10704" xr:uid="{6FE2D34F-FAA6-46E8-8D0D-3C3EE3721411}"/>
    <cellStyle name="Currency 17 3 2 2 2 2 4 2" xfId="16948" xr:uid="{6ED36DAD-6B1C-4EA6-9CE4-F5BF4F558AD9}"/>
    <cellStyle name="Currency 17 3 2 2 2 2 4 2 2" xfId="26043" xr:uid="{19730446-7132-4179-B365-3280C5317798}"/>
    <cellStyle name="Currency 17 3 2 2 2 2 4 3" xfId="22042" xr:uid="{F46BD4A0-1AA6-41F6-A1E6-A65B11B92A63}"/>
    <cellStyle name="Currency 17 3 2 2 2 2 5" xfId="15024" xr:uid="{6698AEF7-4FE7-42FB-83E2-DA9930855A86}"/>
    <cellStyle name="Currency 17 3 2 2 2 2 5 2" xfId="24119" xr:uid="{883BFDA7-1AD4-4ECF-8A97-1885843D3F5C}"/>
    <cellStyle name="Currency 17 3 2 2 2 2 6" xfId="19142" xr:uid="{71F8606D-A1A4-4303-8CA1-4201A8D1A66F}"/>
    <cellStyle name="Currency 17 3 2 2 2 3" xfId="5687" xr:uid="{8A35D895-04E0-46CA-9052-99AE3024AB97}"/>
    <cellStyle name="Currency 17 3 2 2 2 3 2" xfId="7303" xr:uid="{3A67348A-D3DE-42A4-86C6-882DDB24EB19}"/>
    <cellStyle name="Currency 17 3 2 2 2 3 2 2" xfId="11773" xr:uid="{7DED04D3-C706-4510-B53C-44D453A02BC8}"/>
    <cellStyle name="Currency 17 3 2 2 2 3 2 2 2" xfId="18011" xr:uid="{F860890E-1750-4CF9-8E29-DA1336DABACF}"/>
    <cellStyle name="Currency 17 3 2 2 2 3 2 2 2 2" xfId="27106" xr:uid="{734B4006-6D60-4979-9227-27E47E5B11AF}"/>
    <cellStyle name="Currency 17 3 2 2 2 3 2 2 3" xfId="23111" xr:uid="{4FE62F50-F1FE-47F2-B9D9-D08F5DB90FB7}"/>
    <cellStyle name="Currency 17 3 2 2 2 3 2 3" xfId="16087" xr:uid="{1F8C44C0-B4AD-47EA-B46E-BA318BB851BF}"/>
    <cellStyle name="Currency 17 3 2 2 2 3 2 3 2" xfId="25182" xr:uid="{B52DBFDA-E0F9-4CAB-AD2F-1BEF3A9A5FBE}"/>
    <cellStyle name="Currency 17 3 2 2 2 3 2 4" xfId="20885" xr:uid="{44A4CE39-DA16-4846-B41B-266FA7576CC4}"/>
    <cellStyle name="Currency 17 3 2 2 2 3 3" xfId="10917" xr:uid="{6E1B20C2-DAED-4A3B-A167-D185659ECDC1}"/>
    <cellStyle name="Currency 17 3 2 2 2 3 3 2" xfId="17157" xr:uid="{3F363651-02B0-4328-9E4D-9A85C0C60688}"/>
    <cellStyle name="Currency 17 3 2 2 2 3 3 2 2" xfId="26252" xr:uid="{47A553B9-4594-4725-B26E-0D45F295C5A2}"/>
    <cellStyle name="Currency 17 3 2 2 2 3 3 3" xfId="22255" xr:uid="{43B68C9D-7387-42D4-A6FD-A012E6E31819}"/>
    <cellStyle name="Currency 17 3 2 2 2 3 4" xfId="15233" xr:uid="{8B039D2B-F11B-4E24-AFAC-D2D0155AE735}"/>
    <cellStyle name="Currency 17 3 2 2 2 3 4 2" xfId="24328" xr:uid="{FFEB64C5-36FB-40B4-8D27-755286C55CA7}"/>
    <cellStyle name="Currency 17 3 2 2 2 3 5" xfId="19488" xr:uid="{093A6DAD-ABFE-4A44-BA3E-2409ABAEF933}"/>
    <cellStyle name="Currency 17 3 2 2 2 4" xfId="6737" xr:uid="{2D674625-ADB7-4719-B1C5-49659B91587C}"/>
    <cellStyle name="Currency 17 3 2 2 2 4 2" xfId="11355" xr:uid="{2F3FB1D9-B928-4561-9487-D09B18E5BB3E}"/>
    <cellStyle name="Currency 17 3 2 2 2 4 2 2" xfId="17593" xr:uid="{8D0C91BA-D0B3-4584-BADF-2B6EFF6427C5}"/>
    <cellStyle name="Currency 17 3 2 2 2 4 2 2 2" xfId="26688" xr:uid="{657A4849-4037-410F-93F0-5CBB0C3B6F6C}"/>
    <cellStyle name="Currency 17 3 2 2 2 4 2 3" xfId="22693" xr:uid="{C41E9C1C-5074-4323-88A3-B69C31AAA755}"/>
    <cellStyle name="Currency 17 3 2 2 2 4 3" xfId="15669" xr:uid="{88A8DAFE-7EAD-409A-8663-601801467B58}"/>
    <cellStyle name="Currency 17 3 2 2 2 4 3 2" xfId="24764" xr:uid="{E8A27181-A86A-4D5C-ADAA-B80C17BCE477}"/>
    <cellStyle name="Currency 17 3 2 2 2 4 4" xfId="20319" xr:uid="{3532821D-CF49-481E-A447-5430307C67A6}"/>
    <cellStyle name="Currency 17 3 2 2 2 5" xfId="10266" xr:uid="{5937989E-532A-4064-8290-B3E915395F35}"/>
    <cellStyle name="Currency 17 3 2 2 2 5 2" xfId="14588" xr:uid="{0B9AD1FE-325A-4D8C-A953-934CE03E0740}"/>
    <cellStyle name="Currency 17 3 2 2 2 5 2 2" xfId="18447" xr:uid="{2E589EA5-85B1-46C4-A414-6B0DD36FEFBA}"/>
    <cellStyle name="Currency 17 3 2 2 2 5 2 2 2" xfId="27542" xr:uid="{BD42D76F-8BE5-4F96-9325-435922D54ECF}"/>
    <cellStyle name="Currency 17 3 2 2 2 5 2 3" xfId="23683" xr:uid="{01C799B3-D650-49D0-9190-933CD81ED11C}"/>
    <cellStyle name="Currency 17 3 2 2 2 5 3" xfId="16523" xr:uid="{1DEABDAF-AE42-4C5E-BEC7-E6B0F94BEAC2}"/>
    <cellStyle name="Currency 17 3 2 2 2 5 3 2" xfId="25618" xr:uid="{4667E3D3-BC95-4CA8-96F4-2993A91D2ECE}"/>
    <cellStyle name="Currency 17 3 2 2 2 5 4" xfId="21605" xr:uid="{8042FB38-5DC9-4ECE-BA6D-4089389966D0}"/>
    <cellStyle name="Currency 17 3 2 2 2 6" xfId="10495" xr:uid="{09FD91D1-03BB-4E82-884B-63CEC97052E6}"/>
    <cellStyle name="Currency 17 3 2 2 2 6 2" xfId="16739" xr:uid="{F0CB78A9-8BE4-4156-98AE-064630C8ED6B}"/>
    <cellStyle name="Currency 17 3 2 2 2 6 2 2" xfId="25834" xr:uid="{E905063E-B30F-445D-8E50-B54EB03037D5}"/>
    <cellStyle name="Currency 17 3 2 2 2 6 3" xfId="21833" xr:uid="{201D1324-F656-42EF-B34A-12B32F2AA1D8}"/>
    <cellStyle name="Currency 17 3 2 2 2 7" xfId="14815" xr:uid="{0567EF81-A94E-436A-B303-88406B012A16}"/>
    <cellStyle name="Currency 17 3 2 2 2 7 2" xfId="23910" xr:uid="{549C2390-5177-4AAB-8800-F7504A1C064F}"/>
    <cellStyle name="Currency 17 3 2 2 2 8" xfId="18917" xr:uid="{4E407DB7-5C43-4FC1-B6A6-5FBD2900B402}"/>
    <cellStyle name="Currency 17 3 2 2 3" xfId="2996" xr:uid="{08DFFF4A-AFD8-40EB-8126-7AF365374FB2}"/>
    <cellStyle name="Currency 17 3 2 2 3 2" xfId="5798" xr:uid="{82E3B35E-5145-4916-A7E9-0FEDF8DAFE1E}"/>
    <cellStyle name="Currency 17 3 2 2 3 2 2" xfId="7414" xr:uid="{76BFEEC2-93EC-478A-8594-844A95057A32}"/>
    <cellStyle name="Currency 17 3 2 2 3 2 2 2" xfId="11879" xr:uid="{E4D7627E-DBF7-4A6F-93E2-75F2FE050BA7}"/>
    <cellStyle name="Currency 17 3 2 2 3 2 2 2 2" xfId="18117" xr:uid="{BFC2BBA4-FB08-448A-84BC-4CB2533CB462}"/>
    <cellStyle name="Currency 17 3 2 2 3 2 2 2 2 2" xfId="27212" xr:uid="{926E6C54-8694-40BA-8EF9-3613EF60F5D1}"/>
    <cellStyle name="Currency 17 3 2 2 3 2 2 2 3" xfId="23217" xr:uid="{A0638440-E6D7-4E10-810E-67BDD748C0A0}"/>
    <cellStyle name="Currency 17 3 2 2 3 2 2 3" xfId="16193" xr:uid="{AC95DC9F-CBFC-4215-8D9C-4738B95C077A}"/>
    <cellStyle name="Currency 17 3 2 2 3 2 2 3 2" xfId="25288" xr:uid="{65E6EEA2-BBAB-42EA-A830-5398036B4BAD}"/>
    <cellStyle name="Currency 17 3 2 2 3 2 2 4" xfId="20996" xr:uid="{986B6ECF-D97E-4D2B-9720-2C24FC3CA0AA}"/>
    <cellStyle name="Currency 17 3 2 2 3 2 3" xfId="11024" xr:uid="{2030B9D5-5C32-419D-B061-6FE86386FC80}"/>
    <cellStyle name="Currency 17 3 2 2 3 2 3 2" xfId="17263" xr:uid="{C5440395-2316-4774-9A77-4022C20A040A}"/>
    <cellStyle name="Currency 17 3 2 2 3 2 3 2 2" xfId="26358" xr:uid="{1B1B6AF2-72C8-4E7B-9EE3-F0F9980FB65A}"/>
    <cellStyle name="Currency 17 3 2 2 3 2 3 3" xfId="22362" xr:uid="{7E99C81B-62DD-4F27-B1C8-F47C51F90804}"/>
    <cellStyle name="Currency 17 3 2 2 3 2 4" xfId="15339" xr:uid="{674E603D-2D2D-4231-9AD0-A576224203EF}"/>
    <cellStyle name="Currency 17 3 2 2 3 2 4 2" xfId="24434" xr:uid="{B3E0957A-23D5-493A-9408-EA43729251B7}"/>
    <cellStyle name="Currency 17 3 2 2 3 2 5" xfId="19599" xr:uid="{6015E457-B2EC-4502-B655-41F3328D0D8E}"/>
    <cellStyle name="Currency 17 3 2 2 3 3" xfId="6859" xr:uid="{CF85C124-C312-4441-AFEE-2D0DEC7CA6D1}"/>
    <cellStyle name="Currency 17 3 2 2 3 3 2" xfId="11461" xr:uid="{C8B03E3F-CC70-4A5D-BF5D-D499FBDA7189}"/>
    <cellStyle name="Currency 17 3 2 2 3 3 2 2" xfId="17699" xr:uid="{D4934A7B-44B8-4B36-AC40-A85D45646E5A}"/>
    <cellStyle name="Currency 17 3 2 2 3 3 2 2 2" xfId="26794" xr:uid="{819D8635-CA55-4120-944B-A26909209C56}"/>
    <cellStyle name="Currency 17 3 2 2 3 3 2 3" xfId="22799" xr:uid="{62FD626C-F615-494C-B181-5E54714F6710}"/>
    <cellStyle name="Currency 17 3 2 2 3 3 3" xfId="15775" xr:uid="{6F52F96E-6F8C-45C5-A400-0B7B5E5FA83F}"/>
    <cellStyle name="Currency 17 3 2 2 3 3 3 2" xfId="24870" xr:uid="{BF6755D2-F395-43F6-9EA7-9CACD6AAF47D}"/>
    <cellStyle name="Currency 17 3 2 2 3 3 4" xfId="20441" xr:uid="{3D33063C-A20A-43B9-ADD0-94E0A14696C6}"/>
    <cellStyle name="Currency 17 3 2 2 3 4" xfId="10601" xr:uid="{72BB768A-6FF3-4FCC-83FA-29CF43757BE4}"/>
    <cellStyle name="Currency 17 3 2 2 3 4 2" xfId="16845" xr:uid="{95083DAD-1C7F-4AFD-851C-3D1E5CF14B44}"/>
    <cellStyle name="Currency 17 3 2 2 3 4 2 2" xfId="25940" xr:uid="{7EB1AF35-F2EA-4F4E-BEC2-6958A18F1E54}"/>
    <cellStyle name="Currency 17 3 2 2 3 4 3" xfId="21939" xr:uid="{99733659-8EA2-4B66-B1EF-9BB19AC04451}"/>
    <cellStyle name="Currency 17 3 2 2 3 5" xfId="14921" xr:uid="{8011AD0D-82C4-4E97-8784-821A19616DC9}"/>
    <cellStyle name="Currency 17 3 2 2 3 5 2" xfId="24016" xr:uid="{8F968781-3310-4854-8B8A-8D1B84D053DF}"/>
    <cellStyle name="Currency 17 3 2 2 3 6" xfId="19039" xr:uid="{646D479C-1E2F-4D26-9DC0-7087D16CDE19}"/>
    <cellStyle name="Currency 17 3 2 2 4" xfId="5576" xr:uid="{BD507795-DC6D-4AB2-AA85-DD64E8832114}"/>
    <cellStyle name="Currency 17 3 2 2 4 2" xfId="7192" xr:uid="{5705DA6B-DEC4-4210-888F-5FBF94513C95}"/>
    <cellStyle name="Currency 17 3 2 2 4 2 2" xfId="11670" xr:uid="{D8604891-BBEA-4F7D-A65B-E61AA4D98EFD}"/>
    <cellStyle name="Currency 17 3 2 2 4 2 2 2" xfId="17908" xr:uid="{178495E8-F306-4EE0-83F4-5E18DF7EE206}"/>
    <cellStyle name="Currency 17 3 2 2 4 2 2 2 2" xfId="27003" xr:uid="{8CF35233-35D2-48A3-B310-B96D7EB3B7B2}"/>
    <cellStyle name="Currency 17 3 2 2 4 2 2 3" xfId="23008" xr:uid="{526A6FF8-EA50-4CB3-93CE-5B479221C9F1}"/>
    <cellStyle name="Currency 17 3 2 2 4 2 3" xfId="15984" xr:uid="{5B152A25-DBFC-4E03-9A3A-4765F057211F}"/>
    <cellStyle name="Currency 17 3 2 2 4 2 3 2" xfId="25079" xr:uid="{81CA634B-98DC-4344-A301-48E23A2A43A6}"/>
    <cellStyle name="Currency 17 3 2 2 4 2 4" xfId="20774" xr:uid="{A9AE4FEF-7F3E-4B98-8CC1-A07450AD637F}"/>
    <cellStyle name="Currency 17 3 2 2 4 3" xfId="10814" xr:uid="{9D4440E6-ECA2-4FCD-931F-FBA28495587B}"/>
    <cellStyle name="Currency 17 3 2 2 4 3 2" xfId="17054" xr:uid="{8184EED4-3B14-43A4-870F-F453C39309D4}"/>
    <cellStyle name="Currency 17 3 2 2 4 3 2 2" xfId="26149" xr:uid="{C1CADEE9-C46F-45EC-A7BD-A3AB9CB44DD3}"/>
    <cellStyle name="Currency 17 3 2 2 4 3 3" xfId="22152" xr:uid="{63568659-79C5-4870-BE7A-1E2122CA838E}"/>
    <cellStyle name="Currency 17 3 2 2 4 4" xfId="15130" xr:uid="{43659F30-2C23-4CCD-9AB0-48E3C8A8C418}"/>
    <cellStyle name="Currency 17 3 2 2 4 4 2" xfId="24225" xr:uid="{9F8AB3E8-54B8-48CE-8B80-80D696C20B0A}"/>
    <cellStyle name="Currency 17 3 2 2 4 5" xfId="19377" xr:uid="{907AD7A0-B439-45D5-A924-488F0D1C35DD}"/>
    <cellStyle name="Currency 17 3 2 2 5" xfId="6619" xr:uid="{525B2F7D-A09E-45DC-80A1-1F139367B312}"/>
    <cellStyle name="Currency 17 3 2 2 5 2" xfId="11252" xr:uid="{9943866B-2AEB-46CC-AA4A-0267DF5C2E1E}"/>
    <cellStyle name="Currency 17 3 2 2 5 2 2" xfId="17490" xr:uid="{E834416A-CC56-4E69-BE0E-E075DA77D180}"/>
    <cellStyle name="Currency 17 3 2 2 5 2 2 2" xfId="26585" xr:uid="{2214F226-3559-4835-9EDC-7DF03D447266}"/>
    <cellStyle name="Currency 17 3 2 2 5 2 3" xfId="22590" xr:uid="{DDDBCB66-0F0F-4FCC-B390-4A8835711A01}"/>
    <cellStyle name="Currency 17 3 2 2 5 3" xfId="15566" xr:uid="{1763BAA6-6689-4100-8D02-8E4FF7484C8D}"/>
    <cellStyle name="Currency 17 3 2 2 5 3 2" xfId="24661" xr:uid="{03835004-2EBC-4862-BE97-5F4E9DDCAA13}"/>
    <cellStyle name="Currency 17 3 2 2 5 4" xfId="20201" xr:uid="{2F59679D-FB64-48D3-B86B-5436D7BB0759}"/>
    <cellStyle name="Currency 17 3 2 2 6" xfId="10155" xr:uid="{4997E948-B28C-44C7-9E58-F542AF6C2524}"/>
    <cellStyle name="Currency 17 3 2 2 6 2" xfId="14477" xr:uid="{42D676CF-0293-4CA5-8635-60C725144E3C}"/>
    <cellStyle name="Currency 17 3 2 2 6 2 2" xfId="18344" xr:uid="{B56055AB-A227-4BB4-A57A-23B7A9E8ED3A}"/>
    <cellStyle name="Currency 17 3 2 2 6 2 2 2" xfId="27439" xr:uid="{5E4EC0C4-4BB4-4EF2-AEC8-6AEAE47F5406}"/>
    <cellStyle name="Currency 17 3 2 2 6 2 3" xfId="23572" xr:uid="{C15FCFF6-CFFC-49CD-89EC-1FEE712B7E7F}"/>
    <cellStyle name="Currency 17 3 2 2 6 3" xfId="16420" xr:uid="{8039DA76-C3F0-41B4-9EB5-027D03273EBE}"/>
    <cellStyle name="Currency 17 3 2 2 6 3 2" xfId="25515" xr:uid="{6FF25BF3-778D-4F70-957D-846512F60ECB}"/>
    <cellStyle name="Currency 17 3 2 2 6 4" xfId="21494" xr:uid="{B305F524-0F1B-4A26-BA84-152BDF9E4BA4}"/>
    <cellStyle name="Currency 17 3 2 2 7" xfId="10392" xr:uid="{51DBBDDF-9125-471A-AAEF-3062DF473425}"/>
    <cellStyle name="Currency 17 3 2 2 7 2" xfId="16636" xr:uid="{5ECD90FB-6552-41C4-921C-D86B68CB8F2B}"/>
    <cellStyle name="Currency 17 3 2 2 7 2 2" xfId="25731" xr:uid="{D6ECA123-322F-4D2A-B583-B9595F919AFB}"/>
    <cellStyle name="Currency 17 3 2 2 7 3" xfId="21730" xr:uid="{3A1B9C07-67E1-47DC-9C80-2D9AC80B5F37}"/>
    <cellStyle name="Currency 17 3 2 2 8" xfId="14712" xr:uid="{9F0F0BD0-2301-46D9-981E-E12844294EC7}"/>
    <cellStyle name="Currency 17 3 2 2 8 2" xfId="23807" xr:uid="{72228156-BC58-4C1F-A48F-3DDBD56CBF23}"/>
    <cellStyle name="Currency 17 3 2 2 9" xfId="18799" xr:uid="{D32CE90B-D038-4B4C-A028-A151213DC84F}"/>
    <cellStyle name="Currency 17 3 2 3" xfId="2827" xr:uid="{429765DB-0CF6-4DE8-965A-A59756577CBE}"/>
    <cellStyle name="Currency 17 3 2 3 2" xfId="3052" xr:uid="{D3FDD6D7-A91A-4A3E-9DE7-26999C91D9E7}"/>
    <cellStyle name="Currency 17 3 2 3 2 2" xfId="5854" xr:uid="{3F3C96B9-2653-4F45-9CCE-6FF197129751}"/>
    <cellStyle name="Currency 17 3 2 3 2 2 2" xfId="7470" xr:uid="{AB2E80FE-92FE-4919-A58D-B182E3B0BB30}"/>
    <cellStyle name="Currency 17 3 2 3 2 2 2 2" xfId="11935" xr:uid="{AE08C967-76E2-4AB0-BE4C-52BC064EB8CA}"/>
    <cellStyle name="Currency 17 3 2 3 2 2 2 2 2" xfId="18173" xr:uid="{748EA89B-20AE-4275-B8F7-6FA803BC20DA}"/>
    <cellStyle name="Currency 17 3 2 3 2 2 2 2 2 2" xfId="27268" xr:uid="{552881CE-C104-493E-A9AF-CEC6C740BB16}"/>
    <cellStyle name="Currency 17 3 2 3 2 2 2 2 3" xfId="23273" xr:uid="{176B2C16-5B11-4574-BF30-B9D778C32AA0}"/>
    <cellStyle name="Currency 17 3 2 3 2 2 2 3" xfId="16249" xr:uid="{01D9CBFB-A887-48D8-86B5-EB2706C742B6}"/>
    <cellStyle name="Currency 17 3 2 3 2 2 2 3 2" xfId="25344" xr:uid="{70D46FAF-3C13-442F-8FE5-DC5310A148F9}"/>
    <cellStyle name="Currency 17 3 2 3 2 2 2 4" xfId="21052" xr:uid="{898EE06A-12D7-43D7-858A-EDCD0E41F6C8}"/>
    <cellStyle name="Currency 17 3 2 3 2 2 3" xfId="11080" xr:uid="{F6E7F012-FC5C-4810-833D-AB8EF3775C73}"/>
    <cellStyle name="Currency 17 3 2 3 2 2 3 2" xfId="17319" xr:uid="{1A8B3B21-3DD8-456E-9E83-C1AF92CD57B8}"/>
    <cellStyle name="Currency 17 3 2 3 2 2 3 2 2" xfId="26414" xr:uid="{41354FF3-D27E-4D3C-A152-3B12168F1648}"/>
    <cellStyle name="Currency 17 3 2 3 2 2 3 3" xfId="22418" xr:uid="{9BF26AF2-B1B9-44AE-A54B-5D8E727EE21D}"/>
    <cellStyle name="Currency 17 3 2 3 2 2 4" xfId="15395" xr:uid="{D34D90D9-494C-414A-8C5E-FA3E51A57B3E}"/>
    <cellStyle name="Currency 17 3 2 3 2 2 4 2" xfId="24490" xr:uid="{0962CFCE-5F83-4B8B-BB71-82B27EA6169F}"/>
    <cellStyle name="Currency 17 3 2 3 2 2 5" xfId="19655" xr:uid="{D0D1D4CD-A3B1-45FD-ADB6-B67AF420BC38}"/>
    <cellStyle name="Currency 17 3 2 3 2 3" xfId="6915" xr:uid="{B03303B2-D96A-4008-9271-C0D066908CB5}"/>
    <cellStyle name="Currency 17 3 2 3 2 3 2" xfId="11517" xr:uid="{75A4FBC9-3AE6-4A70-A9F3-52216C54A8B6}"/>
    <cellStyle name="Currency 17 3 2 3 2 3 2 2" xfId="17755" xr:uid="{890D1FC4-0A19-4A99-9197-5EC29A28FA2F}"/>
    <cellStyle name="Currency 17 3 2 3 2 3 2 2 2" xfId="26850" xr:uid="{1A19E18E-3531-4150-82DC-AC5E854C67E8}"/>
    <cellStyle name="Currency 17 3 2 3 2 3 2 3" xfId="22855" xr:uid="{5EACDD06-53EE-4438-BD36-AC427ED953CA}"/>
    <cellStyle name="Currency 17 3 2 3 2 3 3" xfId="15831" xr:uid="{C4ACB6FE-635D-4EF7-818B-310A0E4CDD5B}"/>
    <cellStyle name="Currency 17 3 2 3 2 3 3 2" xfId="24926" xr:uid="{3C150E2E-B2F2-4020-9F3A-5275A72F96DE}"/>
    <cellStyle name="Currency 17 3 2 3 2 3 4" xfId="20497" xr:uid="{6DD1D1B2-3F35-4241-AD13-5E87C9256D34}"/>
    <cellStyle name="Currency 17 3 2 3 2 4" xfId="10657" xr:uid="{B3217E21-5710-40D2-9C8F-9E4AA850FFCE}"/>
    <cellStyle name="Currency 17 3 2 3 2 4 2" xfId="16901" xr:uid="{292BDF69-0597-41A2-A7CD-F34BFB165C05}"/>
    <cellStyle name="Currency 17 3 2 3 2 4 2 2" xfId="25996" xr:uid="{21A748D4-4FEF-46F1-A15E-4D670B5744B9}"/>
    <cellStyle name="Currency 17 3 2 3 2 4 3" xfId="21995" xr:uid="{4C1427D9-5A7C-42CC-A1FC-98841F8538AE}"/>
    <cellStyle name="Currency 17 3 2 3 2 5" xfId="14977" xr:uid="{0ECDFAE1-A86D-454D-98F2-7DCAB8B64FF8}"/>
    <cellStyle name="Currency 17 3 2 3 2 5 2" xfId="24072" xr:uid="{34147035-EEDE-4766-8961-63F44EF54701}"/>
    <cellStyle name="Currency 17 3 2 3 2 6" xfId="19095" xr:uid="{A44F02A1-E38F-4D7D-8606-8034C05160A0}"/>
    <cellStyle name="Currency 17 3 2 3 3" xfId="5640" xr:uid="{58D36F3F-543E-495D-83CA-043BC59B9261}"/>
    <cellStyle name="Currency 17 3 2 3 3 2" xfId="7256" xr:uid="{168B1BFF-370F-4548-88CE-AA964ADCF21C}"/>
    <cellStyle name="Currency 17 3 2 3 3 2 2" xfId="11726" xr:uid="{341D7B76-A50D-44F0-A295-3BDA2C4561BE}"/>
    <cellStyle name="Currency 17 3 2 3 3 2 2 2" xfId="17964" xr:uid="{3A875BF9-A432-4C52-95B4-8CCB58187F87}"/>
    <cellStyle name="Currency 17 3 2 3 3 2 2 2 2" xfId="27059" xr:uid="{75CEC19B-A413-4A76-B2EA-8CFCFFA3A36F}"/>
    <cellStyle name="Currency 17 3 2 3 3 2 2 3" xfId="23064" xr:uid="{F32B08A3-3B66-487B-BA3D-5278ECAF796C}"/>
    <cellStyle name="Currency 17 3 2 3 3 2 3" xfId="16040" xr:uid="{16CEDA40-9C30-4F5F-94D9-8CAF4785D25F}"/>
    <cellStyle name="Currency 17 3 2 3 3 2 3 2" xfId="25135" xr:uid="{91090B1F-987A-4F49-8D8E-54FA982809C5}"/>
    <cellStyle name="Currency 17 3 2 3 3 2 4" xfId="20838" xr:uid="{B976C648-FE54-4103-8556-10A9294FAC55}"/>
    <cellStyle name="Currency 17 3 2 3 3 3" xfId="10870" xr:uid="{8F6B0432-71EF-4986-ACCA-36C44A0EEA78}"/>
    <cellStyle name="Currency 17 3 2 3 3 3 2" xfId="17110" xr:uid="{F3A17974-A5A0-43C0-B3D2-913D73A5DA0C}"/>
    <cellStyle name="Currency 17 3 2 3 3 3 2 2" xfId="26205" xr:uid="{21BAEC25-6016-45B1-A19F-91859DC0460E}"/>
    <cellStyle name="Currency 17 3 2 3 3 3 3" xfId="22208" xr:uid="{F86AB798-51A5-4D81-BAD2-11B2A0DE9FB5}"/>
    <cellStyle name="Currency 17 3 2 3 3 4" xfId="15186" xr:uid="{311977C6-57EC-448B-9643-CA13792921D3}"/>
    <cellStyle name="Currency 17 3 2 3 3 4 2" xfId="24281" xr:uid="{B4490CB5-7B8B-4AA3-B4D3-FA0E75CA2A2E}"/>
    <cellStyle name="Currency 17 3 2 3 3 5" xfId="19441" xr:uid="{57D631EB-ACA9-414F-9889-33BA2D799907}"/>
    <cellStyle name="Currency 17 3 2 3 4" xfId="6690" xr:uid="{9F0BEEEC-3A31-440C-BDA6-936398B301CF}"/>
    <cellStyle name="Currency 17 3 2 3 4 2" xfId="11308" xr:uid="{6AF2FFE4-AD1D-4A7B-9834-962E01C5F71E}"/>
    <cellStyle name="Currency 17 3 2 3 4 2 2" xfId="17546" xr:uid="{DBF59E14-3111-487D-BC14-CB1D2DB3F6AE}"/>
    <cellStyle name="Currency 17 3 2 3 4 2 2 2" xfId="26641" xr:uid="{626C7F0C-95C2-49B2-95C2-1AD0E83F2415}"/>
    <cellStyle name="Currency 17 3 2 3 4 2 3" xfId="22646" xr:uid="{2741C63C-57BF-4A3D-B047-1E08EBA46318}"/>
    <cellStyle name="Currency 17 3 2 3 4 3" xfId="15622" xr:uid="{5D38421B-3D0F-486F-A02E-8CD7ACF52D1B}"/>
    <cellStyle name="Currency 17 3 2 3 4 3 2" xfId="24717" xr:uid="{BCE5984B-FED2-442A-B35A-EE431E303A80}"/>
    <cellStyle name="Currency 17 3 2 3 4 4" xfId="20272" xr:uid="{29A3AFAD-F861-4279-AA46-0347F18ECB41}"/>
    <cellStyle name="Currency 17 3 2 3 5" xfId="10219" xr:uid="{DC1DDB32-A35A-43FD-ACE6-E0F75CC8650F}"/>
    <cellStyle name="Currency 17 3 2 3 5 2" xfId="14541" xr:uid="{CD78ABFD-15CC-4472-9CC6-A24DC37C8366}"/>
    <cellStyle name="Currency 17 3 2 3 5 2 2" xfId="18400" xr:uid="{6FC67583-4410-43E3-92C6-9A96E764F76A}"/>
    <cellStyle name="Currency 17 3 2 3 5 2 2 2" xfId="27495" xr:uid="{2CA2D666-6A1C-4B26-9490-94E1523D429A}"/>
    <cellStyle name="Currency 17 3 2 3 5 2 3" xfId="23636" xr:uid="{F2BF4A83-7AEA-41BC-92AE-2DC65971D4A8}"/>
    <cellStyle name="Currency 17 3 2 3 5 3" xfId="16476" xr:uid="{58592696-CC0F-4A67-838E-E66D5D208852}"/>
    <cellStyle name="Currency 17 3 2 3 5 3 2" xfId="25571" xr:uid="{43702AB3-032D-407A-9E78-1A6452D5C0C6}"/>
    <cellStyle name="Currency 17 3 2 3 5 4" xfId="21558" xr:uid="{E3CC8119-7D07-4289-82BF-FCFE5A9D8361}"/>
    <cellStyle name="Currency 17 3 2 3 6" xfId="10448" xr:uid="{373F1A94-B04C-4254-BE88-03F1B38E5AB7}"/>
    <cellStyle name="Currency 17 3 2 3 6 2" xfId="16692" xr:uid="{02E27A0D-6371-4C04-B52D-418C7A7B0CDC}"/>
    <cellStyle name="Currency 17 3 2 3 6 2 2" xfId="25787" xr:uid="{4D1E0945-45BF-4904-AC83-E09E0AB89A29}"/>
    <cellStyle name="Currency 17 3 2 3 6 3" xfId="21786" xr:uid="{BC7A2825-3441-46F7-A3F4-636134779011}"/>
    <cellStyle name="Currency 17 3 2 3 7" xfId="14768" xr:uid="{93910D89-DA10-4B8C-A263-D20F9F24B911}"/>
    <cellStyle name="Currency 17 3 2 3 7 2" xfId="23863" xr:uid="{8019D552-D25A-4237-9DDD-C1D5831EDDF3}"/>
    <cellStyle name="Currency 17 3 2 3 8" xfId="18870" xr:uid="{5685577A-1199-4785-AE34-867388F6DD98}"/>
    <cellStyle name="Currency 17 3 2 4" xfId="2949" xr:uid="{9D2765FF-00FD-4D42-AD84-B549CCC9B3EB}"/>
    <cellStyle name="Currency 17 3 2 4 2" xfId="5751" xr:uid="{2F3F5EE5-0452-46D1-84DC-C4AE918D2C27}"/>
    <cellStyle name="Currency 17 3 2 4 2 2" xfId="7367" xr:uid="{05FA2DDE-D272-420A-A47C-36E53BC20324}"/>
    <cellStyle name="Currency 17 3 2 4 2 2 2" xfId="11832" xr:uid="{AA774D75-B7C5-4717-910C-E68EFCF215BC}"/>
    <cellStyle name="Currency 17 3 2 4 2 2 2 2" xfId="18070" xr:uid="{11D2FFA1-CF36-4166-8F83-998826103E5E}"/>
    <cellStyle name="Currency 17 3 2 4 2 2 2 2 2" xfId="27165" xr:uid="{894D79D0-77DE-48F6-81FB-4C3BA496C8F8}"/>
    <cellStyle name="Currency 17 3 2 4 2 2 2 3" xfId="23170" xr:uid="{1B9EF7FC-326B-4BE9-B51B-48E8C65FE417}"/>
    <cellStyle name="Currency 17 3 2 4 2 2 3" xfId="16146" xr:uid="{473A0EBB-A99C-46D5-8B45-C10AE7DFF419}"/>
    <cellStyle name="Currency 17 3 2 4 2 2 3 2" xfId="25241" xr:uid="{71B0F6BB-F33A-4DCA-9C7D-ECDDFB793C74}"/>
    <cellStyle name="Currency 17 3 2 4 2 2 4" xfId="20949" xr:uid="{9F05A3E5-DC98-4422-AB01-E3294EC0A185}"/>
    <cellStyle name="Currency 17 3 2 4 2 3" xfId="10977" xr:uid="{D445E5F3-E087-4D9D-BE55-00FEBB4645AD}"/>
    <cellStyle name="Currency 17 3 2 4 2 3 2" xfId="17216" xr:uid="{757CD533-2BE0-4BBA-BC23-1EBFFEE15E6F}"/>
    <cellStyle name="Currency 17 3 2 4 2 3 2 2" xfId="26311" xr:uid="{77A392F8-53D6-4D38-853B-98446E349229}"/>
    <cellStyle name="Currency 17 3 2 4 2 3 3" xfId="22315" xr:uid="{9089C84B-95C2-473E-A270-B23A762CFD95}"/>
    <cellStyle name="Currency 17 3 2 4 2 4" xfId="15292" xr:uid="{0C10AADB-CDF0-4B6E-9855-9F08F05A4FD8}"/>
    <cellStyle name="Currency 17 3 2 4 2 4 2" xfId="24387" xr:uid="{7C38BAA5-E6C2-4E9C-A3C2-53A4B3FE273B}"/>
    <cellStyle name="Currency 17 3 2 4 2 5" xfId="19552" xr:uid="{26DBEE1A-49BB-4AAD-A070-124D8C9661A0}"/>
    <cellStyle name="Currency 17 3 2 4 3" xfId="6812" xr:uid="{875E3279-45FC-45EC-9109-FEF6EEFAAD25}"/>
    <cellStyle name="Currency 17 3 2 4 3 2" xfId="11414" xr:uid="{66BEF25E-40A0-4A93-B37D-82B403A568C8}"/>
    <cellStyle name="Currency 17 3 2 4 3 2 2" xfId="17652" xr:uid="{0E7E58F9-BCE7-4E1F-9FD9-43C767758278}"/>
    <cellStyle name="Currency 17 3 2 4 3 2 2 2" xfId="26747" xr:uid="{2C9078EE-FAAD-4AAC-AA51-D59CCC406669}"/>
    <cellStyle name="Currency 17 3 2 4 3 2 3" xfId="22752" xr:uid="{CF0A1CE6-01BB-4B00-A23C-9A29866D3DFA}"/>
    <cellStyle name="Currency 17 3 2 4 3 3" xfId="15728" xr:uid="{6011E307-B8BA-4B11-8381-26B983A6D590}"/>
    <cellStyle name="Currency 17 3 2 4 3 3 2" xfId="24823" xr:uid="{DC200F2D-C9A1-457C-AFE9-947F3488F3CF}"/>
    <cellStyle name="Currency 17 3 2 4 3 4" xfId="20394" xr:uid="{DAFBFFC0-84D3-4995-9140-1032D950DB07}"/>
    <cellStyle name="Currency 17 3 2 4 4" xfId="10554" xr:uid="{F390C623-522E-4283-9B1D-F8C23EDF7A3F}"/>
    <cellStyle name="Currency 17 3 2 4 4 2" xfId="16798" xr:uid="{92D4BE56-DD15-47D1-96FB-871D2F48853F}"/>
    <cellStyle name="Currency 17 3 2 4 4 2 2" xfId="25893" xr:uid="{0F725B86-A726-4816-B7F1-6FD6AE1FE26D}"/>
    <cellStyle name="Currency 17 3 2 4 4 3" xfId="21892" xr:uid="{DA1D8FD6-26FB-43DC-858E-FB8894D5DFED}"/>
    <cellStyle name="Currency 17 3 2 4 5" xfId="14874" xr:uid="{0028D445-F942-467C-81AD-89C2131E8AA1}"/>
    <cellStyle name="Currency 17 3 2 4 5 2" xfId="23969" xr:uid="{BC224E17-E352-4903-A39B-D10FDD4FE74A}"/>
    <cellStyle name="Currency 17 3 2 4 6" xfId="18992" xr:uid="{832E7384-3569-49B0-BF30-0C6C269BD811}"/>
    <cellStyle name="Currency 17 3 2 5" xfId="6273" xr:uid="{3CF4C9F6-6B46-4775-A7F3-2D769146FB9F}"/>
    <cellStyle name="Currency 17 3 2 5 2" xfId="7699" xr:uid="{0664E476-13FF-423C-BEB2-C02225F6A8C3}"/>
    <cellStyle name="Currency 17 3 2 5 2 2" xfId="12029" xr:uid="{EBB56D1D-3A85-464C-837C-46F1DE0F6685}"/>
    <cellStyle name="Currency 17 3 2 5 2 2 2" xfId="18267" xr:uid="{5D2A2450-E305-415E-8704-E662B5344256}"/>
    <cellStyle name="Currency 17 3 2 5 2 2 2 2" xfId="27362" xr:uid="{F607E1A6-083D-4609-8E9F-6585C8FBA541}"/>
    <cellStyle name="Currency 17 3 2 5 2 2 3" xfId="23367" xr:uid="{E7AEA383-2ADF-479A-87A0-26A5D6536894}"/>
    <cellStyle name="Currency 17 3 2 5 2 3" xfId="16343" xr:uid="{F5130833-2FAC-47AE-815B-3302D679D720}"/>
    <cellStyle name="Currency 17 3 2 5 2 3 2" xfId="25438" xr:uid="{820A6EC9-EEB0-4BDA-8EF8-CE69F347958A}"/>
    <cellStyle name="Currency 17 3 2 5 2 4" xfId="21281" xr:uid="{2F3196CB-0D7C-4CE8-822E-1AAC7C6AFD38}"/>
    <cellStyle name="Currency 17 3 2 5 3" xfId="11175" xr:uid="{CF1174F4-6311-4B23-9F53-DF79B23A35DD}"/>
    <cellStyle name="Currency 17 3 2 5 3 2" xfId="17413" xr:uid="{21537CA1-FD89-44DE-ACB4-AB612132C5A4}"/>
    <cellStyle name="Currency 17 3 2 5 3 2 2" xfId="26508" xr:uid="{60F6E9B2-1285-4F0C-B7D7-6C2B078634EB}"/>
    <cellStyle name="Currency 17 3 2 5 3 3" xfId="22513" xr:uid="{C4EE9187-E912-4EEF-A30F-B016FADB04F0}"/>
    <cellStyle name="Currency 17 3 2 5 4" xfId="15489" xr:uid="{739129AD-0508-42EA-9087-0A07F3BDFA9C}"/>
    <cellStyle name="Currency 17 3 2 5 4 2" xfId="24584" xr:uid="{38FBEE04-C59A-4FB2-9A03-CA220D61D7DA}"/>
    <cellStyle name="Currency 17 3 2 5 5" xfId="19884" xr:uid="{38588C86-B09E-4184-B6E1-095907CC8573}"/>
    <cellStyle name="Currency 17 3 2 6" xfId="5503" xr:uid="{681B1F13-52E8-4C61-9EF1-23B6D22895FC}"/>
    <cellStyle name="Currency 17 3 2 6 2" xfId="7123" xr:uid="{675260C9-B924-42EB-935F-95E1236B7AE9}"/>
    <cellStyle name="Currency 17 3 2 6 2 2" xfId="11623" xr:uid="{44BC9204-FA54-48C7-89BC-8CC68BB0E18C}"/>
    <cellStyle name="Currency 17 3 2 6 2 2 2" xfId="17861" xr:uid="{FBBCF8EC-3E23-47F6-AA96-06F2F2255C27}"/>
    <cellStyle name="Currency 17 3 2 6 2 2 2 2" xfId="26956" xr:uid="{FAEFA842-269A-4F4F-925A-82A0BD9C864D}"/>
    <cellStyle name="Currency 17 3 2 6 2 2 3" xfId="22961" xr:uid="{6F376B88-99FB-48F0-9401-B580F4F87E14}"/>
    <cellStyle name="Currency 17 3 2 6 2 3" xfId="15937" xr:uid="{032E453D-6043-4C81-B419-A7593C1987C0}"/>
    <cellStyle name="Currency 17 3 2 6 2 3 2" xfId="25032" xr:uid="{2FC84917-928E-4305-8E8C-64966450B8AC}"/>
    <cellStyle name="Currency 17 3 2 6 2 4" xfId="20705" xr:uid="{C75EF53E-0B76-4F9A-A050-E0059E4BFE95}"/>
    <cellStyle name="Currency 17 3 2 6 3" xfId="10767" xr:uid="{BFC0F9C3-A414-4482-8864-85442CEF1706}"/>
    <cellStyle name="Currency 17 3 2 6 3 2" xfId="17007" xr:uid="{8721C94F-88E7-454B-A8FE-C3ECD40AC009}"/>
    <cellStyle name="Currency 17 3 2 6 3 2 2" xfId="26102" xr:uid="{9061AAA6-0462-499C-B3D8-8728698711DF}"/>
    <cellStyle name="Currency 17 3 2 6 3 3" xfId="22105" xr:uid="{9C66A0CD-A59F-4341-A7FC-DBEDA71EA1E4}"/>
    <cellStyle name="Currency 17 3 2 6 4" xfId="15083" xr:uid="{B5A3E6B6-65A8-46FF-9500-9AD6FC14F731}"/>
    <cellStyle name="Currency 17 3 2 6 4 2" xfId="24178" xr:uid="{1E189E38-0F9D-44D9-875C-0049F29265B6}"/>
    <cellStyle name="Currency 17 3 2 6 5" xfId="19307" xr:uid="{03EAA1CE-4C42-4B9E-9E64-0C689510DD25}"/>
    <cellStyle name="Currency 17 3 2 7" xfId="6527" xr:uid="{91397538-903E-4616-AE4F-0C847177E50E}"/>
    <cellStyle name="Currency 17 3 2 7 2" xfId="11205" xr:uid="{53EA66EB-B3A9-43A8-814C-4C897DC27FCE}"/>
    <cellStyle name="Currency 17 3 2 7 2 2" xfId="17443" xr:uid="{1203DDC8-E63E-4BB4-B9E1-090ACAEAA8C7}"/>
    <cellStyle name="Currency 17 3 2 7 2 2 2" xfId="26538" xr:uid="{C505CE60-5090-46FA-8709-4139A3A24AAF}"/>
    <cellStyle name="Currency 17 3 2 7 2 3" xfId="22543" xr:uid="{37E17A2D-662B-45F1-89F1-70D4027DA4DF}"/>
    <cellStyle name="Currency 17 3 2 7 3" xfId="15519" xr:uid="{7947024A-99A2-4B7C-96D2-9DF039FA1484}"/>
    <cellStyle name="Currency 17 3 2 7 3 2" xfId="24614" xr:uid="{8151A603-BBF0-40E1-A877-BE5C01D75313}"/>
    <cellStyle name="Currency 17 3 2 7 4" xfId="20109" xr:uid="{A473E3CC-FCFD-4D71-B71B-3EBE0A8A8DFF}"/>
    <cellStyle name="Currency 17 3 2 8" xfId="10082" xr:uid="{07C287F0-17FF-46A4-AA3D-BC3D1428FB16}"/>
    <cellStyle name="Currency 17 3 2 8 2" xfId="14404" xr:uid="{528CC787-5F1D-4720-9D0C-88964461F79F}"/>
    <cellStyle name="Currency 17 3 2 8 2 2" xfId="18297" xr:uid="{53909FF8-10B4-4BFC-A2F1-B8FE526AA95D}"/>
    <cellStyle name="Currency 17 3 2 8 2 2 2" xfId="27392" xr:uid="{32EC9B0F-2EFE-4F6E-869B-19A93A4FE3C9}"/>
    <cellStyle name="Currency 17 3 2 8 2 3" xfId="23502" xr:uid="{E58B53E7-CEB3-40E2-B384-F21CF5BBF477}"/>
    <cellStyle name="Currency 17 3 2 8 3" xfId="16373" xr:uid="{BAC6ED27-3880-4828-93C9-28B3F621ADEA}"/>
    <cellStyle name="Currency 17 3 2 8 3 2" xfId="25468" xr:uid="{7E479DBF-8D52-40C0-ADA2-FF0016A078D4}"/>
    <cellStyle name="Currency 17 3 2 8 4" xfId="21424" xr:uid="{9A2A4200-570B-4C5A-BDF3-EE9D34FBB062}"/>
    <cellStyle name="Currency 17 3 2 9" xfId="10344" xr:uid="{99C15DB7-44CF-49E1-A7CE-5BBF139CBFF4}"/>
    <cellStyle name="Currency 17 3 2 9 2" xfId="16589" xr:uid="{99DCF4A7-EB58-49E9-A61E-8AB053E53E84}"/>
    <cellStyle name="Currency 17 3 2 9 2 2" xfId="25684" xr:uid="{3C3A9E8A-828E-45B8-9AF7-F638F303145D}"/>
    <cellStyle name="Currency 17 3 2 9 3" xfId="21682" xr:uid="{B91B29B1-B066-4EAE-8FED-9DD2A7F21F8F}"/>
    <cellStyle name="Currency 17 3 3" xfId="2724" xr:uid="{EC0CC809-00DC-4108-B620-D6EF3471FD0E}"/>
    <cellStyle name="Currency 17 3 3 2" xfId="2852" xr:uid="{34013678-903A-4AAC-9CE7-71D1F1BCE760}"/>
    <cellStyle name="Currency 17 3 3 2 2" xfId="3077" xr:uid="{3676D9EA-34A4-4256-BF37-6BC5C52E2450}"/>
    <cellStyle name="Currency 17 3 3 2 2 2" xfId="5879" xr:uid="{97A9E821-C9DF-42DD-A487-5D6A3FB2BF1A}"/>
    <cellStyle name="Currency 17 3 3 2 2 2 2" xfId="7495" xr:uid="{56148653-55D3-4D27-8CE5-D8F3BE260990}"/>
    <cellStyle name="Currency 17 3 3 2 2 2 2 2" xfId="11960" xr:uid="{67EDD001-A60C-4878-877C-88E05DF5F72C}"/>
    <cellStyle name="Currency 17 3 3 2 2 2 2 2 2" xfId="18198" xr:uid="{C6BE869C-FAD8-42BD-AA11-688F92B99C4A}"/>
    <cellStyle name="Currency 17 3 3 2 2 2 2 2 2 2" xfId="27293" xr:uid="{F1C4EFAE-AE2A-476C-8C85-C4C0FD2D42D7}"/>
    <cellStyle name="Currency 17 3 3 2 2 2 2 2 3" xfId="23298" xr:uid="{BA3BCA7E-526C-43BD-8402-D343CEBD214C}"/>
    <cellStyle name="Currency 17 3 3 2 2 2 2 3" xfId="16274" xr:uid="{49C31D76-EF34-4CD3-9930-DB4E5A45AE4E}"/>
    <cellStyle name="Currency 17 3 3 2 2 2 2 3 2" xfId="25369" xr:uid="{5B7335E3-86AE-4A89-BA9B-3666D09F6C91}"/>
    <cellStyle name="Currency 17 3 3 2 2 2 2 4" xfId="21077" xr:uid="{B52D3CEE-FB87-4B61-ABE8-5BF3BCF24156}"/>
    <cellStyle name="Currency 17 3 3 2 2 2 3" xfId="11105" xr:uid="{3D7013AF-28FC-4AAD-A723-5E613E5C4270}"/>
    <cellStyle name="Currency 17 3 3 2 2 2 3 2" xfId="17344" xr:uid="{0ED6F5B0-2242-496F-B4B3-4AAB5A101FC8}"/>
    <cellStyle name="Currency 17 3 3 2 2 2 3 2 2" xfId="26439" xr:uid="{2F0594DB-0BBC-4AAA-9CBB-616939B12A35}"/>
    <cellStyle name="Currency 17 3 3 2 2 2 3 3" xfId="22443" xr:uid="{EC04CBB6-DED9-4329-A79B-60ECEAE2E3A6}"/>
    <cellStyle name="Currency 17 3 3 2 2 2 4" xfId="15420" xr:uid="{36A05219-A13A-438C-8DA4-01DCA32585F8}"/>
    <cellStyle name="Currency 17 3 3 2 2 2 4 2" xfId="24515" xr:uid="{2685BC34-811C-4C2F-8840-B50B4A709921}"/>
    <cellStyle name="Currency 17 3 3 2 2 2 5" xfId="19680" xr:uid="{741A56B7-C28B-4429-827E-1DE8D4516472}"/>
    <cellStyle name="Currency 17 3 3 2 2 3" xfId="6940" xr:uid="{DA6E0A95-1484-46F5-B331-70802C9B664C}"/>
    <cellStyle name="Currency 17 3 3 2 2 3 2" xfId="11542" xr:uid="{CD41438D-8331-4122-8822-F8737FAE05A7}"/>
    <cellStyle name="Currency 17 3 3 2 2 3 2 2" xfId="17780" xr:uid="{A14F8C4C-F2F1-4964-8C2F-AAA376B46DDC}"/>
    <cellStyle name="Currency 17 3 3 2 2 3 2 2 2" xfId="26875" xr:uid="{591D0686-8395-43C9-B7BD-10A4B35D2455}"/>
    <cellStyle name="Currency 17 3 3 2 2 3 2 3" xfId="22880" xr:uid="{DE29208F-1768-4D12-9DA7-666C5A9B2807}"/>
    <cellStyle name="Currency 17 3 3 2 2 3 3" xfId="15856" xr:uid="{91644A61-1BCF-42AD-B6C0-7C7D77E43777}"/>
    <cellStyle name="Currency 17 3 3 2 2 3 3 2" xfId="24951" xr:uid="{30E9E06C-E06A-413C-9D5C-0198375D7D64}"/>
    <cellStyle name="Currency 17 3 3 2 2 3 4" xfId="20522" xr:uid="{754CC853-24C5-4E68-BC34-2D15A0D51E08}"/>
    <cellStyle name="Currency 17 3 3 2 2 4" xfId="10682" xr:uid="{9227EFE0-D21B-43B5-93A8-4377407D1A70}"/>
    <cellStyle name="Currency 17 3 3 2 2 4 2" xfId="16926" xr:uid="{8402F983-5E19-4845-80EE-98E4347E06FF}"/>
    <cellStyle name="Currency 17 3 3 2 2 4 2 2" xfId="26021" xr:uid="{FA24523D-2786-4AA6-B49E-FDAEB585A78C}"/>
    <cellStyle name="Currency 17 3 3 2 2 4 3" xfId="22020" xr:uid="{148916E0-E132-4072-81BC-265C24D52CC7}"/>
    <cellStyle name="Currency 17 3 3 2 2 5" xfId="15002" xr:uid="{1FB14407-0C39-4C5C-987A-764B113A9B7B}"/>
    <cellStyle name="Currency 17 3 3 2 2 5 2" xfId="24097" xr:uid="{EB217E0F-4EB5-4290-97C0-76AF88474874}"/>
    <cellStyle name="Currency 17 3 3 2 2 6" xfId="19120" xr:uid="{986C96C5-B371-4361-AB9B-D40AED33CEA0}"/>
    <cellStyle name="Currency 17 3 3 2 3" xfId="5665" xr:uid="{8CCC85B3-CE7D-4149-B1A7-7077D9C3FA4C}"/>
    <cellStyle name="Currency 17 3 3 2 3 2" xfId="7281" xr:uid="{B37E64CC-E635-458F-A651-F88C9F50048E}"/>
    <cellStyle name="Currency 17 3 3 2 3 2 2" xfId="11751" xr:uid="{78B61637-0A3D-4FC5-ABF7-202BB2CD9A10}"/>
    <cellStyle name="Currency 17 3 3 2 3 2 2 2" xfId="17989" xr:uid="{2F063C05-EDC3-40CC-8160-B1B208C05C03}"/>
    <cellStyle name="Currency 17 3 3 2 3 2 2 2 2" xfId="27084" xr:uid="{85EA2079-28CC-4786-B768-B498DBBCBB95}"/>
    <cellStyle name="Currency 17 3 3 2 3 2 2 3" xfId="23089" xr:uid="{652C8422-CBAB-4608-B3BF-C783C30EDA6E}"/>
    <cellStyle name="Currency 17 3 3 2 3 2 3" xfId="16065" xr:uid="{0A866363-4515-4B9B-BEF6-308C4B26FFB5}"/>
    <cellStyle name="Currency 17 3 3 2 3 2 3 2" xfId="25160" xr:uid="{E47974B7-F2A8-4C24-ACCA-10163E026519}"/>
    <cellStyle name="Currency 17 3 3 2 3 2 4" xfId="20863" xr:uid="{BA5F8E75-D3DD-4672-8901-CC51D1BB3A48}"/>
    <cellStyle name="Currency 17 3 3 2 3 3" xfId="10895" xr:uid="{63B182A5-10F4-445A-8F93-393A87AE0152}"/>
    <cellStyle name="Currency 17 3 3 2 3 3 2" xfId="17135" xr:uid="{C2FE2761-237B-4F05-9A6B-789A98FD45F9}"/>
    <cellStyle name="Currency 17 3 3 2 3 3 2 2" xfId="26230" xr:uid="{8A6A42AE-6D82-4890-9B49-782558AE4066}"/>
    <cellStyle name="Currency 17 3 3 2 3 3 3" xfId="22233" xr:uid="{8D7575BB-C8F3-4E3A-9F8F-3DF48599C028}"/>
    <cellStyle name="Currency 17 3 3 2 3 4" xfId="15211" xr:uid="{E6D84E73-D5AE-4C30-A549-50449D632976}"/>
    <cellStyle name="Currency 17 3 3 2 3 4 2" xfId="24306" xr:uid="{49555D27-B267-4964-B255-B01673C2685C}"/>
    <cellStyle name="Currency 17 3 3 2 3 5" xfId="19466" xr:uid="{C6B64D58-1DFE-455A-B78F-A7993E9FB092}"/>
    <cellStyle name="Currency 17 3 3 2 4" xfId="6715" xr:uid="{40B42452-10A0-4B18-A096-B877A61902DF}"/>
    <cellStyle name="Currency 17 3 3 2 4 2" xfId="11333" xr:uid="{233B6189-75AC-405F-A281-C98A72D5FD2F}"/>
    <cellStyle name="Currency 17 3 3 2 4 2 2" xfId="17571" xr:uid="{8C6E8FEC-01F5-4975-B77C-979F4F38B457}"/>
    <cellStyle name="Currency 17 3 3 2 4 2 2 2" xfId="26666" xr:uid="{83ED619E-BD2B-4369-BF02-F7B55684C106}"/>
    <cellStyle name="Currency 17 3 3 2 4 2 3" xfId="22671" xr:uid="{E58EDB5F-1D4D-4258-824C-C9B0D3BC37DA}"/>
    <cellStyle name="Currency 17 3 3 2 4 3" xfId="15647" xr:uid="{5DA7110E-EBA8-4566-BF9E-575B3EBC3A06}"/>
    <cellStyle name="Currency 17 3 3 2 4 3 2" xfId="24742" xr:uid="{BE1B6502-21FD-46BD-A3EE-8B1C4414321B}"/>
    <cellStyle name="Currency 17 3 3 2 4 4" xfId="20297" xr:uid="{0EE27984-07BE-422A-AFA7-17A48CD1D2AD}"/>
    <cellStyle name="Currency 17 3 3 2 5" xfId="10244" xr:uid="{78DF9C70-9DA5-4555-9C0F-0773B8E2CD7A}"/>
    <cellStyle name="Currency 17 3 3 2 5 2" xfId="14566" xr:uid="{16C344AE-99C1-4103-B5F8-8989791F7709}"/>
    <cellStyle name="Currency 17 3 3 2 5 2 2" xfId="18425" xr:uid="{499FC361-01E1-4E0F-9906-2C9F503C48E8}"/>
    <cellStyle name="Currency 17 3 3 2 5 2 2 2" xfId="27520" xr:uid="{9B3E5332-1751-4079-8F03-13E6641EFCEE}"/>
    <cellStyle name="Currency 17 3 3 2 5 2 3" xfId="23661" xr:uid="{EEC3E4F9-942A-4B7C-9952-338974A7B708}"/>
    <cellStyle name="Currency 17 3 3 2 5 3" xfId="16501" xr:uid="{560981F5-6B4F-4ED9-A26B-C7CEDCC02CB7}"/>
    <cellStyle name="Currency 17 3 3 2 5 3 2" xfId="25596" xr:uid="{B869FF2C-4CB3-45DB-9F36-D7E67CD4569A}"/>
    <cellStyle name="Currency 17 3 3 2 5 4" xfId="21583" xr:uid="{50715CFC-35D8-48F4-96A4-1E1B953902D3}"/>
    <cellStyle name="Currency 17 3 3 2 6" xfId="10473" xr:uid="{B1369879-0E18-4F33-9138-D1984FC0197D}"/>
    <cellStyle name="Currency 17 3 3 2 6 2" xfId="16717" xr:uid="{7253FAD0-BDB1-4F80-BB24-376A3FC4BFC1}"/>
    <cellStyle name="Currency 17 3 3 2 6 2 2" xfId="25812" xr:uid="{311833FD-64EB-411F-B8C7-984EB26E5DE0}"/>
    <cellStyle name="Currency 17 3 3 2 6 3" xfId="21811" xr:uid="{975C2B0B-1433-4CCA-8D68-A2860A3C5F8A}"/>
    <cellStyle name="Currency 17 3 3 2 7" xfId="14793" xr:uid="{299EE520-AE87-4AE9-8C62-5027801ABEDC}"/>
    <cellStyle name="Currency 17 3 3 2 7 2" xfId="23888" xr:uid="{871E44C0-79D9-4047-B86A-26D71EA1C06E}"/>
    <cellStyle name="Currency 17 3 3 2 8" xfId="18895" xr:uid="{9D9B71CF-B1E2-41AC-B8C9-6514AFF886EB}"/>
    <cellStyle name="Currency 17 3 3 3" xfId="2974" xr:uid="{2F6F06F5-09D7-4460-BA73-7E6B9705A68E}"/>
    <cellStyle name="Currency 17 3 3 3 2" xfId="5776" xr:uid="{654FAE70-9957-4051-B80A-0B1DA71A6800}"/>
    <cellStyle name="Currency 17 3 3 3 2 2" xfId="7392" xr:uid="{2032B5C4-339A-4780-AEA3-B8FD0C109508}"/>
    <cellStyle name="Currency 17 3 3 3 2 2 2" xfId="11857" xr:uid="{04FBB84D-0078-4501-AE09-F91F44DC2FCD}"/>
    <cellStyle name="Currency 17 3 3 3 2 2 2 2" xfId="18095" xr:uid="{5F96C003-65E3-4E0A-A179-C1CA1F8C83B0}"/>
    <cellStyle name="Currency 17 3 3 3 2 2 2 2 2" xfId="27190" xr:uid="{198AA952-7008-4BEC-939D-640A8FDE63EA}"/>
    <cellStyle name="Currency 17 3 3 3 2 2 2 3" xfId="23195" xr:uid="{282F4B41-028D-4860-9724-1A8961D08F68}"/>
    <cellStyle name="Currency 17 3 3 3 2 2 3" xfId="16171" xr:uid="{FE6772CF-F28A-454E-AD49-5B8D0C903884}"/>
    <cellStyle name="Currency 17 3 3 3 2 2 3 2" xfId="25266" xr:uid="{F61281BE-C924-4953-AB87-35308C665F10}"/>
    <cellStyle name="Currency 17 3 3 3 2 2 4" xfId="20974" xr:uid="{442EEE8A-8DB2-420D-850B-CF391DE8DBE0}"/>
    <cellStyle name="Currency 17 3 3 3 2 3" xfId="11002" xr:uid="{B1F7AC76-3E8B-4850-B3C2-224240BC64E2}"/>
    <cellStyle name="Currency 17 3 3 3 2 3 2" xfId="17241" xr:uid="{74F5A1DE-8949-4CA3-A6B0-0F1064CDFCCC}"/>
    <cellStyle name="Currency 17 3 3 3 2 3 2 2" xfId="26336" xr:uid="{8493EC97-AE65-40A9-AA12-6D036EF75F4E}"/>
    <cellStyle name="Currency 17 3 3 3 2 3 3" xfId="22340" xr:uid="{F27BA959-9DC3-4C05-B304-818AC8AC13A3}"/>
    <cellStyle name="Currency 17 3 3 3 2 4" xfId="15317" xr:uid="{DA841760-5450-411D-BD46-AEF70D689CD9}"/>
    <cellStyle name="Currency 17 3 3 3 2 4 2" xfId="24412" xr:uid="{414851DC-0A76-4CDB-8EF5-270D7BD8AD62}"/>
    <cellStyle name="Currency 17 3 3 3 2 5" xfId="19577" xr:uid="{AE433B7A-112C-4F36-A970-CF38FD881815}"/>
    <cellStyle name="Currency 17 3 3 3 3" xfId="6837" xr:uid="{25CA1E43-0741-4EF6-AE9D-8DDB807A1481}"/>
    <cellStyle name="Currency 17 3 3 3 3 2" xfId="11439" xr:uid="{EFA003D7-093E-4842-843B-BFC7B99F5F31}"/>
    <cellStyle name="Currency 17 3 3 3 3 2 2" xfId="17677" xr:uid="{78A9CA1F-4098-486F-9008-C45D5D226CD8}"/>
    <cellStyle name="Currency 17 3 3 3 3 2 2 2" xfId="26772" xr:uid="{1332070F-E239-44CD-8A1C-9F8E76FD434D}"/>
    <cellStyle name="Currency 17 3 3 3 3 2 3" xfId="22777" xr:uid="{9597ECDC-6A61-4864-ACBF-0F2B377301E8}"/>
    <cellStyle name="Currency 17 3 3 3 3 3" xfId="15753" xr:uid="{4B58E14C-E2D2-4A4A-A7A3-177E77E8FECF}"/>
    <cellStyle name="Currency 17 3 3 3 3 3 2" xfId="24848" xr:uid="{82BF6787-15E6-4726-BC2E-5C3CFB30A70A}"/>
    <cellStyle name="Currency 17 3 3 3 3 4" xfId="20419" xr:uid="{759885EF-49CA-48D9-9F70-C7162557B218}"/>
    <cellStyle name="Currency 17 3 3 3 4" xfId="10579" xr:uid="{6CF2A1EE-F90B-44D2-B2F6-2CFE27C3494B}"/>
    <cellStyle name="Currency 17 3 3 3 4 2" xfId="16823" xr:uid="{226A9A58-761A-443F-BAAA-A3F6B5409BC8}"/>
    <cellStyle name="Currency 17 3 3 3 4 2 2" xfId="25918" xr:uid="{FD0BECC0-D417-4BD7-A5E7-BF7954D63436}"/>
    <cellStyle name="Currency 17 3 3 3 4 3" xfId="21917" xr:uid="{A48BE075-ABA2-4A4D-BA22-54CDE2C406DA}"/>
    <cellStyle name="Currency 17 3 3 3 5" xfId="14899" xr:uid="{8255CFE9-84A8-4A29-9D69-C209B81C9227}"/>
    <cellStyle name="Currency 17 3 3 3 5 2" xfId="23994" xr:uid="{0A3AE467-9610-43D6-8C20-09A622D70AA5}"/>
    <cellStyle name="Currency 17 3 3 3 6" xfId="19017" xr:uid="{96D25E06-FF77-4ACF-BD99-6CFE6CF261B2}"/>
    <cellStyle name="Currency 17 3 3 4" xfId="5550" xr:uid="{70A6FEDE-5153-4F5D-BE1A-FCB15340E01F}"/>
    <cellStyle name="Currency 17 3 3 4 2" xfId="7166" xr:uid="{55BA0D71-038E-4AE2-9137-A609A9CD9170}"/>
    <cellStyle name="Currency 17 3 3 4 2 2" xfId="11648" xr:uid="{9740FFF8-CB44-4DCB-92F6-8E9248388017}"/>
    <cellStyle name="Currency 17 3 3 4 2 2 2" xfId="17886" xr:uid="{6CDFF9D0-2395-403C-8373-50647EDB8847}"/>
    <cellStyle name="Currency 17 3 3 4 2 2 2 2" xfId="26981" xr:uid="{C1880143-C2D6-4D51-A8AF-BA6A0F562F29}"/>
    <cellStyle name="Currency 17 3 3 4 2 2 3" xfId="22986" xr:uid="{94FD72C0-D706-4230-B536-641F9EC96821}"/>
    <cellStyle name="Currency 17 3 3 4 2 3" xfId="15962" xr:uid="{886054F0-29F2-45D3-AE57-5F8BF1AAE9DB}"/>
    <cellStyle name="Currency 17 3 3 4 2 3 2" xfId="25057" xr:uid="{58715805-E808-4A9A-8616-86C3D85B7A6E}"/>
    <cellStyle name="Currency 17 3 3 4 2 4" xfId="20748" xr:uid="{9F870CC1-E5C6-4EB1-89E0-49616287E7DE}"/>
    <cellStyle name="Currency 17 3 3 4 3" xfId="10792" xr:uid="{BAF6C7EB-54F2-41AA-99EE-B5909642B1A8}"/>
    <cellStyle name="Currency 17 3 3 4 3 2" xfId="17032" xr:uid="{E5C27817-1AA0-4DB9-AE4A-B76D2E60BCD7}"/>
    <cellStyle name="Currency 17 3 3 4 3 2 2" xfId="26127" xr:uid="{D74FC3D9-0567-4389-B538-F1C42AB7F9A6}"/>
    <cellStyle name="Currency 17 3 3 4 3 3" xfId="22130" xr:uid="{6FBC5A87-6A15-46C4-B17C-289ECC45AC75}"/>
    <cellStyle name="Currency 17 3 3 4 4" xfId="15108" xr:uid="{AAEC8B2D-AA8E-4C93-A004-7589227835BA}"/>
    <cellStyle name="Currency 17 3 3 4 4 2" xfId="24203" xr:uid="{3E63EF22-0AE7-4F58-801A-AE956411A434}"/>
    <cellStyle name="Currency 17 3 3 4 5" xfId="19351" xr:uid="{C1609A0C-B896-45C6-B167-870C8F8DF9FF}"/>
    <cellStyle name="Currency 17 3 3 5" xfId="6587" xr:uid="{7CD21FE5-CDDE-4417-BD3B-13AC7971B084}"/>
    <cellStyle name="Currency 17 3 3 5 2" xfId="11230" xr:uid="{BB997798-56C1-4B34-9611-C8387BACEE01}"/>
    <cellStyle name="Currency 17 3 3 5 2 2" xfId="17468" xr:uid="{71AB0E89-1E95-4A8C-AA79-B3BFAE9266EF}"/>
    <cellStyle name="Currency 17 3 3 5 2 2 2" xfId="26563" xr:uid="{5E055D1B-6D9B-488F-BCFA-FD7E408233D6}"/>
    <cellStyle name="Currency 17 3 3 5 2 3" xfId="22568" xr:uid="{8BC62919-AD78-451D-9454-2AE18C9F3A73}"/>
    <cellStyle name="Currency 17 3 3 5 3" xfId="15544" xr:uid="{0686A2F1-93E0-40CA-815B-64B773BFCCD7}"/>
    <cellStyle name="Currency 17 3 3 5 3 2" xfId="24639" xr:uid="{528F08CE-8114-4684-8D69-67E879C9B867}"/>
    <cellStyle name="Currency 17 3 3 5 4" xfId="20169" xr:uid="{444AA71D-933C-4F84-AD48-3B372F25E72C}"/>
    <cellStyle name="Currency 17 3 3 6" xfId="10129" xr:uid="{F3A67B19-3577-4E31-B18C-F45A46DA662D}"/>
    <cellStyle name="Currency 17 3 3 6 2" xfId="14451" xr:uid="{11D779B5-5672-453D-8F16-5FAA8B34A546}"/>
    <cellStyle name="Currency 17 3 3 6 2 2" xfId="18322" xr:uid="{A3FCA77C-24EF-4C0A-8E5D-3D18780D1CCC}"/>
    <cellStyle name="Currency 17 3 3 6 2 2 2" xfId="27417" xr:uid="{6F1D9A0A-3380-4F24-8608-A68161F98195}"/>
    <cellStyle name="Currency 17 3 3 6 2 3" xfId="23546" xr:uid="{6B4A0B69-64A5-4C1C-BA86-6289DFA7E56C}"/>
    <cellStyle name="Currency 17 3 3 6 3" xfId="16398" xr:uid="{52BF6E00-6D2A-4E0E-9416-DD170FE0D311}"/>
    <cellStyle name="Currency 17 3 3 6 3 2" xfId="25493" xr:uid="{37DCCDCB-E587-4CFA-9FC8-5427519B9AB7}"/>
    <cellStyle name="Currency 17 3 3 6 4" xfId="21468" xr:uid="{8433DAAB-E9F8-4759-AEB7-976EF4874668}"/>
    <cellStyle name="Currency 17 3 3 7" xfId="10370" xr:uid="{4366B0AE-9154-48B0-86B0-A57A8108B341}"/>
    <cellStyle name="Currency 17 3 3 7 2" xfId="16614" xr:uid="{D343455F-84ED-4C9E-9EDA-4F7E869E4EC2}"/>
    <cellStyle name="Currency 17 3 3 7 2 2" xfId="25709" xr:uid="{8F7D649F-BE62-473F-894F-A40C7BD9FDFF}"/>
    <cellStyle name="Currency 17 3 3 7 3" xfId="21708" xr:uid="{B2A6B726-EB9B-4E30-81B4-420802438112}"/>
    <cellStyle name="Currency 17 3 3 8" xfId="14690" xr:uid="{2AC1D1D3-D8D7-427E-8700-907D6822ADA0}"/>
    <cellStyle name="Currency 17 3 3 8 2" xfId="23785" xr:uid="{C1638BCB-EC26-45F2-BDB3-D78C7752C351}"/>
    <cellStyle name="Currency 17 3 3 9" xfId="18767" xr:uid="{E80D4C30-D0EF-4701-A08E-3C6E4C0D4F8E}"/>
    <cellStyle name="Currency 17 3 4" xfId="2805" xr:uid="{C7F29166-BB8E-4FDC-9991-188B4F84D566}"/>
    <cellStyle name="Currency 17 3 4 2" xfId="3030" xr:uid="{BC8421F3-53A8-4964-A688-546E27101F07}"/>
    <cellStyle name="Currency 17 3 4 2 2" xfId="5832" xr:uid="{66552785-EB2A-4D73-8623-F717C8912769}"/>
    <cellStyle name="Currency 17 3 4 2 2 2" xfId="7448" xr:uid="{606F7525-64DE-4327-A779-8FB80209FFFE}"/>
    <cellStyle name="Currency 17 3 4 2 2 2 2" xfId="11913" xr:uid="{8342CD6B-3256-4984-8CA4-0A60C35C0C6C}"/>
    <cellStyle name="Currency 17 3 4 2 2 2 2 2" xfId="18151" xr:uid="{A4DF9527-1EC5-4DBE-87DC-E8FFE3DB3A6E}"/>
    <cellStyle name="Currency 17 3 4 2 2 2 2 2 2" xfId="27246" xr:uid="{BBBB605E-6B3D-4FBB-9F78-BE947D8AB2C6}"/>
    <cellStyle name="Currency 17 3 4 2 2 2 2 3" xfId="23251" xr:uid="{005C7AAA-E90A-485E-B884-1808D5C10941}"/>
    <cellStyle name="Currency 17 3 4 2 2 2 3" xfId="16227" xr:uid="{91BD4DFA-BAED-4C81-9D35-CBEDFD13004E}"/>
    <cellStyle name="Currency 17 3 4 2 2 2 3 2" xfId="25322" xr:uid="{7F07CE1F-5617-472D-989F-5814BB68028B}"/>
    <cellStyle name="Currency 17 3 4 2 2 2 4" xfId="21030" xr:uid="{62B5B4A5-6FFA-49FE-B19B-DCEB342EA899}"/>
    <cellStyle name="Currency 17 3 4 2 2 3" xfId="11058" xr:uid="{AA754C11-3EF8-4A34-A515-B87AB5347D9B}"/>
    <cellStyle name="Currency 17 3 4 2 2 3 2" xfId="17297" xr:uid="{B269D789-8405-47A2-B9D5-74EEC973D815}"/>
    <cellStyle name="Currency 17 3 4 2 2 3 2 2" xfId="26392" xr:uid="{AA689253-B7F7-436B-8CE6-C472CE9D8C80}"/>
    <cellStyle name="Currency 17 3 4 2 2 3 3" xfId="22396" xr:uid="{30EA0052-45D8-4F66-8C89-90E6B85CEBD7}"/>
    <cellStyle name="Currency 17 3 4 2 2 4" xfId="15373" xr:uid="{BA09E53D-EBC2-4230-8A18-E9E125EB8525}"/>
    <cellStyle name="Currency 17 3 4 2 2 4 2" xfId="24468" xr:uid="{4B705DA2-92E6-4BB3-AE2B-F9FF895B6C22}"/>
    <cellStyle name="Currency 17 3 4 2 2 5" xfId="19633" xr:uid="{5F5B0146-9F55-40BB-8754-9026E4943073}"/>
    <cellStyle name="Currency 17 3 4 2 3" xfId="6893" xr:uid="{EA3EFEBF-D7E2-493E-937B-186AB241C285}"/>
    <cellStyle name="Currency 17 3 4 2 3 2" xfId="11495" xr:uid="{D555DAF9-81AF-4055-8683-77FF2120332C}"/>
    <cellStyle name="Currency 17 3 4 2 3 2 2" xfId="17733" xr:uid="{B9F2154D-4504-403A-AE5B-BE7D307BB47A}"/>
    <cellStyle name="Currency 17 3 4 2 3 2 2 2" xfId="26828" xr:uid="{B5C6713A-5C58-4599-8802-D7DDBE7CC0F6}"/>
    <cellStyle name="Currency 17 3 4 2 3 2 3" xfId="22833" xr:uid="{A85C4625-20A6-43B8-A0F2-F8C2054DA2BB}"/>
    <cellStyle name="Currency 17 3 4 2 3 3" xfId="15809" xr:uid="{90B99305-9E62-4D46-87D1-AFE31FB9972A}"/>
    <cellStyle name="Currency 17 3 4 2 3 3 2" xfId="24904" xr:uid="{E8223613-3E92-4BA0-9FF6-671F0E267743}"/>
    <cellStyle name="Currency 17 3 4 2 3 4" xfId="20475" xr:uid="{BE4F019E-81E8-4000-8610-33314B02019E}"/>
    <cellStyle name="Currency 17 3 4 2 4" xfId="10635" xr:uid="{6154D841-85DE-4E58-AD6A-EE3E539EA72C}"/>
    <cellStyle name="Currency 17 3 4 2 4 2" xfId="16879" xr:uid="{B53C3BCC-5D27-4D96-A01B-8CA88849432A}"/>
    <cellStyle name="Currency 17 3 4 2 4 2 2" xfId="25974" xr:uid="{BF7D4F69-CE15-425D-80E5-C762AF6E01C4}"/>
    <cellStyle name="Currency 17 3 4 2 4 3" xfId="21973" xr:uid="{2F35D29B-C51C-4D1E-830B-A8B646F05E6C}"/>
    <cellStyle name="Currency 17 3 4 2 5" xfId="14955" xr:uid="{EE64A6CA-227A-4DED-A8A9-2BDC98BFFED2}"/>
    <cellStyle name="Currency 17 3 4 2 5 2" xfId="24050" xr:uid="{B51C5060-A68F-4C6E-ADAD-F92B73BD8724}"/>
    <cellStyle name="Currency 17 3 4 2 6" xfId="19073" xr:uid="{3C2FF3BE-23CC-4EBB-BA56-C8691EAE6C60}"/>
    <cellStyle name="Currency 17 3 4 3" xfId="5618" xr:uid="{085461B8-7DBE-441A-BB5B-3807AC66B14D}"/>
    <cellStyle name="Currency 17 3 4 3 2" xfId="7234" xr:uid="{D26AB8AB-B59F-4697-90B7-2CF6A4CDB607}"/>
    <cellStyle name="Currency 17 3 4 3 2 2" xfId="11704" xr:uid="{80F1B235-D7DF-4192-AD7A-0D7054682937}"/>
    <cellStyle name="Currency 17 3 4 3 2 2 2" xfId="17942" xr:uid="{A8C573DD-CDE4-40E8-95F2-21C63C740DF0}"/>
    <cellStyle name="Currency 17 3 4 3 2 2 2 2" xfId="27037" xr:uid="{55EA4A6D-0A51-4F69-8178-B74075C5539C}"/>
    <cellStyle name="Currency 17 3 4 3 2 2 3" xfId="23042" xr:uid="{EF1C91F1-4738-43D1-AF37-53A9183CADA0}"/>
    <cellStyle name="Currency 17 3 4 3 2 3" xfId="16018" xr:uid="{49E9EE98-53B7-476A-9BB7-E812A8A5A2C1}"/>
    <cellStyle name="Currency 17 3 4 3 2 3 2" xfId="25113" xr:uid="{4B04DD6E-2D9F-4E3B-9099-7581226B5140}"/>
    <cellStyle name="Currency 17 3 4 3 2 4" xfId="20816" xr:uid="{DBFBDCFA-97E4-494E-9856-62A09686D0B7}"/>
    <cellStyle name="Currency 17 3 4 3 3" xfId="10848" xr:uid="{91804A64-3570-4A41-AC02-F6690578C0DB}"/>
    <cellStyle name="Currency 17 3 4 3 3 2" xfId="17088" xr:uid="{1A3AE436-D85D-4933-8412-B22749518B6B}"/>
    <cellStyle name="Currency 17 3 4 3 3 2 2" xfId="26183" xr:uid="{611E7628-E28E-410D-AB1D-014A05A774A6}"/>
    <cellStyle name="Currency 17 3 4 3 3 3" xfId="22186" xr:uid="{E48DD4E3-7BE5-41B5-8CB4-0FDD93566742}"/>
    <cellStyle name="Currency 17 3 4 3 4" xfId="15164" xr:uid="{5DFEE82E-EA5C-45A4-82C4-CC794ECB326E}"/>
    <cellStyle name="Currency 17 3 4 3 4 2" xfId="24259" xr:uid="{FEFC66EF-DBA1-439C-B670-F8B944268FFA}"/>
    <cellStyle name="Currency 17 3 4 3 5" xfId="19419" xr:uid="{F302C714-28A4-4788-99EB-AEAF3C0B6683}"/>
    <cellStyle name="Currency 17 3 4 4" xfId="6668" xr:uid="{3B696346-C985-4332-91B1-87462CFA6BD2}"/>
    <cellStyle name="Currency 17 3 4 4 2" xfId="11286" xr:uid="{F57A1721-2F61-4FA0-80B0-7980000FC99C}"/>
    <cellStyle name="Currency 17 3 4 4 2 2" xfId="17524" xr:uid="{511F16E2-1292-4152-9372-9F0E2DE0A0FA}"/>
    <cellStyle name="Currency 17 3 4 4 2 2 2" xfId="26619" xr:uid="{025E8BBA-D8D1-45D0-9686-B12E7A1C1B0E}"/>
    <cellStyle name="Currency 17 3 4 4 2 3" xfId="22624" xr:uid="{20D0DDF1-9D95-43AA-B207-C4F7054F009E}"/>
    <cellStyle name="Currency 17 3 4 4 3" xfId="15600" xr:uid="{6D8D5BE3-CC1E-4EE9-8104-5A3CD9476F79}"/>
    <cellStyle name="Currency 17 3 4 4 3 2" xfId="24695" xr:uid="{AC9BA475-CB18-4258-A429-DA16E177A4E9}"/>
    <cellStyle name="Currency 17 3 4 4 4" xfId="20250" xr:uid="{C9274991-1A86-4090-903F-2519EDC12432}"/>
    <cellStyle name="Currency 17 3 4 5" xfId="10197" xr:uid="{921C7EB7-5DFC-481C-A3B5-01BBAD9FD4FB}"/>
    <cellStyle name="Currency 17 3 4 5 2" xfId="14519" xr:uid="{BB609CB2-5FC1-4AAE-ACB4-5CFABA63164D}"/>
    <cellStyle name="Currency 17 3 4 5 2 2" xfId="18378" xr:uid="{66346C5C-CA07-4462-A840-EEF059ACBD51}"/>
    <cellStyle name="Currency 17 3 4 5 2 2 2" xfId="27473" xr:uid="{987532D8-FF08-4F5F-A6EB-48B1883B2CDF}"/>
    <cellStyle name="Currency 17 3 4 5 2 3" xfId="23614" xr:uid="{AC61C82B-BAC7-463B-99DC-1310267AB0C9}"/>
    <cellStyle name="Currency 17 3 4 5 3" xfId="16454" xr:uid="{1AA8B1E4-7814-490C-AAB7-A85890ADAF78}"/>
    <cellStyle name="Currency 17 3 4 5 3 2" xfId="25549" xr:uid="{F99B99DB-B095-4E36-9904-9F383592EDF8}"/>
    <cellStyle name="Currency 17 3 4 5 4" xfId="21536" xr:uid="{C1E24EDB-641E-4B6D-B591-8566C35E2E37}"/>
    <cellStyle name="Currency 17 3 4 6" xfId="10426" xr:uid="{EAA8A2B0-400A-4D1A-A469-FB2E11F76DA6}"/>
    <cellStyle name="Currency 17 3 4 6 2" xfId="16670" xr:uid="{B8DC440A-85B1-4BC8-A008-70F0ECE2FD39}"/>
    <cellStyle name="Currency 17 3 4 6 2 2" xfId="25765" xr:uid="{EB320981-7214-4C4A-AB0B-7517CED74C01}"/>
    <cellStyle name="Currency 17 3 4 6 3" xfId="21764" xr:uid="{0669970D-701D-49D5-AE14-238320C6DB03}"/>
    <cellStyle name="Currency 17 3 4 7" xfId="14746" xr:uid="{F3409866-1DBD-4AE3-B402-8A1164BB25A6}"/>
    <cellStyle name="Currency 17 3 4 7 2" xfId="23841" xr:uid="{64F0F7D2-86CF-42BF-B902-1EFB95DDB4E0}"/>
    <cellStyle name="Currency 17 3 4 8" xfId="18848" xr:uid="{744E7253-C384-4E21-ADAE-E4846F323738}"/>
    <cellStyle name="Currency 17 3 5" xfId="2927" xr:uid="{4ECFCF6E-FFCE-41B7-9B19-6E89AD8EBA05}"/>
    <cellStyle name="Currency 17 3 5 2" xfId="5729" xr:uid="{3E84E2A4-E1B6-47CF-9DE7-D8B94674DD38}"/>
    <cellStyle name="Currency 17 3 5 2 2" xfId="7345" xr:uid="{66C746DE-C3D0-4B20-B015-9A17DD939F66}"/>
    <cellStyle name="Currency 17 3 5 2 2 2" xfId="11810" xr:uid="{F7E2AC8C-958F-4C87-B37C-6586CE4D4080}"/>
    <cellStyle name="Currency 17 3 5 2 2 2 2" xfId="18048" xr:uid="{B11AD031-F376-4AE2-A797-6B4F10403848}"/>
    <cellStyle name="Currency 17 3 5 2 2 2 2 2" xfId="27143" xr:uid="{1E14A807-74F1-4D04-994C-7967E7E3CF51}"/>
    <cellStyle name="Currency 17 3 5 2 2 2 3" xfId="23148" xr:uid="{84DDCDA6-801F-49C3-BD60-19DFBEF3423C}"/>
    <cellStyle name="Currency 17 3 5 2 2 3" xfId="16124" xr:uid="{69A0B03F-6477-46E6-A9F6-AC3B1691E950}"/>
    <cellStyle name="Currency 17 3 5 2 2 3 2" xfId="25219" xr:uid="{AD5817EF-8F98-4642-BC45-5625C8110673}"/>
    <cellStyle name="Currency 17 3 5 2 2 4" xfId="20927" xr:uid="{7654471A-68DC-4D74-BF8C-77E425662451}"/>
    <cellStyle name="Currency 17 3 5 2 3" xfId="10955" xr:uid="{1AA38A77-BCFC-4040-ACBA-4482F36DBAB9}"/>
    <cellStyle name="Currency 17 3 5 2 3 2" xfId="17194" xr:uid="{1019673F-3175-45F7-A918-BB669FA2FD6F}"/>
    <cellStyle name="Currency 17 3 5 2 3 2 2" xfId="26289" xr:uid="{16788EDD-0741-4434-AC9E-7A6F57CEAC20}"/>
    <cellStyle name="Currency 17 3 5 2 3 3" xfId="22293" xr:uid="{F2263181-7A36-4F8D-AF3C-D9B2C11F8C70}"/>
    <cellStyle name="Currency 17 3 5 2 4" xfId="15270" xr:uid="{7150C4B1-16CA-495E-84E7-C9AC2838E526}"/>
    <cellStyle name="Currency 17 3 5 2 4 2" xfId="24365" xr:uid="{CD8D231F-1B7A-4863-8A6C-7C454629185B}"/>
    <cellStyle name="Currency 17 3 5 2 5" xfId="19530" xr:uid="{048466CB-2FF7-4922-841C-87F6BEA51DAA}"/>
    <cellStyle name="Currency 17 3 5 3" xfId="6790" xr:uid="{3EC0F412-BF6D-45A4-82B2-6034585F3A38}"/>
    <cellStyle name="Currency 17 3 5 3 2" xfId="11392" xr:uid="{B859FFE0-ADDF-4705-8E52-5A2B9BF11FE1}"/>
    <cellStyle name="Currency 17 3 5 3 2 2" xfId="17630" xr:uid="{B74BF798-F9CA-41BC-BE13-75D15F4E11BC}"/>
    <cellStyle name="Currency 17 3 5 3 2 2 2" xfId="26725" xr:uid="{3D415688-6031-4A82-83F4-D1913E0905F4}"/>
    <cellStyle name="Currency 17 3 5 3 2 3" xfId="22730" xr:uid="{E6699778-0C26-449B-9EF8-ECBB119309C7}"/>
    <cellStyle name="Currency 17 3 5 3 3" xfId="15706" xr:uid="{A9D403C6-ECD3-43FB-B929-979F3E57E41B}"/>
    <cellStyle name="Currency 17 3 5 3 3 2" xfId="24801" xr:uid="{60E09460-31BC-46D1-A3C4-54D7F9FA804A}"/>
    <cellStyle name="Currency 17 3 5 3 4" xfId="20372" xr:uid="{64F45B4D-99CF-4341-8BCE-3E069A307170}"/>
    <cellStyle name="Currency 17 3 5 4" xfId="10532" xr:uid="{625DC884-6D0D-44D8-B165-2B40F1489F07}"/>
    <cellStyle name="Currency 17 3 5 4 2" xfId="16776" xr:uid="{E1697AFC-E435-4AE1-8B2A-45805462870A}"/>
    <cellStyle name="Currency 17 3 5 4 2 2" xfId="25871" xr:uid="{151897F9-5DDF-434A-AE89-3C45E890FC6A}"/>
    <cellStyle name="Currency 17 3 5 4 3" xfId="21870" xr:uid="{B7B2F768-3847-46AC-A448-FA68FAA6AF10}"/>
    <cellStyle name="Currency 17 3 5 5" xfId="14852" xr:uid="{42DC0C16-F7A5-4680-9DD6-D17E46095124}"/>
    <cellStyle name="Currency 17 3 5 5 2" xfId="23947" xr:uid="{744B9D1D-ACE9-4E23-8774-08F699646115}"/>
    <cellStyle name="Currency 17 3 5 6" xfId="18970" xr:uid="{DCB197CD-FEC3-4A5D-BF1D-9CC8A0186194}"/>
    <cellStyle name="Currency 17 3 6" xfId="6087" xr:uid="{BB0EBAF9-E5BD-4EEA-972A-66574413892B}"/>
    <cellStyle name="Currency 17 3 6 2" xfId="7649" xr:uid="{F8DB11EF-D4B1-4F3F-9233-DE8FBE593A5A}"/>
    <cellStyle name="Currency 17 3 6 2 2" xfId="12023" xr:uid="{761EB56F-CE79-4034-8490-08ACF96B2659}"/>
    <cellStyle name="Currency 17 3 6 2 2 2" xfId="18261" xr:uid="{C22026AB-DC3A-42E1-8E69-91BE98A0684B}"/>
    <cellStyle name="Currency 17 3 6 2 2 2 2" xfId="27356" xr:uid="{BECF4F19-BAE4-4AB8-A66E-171AF36D39C4}"/>
    <cellStyle name="Currency 17 3 6 2 2 3" xfId="23361" xr:uid="{9E6C2467-39F3-46E4-80EB-8DC6B5433E7C}"/>
    <cellStyle name="Currency 17 3 6 2 3" xfId="16337" xr:uid="{A342D7E3-25D0-47AE-A584-E275CAB20E82}"/>
    <cellStyle name="Currency 17 3 6 2 3 2" xfId="25432" xr:uid="{363B7355-038C-429A-879A-B4CBDD76E93F}"/>
    <cellStyle name="Currency 17 3 6 2 4" xfId="21231" xr:uid="{6C29CBD7-C8CF-4EB1-9F4D-BB0BCF2C6B1C}"/>
    <cellStyle name="Currency 17 3 6 3" xfId="11169" xr:uid="{03A58883-878D-4679-9AFF-F7E8FB16EA67}"/>
    <cellStyle name="Currency 17 3 6 3 2" xfId="17407" xr:uid="{A6BEE39A-4133-47DD-8F10-297D581854D9}"/>
    <cellStyle name="Currency 17 3 6 3 2 2" xfId="26502" xr:uid="{3ABA1086-5EE6-4B75-8100-E0AFAC620893}"/>
    <cellStyle name="Currency 17 3 6 3 3" xfId="22507" xr:uid="{8E3E9E2C-30E1-4CB1-9896-45D9334D3F60}"/>
    <cellStyle name="Currency 17 3 6 4" xfId="15483" xr:uid="{00427A59-2429-4BF8-AD2C-729797B5C1C8}"/>
    <cellStyle name="Currency 17 3 6 4 2" xfId="24578" xr:uid="{36D93E08-A269-4EE5-9294-42990E7CC074}"/>
    <cellStyle name="Currency 17 3 6 5" xfId="19834" xr:uid="{0E225F72-3DE5-46CA-B697-B3F336E6EC17}"/>
    <cellStyle name="Currency 17 3 7" xfId="4628" xr:uid="{917487C8-B6D8-49B8-BC73-9D011CFDFCFB}"/>
    <cellStyle name="Currency 17 3 7 2" xfId="7017" xr:uid="{4C481648-D446-4A86-8F41-5B55CBFBA19E}"/>
    <cellStyle name="Currency 17 3 7 2 2" xfId="11601" xr:uid="{D92D3A2F-A32A-45E7-AEDB-34CBAE714B41}"/>
    <cellStyle name="Currency 17 3 7 2 2 2" xfId="17839" xr:uid="{BBCEF371-CC24-4C8B-A434-DAF8C1207C87}"/>
    <cellStyle name="Currency 17 3 7 2 2 2 2" xfId="26934" xr:uid="{C5D6B373-CE42-49F5-AA29-2816B40716B0}"/>
    <cellStyle name="Currency 17 3 7 2 2 3" xfId="22939" xr:uid="{37390711-78FE-488F-9E95-C2989CB3474D}"/>
    <cellStyle name="Currency 17 3 7 2 3" xfId="15915" xr:uid="{1D653F53-BB7B-462E-B402-5EBCB2A9FC2D}"/>
    <cellStyle name="Currency 17 3 7 2 3 2" xfId="25010" xr:uid="{97E618CD-9695-4670-8131-25D8A6C2EE3B}"/>
    <cellStyle name="Currency 17 3 7 2 4" xfId="20599" xr:uid="{1BC2EF10-C9FF-412D-99D0-B5934466EA2E}"/>
    <cellStyle name="Currency 17 3 7 3" xfId="10743" xr:uid="{FD60E090-3FF6-45DC-8011-5F2E4E126468}"/>
    <cellStyle name="Currency 17 3 7 3 2" xfId="16985" xr:uid="{AF0E1679-3549-4380-BF10-EEF8EE2B1096}"/>
    <cellStyle name="Currency 17 3 7 3 2 2" xfId="26080" xr:uid="{FEC02C67-86D5-40A0-9856-D9D678296431}"/>
    <cellStyle name="Currency 17 3 7 3 3" xfId="22081" xr:uid="{5C7B0930-F581-4F02-932C-498DE3D43A7A}"/>
    <cellStyle name="Currency 17 3 7 4" xfId="15061" xr:uid="{DC102D64-8ABB-4DDE-A2F5-42F3DEB7D9BB}"/>
    <cellStyle name="Currency 17 3 7 4 2" xfId="24156" xr:uid="{21C39B57-F7A2-4F34-ADCA-C6353800362A}"/>
    <cellStyle name="Currency 17 3 7 5" xfId="19200" xr:uid="{03540BB1-C6D6-4269-B5BC-0E5274F1BDE1}"/>
    <cellStyle name="Currency 17 3 8" xfId="6366" xr:uid="{547C476A-906A-4C81-87CD-68DF03BDD96F}"/>
    <cellStyle name="Currency 17 3 8 2" xfId="11183" xr:uid="{ADB75DC1-9DB1-4B37-8526-C221EC53FFFB}"/>
    <cellStyle name="Currency 17 3 8 2 2" xfId="17421" xr:uid="{7C925497-DBA2-426F-925E-7B3D25EEE248}"/>
    <cellStyle name="Currency 17 3 8 2 2 2" xfId="26516" xr:uid="{69CDCDF7-3A8F-428F-A6CB-D8C2EB59DCC0}"/>
    <cellStyle name="Currency 17 3 8 2 3" xfId="22521" xr:uid="{899BC1CB-DDBC-4ED3-A59F-9EB89D5DD403}"/>
    <cellStyle name="Currency 17 3 8 3" xfId="15497" xr:uid="{1F14427D-742D-4B61-ABE2-5E6D5F8B1027}"/>
    <cellStyle name="Currency 17 3 8 3 2" xfId="24592" xr:uid="{21AAC229-DA67-4B3B-B7F3-BDB0CEFDA700}"/>
    <cellStyle name="Currency 17 3 8 4" xfId="19948" xr:uid="{B8F421CC-8C0E-4131-ADCC-2FC1602AC346}"/>
    <cellStyle name="Currency 17 3 9" xfId="9207" xr:uid="{BB35BE5B-2C8C-42A3-8A13-9CF9F35CF8CF}"/>
    <cellStyle name="Currency 17 3 9 2" xfId="13529" xr:uid="{B641E4FA-45D2-41A8-95EE-CAEC946A342A}"/>
    <cellStyle name="Currency 17 3 9 2 2" xfId="18275" xr:uid="{EAB9A3B7-22D3-4E53-B815-5B314BB34DEE}"/>
    <cellStyle name="Currency 17 3 9 2 2 2" xfId="27370" xr:uid="{9E7A5ED0-66F1-4889-B4D1-0CFF44643F4B}"/>
    <cellStyle name="Currency 17 3 9 2 3" xfId="23396" xr:uid="{0A9D569F-EAD6-4DF9-9FA6-DB2A81B9ADF8}"/>
    <cellStyle name="Currency 17 3 9 3" xfId="16351" xr:uid="{31B19F7F-166F-4D19-9534-D662E828E8D8}"/>
    <cellStyle name="Currency 17 3 9 3 2" xfId="25446" xr:uid="{868DE38E-3784-444A-8D52-9FB284F78B6C}"/>
    <cellStyle name="Currency 17 3 9 4" xfId="21318" xr:uid="{9A6ADD27-632F-460C-AF9B-4D22F584B372}"/>
    <cellStyle name="Currency 17 4" xfId="2656" xr:uid="{A00296D0-8C9D-4AFC-B184-1B7999A1E75E}"/>
    <cellStyle name="Currency 17 4 2" xfId="6300" xr:uid="{332DAF6C-1DEC-43BD-8B7D-0B6E66B78327}"/>
    <cellStyle name="Currency 17 4 3" xfId="6097" xr:uid="{A1AEF635-689C-4E4E-A5E1-E32B44D09522}"/>
    <cellStyle name="Currency 17 4 4" xfId="5501" xr:uid="{973CF1BA-602C-4A21-8360-7CBC6069BCE3}"/>
    <cellStyle name="Currency 17 4 5" xfId="10080" xr:uid="{7DB2A4DD-8474-48F6-B39F-099B35E53A15}"/>
    <cellStyle name="Currency 17 4 5 2" xfId="14402" xr:uid="{7C01FB44-46FC-48ED-BEA5-7B872B268548}"/>
    <cellStyle name="Currency 17 5" xfId="6085" xr:uid="{60E99319-AC4B-404B-8746-4AC2D6043482}"/>
    <cellStyle name="Currency 17 5 2" xfId="6271" xr:uid="{A7A0DE0F-429C-462D-BE1E-54364A1E3916}"/>
    <cellStyle name="Currency 17 6" xfId="6152" xr:uid="{86574023-2B7D-40F6-A82D-AF3175D3B3BE}"/>
    <cellStyle name="Currency 17 7" xfId="5996" xr:uid="{A268F122-C445-4769-93D3-FB03EBBDBF44}"/>
    <cellStyle name="Currency 17 8" xfId="4626" xr:uid="{C5C7A4D4-4DC7-4FA9-9008-06CA1A66C758}"/>
    <cellStyle name="Currency 17 9" xfId="9205" xr:uid="{4D3099D7-D0C1-494C-936E-CFA141ED2652}"/>
    <cellStyle name="Currency 17 9 2" xfId="13527" xr:uid="{55013598-5959-422A-BD2C-DB00A5AE65A8}"/>
    <cellStyle name="Currency 18" xfId="1608" xr:uid="{574BAF62-74EB-4345-A9DB-B4826A0E8941}"/>
    <cellStyle name="Currency 18 10" xfId="10321" xr:uid="{2DC55694-4730-42A2-A0EB-42A7FF3678B3}"/>
    <cellStyle name="Currency 18 10 2" xfId="16568" xr:uid="{B6E40384-1FA8-4C42-A735-678B6A0403B7}"/>
    <cellStyle name="Currency 18 10 2 2" xfId="25663" xr:uid="{A130339F-99B3-4A7B-AE3D-961512073F12}"/>
    <cellStyle name="Currency 18 10 3" xfId="21659" xr:uid="{BC1D6377-828B-48D4-A886-DB2F9383413E}"/>
    <cellStyle name="Currency 18 11" xfId="14643" xr:uid="{905E3B2A-F834-4B6C-8C24-C7454BA11FE3}"/>
    <cellStyle name="Currency 18 11 2" xfId="23738" xr:uid="{A74EFEE2-7E7E-4D64-87C3-DB32B2BEB05B}"/>
    <cellStyle name="Currency 18 12" xfId="18545" xr:uid="{915F9DE1-402D-49E1-B3AB-D2CEFACD9B32}"/>
    <cellStyle name="Currency 18 2" xfId="2659" xr:uid="{AEA0427D-43BC-48E6-A762-B5C72A7CC6B3}"/>
    <cellStyle name="Currency 18 2 10" xfId="18707" xr:uid="{FE7EAF18-B418-4C37-A130-C3C6E53386EC}"/>
    <cellStyle name="Currency 18 2 2" xfId="2757" xr:uid="{F9B37E63-E246-4571-8149-2B2E7FB40592}"/>
    <cellStyle name="Currency 18 2 2 2" xfId="2875" xr:uid="{2B3C0CF1-54D1-4BBF-98F0-532504F9D888}"/>
    <cellStyle name="Currency 18 2 2 2 2" xfId="3100" xr:uid="{5FAE0B80-32FE-4497-B8EF-4176831BBBA5}"/>
    <cellStyle name="Currency 18 2 2 2 2 2" xfId="5902" xr:uid="{DADA04FA-B168-4AC4-813D-A766CBF60FBA}"/>
    <cellStyle name="Currency 18 2 2 2 2 2 2" xfId="7518" xr:uid="{DEED609A-B6C8-4D4E-A504-44D1C48259BB}"/>
    <cellStyle name="Currency 18 2 2 2 2 2 2 2" xfId="11983" xr:uid="{00F6208A-60E1-4CA6-9678-22C36E69EC27}"/>
    <cellStyle name="Currency 18 2 2 2 2 2 2 2 2" xfId="18221" xr:uid="{7FB25639-4D36-4023-8E75-7DBDD95AB45E}"/>
    <cellStyle name="Currency 18 2 2 2 2 2 2 2 2 2" xfId="27316" xr:uid="{757AD4DD-3FF3-47B4-ADD5-33EC87A9099E}"/>
    <cellStyle name="Currency 18 2 2 2 2 2 2 2 3" xfId="23321" xr:uid="{A2F0D9AE-B4F5-4D21-9962-60C638B13F12}"/>
    <cellStyle name="Currency 18 2 2 2 2 2 2 3" xfId="16297" xr:uid="{8EA300F8-2347-4264-8C8F-4CB5109BDAA1}"/>
    <cellStyle name="Currency 18 2 2 2 2 2 2 3 2" xfId="25392" xr:uid="{F766C67A-F338-4D25-81D6-0A712B973E29}"/>
    <cellStyle name="Currency 18 2 2 2 2 2 2 4" xfId="21100" xr:uid="{4C60D2C6-E902-45C2-B7DA-09833411201C}"/>
    <cellStyle name="Currency 18 2 2 2 2 2 3" xfId="11128" xr:uid="{E12C5C0C-E043-442A-A3ED-F59CCBE0E09C}"/>
    <cellStyle name="Currency 18 2 2 2 2 2 3 2" xfId="17367" xr:uid="{698A2FE8-5B70-42BF-94B9-F5045CA3723B}"/>
    <cellStyle name="Currency 18 2 2 2 2 2 3 2 2" xfId="26462" xr:uid="{4A91062D-E597-4212-8B09-C840C23EED56}"/>
    <cellStyle name="Currency 18 2 2 2 2 2 3 3" xfId="22466" xr:uid="{7D66D6CD-0B15-44D0-9B6D-10D465D37AB0}"/>
    <cellStyle name="Currency 18 2 2 2 2 2 4" xfId="15443" xr:uid="{021536FD-7013-41C7-B4F7-E4196E7AF8A4}"/>
    <cellStyle name="Currency 18 2 2 2 2 2 4 2" xfId="24538" xr:uid="{2532E908-0DE8-485B-876E-692B858262C7}"/>
    <cellStyle name="Currency 18 2 2 2 2 2 5" xfId="19703" xr:uid="{7D55364E-644D-434B-99EF-F4B7469835D3}"/>
    <cellStyle name="Currency 18 2 2 2 2 3" xfId="6963" xr:uid="{3A800820-7CD9-44FD-98D4-C5A3EA77473D}"/>
    <cellStyle name="Currency 18 2 2 2 2 3 2" xfId="11565" xr:uid="{014FA67A-9312-4E35-9695-56871740039F}"/>
    <cellStyle name="Currency 18 2 2 2 2 3 2 2" xfId="17803" xr:uid="{EA7E49B4-0EF4-48A8-92CA-B802E36652B4}"/>
    <cellStyle name="Currency 18 2 2 2 2 3 2 2 2" xfId="26898" xr:uid="{F5DF708F-AD7C-46AB-BE17-15A99C274C6A}"/>
    <cellStyle name="Currency 18 2 2 2 2 3 2 3" xfId="22903" xr:uid="{82735403-0676-4FCD-9358-657D80282C5F}"/>
    <cellStyle name="Currency 18 2 2 2 2 3 3" xfId="15879" xr:uid="{6D58896E-5624-4710-A46D-075E890C0E5A}"/>
    <cellStyle name="Currency 18 2 2 2 2 3 3 2" xfId="24974" xr:uid="{840E2406-3445-4DCD-BB08-39B559EA2B78}"/>
    <cellStyle name="Currency 18 2 2 2 2 3 4" xfId="20545" xr:uid="{8D745C4F-F07E-48C5-AAE1-B96682F941C8}"/>
    <cellStyle name="Currency 18 2 2 2 2 4" xfId="10705" xr:uid="{C2DDC9FA-B9FE-4ED9-AA15-E31C06CCA790}"/>
    <cellStyle name="Currency 18 2 2 2 2 4 2" xfId="16949" xr:uid="{B5CF2744-439A-4D3D-8E87-51612A1033B9}"/>
    <cellStyle name="Currency 18 2 2 2 2 4 2 2" xfId="26044" xr:uid="{BFD7FE5C-518B-41B0-B895-73B58AEC7EF5}"/>
    <cellStyle name="Currency 18 2 2 2 2 4 3" xfId="22043" xr:uid="{10E93631-3C6E-4529-9116-F1CCDFD4E121}"/>
    <cellStyle name="Currency 18 2 2 2 2 5" xfId="15025" xr:uid="{0734F636-1D05-4653-BF91-A36BB986B27A}"/>
    <cellStyle name="Currency 18 2 2 2 2 5 2" xfId="24120" xr:uid="{D4E1F7F4-CF7B-47D5-B35B-0099DA90C6C4}"/>
    <cellStyle name="Currency 18 2 2 2 2 6" xfId="19143" xr:uid="{21CE24C5-6CA8-4A86-B1E1-FC7503C769D5}"/>
    <cellStyle name="Currency 18 2 2 2 3" xfId="5688" xr:uid="{140065EA-2FF5-4804-890E-14B00F47C130}"/>
    <cellStyle name="Currency 18 2 2 2 3 2" xfId="7304" xr:uid="{6B7162A0-72B1-4898-8058-22926B98FED0}"/>
    <cellStyle name="Currency 18 2 2 2 3 2 2" xfId="11774" xr:uid="{EC73CDBE-DDF8-418B-A1DD-3576C0668ACB}"/>
    <cellStyle name="Currency 18 2 2 2 3 2 2 2" xfId="18012" xr:uid="{EB2AED63-6BC5-4A85-945A-4F1EA8AB6362}"/>
    <cellStyle name="Currency 18 2 2 2 3 2 2 2 2" xfId="27107" xr:uid="{111C3CF0-9351-438E-B012-B2B50FC85BD8}"/>
    <cellStyle name="Currency 18 2 2 2 3 2 2 3" xfId="23112" xr:uid="{4CFD24BE-E1C0-4045-9F73-8FE88CC0D390}"/>
    <cellStyle name="Currency 18 2 2 2 3 2 3" xfId="16088" xr:uid="{95BFCC61-BC4A-45B2-A153-D6DA8EC354F7}"/>
    <cellStyle name="Currency 18 2 2 2 3 2 3 2" xfId="25183" xr:uid="{12DE18E3-C65B-4A80-867B-DB0539DD37D0}"/>
    <cellStyle name="Currency 18 2 2 2 3 2 4" xfId="20886" xr:uid="{409303F2-DBA2-4200-8F56-58D921EC366C}"/>
    <cellStyle name="Currency 18 2 2 2 3 3" xfId="10918" xr:uid="{EFD8BBD1-FBF4-4746-93F4-D2303D04C8C1}"/>
    <cellStyle name="Currency 18 2 2 2 3 3 2" xfId="17158" xr:uid="{677455AD-A016-4195-9E59-D9CFC07B0896}"/>
    <cellStyle name="Currency 18 2 2 2 3 3 2 2" xfId="26253" xr:uid="{BF4CD9D3-57D8-4FA2-8375-4A247C71A771}"/>
    <cellStyle name="Currency 18 2 2 2 3 3 3" xfId="22256" xr:uid="{BB1DC0A6-C9EF-4127-8C77-1E1534280E81}"/>
    <cellStyle name="Currency 18 2 2 2 3 4" xfId="15234" xr:uid="{A7017FDA-50F4-4FED-8138-2C5DF862CB34}"/>
    <cellStyle name="Currency 18 2 2 2 3 4 2" xfId="24329" xr:uid="{B73D7E2A-C798-49F7-A08E-2733966088AF}"/>
    <cellStyle name="Currency 18 2 2 2 3 5" xfId="19489" xr:uid="{9AB2CE93-7A15-4490-AAD7-C7B20DDE351E}"/>
    <cellStyle name="Currency 18 2 2 2 4" xfId="6738" xr:uid="{A5421674-E25A-4BBD-AEDE-B71663AE5290}"/>
    <cellStyle name="Currency 18 2 2 2 4 2" xfId="11356" xr:uid="{D663C979-7EB4-4974-B334-2A7501F63481}"/>
    <cellStyle name="Currency 18 2 2 2 4 2 2" xfId="17594" xr:uid="{2E18EA99-33E0-4678-BCCD-091776ECD158}"/>
    <cellStyle name="Currency 18 2 2 2 4 2 2 2" xfId="26689" xr:uid="{594BB103-3664-4C81-9248-F59060191DFB}"/>
    <cellStyle name="Currency 18 2 2 2 4 2 3" xfId="22694" xr:uid="{DA412F66-E2A3-4CAE-B5FB-71782AD405D1}"/>
    <cellStyle name="Currency 18 2 2 2 4 3" xfId="15670" xr:uid="{0BC8CB2D-015A-4F65-8EB0-CC47BF8F9203}"/>
    <cellStyle name="Currency 18 2 2 2 4 3 2" xfId="24765" xr:uid="{6147C313-EFC3-46FA-A713-9067DFC89DF8}"/>
    <cellStyle name="Currency 18 2 2 2 4 4" xfId="20320" xr:uid="{85B0643F-B29B-472F-B383-313BCC1CD517}"/>
    <cellStyle name="Currency 18 2 2 2 5" xfId="10267" xr:uid="{A175F4A0-18CA-4038-A5B4-C5207C5AA94A}"/>
    <cellStyle name="Currency 18 2 2 2 5 2" xfId="14589" xr:uid="{BE10EEAF-6A50-49F9-83BA-8BD2381162AE}"/>
    <cellStyle name="Currency 18 2 2 2 5 2 2" xfId="18448" xr:uid="{438D7FA7-610C-4C59-9F17-31EFA54840A5}"/>
    <cellStyle name="Currency 18 2 2 2 5 2 2 2" xfId="27543" xr:uid="{93D57B0F-C8EC-4188-9D3C-E366DBFEAEA3}"/>
    <cellStyle name="Currency 18 2 2 2 5 2 3" xfId="23684" xr:uid="{270A9990-7541-4137-ABEF-DA93A289DA0E}"/>
    <cellStyle name="Currency 18 2 2 2 5 3" xfId="16524" xr:uid="{D34D168C-6212-45E9-B424-AE146E53751C}"/>
    <cellStyle name="Currency 18 2 2 2 5 3 2" xfId="25619" xr:uid="{801C6F4C-395B-4930-983F-BC9F4FC66ABC}"/>
    <cellStyle name="Currency 18 2 2 2 5 4" xfId="21606" xr:uid="{164EB5D8-27E3-4D64-9E72-325CC6C6455A}"/>
    <cellStyle name="Currency 18 2 2 2 6" xfId="10496" xr:uid="{DEECBB17-DC36-4703-A4DD-A6340335C997}"/>
    <cellStyle name="Currency 18 2 2 2 6 2" xfId="16740" xr:uid="{766B52BB-C6D5-4F12-A4BA-6A49DA8CC18D}"/>
    <cellStyle name="Currency 18 2 2 2 6 2 2" xfId="25835" xr:uid="{F8FDBDF3-8F5E-4A1F-A916-4E6CA879BA31}"/>
    <cellStyle name="Currency 18 2 2 2 6 3" xfId="21834" xr:uid="{9175D81A-5613-482C-9377-8D22DD3181D1}"/>
    <cellStyle name="Currency 18 2 2 2 7" xfId="14816" xr:uid="{917DE252-9462-40D6-A94A-E64739C3CF16}"/>
    <cellStyle name="Currency 18 2 2 2 7 2" xfId="23911" xr:uid="{0EF8FEEC-2C49-4298-A860-AF1AC4DBFFA3}"/>
    <cellStyle name="Currency 18 2 2 2 8" xfId="18918" xr:uid="{82D88E82-AF41-4F45-AAC4-7074AD61DB2E}"/>
    <cellStyle name="Currency 18 2 2 3" xfId="2997" xr:uid="{AA22DE1E-5FF4-4088-9D11-C334BEA38888}"/>
    <cellStyle name="Currency 18 2 2 3 2" xfId="5799" xr:uid="{2DB42C12-D0E6-4E51-9E55-62CAADBE708F}"/>
    <cellStyle name="Currency 18 2 2 3 2 2" xfId="7415" xr:uid="{787CC669-ECBA-4EF7-AA64-F68AA2FED288}"/>
    <cellStyle name="Currency 18 2 2 3 2 2 2" xfId="11880" xr:uid="{6996A394-FCEF-4A23-8C82-C7BB7DF90AA4}"/>
    <cellStyle name="Currency 18 2 2 3 2 2 2 2" xfId="18118" xr:uid="{9C3D7D36-4587-4B59-86D2-88B0BFB59BFE}"/>
    <cellStyle name="Currency 18 2 2 3 2 2 2 2 2" xfId="27213" xr:uid="{3F75C464-09BF-4A68-8B07-546DFAADCEC7}"/>
    <cellStyle name="Currency 18 2 2 3 2 2 2 3" xfId="23218" xr:uid="{50C2E52B-AE1C-4309-B763-A916D668F47C}"/>
    <cellStyle name="Currency 18 2 2 3 2 2 3" xfId="16194" xr:uid="{905FFF5A-4E8D-4EF4-8F72-440212387048}"/>
    <cellStyle name="Currency 18 2 2 3 2 2 3 2" xfId="25289" xr:uid="{06155CB0-A8A9-493B-8FD3-986D39537815}"/>
    <cellStyle name="Currency 18 2 2 3 2 2 4" xfId="20997" xr:uid="{B3C5D6E2-CC67-4527-A5A0-22B8C91EE425}"/>
    <cellStyle name="Currency 18 2 2 3 2 3" xfId="11025" xr:uid="{3DCE36CC-6305-4AD4-BAD5-E17D181579D0}"/>
    <cellStyle name="Currency 18 2 2 3 2 3 2" xfId="17264" xr:uid="{F09D6821-6DE4-44FF-B44C-F011615DBA4C}"/>
    <cellStyle name="Currency 18 2 2 3 2 3 2 2" xfId="26359" xr:uid="{171DF68D-E458-4E8F-800F-7A42B98F73E9}"/>
    <cellStyle name="Currency 18 2 2 3 2 3 3" xfId="22363" xr:uid="{60FC3063-8D7C-4A09-A090-415566667619}"/>
    <cellStyle name="Currency 18 2 2 3 2 4" xfId="15340" xr:uid="{7BDD7387-DB02-43F7-84D8-B29BDB6D2D61}"/>
    <cellStyle name="Currency 18 2 2 3 2 4 2" xfId="24435" xr:uid="{E7A5D534-61B5-4978-B41E-9C3270359F92}"/>
    <cellStyle name="Currency 18 2 2 3 2 5" xfId="19600" xr:uid="{B4C71EA1-307B-4DAE-B5F0-22507593BE54}"/>
    <cellStyle name="Currency 18 2 2 3 3" xfId="6860" xr:uid="{13114C47-35D9-49AC-AA28-7E8ECF767A82}"/>
    <cellStyle name="Currency 18 2 2 3 3 2" xfId="11462" xr:uid="{34CDCEC4-6B89-406B-AF6B-255FA687F55F}"/>
    <cellStyle name="Currency 18 2 2 3 3 2 2" xfId="17700" xr:uid="{D069BDCE-CE3D-4F2A-ADC0-831F14FFAAB4}"/>
    <cellStyle name="Currency 18 2 2 3 3 2 2 2" xfId="26795" xr:uid="{02737484-AE28-4480-9EF9-0C3E442618AE}"/>
    <cellStyle name="Currency 18 2 2 3 3 2 3" xfId="22800" xr:uid="{8FE9E9A6-B672-4A35-B6F5-4864FB28DE30}"/>
    <cellStyle name="Currency 18 2 2 3 3 3" xfId="15776" xr:uid="{CA52D4B2-4D3E-4B76-82AC-47EC0D52B239}"/>
    <cellStyle name="Currency 18 2 2 3 3 3 2" xfId="24871" xr:uid="{0F9BD7DC-AA5D-4911-91FD-80601076B4DC}"/>
    <cellStyle name="Currency 18 2 2 3 3 4" xfId="20442" xr:uid="{620BC338-565D-4BDA-86F5-DEBA49FD1572}"/>
    <cellStyle name="Currency 18 2 2 3 4" xfId="10602" xr:uid="{49BB7CAE-13D3-466F-A6F1-D4DC90CE2DCD}"/>
    <cellStyle name="Currency 18 2 2 3 4 2" xfId="16846" xr:uid="{D2CFF992-352C-4F99-B0AD-EA7A187DC9F0}"/>
    <cellStyle name="Currency 18 2 2 3 4 2 2" xfId="25941" xr:uid="{2327F95C-6B50-47FB-B599-F77558B6F3E1}"/>
    <cellStyle name="Currency 18 2 2 3 4 3" xfId="21940" xr:uid="{686C2857-C8D2-4DD6-869A-17509F86005A}"/>
    <cellStyle name="Currency 18 2 2 3 5" xfId="14922" xr:uid="{142B69BF-1C99-4FF5-A7ED-0D2C32F6147D}"/>
    <cellStyle name="Currency 18 2 2 3 5 2" xfId="24017" xr:uid="{B4C144CD-879E-4EF9-9AEC-BF4E2E949025}"/>
    <cellStyle name="Currency 18 2 2 3 6" xfId="19040" xr:uid="{13665FF4-8DCC-43EE-8164-295A59366440}"/>
    <cellStyle name="Currency 18 2 2 4" xfId="5577" xr:uid="{29A30C65-DD20-4489-B321-BE7F32EA394F}"/>
    <cellStyle name="Currency 18 2 2 4 2" xfId="7193" xr:uid="{1131CA61-1BA4-4D75-9065-BD362900BB2C}"/>
    <cellStyle name="Currency 18 2 2 4 2 2" xfId="11671" xr:uid="{509CCACE-CF18-4F5C-A318-1E60F547B66D}"/>
    <cellStyle name="Currency 18 2 2 4 2 2 2" xfId="17909" xr:uid="{D721B3A9-C445-4404-8E8B-1B2221949F63}"/>
    <cellStyle name="Currency 18 2 2 4 2 2 2 2" xfId="27004" xr:uid="{DF09787C-9EBC-4C23-9526-2D311D4FCA41}"/>
    <cellStyle name="Currency 18 2 2 4 2 2 3" xfId="23009" xr:uid="{8D09C578-60BF-4259-BE71-42497781B0C3}"/>
    <cellStyle name="Currency 18 2 2 4 2 3" xfId="15985" xr:uid="{582EEF96-9518-4244-9499-B2DA5A551BBF}"/>
    <cellStyle name="Currency 18 2 2 4 2 3 2" xfId="25080" xr:uid="{AC3597A8-626D-46C9-A6BE-D211250D28A1}"/>
    <cellStyle name="Currency 18 2 2 4 2 4" xfId="20775" xr:uid="{8D4985F6-DC14-4830-B9BC-4DA24C21F179}"/>
    <cellStyle name="Currency 18 2 2 4 3" xfId="10815" xr:uid="{28FD69C0-DB64-4783-B967-D59B0FB5967F}"/>
    <cellStyle name="Currency 18 2 2 4 3 2" xfId="17055" xr:uid="{F008D693-1457-47FF-BAEC-95EAD727FD2C}"/>
    <cellStyle name="Currency 18 2 2 4 3 2 2" xfId="26150" xr:uid="{6FDCD569-C69B-42A0-BBF8-5D71480A16D9}"/>
    <cellStyle name="Currency 18 2 2 4 3 3" xfId="22153" xr:uid="{2C53D7D0-517D-452E-91EA-A3D92A4CAFD0}"/>
    <cellStyle name="Currency 18 2 2 4 4" xfId="15131" xr:uid="{50AD37B6-3BC7-4876-85B8-C8B1E0B25917}"/>
    <cellStyle name="Currency 18 2 2 4 4 2" xfId="24226" xr:uid="{3585D7AD-8518-494F-BB4A-73381E1DD97F}"/>
    <cellStyle name="Currency 18 2 2 4 5" xfId="19378" xr:uid="{F81FA9E8-AB63-41F1-8288-DE8A04BE54AD}"/>
    <cellStyle name="Currency 18 2 2 5" xfId="6620" xr:uid="{99B5B016-38EE-437C-B674-E6F56CB7EB50}"/>
    <cellStyle name="Currency 18 2 2 5 2" xfId="11253" xr:uid="{661FA1E9-4BE9-418A-B30D-0D0A2F8FED49}"/>
    <cellStyle name="Currency 18 2 2 5 2 2" xfId="17491" xr:uid="{B5C3F59A-A691-47E6-94AE-900AAC506135}"/>
    <cellStyle name="Currency 18 2 2 5 2 2 2" xfId="26586" xr:uid="{3507A0DA-1D90-4716-9B2A-5BFDB14620E3}"/>
    <cellStyle name="Currency 18 2 2 5 2 3" xfId="22591" xr:uid="{86DE5F31-DD2E-41DB-9918-262758F78D21}"/>
    <cellStyle name="Currency 18 2 2 5 3" xfId="15567" xr:uid="{5AD43100-AAAE-4385-9AE2-838230E7D27E}"/>
    <cellStyle name="Currency 18 2 2 5 3 2" xfId="24662" xr:uid="{E1F6C1E3-5AD8-4020-9A46-C53E2276AECE}"/>
    <cellStyle name="Currency 18 2 2 5 4" xfId="20202" xr:uid="{0D75849E-9497-4708-B336-B0D6CDA2B529}"/>
    <cellStyle name="Currency 18 2 2 6" xfId="10156" xr:uid="{502385DC-1FA9-4F3E-AA7B-526C4527D45E}"/>
    <cellStyle name="Currency 18 2 2 6 2" xfId="14478" xr:uid="{244043F7-02B0-4A56-ADA8-01741EBFAF09}"/>
    <cellStyle name="Currency 18 2 2 6 2 2" xfId="18345" xr:uid="{69E84032-32B5-44CA-ADDB-FA270C718B9B}"/>
    <cellStyle name="Currency 18 2 2 6 2 2 2" xfId="27440" xr:uid="{1902C8F9-4F19-4C41-AFC4-6010690FA666}"/>
    <cellStyle name="Currency 18 2 2 6 2 3" xfId="23573" xr:uid="{C6F6EE69-B674-401C-85F4-EEEDDE883F3A}"/>
    <cellStyle name="Currency 18 2 2 6 3" xfId="16421" xr:uid="{C9C3E9A5-6356-4524-84BA-E31F110B7F16}"/>
    <cellStyle name="Currency 18 2 2 6 3 2" xfId="25516" xr:uid="{37BD92F6-B958-4D69-82A6-CD45DE7F8CE4}"/>
    <cellStyle name="Currency 18 2 2 6 4" xfId="21495" xr:uid="{E56AB627-6BD2-45F5-9051-3DC23E0448CB}"/>
    <cellStyle name="Currency 18 2 2 7" xfId="10393" xr:uid="{FEC31BF7-EAD7-4E88-A78D-D8FF8ED99CEB}"/>
    <cellStyle name="Currency 18 2 2 7 2" xfId="16637" xr:uid="{C0D093BA-CFC2-47C4-866C-E0D048721BD0}"/>
    <cellStyle name="Currency 18 2 2 7 2 2" xfId="25732" xr:uid="{85AD0E49-8AE8-4680-9452-375FB43F9A43}"/>
    <cellStyle name="Currency 18 2 2 7 3" xfId="21731" xr:uid="{1072C937-58DF-472B-A11D-CC4D1CAB6BB6}"/>
    <cellStyle name="Currency 18 2 2 8" xfId="14713" xr:uid="{A06010C8-5EE4-42CB-A962-6AE52F647980}"/>
    <cellStyle name="Currency 18 2 2 8 2" xfId="23808" xr:uid="{9423E2C5-ED50-4172-AC40-2F30F135059B}"/>
    <cellStyle name="Currency 18 2 2 9" xfId="18800" xr:uid="{AE3EE5A4-1ED1-4297-A6D8-D8C4AE1E11AC}"/>
    <cellStyle name="Currency 18 2 3" xfId="2828" xr:uid="{FE773CB7-D218-4020-8B46-45959C027A57}"/>
    <cellStyle name="Currency 18 2 3 2" xfId="3053" xr:uid="{9A661914-E959-428D-A779-D45548A806F2}"/>
    <cellStyle name="Currency 18 2 3 2 2" xfId="5855" xr:uid="{9DB73CC5-A910-4C9B-9B40-7EA8F17F178A}"/>
    <cellStyle name="Currency 18 2 3 2 2 2" xfId="7471" xr:uid="{EAC8A9E6-449C-449F-82D5-45B667841E14}"/>
    <cellStyle name="Currency 18 2 3 2 2 2 2" xfId="11936" xr:uid="{F096B54A-09C2-4AEB-8051-540D55B22724}"/>
    <cellStyle name="Currency 18 2 3 2 2 2 2 2" xfId="18174" xr:uid="{591A4E47-5E1A-435C-8D0A-6F7893DD161F}"/>
    <cellStyle name="Currency 18 2 3 2 2 2 2 2 2" xfId="27269" xr:uid="{1C2B62EC-D1A3-4A21-9CCE-8FC9F39B3154}"/>
    <cellStyle name="Currency 18 2 3 2 2 2 2 3" xfId="23274" xr:uid="{2FAD7EE3-8A01-41CF-9752-07667E231156}"/>
    <cellStyle name="Currency 18 2 3 2 2 2 3" xfId="16250" xr:uid="{4EB1D943-C60C-45CD-93C6-276F5FE8D9BF}"/>
    <cellStyle name="Currency 18 2 3 2 2 2 3 2" xfId="25345" xr:uid="{8AFEFC8B-CEA9-47D9-9C1E-62564A03880A}"/>
    <cellStyle name="Currency 18 2 3 2 2 2 4" xfId="21053" xr:uid="{1B4A2543-A6F5-4C23-9AA7-13647616E2EC}"/>
    <cellStyle name="Currency 18 2 3 2 2 3" xfId="11081" xr:uid="{F0BD1D87-A787-4796-B9DD-9256F8325FCA}"/>
    <cellStyle name="Currency 18 2 3 2 2 3 2" xfId="17320" xr:uid="{3E6331E1-0D0F-4E83-985A-164F1DA23396}"/>
    <cellStyle name="Currency 18 2 3 2 2 3 2 2" xfId="26415" xr:uid="{51777F6E-AF04-4D65-B480-92ACF4D65E30}"/>
    <cellStyle name="Currency 18 2 3 2 2 3 3" xfId="22419" xr:uid="{0E3DD6D2-7610-434D-AEA3-F8279AD89E1C}"/>
    <cellStyle name="Currency 18 2 3 2 2 4" xfId="15396" xr:uid="{48E07FF8-37CA-49E1-96C6-C53E7480F6AB}"/>
    <cellStyle name="Currency 18 2 3 2 2 4 2" xfId="24491" xr:uid="{F896AC64-9885-42C2-8C78-EE9A2C7CF48C}"/>
    <cellStyle name="Currency 18 2 3 2 2 5" xfId="19656" xr:uid="{4F89C005-8465-40D7-B212-D4EA6EA4B8A2}"/>
    <cellStyle name="Currency 18 2 3 2 3" xfId="6916" xr:uid="{ACA96479-9D58-4752-A672-211E1EDDEFC0}"/>
    <cellStyle name="Currency 18 2 3 2 3 2" xfId="11518" xr:uid="{ED4D88E9-5C5E-420F-B1BE-54B6E9085123}"/>
    <cellStyle name="Currency 18 2 3 2 3 2 2" xfId="17756" xr:uid="{28056458-2F5F-4B1F-86A1-642003290B10}"/>
    <cellStyle name="Currency 18 2 3 2 3 2 2 2" xfId="26851" xr:uid="{B3DAF823-EBE9-4443-9588-75BC145A410B}"/>
    <cellStyle name="Currency 18 2 3 2 3 2 3" xfId="22856" xr:uid="{5F27F57A-5D22-448B-89C0-06ADF1CE2DAF}"/>
    <cellStyle name="Currency 18 2 3 2 3 3" xfId="15832" xr:uid="{7747285C-4305-4E33-93CC-FEE84FE258AF}"/>
    <cellStyle name="Currency 18 2 3 2 3 3 2" xfId="24927" xr:uid="{A186F2BA-248A-4DCE-9C27-590000405B8B}"/>
    <cellStyle name="Currency 18 2 3 2 3 4" xfId="20498" xr:uid="{C5A7EE24-0949-4366-A844-8ACA0E93EF23}"/>
    <cellStyle name="Currency 18 2 3 2 4" xfId="10658" xr:uid="{A1A30389-509A-4CB2-ABDB-23F404A33777}"/>
    <cellStyle name="Currency 18 2 3 2 4 2" xfId="16902" xr:uid="{D6CC087E-6546-4536-B5EA-154D8480B05B}"/>
    <cellStyle name="Currency 18 2 3 2 4 2 2" xfId="25997" xr:uid="{2B0746DF-F75C-4357-BAFF-D4B9EAB7CD45}"/>
    <cellStyle name="Currency 18 2 3 2 4 3" xfId="21996" xr:uid="{A05645A6-49B1-479E-B807-DA4CC768601D}"/>
    <cellStyle name="Currency 18 2 3 2 5" xfId="14978" xr:uid="{00B10C60-4F20-4934-80CB-332963DFE4E2}"/>
    <cellStyle name="Currency 18 2 3 2 5 2" xfId="24073" xr:uid="{25C5EEA1-FAD4-44CD-99AB-91FDD52D6119}"/>
    <cellStyle name="Currency 18 2 3 2 6" xfId="19096" xr:uid="{E9EE986F-9D16-4DE2-97CF-CDAEC9C2DA22}"/>
    <cellStyle name="Currency 18 2 3 3" xfId="5641" xr:uid="{A284454F-4001-481F-98A5-0EE3EE4E8760}"/>
    <cellStyle name="Currency 18 2 3 3 2" xfId="7257" xr:uid="{BAF7D8A8-B938-437E-A82E-272DA68CCAF0}"/>
    <cellStyle name="Currency 18 2 3 3 2 2" xfId="11727" xr:uid="{46E1520A-2900-46B4-9BA7-902E55E17E21}"/>
    <cellStyle name="Currency 18 2 3 3 2 2 2" xfId="17965" xr:uid="{F2A4CAAF-F2FA-46A5-A25C-6637ACB0FE44}"/>
    <cellStyle name="Currency 18 2 3 3 2 2 2 2" xfId="27060" xr:uid="{168C4342-8151-437E-BBFF-7B9913A06096}"/>
    <cellStyle name="Currency 18 2 3 3 2 2 3" xfId="23065" xr:uid="{35204CAA-2E29-4E64-8AB7-386793FD029E}"/>
    <cellStyle name="Currency 18 2 3 3 2 3" xfId="16041" xr:uid="{0380E8D5-740C-40C3-A253-BB91BFDCD6E7}"/>
    <cellStyle name="Currency 18 2 3 3 2 3 2" xfId="25136" xr:uid="{DF3BE409-502A-4325-BAFC-05EBA5A704D2}"/>
    <cellStyle name="Currency 18 2 3 3 2 4" xfId="20839" xr:uid="{CA8365F6-F430-48C5-8F80-0708658F0D5A}"/>
    <cellStyle name="Currency 18 2 3 3 3" xfId="10871" xr:uid="{6E9888AB-9508-4D69-899B-7325E50D54DD}"/>
    <cellStyle name="Currency 18 2 3 3 3 2" xfId="17111" xr:uid="{09B2F955-D0CC-44DF-BC7F-F4923F868BFA}"/>
    <cellStyle name="Currency 18 2 3 3 3 2 2" xfId="26206" xr:uid="{2EBAF61A-7FCA-4334-B0C4-720237AFA50A}"/>
    <cellStyle name="Currency 18 2 3 3 3 3" xfId="22209" xr:uid="{DAEDBFDC-B92D-4BFA-84AA-71760C3BF7EC}"/>
    <cellStyle name="Currency 18 2 3 3 4" xfId="15187" xr:uid="{793CF1B6-9201-48E9-BF5A-D0A4B2C9E315}"/>
    <cellStyle name="Currency 18 2 3 3 4 2" xfId="24282" xr:uid="{DC9A776F-B69D-4B65-B99B-D1755DC8B13D}"/>
    <cellStyle name="Currency 18 2 3 3 5" xfId="19442" xr:uid="{3587C7BC-5DAE-4C86-B538-1CA25B22F947}"/>
    <cellStyle name="Currency 18 2 3 4" xfId="6691" xr:uid="{028E5242-FC62-466F-A187-0628AE8DB3CD}"/>
    <cellStyle name="Currency 18 2 3 4 2" xfId="11309" xr:uid="{7F8BC2F2-1329-4EEB-AD2C-25619347CE14}"/>
    <cellStyle name="Currency 18 2 3 4 2 2" xfId="17547" xr:uid="{E43DF1C0-21E3-49A8-A90C-FC5E607E9D2A}"/>
    <cellStyle name="Currency 18 2 3 4 2 2 2" xfId="26642" xr:uid="{6EBC4832-B176-4EF5-A34F-419C6B2B2BBC}"/>
    <cellStyle name="Currency 18 2 3 4 2 3" xfId="22647" xr:uid="{1F5F52E4-25C5-4A82-86D6-EA9C3E8707B2}"/>
    <cellStyle name="Currency 18 2 3 4 3" xfId="15623" xr:uid="{2C72C1E1-1F2A-418B-B2EB-3D2052E29BE0}"/>
    <cellStyle name="Currency 18 2 3 4 3 2" xfId="24718" xr:uid="{A39AAC6F-0276-4D9D-97CB-3B2427FE9505}"/>
    <cellStyle name="Currency 18 2 3 4 4" xfId="20273" xr:uid="{50E1F304-5A0D-4544-BA4E-C838692C2740}"/>
    <cellStyle name="Currency 18 2 3 5" xfId="10220" xr:uid="{CB910ED8-E8B2-4DDD-9FC7-7484E18F3D7E}"/>
    <cellStyle name="Currency 18 2 3 5 2" xfId="14542" xr:uid="{6D19DB47-A58C-4553-9BAF-FEEFA9FE7BA1}"/>
    <cellStyle name="Currency 18 2 3 5 2 2" xfId="18401" xr:uid="{8EB4A17A-7BCA-41EB-80C1-A91A36A81036}"/>
    <cellStyle name="Currency 18 2 3 5 2 2 2" xfId="27496" xr:uid="{D1550BB1-B4CB-4F83-8065-AF73B4E47F9D}"/>
    <cellStyle name="Currency 18 2 3 5 2 3" xfId="23637" xr:uid="{E116DDC7-A388-4086-A158-7FD1AC6D5EE4}"/>
    <cellStyle name="Currency 18 2 3 5 3" xfId="16477" xr:uid="{4379E0D3-1962-42D4-9979-E6CC81AAEAC7}"/>
    <cellStyle name="Currency 18 2 3 5 3 2" xfId="25572" xr:uid="{EF3574CD-BF08-4FF8-B6C8-9A65337D9C14}"/>
    <cellStyle name="Currency 18 2 3 5 4" xfId="21559" xr:uid="{C85FF555-57F0-42AC-B328-86911F117BB0}"/>
    <cellStyle name="Currency 18 2 3 6" xfId="10449" xr:uid="{917C3B68-56DA-4D21-823D-F7D56B30F351}"/>
    <cellStyle name="Currency 18 2 3 6 2" xfId="16693" xr:uid="{50A13226-ABC4-44F2-8D87-600BCB4A3E52}"/>
    <cellStyle name="Currency 18 2 3 6 2 2" xfId="25788" xr:uid="{D5D6E02F-00E1-4527-A14B-17D483BB87F8}"/>
    <cellStyle name="Currency 18 2 3 6 3" xfId="21787" xr:uid="{CFE24CA9-6391-4CBC-B3F3-ADA05E1220B7}"/>
    <cellStyle name="Currency 18 2 3 7" xfId="14769" xr:uid="{E0DCEDC5-11E5-408D-88A9-41A986B38B4C}"/>
    <cellStyle name="Currency 18 2 3 7 2" xfId="23864" xr:uid="{A77078CA-C95B-4AE7-B823-DA0E427CCAB7}"/>
    <cellStyle name="Currency 18 2 3 8" xfId="18871" xr:uid="{A83EBFE9-4B6C-445E-A8B9-ADC209DED970}"/>
    <cellStyle name="Currency 18 2 4" xfId="2950" xr:uid="{DF37B234-A85F-4046-A6D3-CCBD6914945E}"/>
    <cellStyle name="Currency 18 2 4 2" xfId="5752" xr:uid="{36F20EA0-ABBF-48C3-8BAF-B874F4295A3E}"/>
    <cellStyle name="Currency 18 2 4 2 2" xfId="7368" xr:uid="{AC75DC51-8993-4F15-A696-F2E4595EF3C9}"/>
    <cellStyle name="Currency 18 2 4 2 2 2" xfId="11833" xr:uid="{88F7D1F8-2E41-4BA2-8AAA-3BF1D6D33234}"/>
    <cellStyle name="Currency 18 2 4 2 2 2 2" xfId="18071" xr:uid="{F41525FC-1CC6-4457-83B4-8D045C8551B9}"/>
    <cellStyle name="Currency 18 2 4 2 2 2 2 2" xfId="27166" xr:uid="{0767F4EE-D9A3-491E-B1C8-402B09AAC97D}"/>
    <cellStyle name="Currency 18 2 4 2 2 2 3" xfId="23171" xr:uid="{64673E96-F7D2-4223-B21C-2F603F3812A2}"/>
    <cellStyle name="Currency 18 2 4 2 2 3" xfId="16147" xr:uid="{48A6DC65-5A92-49AB-9F13-FFC7917F9FCE}"/>
    <cellStyle name="Currency 18 2 4 2 2 3 2" xfId="25242" xr:uid="{77A96A15-0693-47F7-8C93-06A58C71AECC}"/>
    <cellStyle name="Currency 18 2 4 2 2 4" xfId="20950" xr:uid="{7E9CBEC2-C251-409B-B8C1-A4C1D8ED34D7}"/>
    <cellStyle name="Currency 18 2 4 2 3" xfId="10978" xr:uid="{69728085-4031-4987-AFC6-31A137ABEC34}"/>
    <cellStyle name="Currency 18 2 4 2 3 2" xfId="17217" xr:uid="{5C644EC1-A7DB-402B-8912-613662741611}"/>
    <cellStyle name="Currency 18 2 4 2 3 2 2" xfId="26312" xr:uid="{0AF3F9DB-87C5-4321-8048-52766AAE990B}"/>
    <cellStyle name="Currency 18 2 4 2 3 3" xfId="22316" xr:uid="{035601BD-AB6C-4C6F-8C98-DD20A501CDA0}"/>
    <cellStyle name="Currency 18 2 4 2 4" xfId="15293" xr:uid="{B189C271-2ADD-49DD-A467-10FE2F9219CA}"/>
    <cellStyle name="Currency 18 2 4 2 4 2" xfId="24388" xr:uid="{7FB8852A-71CE-4FCC-B19A-C3518CFEBEC5}"/>
    <cellStyle name="Currency 18 2 4 2 5" xfId="19553" xr:uid="{CC271324-A6EB-44D1-947F-00909278C0A1}"/>
    <cellStyle name="Currency 18 2 4 3" xfId="6813" xr:uid="{34A95DF3-C180-4EDF-994C-31A36941271B}"/>
    <cellStyle name="Currency 18 2 4 3 2" xfId="11415" xr:uid="{C7A7E33A-4A81-4BAD-801C-657557245B8D}"/>
    <cellStyle name="Currency 18 2 4 3 2 2" xfId="17653" xr:uid="{A673AC08-7F79-4440-A224-8E397CB6FA39}"/>
    <cellStyle name="Currency 18 2 4 3 2 2 2" xfId="26748" xr:uid="{5545F28F-ACE0-4306-97A0-B68BB9B3AC34}"/>
    <cellStyle name="Currency 18 2 4 3 2 3" xfId="22753" xr:uid="{1809B354-F994-4DF4-B392-E83D01CFA8CF}"/>
    <cellStyle name="Currency 18 2 4 3 3" xfId="15729" xr:uid="{03708943-93D9-4107-8D36-C4AA3CDBA3A5}"/>
    <cellStyle name="Currency 18 2 4 3 3 2" xfId="24824" xr:uid="{FCBE2A40-FB4B-4C1D-9CDC-362ABE2AE89A}"/>
    <cellStyle name="Currency 18 2 4 3 4" xfId="20395" xr:uid="{89F7540E-C0F9-4202-B30A-99F3E873086C}"/>
    <cellStyle name="Currency 18 2 4 4" xfId="10555" xr:uid="{0B896B50-F6FA-482D-BC0C-F06FA226047D}"/>
    <cellStyle name="Currency 18 2 4 4 2" xfId="16799" xr:uid="{457C5C73-5881-48DF-AF1C-6B01C57639C1}"/>
    <cellStyle name="Currency 18 2 4 4 2 2" xfId="25894" xr:uid="{1D0B55EE-7030-4A7F-B5F9-56A6FCC632D6}"/>
    <cellStyle name="Currency 18 2 4 4 3" xfId="21893" xr:uid="{3B7CCA7F-9DD1-4C39-8513-429B92B59AFB}"/>
    <cellStyle name="Currency 18 2 4 5" xfId="14875" xr:uid="{170C4137-496F-479B-B4B4-4624611055DE}"/>
    <cellStyle name="Currency 18 2 4 5 2" xfId="23970" xr:uid="{89C05F6F-8D9B-4E6B-B4C1-B4B73632B2CF}"/>
    <cellStyle name="Currency 18 2 4 6" xfId="18993" xr:uid="{D7B41DE3-871D-4900-8030-BEC346BD5709}"/>
    <cellStyle name="Currency 18 2 5" xfId="5504" xr:uid="{92FAD17D-07B0-417A-8DB8-A03395F1DAA8}"/>
    <cellStyle name="Currency 18 2 5 2" xfId="7124" xr:uid="{80D248F1-EF2B-4C91-B59A-80415FEB4B06}"/>
    <cellStyle name="Currency 18 2 5 2 2" xfId="11624" xr:uid="{A240AEE5-1D9F-4073-9DF3-8BF8F365AC42}"/>
    <cellStyle name="Currency 18 2 5 2 2 2" xfId="17862" xr:uid="{6B07FC3E-8044-4536-8662-128600475C44}"/>
    <cellStyle name="Currency 18 2 5 2 2 2 2" xfId="26957" xr:uid="{F4577C7A-6548-4950-A4C8-DBFFABE3D0CE}"/>
    <cellStyle name="Currency 18 2 5 2 2 3" xfId="22962" xr:uid="{4317CB19-FAA9-47E9-B3A3-95237BA7AAD4}"/>
    <cellStyle name="Currency 18 2 5 2 3" xfId="15938" xr:uid="{8E30EA76-231A-431A-93C8-1959DFC3EDDC}"/>
    <cellStyle name="Currency 18 2 5 2 3 2" xfId="25033" xr:uid="{B0FA8A44-CBAC-4217-99BA-2BBE2A4FBAB2}"/>
    <cellStyle name="Currency 18 2 5 2 4" xfId="20706" xr:uid="{0AB76E2B-77BB-4B1A-BF54-CDCE289D2F05}"/>
    <cellStyle name="Currency 18 2 5 3" xfId="10768" xr:uid="{020DFFF9-558A-47AA-9D96-9124D3906D25}"/>
    <cellStyle name="Currency 18 2 5 3 2" xfId="17008" xr:uid="{1D12380C-2886-49A3-B566-6798F1AE3932}"/>
    <cellStyle name="Currency 18 2 5 3 2 2" xfId="26103" xr:uid="{9724945D-FC59-4EFB-B2FF-AE42684754F0}"/>
    <cellStyle name="Currency 18 2 5 3 3" xfId="22106" xr:uid="{E543AD7A-9EFA-496B-A74E-CA2D052A7E69}"/>
    <cellStyle name="Currency 18 2 5 4" xfId="15084" xr:uid="{93611058-4377-45C4-8F9C-E3A6B3A149F2}"/>
    <cellStyle name="Currency 18 2 5 4 2" xfId="24179" xr:uid="{C9750D1A-DC15-4911-A2E3-91C7D6AD8044}"/>
    <cellStyle name="Currency 18 2 5 5" xfId="19308" xr:uid="{70039D84-46B4-49FE-A20C-B7D1EEA1E18C}"/>
    <cellStyle name="Currency 18 2 6" xfId="6528" xr:uid="{8341B6ED-D489-42DE-9A09-B20521A2DD37}"/>
    <cellStyle name="Currency 18 2 6 2" xfId="11206" xr:uid="{CC346FE2-37BB-473A-BCB9-0B77F699A074}"/>
    <cellStyle name="Currency 18 2 6 2 2" xfId="17444" xr:uid="{29045ABA-A354-49AC-B6E6-556626668AD3}"/>
    <cellStyle name="Currency 18 2 6 2 2 2" xfId="26539" xr:uid="{4F9C73BF-5EE2-4A0A-A524-8BFA7B99BB67}"/>
    <cellStyle name="Currency 18 2 6 2 3" xfId="22544" xr:uid="{DF7E4489-A1C3-45EC-9312-E6FFF1A7C67D}"/>
    <cellStyle name="Currency 18 2 6 3" xfId="15520" xr:uid="{D2B906F4-433D-48A9-873A-BCE66D2DA739}"/>
    <cellStyle name="Currency 18 2 6 3 2" xfId="24615" xr:uid="{73ED8A55-05A7-49F4-87F9-98D5EFCA5DB0}"/>
    <cellStyle name="Currency 18 2 6 4" xfId="20110" xr:uid="{FD3BF6B9-1061-4965-B455-B2BB58DFE716}"/>
    <cellStyle name="Currency 18 2 7" xfId="10083" xr:uid="{315C9DB6-AA70-43AD-8ABF-4BFF2BFC54F1}"/>
    <cellStyle name="Currency 18 2 7 2" xfId="14405" xr:uid="{E175E548-19F2-4C97-A720-94AE49D00932}"/>
    <cellStyle name="Currency 18 2 7 2 2" xfId="18298" xr:uid="{EEB77EAE-0F43-4EFC-8F81-331F81F0B927}"/>
    <cellStyle name="Currency 18 2 7 2 2 2" xfId="27393" xr:uid="{B5763F44-4A0D-4B41-B857-E3A9D970053D}"/>
    <cellStyle name="Currency 18 2 7 2 3" xfId="23503" xr:uid="{756EC0A4-6BFD-4C43-8017-6A3E8360D575}"/>
    <cellStyle name="Currency 18 2 7 3" xfId="16374" xr:uid="{7F89A8C5-97EE-4F1A-92CA-B59665EDA42B}"/>
    <cellStyle name="Currency 18 2 7 3 2" xfId="25469" xr:uid="{D9CA6B7D-239D-439B-BA69-817376F0C9D7}"/>
    <cellStyle name="Currency 18 2 7 4" xfId="21425" xr:uid="{D4473550-C2DB-4005-884F-5B0B49955103}"/>
    <cellStyle name="Currency 18 2 8" xfId="10345" xr:uid="{B2A0DAAB-1A70-42A6-9898-65E3DD7A8348}"/>
    <cellStyle name="Currency 18 2 8 2" xfId="16590" xr:uid="{A1CCD721-90F7-4FD8-AB42-5DEFE1B5DB6D}"/>
    <cellStyle name="Currency 18 2 8 2 2" xfId="25685" xr:uid="{9C8EF49E-9ABF-441C-B044-FF37880B7CB0}"/>
    <cellStyle name="Currency 18 2 8 3" xfId="21683" xr:uid="{6FE97C5A-9E6B-4816-888A-F6BFDD809E3F}"/>
    <cellStyle name="Currency 18 2 9" xfId="14666" xr:uid="{AC1235FD-2F81-4AEA-863E-C0F3CF59BB85}"/>
    <cellStyle name="Currency 18 2 9 2" xfId="23761" xr:uid="{039B30FF-D591-4675-B1E4-41E3290BB0C6}"/>
    <cellStyle name="Currency 18 3" xfId="2725" xr:uid="{D87B8FED-2E9B-450E-85A5-808A043B15E2}"/>
    <cellStyle name="Currency 18 3 2" xfId="2853" xr:uid="{88D851AA-B457-4820-B783-E03CFDB8A298}"/>
    <cellStyle name="Currency 18 3 2 2" xfId="3078" xr:uid="{72C51514-FFD1-40A8-A89B-D8C679F074A7}"/>
    <cellStyle name="Currency 18 3 2 2 2" xfId="5880" xr:uid="{DAD91D08-547E-4358-A299-A9C221DCDA7D}"/>
    <cellStyle name="Currency 18 3 2 2 2 2" xfId="7496" xr:uid="{51DB8B19-0E19-4460-987A-CE07CB5476A3}"/>
    <cellStyle name="Currency 18 3 2 2 2 2 2" xfId="11961" xr:uid="{873C26D7-7A91-4E4B-B7BF-64B5F0F69148}"/>
    <cellStyle name="Currency 18 3 2 2 2 2 2 2" xfId="18199" xr:uid="{CD769D41-3C7D-41F1-AE65-702B50661FF3}"/>
    <cellStyle name="Currency 18 3 2 2 2 2 2 2 2" xfId="27294" xr:uid="{6F5D99A7-A1EA-415B-A7F1-B79E9A62F44D}"/>
    <cellStyle name="Currency 18 3 2 2 2 2 2 3" xfId="23299" xr:uid="{3E5D68B3-83AE-4CBA-92EE-BA31CECA7C6F}"/>
    <cellStyle name="Currency 18 3 2 2 2 2 3" xfId="16275" xr:uid="{A07AF05E-3B30-4CDA-8A13-190E7659CB90}"/>
    <cellStyle name="Currency 18 3 2 2 2 2 3 2" xfId="25370" xr:uid="{B04C6C83-2ABF-4459-BB16-577750C7C28A}"/>
    <cellStyle name="Currency 18 3 2 2 2 2 4" xfId="21078" xr:uid="{59D0CA1C-1C5F-4550-85E9-25A640B7962D}"/>
    <cellStyle name="Currency 18 3 2 2 2 3" xfId="11106" xr:uid="{F245A74E-FEE7-4563-9C4C-C8B1F7C2E01E}"/>
    <cellStyle name="Currency 18 3 2 2 2 3 2" xfId="17345" xr:uid="{4ECD3995-BB5C-4F52-9CA0-A91FFEDD42A8}"/>
    <cellStyle name="Currency 18 3 2 2 2 3 2 2" xfId="26440" xr:uid="{27F71ABF-D1E1-4E0A-ACB4-5C778DE08181}"/>
    <cellStyle name="Currency 18 3 2 2 2 3 3" xfId="22444" xr:uid="{B5C11194-D0B0-4EEA-B9BE-3DDE36244F0D}"/>
    <cellStyle name="Currency 18 3 2 2 2 4" xfId="15421" xr:uid="{9376FE69-4334-45E3-8B30-7BE68296515A}"/>
    <cellStyle name="Currency 18 3 2 2 2 4 2" xfId="24516" xr:uid="{1231D344-8F8C-4997-AC57-18E3F5061643}"/>
    <cellStyle name="Currency 18 3 2 2 2 5" xfId="19681" xr:uid="{4646FF29-30C1-4666-90F1-21B6F1EB32D1}"/>
    <cellStyle name="Currency 18 3 2 2 3" xfId="6941" xr:uid="{3AB197FA-33CF-4117-9C7D-03277F3A88FD}"/>
    <cellStyle name="Currency 18 3 2 2 3 2" xfId="11543" xr:uid="{C33E9F89-C61A-420A-A4CC-51FECF9CECA6}"/>
    <cellStyle name="Currency 18 3 2 2 3 2 2" xfId="17781" xr:uid="{C6EFE0E4-E88F-41B2-BBD7-4812FBE32036}"/>
    <cellStyle name="Currency 18 3 2 2 3 2 2 2" xfId="26876" xr:uid="{22FEF40D-0644-499E-A04C-5E9947B3E608}"/>
    <cellStyle name="Currency 18 3 2 2 3 2 3" xfId="22881" xr:uid="{42EF8C44-FA0C-420B-A26C-FA40D9DDB9E7}"/>
    <cellStyle name="Currency 18 3 2 2 3 3" xfId="15857" xr:uid="{F6E4D7F1-1C61-44FD-812B-77DD163061CC}"/>
    <cellStyle name="Currency 18 3 2 2 3 3 2" xfId="24952" xr:uid="{06B49285-B1DB-448E-B65D-C08D2B5A2CD1}"/>
    <cellStyle name="Currency 18 3 2 2 3 4" xfId="20523" xr:uid="{9743BE03-A6AB-4B4C-BF1D-2AE31508A733}"/>
    <cellStyle name="Currency 18 3 2 2 4" xfId="10683" xr:uid="{AD33B37C-C5AA-44FB-8E47-DF5B23B890BE}"/>
    <cellStyle name="Currency 18 3 2 2 4 2" xfId="16927" xr:uid="{11928040-454F-4CC9-AD9C-E0DB1093D71F}"/>
    <cellStyle name="Currency 18 3 2 2 4 2 2" xfId="26022" xr:uid="{8DF85128-6A2C-42B0-9FD0-0EFE4F2C7BE7}"/>
    <cellStyle name="Currency 18 3 2 2 4 3" xfId="22021" xr:uid="{3AFB59EA-D152-4ACA-BA3F-F19A3CA60FE1}"/>
    <cellStyle name="Currency 18 3 2 2 5" xfId="15003" xr:uid="{94292D9E-E79D-44CF-92EA-F312DF9D7015}"/>
    <cellStyle name="Currency 18 3 2 2 5 2" xfId="24098" xr:uid="{F899DBB3-B933-4DFC-A605-AB1E2BE182DA}"/>
    <cellStyle name="Currency 18 3 2 2 6" xfId="19121" xr:uid="{E349FE70-2FB9-43AB-A213-96D1FD4E99FC}"/>
    <cellStyle name="Currency 18 3 2 3" xfId="5666" xr:uid="{8FC50900-FD91-402D-80FB-AECD7D5112EA}"/>
    <cellStyle name="Currency 18 3 2 3 2" xfId="7282" xr:uid="{3C06F0FA-C31D-446E-B598-FF146B3A350E}"/>
    <cellStyle name="Currency 18 3 2 3 2 2" xfId="11752" xr:uid="{FD3425B7-162A-40EA-BDE0-09F0E26B3E4C}"/>
    <cellStyle name="Currency 18 3 2 3 2 2 2" xfId="17990" xr:uid="{E74521AC-07C3-4F05-BF3F-DA445576F6DA}"/>
    <cellStyle name="Currency 18 3 2 3 2 2 2 2" xfId="27085" xr:uid="{34AAB2A1-94E2-46FC-A754-6877C550A5BA}"/>
    <cellStyle name="Currency 18 3 2 3 2 2 3" xfId="23090" xr:uid="{63BE4E25-B4EF-4403-9F70-31A35FAEF10A}"/>
    <cellStyle name="Currency 18 3 2 3 2 3" xfId="16066" xr:uid="{3F1196E4-4026-46AC-8EF6-318FEB26873B}"/>
    <cellStyle name="Currency 18 3 2 3 2 3 2" xfId="25161" xr:uid="{C721887A-550E-4BEC-9BBC-8A4CC5DE7D74}"/>
    <cellStyle name="Currency 18 3 2 3 2 4" xfId="20864" xr:uid="{7226588B-7E23-411A-92FE-EE542DCA7FEF}"/>
    <cellStyle name="Currency 18 3 2 3 3" xfId="10896" xr:uid="{5BA3370A-2FEB-4548-AE14-A8F4F35FC1C2}"/>
    <cellStyle name="Currency 18 3 2 3 3 2" xfId="17136" xr:uid="{84E62C3A-F75F-482C-8B04-6920EA8A7E95}"/>
    <cellStyle name="Currency 18 3 2 3 3 2 2" xfId="26231" xr:uid="{F385FE1E-9E40-4AA3-AC6F-C83EF6CCAD5F}"/>
    <cellStyle name="Currency 18 3 2 3 3 3" xfId="22234" xr:uid="{6C15C95E-5FE2-4F92-BA68-4E783A01DB3D}"/>
    <cellStyle name="Currency 18 3 2 3 4" xfId="15212" xr:uid="{2D785CFD-3F0F-456A-9C39-219CB8F9DF5D}"/>
    <cellStyle name="Currency 18 3 2 3 4 2" xfId="24307" xr:uid="{711BBAEF-0F5C-49E1-BAB7-12F8C2FCECEB}"/>
    <cellStyle name="Currency 18 3 2 3 5" xfId="19467" xr:uid="{D531F1CE-1CC5-482A-AE00-75632A4ED41D}"/>
    <cellStyle name="Currency 18 3 2 4" xfId="6716" xr:uid="{289B3F6D-45FC-4B42-9F9F-FCD8C19C3B74}"/>
    <cellStyle name="Currency 18 3 2 4 2" xfId="11334" xr:uid="{1F8592CD-ADDF-44D6-AA45-3E648F4AAB89}"/>
    <cellStyle name="Currency 18 3 2 4 2 2" xfId="17572" xr:uid="{1373F249-014A-43EC-A7CD-D20778733A0B}"/>
    <cellStyle name="Currency 18 3 2 4 2 2 2" xfId="26667" xr:uid="{E4AE8DF7-C2F0-44A6-8746-A94A07DF8308}"/>
    <cellStyle name="Currency 18 3 2 4 2 3" xfId="22672" xr:uid="{7619425F-D35E-4A16-A310-014C8E60832A}"/>
    <cellStyle name="Currency 18 3 2 4 3" xfId="15648" xr:uid="{C17A7D49-D5C4-4EBA-B45E-002096CB64C3}"/>
    <cellStyle name="Currency 18 3 2 4 3 2" xfId="24743" xr:uid="{9162A4BA-B25B-41E3-88AC-128A66285BA9}"/>
    <cellStyle name="Currency 18 3 2 4 4" xfId="20298" xr:uid="{7DC17D6B-B5ED-4ED6-BBE7-667D7865896B}"/>
    <cellStyle name="Currency 18 3 2 5" xfId="10245" xr:uid="{1FA85841-D281-4DEA-AC0B-EE5142FD5B99}"/>
    <cellStyle name="Currency 18 3 2 5 2" xfId="14567" xr:uid="{041A9501-458C-45C4-A255-D3125A2E9CBA}"/>
    <cellStyle name="Currency 18 3 2 5 2 2" xfId="18426" xr:uid="{1695D2E5-A820-46CA-B72C-2A358836BBEF}"/>
    <cellStyle name="Currency 18 3 2 5 2 2 2" xfId="27521" xr:uid="{C14E7F43-081A-4286-B490-768EF8F59A65}"/>
    <cellStyle name="Currency 18 3 2 5 2 3" xfId="23662" xr:uid="{39D24240-BA01-4C3F-AF8E-85211C19C48E}"/>
    <cellStyle name="Currency 18 3 2 5 3" xfId="16502" xr:uid="{FDD4873D-083A-4418-B43A-F3BD208BA9CE}"/>
    <cellStyle name="Currency 18 3 2 5 3 2" xfId="25597" xr:uid="{17E384A2-5604-4D8B-8892-5A868C0E920F}"/>
    <cellStyle name="Currency 18 3 2 5 4" xfId="21584" xr:uid="{E00F0DFE-E788-4D72-8839-44B46526AF63}"/>
    <cellStyle name="Currency 18 3 2 6" xfId="10474" xr:uid="{DE948AF8-A299-4F32-8012-EAF485EDCBB3}"/>
    <cellStyle name="Currency 18 3 2 6 2" xfId="16718" xr:uid="{2F7D8325-B5E7-4D2D-A61B-0FDDC45010D8}"/>
    <cellStyle name="Currency 18 3 2 6 2 2" xfId="25813" xr:uid="{764203F3-F939-47D4-B8C4-A39EC2AB7F51}"/>
    <cellStyle name="Currency 18 3 2 6 3" xfId="21812" xr:uid="{7B91AEF8-7CEA-4E4B-BACE-E8E5BA8EBD21}"/>
    <cellStyle name="Currency 18 3 2 7" xfId="14794" xr:uid="{322D464C-C1D2-4091-A0C1-06D0D9543586}"/>
    <cellStyle name="Currency 18 3 2 7 2" xfId="23889" xr:uid="{8789605B-3215-426E-A43B-324F7B0D4A79}"/>
    <cellStyle name="Currency 18 3 2 8" xfId="18896" xr:uid="{78EE0604-CDED-4DDB-B24A-2972392C92AC}"/>
    <cellStyle name="Currency 18 3 3" xfId="2975" xr:uid="{1515B55C-9F6B-42E7-A79F-54ECF3E7A0A6}"/>
    <cellStyle name="Currency 18 3 3 2" xfId="5777" xr:uid="{225EA154-B01E-4836-8B76-F94104225715}"/>
    <cellStyle name="Currency 18 3 3 2 2" xfId="7393" xr:uid="{6EF81013-2562-4C43-830B-D81BA5A79F3C}"/>
    <cellStyle name="Currency 18 3 3 2 2 2" xfId="11858" xr:uid="{E4AE7C70-0187-48F5-B9EE-BFC6E2E7F617}"/>
    <cellStyle name="Currency 18 3 3 2 2 2 2" xfId="18096" xr:uid="{BA20562D-B4E6-454D-9249-7ECD4A292153}"/>
    <cellStyle name="Currency 18 3 3 2 2 2 2 2" xfId="27191" xr:uid="{966590BE-7170-41EC-AEFE-5C30B8D4DE08}"/>
    <cellStyle name="Currency 18 3 3 2 2 2 3" xfId="23196" xr:uid="{8E693AA9-9282-42D1-A2CE-1407D56C0891}"/>
    <cellStyle name="Currency 18 3 3 2 2 3" xfId="16172" xr:uid="{F0A56F23-AD8E-4DBA-B498-26FD91A90E5D}"/>
    <cellStyle name="Currency 18 3 3 2 2 3 2" xfId="25267" xr:uid="{7F81E34F-4AC9-4A36-BF31-0892F2A34935}"/>
    <cellStyle name="Currency 18 3 3 2 2 4" xfId="20975" xr:uid="{38F1F236-F0EF-40B8-A37B-8EC60B7F85EC}"/>
    <cellStyle name="Currency 18 3 3 2 3" xfId="11003" xr:uid="{EEDB4470-F88D-4EEF-88DE-D8DC8C3A77B9}"/>
    <cellStyle name="Currency 18 3 3 2 3 2" xfId="17242" xr:uid="{572E8013-D304-496A-A747-225318C17C9F}"/>
    <cellStyle name="Currency 18 3 3 2 3 2 2" xfId="26337" xr:uid="{84175034-EF68-4CED-B95B-99BDBB57B809}"/>
    <cellStyle name="Currency 18 3 3 2 3 3" xfId="22341" xr:uid="{87B2C7D9-44E3-4D8E-B022-20635BDD682B}"/>
    <cellStyle name="Currency 18 3 3 2 4" xfId="15318" xr:uid="{B28510ED-2961-42D6-B490-6C32252592E5}"/>
    <cellStyle name="Currency 18 3 3 2 4 2" xfId="24413" xr:uid="{BF40D026-40EC-4E60-98E8-8DB321FF81CB}"/>
    <cellStyle name="Currency 18 3 3 2 5" xfId="19578" xr:uid="{B7DBF900-CC31-4D86-8AAB-B6B67FA50CFC}"/>
    <cellStyle name="Currency 18 3 3 3" xfId="6838" xr:uid="{704A211C-765C-4E34-8D68-60DF2AC0F679}"/>
    <cellStyle name="Currency 18 3 3 3 2" xfId="11440" xr:uid="{518512E7-790D-4FF6-AB2E-6AC3B23338E5}"/>
    <cellStyle name="Currency 18 3 3 3 2 2" xfId="17678" xr:uid="{D2CFECBA-BBE2-4A1B-AE13-2053AD393007}"/>
    <cellStyle name="Currency 18 3 3 3 2 2 2" xfId="26773" xr:uid="{062D91A8-5531-46C0-A4FB-33CBD1BA8E41}"/>
    <cellStyle name="Currency 18 3 3 3 2 3" xfId="22778" xr:uid="{89AE874D-2E40-40DC-8103-8331A6CA4273}"/>
    <cellStyle name="Currency 18 3 3 3 3" xfId="15754" xr:uid="{8E873D3E-8D67-4FB8-B791-6CEA64377283}"/>
    <cellStyle name="Currency 18 3 3 3 3 2" xfId="24849" xr:uid="{077DACC2-B952-4F18-A358-85D968358C6C}"/>
    <cellStyle name="Currency 18 3 3 3 4" xfId="20420" xr:uid="{A115153A-FE5B-4677-A4C9-7A597F438BB2}"/>
    <cellStyle name="Currency 18 3 3 4" xfId="10580" xr:uid="{7BB7400C-D4D8-4966-B4F7-A48D797FC596}"/>
    <cellStyle name="Currency 18 3 3 4 2" xfId="16824" xr:uid="{E6D32F56-A8FC-4BD4-8A56-411BE9E28378}"/>
    <cellStyle name="Currency 18 3 3 4 2 2" xfId="25919" xr:uid="{406F1783-04DC-4BFD-9280-0886145081FA}"/>
    <cellStyle name="Currency 18 3 3 4 3" xfId="21918" xr:uid="{1C57E75C-F5AF-41E5-A8A6-6856A3A996E3}"/>
    <cellStyle name="Currency 18 3 3 5" xfId="14900" xr:uid="{6AAFC133-8901-4588-B24F-8A14E04C5B39}"/>
    <cellStyle name="Currency 18 3 3 5 2" xfId="23995" xr:uid="{16B497A9-06FB-49D1-93E0-78741A508B88}"/>
    <cellStyle name="Currency 18 3 3 6" xfId="19018" xr:uid="{4F637F4F-C8F3-44FA-81C9-E61417274B87}"/>
    <cellStyle name="Currency 18 3 4" xfId="5551" xr:uid="{FC530777-D7CD-4FD1-9062-1D4DB2B8795A}"/>
    <cellStyle name="Currency 18 3 4 2" xfId="7167" xr:uid="{BD71953B-C3C6-43F4-93D2-430B48F13481}"/>
    <cellStyle name="Currency 18 3 4 2 2" xfId="11649" xr:uid="{BA36A646-CB26-4BB2-9D07-494D7FFD9119}"/>
    <cellStyle name="Currency 18 3 4 2 2 2" xfId="17887" xr:uid="{B30329B8-B631-418A-B857-B114B9B86259}"/>
    <cellStyle name="Currency 18 3 4 2 2 2 2" xfId="26982" xr:uid="{0F458EA5-AB75-469A-AA7F-D7088C19673C}"/>
    <cellStyle name="Currency 18 3 4 2 2 3" xfId="22987" xr:uid="{01BBBED2-5354-4721-B5CB-15BAAEFC51E8}"/>
    <cellStyle name="Currency 18 3 4 2 3" xfId="15963" xr:uid="{51B7E97C-45DA-43FD-B5B7-7B18363D4A68}"/>
    <cellStyle name="Currency 18 3 4 2 3 2" xfId="25058" xr:uid="{57DA4F98-8374-4C12-92F7-57985B3D7356}"/>
    <cellStyle name="Currency 18 3 4 2 4" xfId="20749" xr:uid="{9F6F9BD9-C435-48A8-B12F-8B455102A23D}"/>
    <cellStyle name="Currency 18 3 4 3" xfId="10793" xr:uid="{0C1A59DC-7030-46D2-87C8-A8D05A81705D}"/>
    <cellStyle name="Currency 18 3 4 3 2" xfId="17033" xr:uid="{29DC8881-A872-4105-BE30-0A921C8495D5}"/>
    <cellStyle name="Currency 18 3 4 3 2 2" xfId="26128" xr:uid="{0135DE20-B93C-48B8-8284-EFEDC6DC6077}"/>
    <cellStyle name="Currency 18 3 4 3 3" xfId="22131" xr:uid="{3F5B0EB0-0F31-4875-9952-5DD75BA5CAEA}"/>
    <cellStyle name="Currency 18 3 4 4" xfId="15109" xr:uid="{30B4B366-AFB8-4B5A-BB1E-09559522E18D}"/>
    <cellStyle name="Currency 18 3 4 4 2" xfId="24204" xr:uid="{CC5A753F-3D30-4211-AA81-C144FB3EE25A}"/>
    <cellStyle name="Currency 18 3 4 5" xfId="19352" xr:uid="{237F72B6-02A0-44CE-BB98-280F7B23DE2A}"/>
    <cellStyle name="Currency 18 3 5" xfId="6588" xr:uid="{5D68504C-14A4-40F3-AE82-5E74C861C086}"/>
    <cellStyle name="Currency 18 3 5 2" xfId="11231" xr:uid="{D926FE8B-A8C6-415C-BEFC-6215DE781D53}"/>
    <cellStyle name="Currency 18 3 5 2 2" xfId="17469" xr:uid="{AB13C010-FDC9-4E5F-AC43-4079298CAFAA}"/>
    <cellStyle name="Currency 18 3 5 2 2 2" xfId="26564" xr:uid="{C773FC47-4EEC-4F2C-905E-A8AC0105C9F3}"/>
    <cellStyle name="Currency 18 3 5 2 3" xfId="22569" xr:uid="{BAC6F94A-9321-4CBE-9930-BA9944DD8C75}"/>
    <cellStyle name="Currency 18 3 5 3" xfId="15545" xr:uid="{8E522A7C-2B87-48C5-8DBC-8B9128B2CBC0}"/>
    <cellStyle name="Currency 18 3 5 3 2" xfId="24640" xr:uid="{7FBD158B-A863-46E6-A772-07D3B01BD657}"/>
    <cellStyle name="Currency 18 3 5 4" xfId="20170" xr:uid="{EDC44EF0-615F-4DDB-8C95-94F50710A036}"/>
    <cellStyle name="Currency 18 3 6" xfId="10130" xr:uid="{9C99BF2C-6D16-488E-916B-6BCE17B85FC3}"/>
    <cellStyle name="Currency 18 3 6 2" xfId="14452" xr:uid="{D3A5A184-8260-4F2E-B2D9-EF250920169F}"/>
    <cellStyle name="Currency 18 3 6 2 2" xfId="18323" xr:uid="{97444EA2-AD42-47E3-815F-127E373F2531}"/>
    <cellStyle name="Currency 18 3 6 2 2 2" xfId="27418" xr:uid="{20E2B629-4327-4E71-9758-D727FDA4F324}"/>
    <cellStyle name="Currency 18 3 6 2 3" xfId="23547" xr:uid="{8661A885-91E2-4594-8563-3689A06EE453}"/>
    <cellStyle name="Currency 18 3 6 3" xfId="16399" xr:uid="{0B9E3ABE-9255-4B97-B273-EC369CE72CC3}"/>
    <cellStyle name="Currency 18 3 6 3 2" xfId="25494" xr:uid="{A28D3156-22C8-4B65-8830-FD0912AE5E4B}"/>
    <cellStyle name="Currency 18 3 6 4" xfId="21469" xr:uid="{C38F0B95-0DF5-48A4-8D61-D65425A31DF3}"/>
    <cellStyle name="Currency 18 3 7" xfId="10371" xr:uid="{F7345A2D-7B35-415C-9FBB-D3902289D4A2}"/>
    <cellStyle name="Currency 18 3 7 2" xfId="16615" xr:uid="{738678E5-B0A6-4FD7-BE2E-64F62ACAD2C1}"/>
    <cellStyle name="Currency 18 3 7 2 2" xfId="25710" xr:uid="{7798DA08-10EB-4A7D-9D98-C6BB66908E17}"/>
    <cellStyle name="Currency 18 3 7 3" xfId="21709" xr:uid="{E2B7CACB-1F6E-45B9-92A3-349DFCA265A4}"/>
    <cellStyle name="Currency 18 3 8" xfId="14691" xr:uid="{D6C963E2-28A9-439E-A488-97E982BC7491}"/>
    <cellStyle name="Currency 18 3 8 2" xfId="23786" xr:uid="{79AE6C7C-E143-4391-9197-3E751D2647FF}"/>
    <cellStyle name="Currency 18 3 9" xfId="18768" xr:uid="{FBD4528E-6C77-4EEA-8C27-BF2BC83DCED5}"/>
    <cellStyle name="Currency 18 4" xfId="2806" xr:uid="{1FD4E6AE-1C8A-49E9-8C57-F900A39503E4}"/>
    <cellStyle name="Currency 18 4 2" xfId="3031" xr:uid="{304C771C-1CD1-4836-85F0-1F3A038FED3B}"/>
    <cellStyle name="Currency 18 4 2 2" xfId="5833" xr:uid="{C37EDDC0-4381-4EAC-BF0D-9638B05D7D7C}"/>
    <cellStyle name="Currency 18 4 2 2 2" xfId="7449" xr:uid="{3169DECA-B5C5-4177-B877-2213153B8648}"/>
    <cellStyle name="Currency 18 4 2 2 2 2" xfId="11914" xr:uid="{39232CC1-8347-437D-982D-72989449A2F8}"/>
    <cellStyle name="Currency 18 4 2 2 2 2 2" xfId="18152" xr:uid="{D2B30EFC-A0E1-4190-8222-2EF74C575778}"/>
    <cellStyle name="Currency 18 4 2 2 2 2 2 2" xfId="27247" xr:uid="{FA3FC948-D3F4-4E43-BDDF-42F2182D9589}"/>
    <cellStyle name="Currency 18 4 2 2 2 2 3" xfId="23252" xr:uid="{A0217A73-7FB7-4A6B-9D30-D734852D0A42}"/>
    <cellStyle name="Currency 18 4 2 2 2 3" xfId="16228" xr:uid="{D674EEC6-DECE-4D02-A2DC-5F1A0F5A6302}"/>
    <cellStyle name="Currency 18 4 2 2 2 3 2" xfId="25323" xr:uid="{CB183E16-C697-43B0-B054-A14A94359D7C}"/>
    <cellStyle name="Currency 18 4 2 2 2 4" xfId="21031" xr:uid="{0C124E0C-0133-4EC9-9742-9BE7DB926790}"/>
    <cellStyle name="Currency 18 4 2 2 3" xfId="11059" xr:uid="{7E6D55C7-E518-4B9E-A579-76E5D6F26F19}"/>
    <cellStyle name="Currency 18 4 2 2 3 2" xfId="17298" xr:uid="{9925FF67-573C-41B9-A229-D4FF141627A2}"/>
    <cellStyle name="Currency 18 4 2 2 3 2 2" xfId="26393" xr:uid="{146272B9-E8DF-40E3-9B60-5A9CA210B950}"/>
    <cellStyle name="Currency 18 4 2 2 3 3" xfId="22397" xr:uid="{4F8A32C4-9C61-4659-93B1-19762C58E91A}"/>
    <cellStyle name="Currency 18 4 2 2 4" xfId="15374" xr:uid="{3CA7C8FD-FE62-46E1-98CA-2E0D376CACF4}"/>
    <cellStyle name="Currency 18 4 2 2 4 2" xfId="24469" xr:uid="{428C425B-26A9-4A07-96AA-23C2F1DAD83B}"/>
    <cellStyle name="Currency 18 4 2 2 5" xfId="19634" xr:uid="{18C07633-092B-4638-BCF5-F85A4A3EDAEA}"/>
    <cellStyle name="Currency 18 4 2 3" xfId="6894" xr:uid="{F4212773-EC83-4A29-9289-3229CE2CDF58}"/>
    <cellStyle name="Currency 18 4 2 3 2" xfId="11496" xr:uid="{98F51D88-E38B-4149-A3ED-2A9622DBD4E6}"/>
    <cellStyle name="Currency 18 4 2 3 2 2" xfId="17734" xr:uid="{150FD4D9-1A42-4246-84B1-AC493F77B342}"/>
    <cellStyle name="Currency 18 4 2 3 2 2 2" xfId="26829" xr:uid="{68155F2C-94BE-4395-8450-AD7F1E7DA4B2}"/>
    <cellStyle name="Currency 18 4 2 3 2 3" xfId="22834" xr:uid="{F8699B1C-D191-43FB-A1B0-71C161A0D32B}"/>
    <cellStyle name="Currency 18 4 2 3 3" xfId="15810" xr:uid="{DCFA6E32-2B40-4201-9F04-7EE14684C9A5}"/>
    <cellStyle name="Currency 18 4 2 3 3 2" xfId="24905" xr:uid="{2A5C79F3-9BED-4165-93AE-5B1CA4E38F8E}"/>
    <cellStyle name="Currency 18 4 2 3 4" xfId="20476" xr:uid="{390775BF-EEA3-4E9C-82E1-B51CA980A9B6}"/>
    <cellStyle name="Currency 18 4 2 4" xfId="10636" xr:uid="{80DB99D5-1941-4287-84C0-C00523E4A476}"/>
    <cellStyle name="Currency 18 4 2 4 2" xfId="16880" xr:uid="{1C54CECA-8B3B-49E0-A95C-848570AB90EB}"/>
    <cellStyle name="Currency 18 4 2 4 2 2" xfId="25975" xr:uid="{B9DE687B-CBC5-4538-9D9B-DF1E5D56E1B2}"/>
    <cellStyle name="Currency 18 4 2 4 3" xfId="21974" xr:uid="{3A1F9405-E84E-4AB5-902A-04AFFEE50921}"/>
    <cellStyle name="Currency 18 4 2 5" xfId="14956" xr:uid="{0906F7A2-5B09-4E44-A9FD-A8C551B4CCCD}"/>
    <cellStyle name="Currency 18 4 2 5 2" xfId="24051" xr:uid="{04F60678-BA0B-47DF-92E2-71E382F68FA5}"/>
    <cellStyle name="Currency 18 4 2 6" xfId="19074" xr:uid="{DBE78EDA-4342-46D5-A2EC-FB2BEFCD0D2D}"/>
    <cellStyle name="Currency 18 4 3" xfId="5619" xr:uid="{725B4704-B24C-4284-9DF7-493BCFF6230A}"/>
    <cellStyle name="Currency 18 4 3 2" xfId="7235" xr:uid="{30F03432-B62B-44DF-B53B-11AA488500F1}"/>
    <cellStyle name="Currency 18 4 3 2 2" xfId="11705" xr:uid="{8EA5F175-2682-486C-9DCB-B969A8CBEDC8}"/>
    <cellStyle name="Currency 18 4 3 2 2 2" xfId="17943" xr:uid="{D489915A-AB89-4EE4-ACF3-C2060299D8D9}"/>
    <cellStyle name="Currency 18 4 3 2 2 2 2" xfId="27038" xr:uid="{01B62B7F-3DD0-433F-A914-C27326A9C5A7}"/>
    <cellStyle name="Currency 18 4 3 2 2 3" xfId="23043" xr:uid="{1506C34E-4C85-48DD-81F9-9CE89841A312}"/>
    <cellStyle name="Currency 18 4 3 2 3" xfId="16019" xr:uid="{006D5D4F-6031-4FB1-9F2C-BD890EF003AC}"/>
    <cellStyle name="Currency 18 4 3 2 3 2" xfId="25114" xr:uid="{B8B38D08-8F3C-4EF8-B145-0B9BBE3A5F87}"/>
    <cellStyle name="Currency 18 4 3 2 4" xfId="20817" xr:uid="{25405732-AE1F-4289-868F-901EC7B6578B}"/>
    <cellStyle name="Currency 18 4 3 3" xfId="10849" xr:uid="{D5205C4E-9B9F-4910-993E-F15685BFE082}"/>
    <cellStyle name="Currency 18 4 3 3 2" xfId="17089" xr:uid="{4D1CD0D9-4259-468C-BD8D-6E67EF86F2A2}"/>
    <cellStyle name="Currency 18 4 3 3 2 2" xfId="26184" xr:uid="{A8B256B7-03E9-4D62-953B-44499DD0AF69}"/>
    <cellStyle name="Currency 18 4 3 3 3" xfId="22187" xr:uid="{DB01F0A6-C9C9-408D-9225-FCB3B57FBE26}"/>
    <cellStyle name="Currency 18 4 3 4" xfId="15165" xr:uid="{3990A0CF-332D-4E2D-B0D6-2207C47C9BBC}"/>
    <cellStyle name="Currency 18 4 3 4 2" xfId="24260" xr:uid="{2193C8AC-4C39-4A90-B3D2-D9F0B2279B58}"/>
    <cellStyle name="Currency 18 4 3 5" xfId="19420" xr:uid="{A189F1AA-6750-43A6-9402-71F0E70EC156}"/>
    <cellStyle name="Currency 18 4 4" xfId="6669" xr:uid="{191CD69E-05D3-4D73-9F03-D2962A9DD4EB}"/>
    <cellStyle name="Currency 18 4 4 2" xfId="11287" xr:uid="{0B8016FE-814E-4FB8-99B5-CE746A320380}"/>
    <cellStyle name="Currency 18 4 4 2 2" xfId="17525" xr:uid="{80373033-5F74-4852-B2A9-3CEC7A1725C8}"/>
    <cellStyle name="Currency 18 4 4 2 2 2" xfId="26620" xr:uid="{0326D04C-F8E3-43F9-819C-641388D1DE47}"/>
    <cellStyle name="Currency 18 4 4 2 3" xfId="22625" xr:uid="{85FD4088-3989-4A98-A5D3-3BE211F06EDD}"/>
    <cellStyle name="Currency 18 4 4 3" xfId="15601" xr:uid="{7BC688BB-11EA-426C-AC79-FBD2084C847F}"/>
    <cellStyle name="Currency 18 4 4 3 2" xfId="24696" xr:uid="{3F121160-7A4A-415B-B8D3-9A4A13906018}"/>
    <cellStyle name="Currency 18 4 4 4" xfId="20251" xr:uid="{F5969082-F6D5-4324-A44E-618959F25B12}"/>
    <cellStyle name="Currency 18 4 5" xfId="10198" xr:uid="{34355EEF-9F0A-4F20-A26E-752CC80CE8B2}"/>
    <cellStyle name="Currency 18 4 5 2" xfId="14520" xr:uid="{78E84B5A-8C7E-4AA5-9DA0-1626B62947CE}"/>
    <cellStyle name="Currency 18 4 5 2 2" xfId="18379" xr:uid="{7584F486-4A44-4277-A5B8-1E2278D8D4F9}"/>
    <cellStyle name="Currency 18 4 5 2 2 2" xfId="27474" xr:uid="{AA5522FD-83FC-4185-B546-08CD2C4B5718}"/>
    <cellStyle name="Currency 18 4 5 2 3" xfId="23615" xr:uid="{9E8E31F0-8BC9-4FAA-A6D3-753181D905B8}"/>
    <cellStyle name="Currency 18 4 5 3" xfId="16455" xr:uid="{A7F91FD2-349A-4129-A9AF-C5B42B4E78BE}"/>
    <cellStyle name="Currency 18 4 5 3 2" xfId="25550" xr:uid="{47859243-52A7-49B5-9780-BA51AD15F5C5}"/>
    <cellStyle name="Currency 18 4 5 4" xfId="21537" xr:uid="{96EB8A8B-84CA-4AC0-BE92-B2CDF2AA29B5}"/>
    <cellStyle name="Currency 18 4 6" xfId="10427" xr:uid="{0E2E4034-845C-4958-AC4B-01758E071EEC}"/>
    <cellStyle name="Currency 18 4 6 2" xfId="16671" xr:uid="{7FE44D74-486E-43D7-8209-4121E20F98D9}"/>
    <cellStyle name="Currency 18 4 6 2 2" xfId="25766" xr:uid="{8285B48A-F391-4BD0-8DDB-D8A31EAB8F57}"/>
    <cellStyle name="Currency 18 4 6 3" xfId="21765" xr:uid="{FCF6D254-FC03-4DD5-AE5F-FD2A8DFB30AE}"/>
    <cellStyle name="Currency 18 4 7" xfId="14747" xr:uid="{82D43E67-6FF0-4F83-AD31-3203E2346F28}"/>
    <cellStyle name="Currency 18 4 7 2" xfId="23842" xr:uid="{707FD0F5-00E4-4953-AE70-854AA5C12FE7}"/>
    <cellStyle name="Currency 18 4 8" xfId="18849" xr:uid="{354B2538-05EC-49F7-85AC-162E98395740}"/>
    <cellStyle name="Currency 18 5" xfId="2928" xr:uid="{088E3604-1F5F-4479-A7FB-E4A65BFC990D}"/>
    <cellStyle name="Currency 18 5 2" xfId="5730" xr:uid="{DDF76671-2663-4C91-BD03-4BE95386871D}"/>
    <cellStyle name="Currency 18 5 2 2" xfId="7346" xr:uid="{9B1915B6-FCC1-47CD-815F-80244D8D0123}"/>
    <cellStyle name="Currency 18 5 2 2 2" xfId="11811" xr:uid="{13F3192B-E00C-406A-BB36-64691A280597}"/>
    <cellStyle name="Currency 18 5 2 2 2 2" xfId="18049" xr:uid="{F3A26F1C-233B-4D70-BAD1-42E020291CA3}"/>
    <cellStyle name="Currency 18 5 2 2 2 2 2" xfId="27144" xr:uid="{B688CCDD-1145-45DF-97FA-39E528C8671F}"/>
    <cellStyle name="Currency 18 5 2 2 2 3" xfId="23149" xr:uid="{803C6236-C527-42C9-BF8F-CEB113BA3267}"/>
    <cellStyle name="Currency 18 5 2 2 3" xfId="16125" xr:uid="{4EC6C275-B181-40F0-8BD1-17D5FC736766}"/>
    <cellStyle name="Currency 18 5 2 2 3 2" xfId="25220" xr:uid="{7901251F-50CC-420B-9726-B7AD8EB55166}"/>
    <cellStyle name="Currency 18 5 2 2 4" xfId="20928" xr:uid="{1025BDD8-3D38-43CA-96DC-18451CD048F4}"/>
    <cellStyle name="Currency 18 5 2 3" xfId="10956" xr:uid="{A32B4F5C-BE60-4FC3-82C1-D6A53CBD9F1F}"/>
    <cellStyle name="Currency 18 5 2 3 2" xfId="17195" xr:uid="{11F18C79-9F4A-4AE0-A108-3163116325E4}"/>
    <cellStyle name="Currency 18 5 2 3 2 2" xfId="26290" xr:uid="{80170ED9-2911-43B0-B8CD-9A2EBBD64ADF}"/>
    <cellStyle name="Currency 18 5 2 3 3" xfId="22294" xr:uid="{AD958B15-24D3-44A6-95EB-90FE18C3235E}"/>
    <cellStyle name="Currency 18 5 2 4" xfId="15271" xr:uid="{99360906-1EAF-4DC9-A257-89F66D0F6251}"/>
    <cellStyle name="Currency 18 5 2 4 2" xfId="24366" xr:uid="{479BAC2E-2BF8-4ED1-9D3F-4558EE887ED8}"/>
    <cellStyle name="Currency 18 5 2 5" xfId="19531" xr:uid="{B0FD8208-DC86-4D11-9892-C465F24657EA}"/>
    <cellStyle name="Currency 18 5 3" xfId="6791" xr:uid="{9B49D41D-E194-4AD9-B1AF-997CFBEA1A27}"/>
    <cellStyle name="Currency 18 5 3 2" xfId="11393" xr:uid="{B45173C0-5B49-43B6-9ED6-F7F7E6C55A94}"/>
    <cellStyle name="Currency 18 5 3 2 2" xfId="17631" xr:uid="{528C0B15-E362-4AFC-8093-562FF0AF711C}"/>
    <cellStyle name="Currency 18 5 3 2 2 2" xfId="26726" xr:uid="{7EFFC033-1609-45EF-A29C-BBD9DE11834C}"/>
    <cellStyle name="Currency 18 5 3 2 3" xfId="22731" xr:uid="{56C1EDEE-A918-4C8F-888A-14ECA0818828}"/>
    <cellStyle name="Currency 18 5 3 3" xfId="15707" xr:uid="{29628577-8EB3-42B9-99B8-D9FB621EEBFB}"/>
    <cellStyle name="Currency 18 5 3 3 2" xfId="24802" xr:uid="{F1947F29-7D10-43D9-97B0-29968E1703F9}"/>
    <cellStyle name="Currency 18 5 3 4" xfId="20373" xr:uid="{E96A0A49-2F2A-4ED2-973A-64DAC416B8F0}"/>
    <cellStyle name="Currency 18 5 4" xfId="10533" xr:uid="{BFD75F56-7462-4068-994B-F2841A0FB113}"/>
    <cellStyle name="Currency 18 5 4 2" xfId="16777" xr:uid="{E827A3E6-254B-4085-A552-84222DD19B57}"/>
    <cellStyle name="Currency 18 5 4 2 2" xfId="25872" xr:uid="{94AE46A4-7F8B-4091-92F1-1F3A1166700D}"/>
    <cellStyle name="Currency 18 5 4 3" xfId="21871" xr:uid="{B4E31BF6-8A8A-4474-B406-9891681E9C9B}"/>
    <cellStyle name="Currency 18 5 5" xfId="14853" xr:uid="{790B0FA2-D004-4320-8250-44CDE340C213}"/>
    <cellStyle name="Currency 18 5 5 2" xfId="23948" xr:uid="{B48B1132-AB86-4655-B6D0-CC4CA352F1D0}"/>
    <cellStyle name="Currency 18 5 6" xfId="18971" xr:uid="{8CBA64FF-2B4F-4743-B162-7A61F86CC390}"/>
    <cellStyle name="Currency 18 6" xfId="6234" xr:uid="{1AB8395B-9221-4441-A03E-7804AB11BC3A}"/>
    <cellStyle name="Currency 18 6 2" xfId="7693" xr:uid="{2C7103BE-0D63-4121-AC72-CA24D0A6010F}"/>
    <cellStyle name="Currency 18 6 2 2" xfId="12026" xr:uid="{D268E60C-2FCB-4F2C-A29A-24740C49D10C}"/>
    <cellStyle name="Currency 18 6 2 2 2" xfId="18264" xr:uid="{285C28D5-5424-430E-BF2A-376293F0DB85}"/>
    <cellStyle name="Currency 18 6 2 2 2 2" xfId="27359" xr:uid="{BC739846-FD98-4EBF-9CE2-36D21B908617}"/>
    <cellStyle name="Currency 18 6 2 2 3" xfId="23364" xr:uid="{9B70CDB9-3ACF-453B-B7C7-63F1957CA9C6}"/>
    <cellStyle name="Currency 18 6 2 3" xfId="16340" xr:uid="{C715F2AB-DF8E-40F2-A957-F422751CC37D}"/>
    <cellStyle name="Currency 18 6 2 3 2" xfId="25435" xr:uid="{43F95052-37F1-453B-B5DD-157A998CD451}"/>
    <cellStyle name="Currency 18 6 2 4" xfId="21275" xr:uid="{F27E1277-35F2-4A34-8965-D39DE5F66DCC}"/>
    <cellStyle name="Currency 18 6 3" xfId="11172" xr:uid="{E274CB52-E737-46DA-AE20-9118F90F5004}"/>
    <cellStyle name="Currency 18 6 3 2" xfId="17410" xr:uid="{93FE43F0-47B1-4ED1-82E4-84197938D9EE}"/>
    <cellStyle name="Currency 18 6 3 2 2" xfId="26505" xr:uid="{87CDCA1F-B496-47D0-867F-BF16A8C3D6B9}"/>
    <cellStyle name="Currency 18 6 3 3" xfId="22510" xr:uid="{FDC735CD-247F-435C-8EE7-B2207F048991}"/>
    <cellStyle name="Currency 18 6 4" xfId="15486" xr:uid="{A843DFF4-5A4B-4DBB-A289-F960F39A79A7}"/>
    <cellStyle name="Currency 18 6 4 2" xfId="24581" xr:uid="{2918A534-EF53-41F5-8636-3F11645077B9}"/>
    <cellStyle name="Currency 18 6 5" xfId="19878" xr:uid="{D4553975-3021-42A1-A8C1-A38F6DD40DDF}"/>
    <cellStyle name="Currency 18 7" xfId="4629" xr:uid="{18CFCFAA-0E40-4C91-9103-D2234742EEFC}"/>
    <cellStyle name="Currency 18 7 2" xfId="7018" xr:uid="{45BFF0D7-2CF9-46BC-A356-1EA9F9A343D7}"/>
    <cellStyle name="Currency 18 7 2 2" xfId="11602" xr:uid="{E16CEFBA-F92B-45B4-A2BE-7AB9EEF3E5FB}"/>
    <cellStyle name="Currency 18 7 2 2 2" xfId="17840" xr:uid="{010311FD-8BF6-475C-827E-0F0836EBF415}"/>
    <cellStyle name="Currency 18 7 2 2 2 2" xfId="26935" xr:uid="{01C44028-BF0E-4BA1-B633-709E80D2D6BD}"/>
    <cellStyle name="Currency 18 7 2 2 3" xfId="22940" xr:uid="{37E336B0-9BC3-4520-ACF7-83BA22D7E456}"/>
    <cellStyle name="Currency 18 7 2 3" xfId="15916" xr:uid="{29382AB6-8F97-4FDD-969E-4D3577DA7E46}"/>
    <cellStyle name="Currency 18 7 2 3 2" xfId="25011" xr:uid="{785B73FE-03C2-413A-BCF7-15D0D96F5D4E}"/>
    <cellStyle name="Currency 18 7 2 4" xfId="20600" xr:uid="{84EF6BC7-B676-4366-AE11-A498A54E8465}"/>
    <cellStyle name="Currency 18 7 3" xfId="10744" xr:uid="{F4074EBA-8238-409F-A282-40C6D00B3FC7}"/>
    <cellStyle name="Currency 18 7 3 2" xfId="16986" xr:uid="{8EC6D662-601F-4B84-9232-5D9936626707}"/>
    <cellStyle name="Currency 18 7 3 2 2" xfId="26081" xr:uid="{84875C44-800E-46B3-9C17-0CB06C2EC137}"/>
    <cellStyle name="Currency 18 7 3 3" xfId="22082" xr:uid="{F37B0397-593A-42A0-AB78-1AA83B93A4EB}"/>
    <cellStyle name="Currency 18 7 4" xfId="15062" xr:uid="{46ECCE9D-AEB1-4DC8-97A2-7FF0D8AEE0BF}"/>
    <cellStyle name="Currency 18 7 4 2" xfId="24157" xr:uid="{903686AB-2755-43BD-B09E-30175A4FED38}"/>
    <cellStyle name="Currency 18 7 5" xfId="19201" xr:uid="{79CC0888-D954-42D2-8BF1-1FDBF1263F67}"/>
    <cellStyle name="Currency 18 8" xfId="6367" xr:uid="{64421349-FF77-4FA1-B92B-99458C945DBC}"/>
    <cellStyle name="Currency 18 8 2" xfId="11184" xr:uid="{E57A0913-6249-477E-94F7-0D8A053C58AB}"/>
    <cellStyle name="Currency 18 8 2 2" xfId="17422" xr:uid="{3C17E0C8-9342-4C00-92F3-1907107CAD3D}"/>
    <cellStyle name="Currency 18 8 2 2 2" xfId="26517" xr:uid="{140E74DF-F4B6-4D30-93CB-6A9BF376F239}"/>
    <cellStyle name="Currency 18 8 2 3" xfId="22522" xr:uid="{C898DE4B-95B0-4A91-A0B5-3FF088EB0AA1}"/>
    <cellStyle name="Currency 18 8 3" xfId="15498" xr:uid="{B132EF1A-7D73-4EC9-96AC-C90F51CD3D8E}"/>
    <cellStyle name="Currency 18 8 3 2" xfId="24593" xr:uid="{AE21480E-B8A1-4F3E-83F9-30EB55CE66A7}"/>
    <cellStyle name="Currency 18 8 4" xfId="19949" xr:uid="{343E7861-063F-4029-A91B-9952DC2CAAEA}"/>
    <cellStyle name="Currency 18 9" xfId="9208" xr:uid="{3A2846FF-8D87-4300-A3DA-597A8116739B}"/>
    <cellStyle name="Currency 18 9 2" xfId="13530" xr:uid="{5B1DD87F-03CA-4B94-82A8-E7A2C4E14165}"/>
    <cellStyle name="Currency 18 9 2 2" xfId="18276" xr:uid="{BC0A4020-6D20-4557-8DD5-E4153658DA77}"/>
    <cellStyle name="Currency 18 9 2 2 2" xfId="27371" xr:uid="{26079119-8181-4517-A7A5-E7B31CF5C604}"/>
    <cellStyle name="Currency 18 9 2 3" xfId="23397" xr:uid="{DA15FFB6-C791-491D-A8C0-AB41B32206D4}"/>
    <cellStyle name="Currency 18 9 3" xfId="16352" xr:uid="{9B44304E-D19D-4E1B-81AF-67AC1AB643F2}"/>
    <cellStyle name="Currency 18 9 3 2" xfId="25447" xr:uid="{4D6AD16F-29D1-4EC7-A974-7A4EC6E3C797}"/>
    <cellStyle name="Currency 18 9 4" xfId="21319" xr:uid="{2BCE80F8-3E1B-42CE-B7B5-A06FDA89DDF6}"/>
    <cellStyle name="Currency 19" xfId="1609" xr:uid="{14DBAE2E-3C0F-4838-9E1E-D5843C7410A2}"/>
    <cellStyle name="Currency 19 10" xfId="10322" xr:uid="{E0C9A488-12CD-4466-BAD3-65969D43D9BA}"/>
    <cellStyle name="Currency 19 10 2" xfId="16569" xr:uid="{011E9A8D-7DBD-4C2B-8B04-4AFB7E655CE8}"/>
    <cellStyle name="Currency 19 10 2 2" xfId="25664" xr:uid="{4351F628-29B4-4AC4-8A3E-4471413C2828}"/>
    <cellStyle name="Currency 19 10 3" xfId="21660" xr:uid="{1AD99333-6E43-41A5-95FB-C287E7269E9F}"/>
    <cellStyle name="Currency 19 11" xfId="14644" xr:uid="{6540B9E8-F619-4BF9-BED3-756C5FB99232}"/>
    <cellStyle name="Currency 19 11 2" xfId="23739" xr:uid="{5A23C08D-0508-4353-A31B-0ECD7A592FA5}"/>
    <cellStyle name="Currency 19 12" xfId="18546" xr:uid="{9BA6DCC6-1F13-4B73-AFEC-54B03951B291}"/>
    <cellStyle name="Currency 19 2" xfId="2660" xr:uid="{D1017EA9-C4A1-4DBE-AD8D-C9D91347D751}"/>
    <cellStyle name="Currency 19 2 10" xfId="14667" xr:uid="{34C5483E-1E61-4771-BB96-1104A367C544}"/>
    <cellStyle name="Currency 19 2 10 2" xfId="23762" xr:uid="{B9E9AC2E-3871-487F-A055-3CF2C9ECF10B}"/>
    <cellStyle name="Currency 19 2 11" xfId="18708" xr:uid="{3ACCA89E-1F5B-4A63-96A4-0795C8CA7281}"/>
    <cellStyle name="Currency 19 2 2" xfId="2758" xr:uid="{9D8E53B5-69DF-4863-A12F-26418B6642E9}"/>
    <cellStyle name="Currency 19 2 2 2" xfId="2876" xr:uid="{AF5248D9-017F-47E2-833E-E5D53EF2FD7D}"/>
    <cellStyle name="Currency 19 2 2 2 2" xfId="3101" xr:uid="{5657B596-8D3A-4E00-A580-1DCCB1E04395}"/>
    <cellStyle name="Currency 19 2 2 2 2 2" xfId="5903" xr:uid="{540A80D4-5C80-4A41-AADB-1A92589760D0}"/>
    <cellStyle name="Currency 19 2 2 2 2 2 2" xfId="7519" xr:uid="{843B2236-3BE2-4A13-A431-FC6746D8CA24}"/>
    <cellStyle name="Currency 19 2 2 2 2 2 2 2" xfId="11984" xr:uid="{B610AB28-02F1-419E-A31D-94C924A5B164}"/>
    <cellStyle name="Currency 19 2 2 2 2 2 2 2 2" xfId="18222" xr:uid="{116774B1-6211-4BA0-8DE9-1F63355133B8}"/>
    <cellStyle name="Currency 19 2 2 2 2 2 2 2 2 2" xfId="27317" xr:uid="{FDCEB483-185D-49FA-98D7-6CCACB7A7B63}"/>
    <cellStyle name="Currency 19 2 2 2 2 2 2 2 3" xfId="23322" xr:uid="{939ED1A6-EE1F-4867-8F75-D57272EDCA4C}"/>
    <cellStyle name="Currency 19 2 2 2 2 2 2 3" xfId="16298" xr:uid="{98A44097-33C3-4B4F-A6AF-4403D1B06E06}"/>
    <cellStyle name="Currency 19 2 2 2 2 2 2 3 2" xfId="25393" xr:uid="{A9CE6EBC-E222-4A0D-AEC1-BB755613A834}"/>
    <cellStyle name="Currency 19 2 2 2 2 2 2 4" xfId="21101" xr:uid="{49016B13-F47F-4B57-BC4D-BBB635887133}"/>
    <cellStyle name="Currency 19 2 2 2 2 2 3" xfId="11129" xr:uid="{0DFB3976-B55D-4369-B0BE-682C25FED478}"/>
    <cellStyle name="Currency 19 2 2 2 2 2 3 2" xfId="17368" xr:uid="{BC8F127A-2AF2-4EA0-8DC1-802AA6C3F71D}"/>
    <cellStyle name="Currency 19 2 2 2 2 2 3 2 2" xfId="26463" xr:uid="{270DB8C8-3324-4C74-B32A-C171619267DD}"/>
    <cellStyle name="Currency 19 2 2 2 2 2 3 3" xfId="22467" xr:uid="{C16D2483-5A14-4F20-990F-D94AC830E44B}"/>
    <cellStyle name="Currency 19 2 2 2 2 2 4" xfId="15444" xr:uid="{86611A69-C7DE-481B-BD14-3D340B105985}"/>
    <cellStyle name="Currency 19 2 2 2 2 2 4 2" xfId="24539" xr:uid="{245DC58C-CCB1-4DB1-AE17-B985148B6CEF}"/>
    <cellStyle name="Currency 19 2 2 2 2 2 5" xfId="19704" xr:uid="{A63418E0-AF1C-4450-BF16-6728C430AC00}"/>
    <cellStyle name="Currency 19 2 2 2 2 3" xfId="6964" xr:uid="{20289101-87D6-4056-B50D-FA00CE9EC066}"/>
    <cellStyle name="Currency 19 2 2 2 2 3 2" xfId="11566" xr:uid="{849BF275-03AF-4007-8193-6124193F897F}"/>
    <cellStyle name="Currency 19 2 2 2 2 3 2 2" xfId="17804" xr:uid="{1A704F87-6F71-4E92-842C-23EE1A32C45F}"/>
    <cellStyle name="Currency 19 2 2 2 2 3 2 2 2" xfId="26899" xr:uid="{8735F48A-0F20-4542-8D3D-89ED0FDD6B91}"/>
    <cellStyle name="Currency 19 2 2 2 2 3 2 3" xfId="22904" xr:uid="{CF9882D7-B482-4E65-84E0-E82CAD368643}"/>
    <cellStyle name="Currency 19 2 2 2 2 3 3" xfId="15880" xr:uid="{ADF1D958-6878-408D-AB34-276C967422D8}"/>
    <cellStyle name="Currency 19 2 2 2 2 3 3 2" xfId="24975" xr:uid="{797A14E5-60E2-458F-BEAC-CE52CE5AB835}"/>
    <cellStyle name="Currency 19 2 2 2 2 3 4" xfId="20546" xr:uid="{4BD3CE8E-22A6-46EA-BEEE-5091F7B7704C}"/>
    <cellStyle name="Currency 19 2 2 2 2 4" xfId="10706" xr:uid="{69A018E4-9373-4CD4-81D0-7B0B65610E98}"/>
    <cellStyle name="Currency 19 2 2 2 2 4 2" xfId="16950" xr:uid="{192311E6-DC93-44B2-B874-6FB230EFF926}"/>
    <cellStyle name="Currency 19 2 2 2 2 4 2 2" xfId="26045" xr:uid="{0A48F876-87BD-4483-B78E-E249AFD61702}"/>
    <cellStyle name="Currency 19 2 2 2 2 4 3" xfId="22044" xr:uid="{820E6D1D-B117-43CD-A96F-26E67D3F7564}"/>
    <cellStyle name="Currency 19 2 2 2 2 5" xfId="15026" xr:uid="{30B8CC09-7314-4E79-ADBD-B93C691B7596}"/>
    <cellStyle name="Currency 19 2 2 2 2 5 2" xfId="24121" xr:uid="{412FDBBB-B0F5-4609-8225-2448429AF8AB}"/>
    <cellStyle name="Currency 19 2 2 2 2 6" xfId="19144" xr:uid="{36BC03F3-0610-4AC4-8B7E-745F4AB4B19D}"/>
    <cellStyle name="Currency 19 2 2 2 3" xfId="5689" xr:uid="{03015949-72A6-4625-950B-F51C3F59D481}"/>
    <cellStyle name="Currency 19 2 2 2 3 2" xfId="7305" xr:uid="{A98DF263-82DF-4E52-911A-4BFFF22768D8}"/>
    <cellStyle name="Currency 19 2 2 2 3 2 2" xfId="11775" xr:uid="{D4AE6255-F610-4F88-A7C7-5C99D548226A}"/>
    <cellStyle name="Currency 19 2 2 2 3 2 2 2" xfId="18013" xr:uid="{6332B0D7-1A33-44A1-867F-AA8EEB47305D}"/>
    <cellStyle name="Currency 19 2 2 2 3 2 2 2 2" xfId="27108" xr:uid="{2CA07956-6742-4BFB-9252-D5DA3A5642B4}"/>
    <cellStyle name="Currency 19 2 2 2 3 2 2 3" xfId="23113" xr:uid="{6458BD1B-3ACE-4759-A292-2861DC0EB881}"/>
    <cellStyle name="Currency 19 2 2 2 3 2 3" xfId="16089" xr:uid="{CB1C7211-CC87-4AFC-BEF0-1DC551FAFAF8}"/>
    <cellStyle name="Currency 19 2 2 2 3 2 3 2" xfId="25184" xr:uid="{B0D252C4-1612-40AF-A93F-DA9AC7DB3066}"/>
    <cellStyle name="Currency 19 2 2 2 3 2 4" xfId="20887" xr:uid="{BE5631CF-ED4B-483C-9738-4DB76E8FC2E8}"/>
    <cellStyle name="Currency 19 2 2 2 3 3" xfId="10919" xr:uid="{EA33C21A-0429-4D65-9B77-262E5530B8DB}"/>
    <cellStyle name="Currency 19 2 2 2 3 3 2" xfId="17159" xr:uid="{7587F653-0253-4FA6-82F0-57F0E7FBF116}"/>
    <cellStyle name="Currency 19 2 2 2 3 3 2 2" xfId="26254" xr:uid="{1D9E781D-8A30-46BB-8524-948502A9403C}"/>
    <cellStyle name="Currency 19 2 2 2 3 3 3" xfId="22257" xr:uid="{2B4D4F69-0DC5-4182-836C-7F8ABDE2D87D}"/>
    <cellStyle name="Currency 19 2 2 2 3 4" xfId="15235" xr:uid="{A0EE56FA-6DAB-4406-B9FF-B2F959B5DDDD}"/>
    <cellStyle name="Currency 19 2 2 2 3 4 2" xfId="24330" xr:uid="{9E2E4618-3F4C-486B-9B86-5298E4762E9A}"/>
    <cellStyle name="Currency 19 2 2 2 3 5" xfId="19490" xr:uid="{CEAABFBC-F52A-4DBD-9126-BD9A897D2025}"/>
    <cellStyle name="Currency 19 2 2 2 4" xfId="6739" xr:uid="{327895FC-8744-41B3-8264-09089CFE8077}"/>
    <cellStyle name="Currency 19 2 2 2 4 2" xfId="11357" xr:uid="{C774EFF6-7DB6-46A7-AA75-C7F144927439}"/>
    <cellStyle name="Currency 19 2 2 2 4 2 2" xfId="17595" xr:uid="{D998C5D4-590F-4FF5-B82D-3B3101A2AD64}"/>
    <cellStyle name="Currency 19 2 2 2 4 2 2 2" xfId="26690" xr:uid="{8A75A356-4BDA-44F9-830C-98A2C1167F70}"/>
    <cellStyle name="Currency 19 2 2 2 4 2 3" xfId="22695" xr:uid="{43DD3309-9D34-4F19-83F6-E6424555914C}"/>
    <cellStyle name="Currency 19 2 2 2 4 3" xfId="15671" xr:uid="{767D2A7A-BE8F-42C7-9AAD-522308EA91E6}"/>
    <cellStyle name="Currency 19 2 2 2 4 3 2" xfId="24766" xr:uid="{18AF5332-8166-4A24-9DC9-CE8B14D185B6}"/>
    <cellStyle name="Currency 19 2 2 2 4 4" xfId="20321" xr:uid="{0AAE76F0-CF15-4868-A57E-C54A15E9821A}"/>
    <cellStyle name="Currency 19 2 2 2 5" xfId="10268" xr:uid="{AB5BA2C7-D515-4B76-943F-F58CF2EE4D4E}"/>
    <cellStyle name="Currency 19 2 2 2 5 2" xfId="14590" xr:uid="{7C0EF080-34CA-4B71-A573-35DD03F429C6}"/>
    <cellStyle name="Currency 19 2 2 2 5 2 2" xfId="18449" xr:uid="{5A19639E-5C8B-478C-87FC-C2A2E763A02C}"/>
    <cellStyle name="Currency 19 2 2 2 5 2 2 2" xfId="27544" xr:uid="{4591165A-0DBC-4980-8FDA-240E244B156E}"/>
    <cellStyle name="Currency 19 2 2 2 5 2 3" xfId="23685" xr:uid="{109EED0B-10D9-47B7-A7C2-CA34A94B95F0}"/>
    <cellStyle name="Currency 19 2 2 2 5 3" xfId="16525" xr:uid="{4C099ACE-8545-41B1-A216-9529632D7D66}"/>
    <cellStyle name="Currency 19 2 2 2 5 3 2" xfId="25620" xr:uid="{CAFA41F5-0975-475D-A691-0DAE01ADB1B5}"/>
    <cellStyle name="Currency 19 2 2 2 5 4" xfId="21607" xr:uid="{8E1B865F-1335-499B-8D59-1D650253D213}"/>
    <cellStyle name="Currency 19 2 2 2 6" xfId="10497" xr:uid="{16727F50-462D-445A-BAAD-69E417FE1B81}"/>
    <cellStyle name="Currency 19 2 2 2 6 2" xfId="16741" xr:uid="{B037EB37-BFDD-4F0A-8E64-AF20FCBA32E4}"/>
    <cellStyle name="Currency 19 2 2 2 6 2 2" xfId="25836" xr:uid="{E4B338F8-A684-4CF7-867E-7F13B4B3A6F1}"/>
    <cellStyle name="Currency 19 2 2 2 6 3" xfId="21835" xr:uid="{5B402E34-E67D-435F-BC6F-8D6A18FDAF8B}"/>
    <cellStyle name="Currency 19 2 2 2 7" xfId="14817" xr:uid="{2FCC59C8-C8FF-4CFA-B99C-3CB61738DDB8}"/>
    <cellStyle name="Currency 19 2 2 2 7 2" xfId="23912" xr:uid="{BB2E5377-2EC4-4AE3-AD98-00C0C26370CB}"/>
    <cellStyle name="Currency 19 2 2 2 8" xfId="18919" xr:uid="{55B9C3E9-BEAE-40C7-95BC-9727569A8BBD}"/>
    <cellStyle name="Currency 19 2 2 3" xfId="2998" xr:uid="{9B3534CF-8E66-43AB-B02B-EE5EDD6EA712}"/>
    <cellStyle name="Currency 19 2 2 3 2" xfId="5800" xr:uid="{F0882986-E36F-4E38-8675-394FE9D8097B}"/>
    <cellStyle name="Currency 19 2 2 3 2 2" xfId="7416" xr:uid="{13F0AA43-2FC4-4BE4-8693-D55EEA6FCA9A}"/>
    <cellStyle name="Currency 19 2 2 3 2 2 2" xfId="11881" xr:uid="{07621E68-AB6A-4D37-83BB-1431EAF54BE4}"/>
    <cellStyle name="Currency 19 2 2 3 2 2 2 2" xfId="18119" xr:uid="{6A35DD83-0DCE-483D-A024-5B4C8938B2C7}"/>
    <cellStyle name="Currency 19 2 2 3 2 2 2 2 2" xfId="27214" xr:uid="{F13F0838-056D-4E28-8661-F40368847746}"/>
    <cellStyle name="Currency 19 2 2 3 2 2 2 3" xfId="23219" xr:uid="{C6BBE105-9282-4BCB-B860-EF270839E706}"/>
    <cellStyle name="Currency 19 2 2 3 2 2 3" xfId="16195" xr:uid="{0F2D4500-1232-4BD2-BCB2-D89F2D7730FB}"/>
    <cellStyle name="Currency 19 2 2 3 2 2 3 2" xfId="25290" xr:uid="{87843AC3-B766-4DF1-84EE-559736B6C4B7}"/>
    <cellStyle name="Currency 19 2 2 3 2 2 4" xfId="20998" xr:uid="{BAAB8456-BA2B-4F8A-B10A-49DF0EC6D487}"/>
    <cellStyle name="Currency 19 2 2 3 2 3" xfId="11026" xr:uid="{CC4CBE43-2646-4F83-9F45-1F2613045A4D}"/>
    <cellStyle name="Currency 19 2 2 3 2 3 2" xfId="17265" xr:uid="{A89CF60D-DD76-4267-B760-903F7B93C948}"/>
    <cellStyle name="Currency 19 2 2 3 2 3 2 2" xfId="26360" xr:uid="{C44167CD-3727-4F06-AD41-F24AEB8C4A49}"/>
    <cellStyle name="Currency 19 2 2 3 2 3 3" xfId="22364" xr:uid="{B6ADF128-B6D7-4230-A4FE-2C37C3CD5A59}"/>
    <cellStyle name="Currency 19 2 2 3 2 4" xfId="15341" xr:uid="{DC862987-80D0-47AA-AAF7-71DE5F2246DD}"/>
    <cellStyle name="Currency 19 2 2 3 2 4 2" xfId="24436" xr:uid="{74AC2827-1DC8-44F0-B7CE-644D7B1E333B}"/>
    <cellStyle name="Currency 19 2 2 3 2 5" xfId="19601" xr:uid="{5A1D866F-2D1B-466C-B6B5-A2CF64BD311C}"/>
    <cellStyle name="Currency 19 2 2 3 3" xfId="6861" xr:uid="{3A40896D-209A-46F4-93F4-68B16A62A3FE}"/>
    <cellStyle name="Currency 19 2 2 3 3 2" xfId="11463" xr:uid="{F00BBB69-5CB5-421F-BA24-764270C1CE6F}"/>
    <cellStyle name="Currency 19 2 2 3 3 2 2" xfId="17701" xr:uid="{3E491C72-F459-4835-9D2C-0CFDAD97BC0D}"/>
    <cellStyle name="Currency 19 2 2 3 3 2 2 2" xfId="26796" xr:uid="{70F86ADB-46F2-4124-B4FF-4EBA008CB852}"/>
    <cellStyle name="Currency 19 2 2 3 3 2 3" xfId="22801" xr:uid="{FDE92A62-AE86-4B27-A56F-487C260F10F6}"/>
    <cellStyle name="Currency 19 2 2 3 3 3" xfId="15777" xr:uid="{06BAD652-1BFD-4780-9E0E-E34E42C10D3F}"/>
    <cellStyle name="Currency 19 2 2 3 3 3 2" xfId="24872" xr:uid="{39E294AF-3334-4DF0-8D89-1105817D84A4}"/>
    <cellStyle name="Currency 19 2 2 3 3 4" xfId="20443" xr:uid="{1C1573DB-7EDF-4777-B8C4-C9506A36C55C}"/>
    <cellStyle name="Currency 19 2 2 3 4" xfId="10603" xr:uid="{E3EACB25-936F-4898-B06A-C3775B1BCE9E}"/>
    <cellStyle name="Currency 19 2 2 3 4 2" xfId="16847" xr:uid="{2A3C9367-5FA7-4D07-B1C1-8AAD85682E98}"/>
    <cellStyle name="Currency 19 2 2 3 4 2 2" xfId="25942" xr:uid="{3CB2A130-11CE-45CA-9D76-4165F9422909}"/>
    <cellStyle name="Currency 19 2 2 3 4 3" xfId="21941" xr:uid="{FDAD6D9F-568E-4402-AA73-8BB93E3974DE}"/>
    <cellStyle name="Currency 19 2 2 3 5" xfId="14923" xr:uid="{84E06EFD-7806-43BF-A3CC-ABD22339987C}"/>
    <cellStyle name="Currency 19 2 2 3 5 2" xfId="24018" xr:uid="{6F4BC2D0-4114-4774-8051-DB7056D9C75B}"/>
    <cellStyle name="Currency 19 2 2 3 6" xfId="19041" xr:uid="{F2D64E7E-38F7-4C31-BEDE-4846BDECC3CB}"/>
    <cellStyle name="Currency 19 2 2 4" xfId="5578" xr:uid="{9B0A4C4F-6B8B-48A0-9DB8-D260245081D3}"/>
    <cellStyle name="Currency 19 2 2 4 2" xfId="7194" xr:uid="{4F212E1E-A2C7-4042-8E32-2EC04F59516E}"/>
    <cellStyle name="Currency 19 2 2 4 2 2" xfId="11672" xr:uid="{B0621B95-EB0A-416C-8742-7745A854CB08}"/>
    <cellStyle name="Currency 19 2 2 4 2 2 2" xfId="17910" xr:uid="{082D8A82-23B9-43E3-A527-A1585F27A678}"/>
    <cellStyle name="Currency 19 2 2 4 2 2 2 2" xfId="27005" xr:uid="{47C14977-C5BE-4BF7-B565-B35D382535B3}"/>
    <cellStyle name="Currency 19 2 2 4 2 2 3" xfId="23010" xr:uid="{8FF5E65F-FE15-4A74-BC9E-4E325A76FE23}"/>
    <cellStyle name="Currency 19 2 2 4 2 3" xfId="15986" xr:uid="{69CD342C-0E29-4B1F-9132-21A84C41183A}"/>
    <cellStyle name="Currency 19 2 2 4 2 3 2" xfId="25081" xr:uid="{5A49575C-84BA-4298-985F-A112BD40074B}"/>
    <cellStyle name="Currency 19 2 2 4 2 4" xfId="20776" xr:uid="{FE6E99AD-8EA6-4E9A-A621-9D3DC727DE0F}"/>
    <cellStyle name="Currency 19 2 2 4 3" xfId="10816" xr:uid="{482D5B2F-D144-4CC6-8600-F2FDDFAB858C}"/>
    <cellStyle name="Currency 19 2 2 4 3 2" xfId="17056" xr:uid="{2C81708E-29F9-4BBF-A931-5E6CF107DEFC}"/>
    <cellStyle name="Currency 19 2 2 4 3 2 2" xfId="26151" xr:uid="{1281558C-EF58-4B00-8E79-946D5CF06A38}"/>
    <cellStyle name="Currency 19 2 2 4 3 3" xfId="22154" xr:uid="{74864560-387B-4BF4-9ECE-F8332B8493B8}"/>
    <cellStyle name="Currency 19 2 2 4 4" xfId="15132" xr:uid="{0B6684ED-AB13-4BDE-90D5-7894241D8CB8}"/>
    <cellStyle name="Currency 19 2 2 4 4 2" xfId="24227" xr:uid="{CF666F41-2D46-44B2-BAF9-E19B96FE5283}"/>
    <cellStyle name="Currency 19 2 2 4 5" xfId="19379" xr:uid="{A127B0E8-1E90-4368-B454-A07F65FDA396}"/>
    <cellStyle name="Currency 19 2 2 5" xfId="6621" xr:uid="{E1BA8A40-6A17-40CE-84E6-7B55108EBE58}"/>
    <cellStyle name="Currency 19 2 2 5 2" xfId="11254" xr:uid="{CF000FDE-BEDD-4238-A6D4-31A8BEFB1F28}"/>
    <cellStyle name="Currency 19 2 2 5 2 2" xfId="17492" xr:uid="{98CD2730-B5CC-41D8-8DAE-E0F589547E72}"/>
    <cellStyle name="Currency 19 2 2 5 2 2 2" xfId="26587" xr:uid="{7BC5C138-68F2-46C4-9018-5A80F7ACABE6}"/>
    <cellStyle name="Currency 19 2 2 5 2 3" xfId="22592" xr:uid="{59E71AC2-618D-47C9-9B85-CF59165D28CE}"/>
    <cellStyle name="Currency 19 2 2 5 3" xfId="15568" xr:uid="{D9C86A33-B5B6-47BC-BFD0-377479E0AE84}"/>
    <cellStyle name="Currency 19 2 2 5 3 2" xfId="24663" xr:uid="{A3355E33-D06C-42AC-8DEA-1D4C178A4914}"/>
    <cellStyle name="Currency 19 2 2 5 4" xfId="20203" xr:uid="{E5C9F79C-A57F-45EC-98C2-EF44C7F1B9FA}"/>
    <cellStyle name="Currency 19 2 2 6" xfId="10157" xr:uid="{0E350D45-52F4-4D66-A825-BD6B98473D0A}"/>
    <cellStyle name="Currency 19 2 2 6 2" xfId="14479" xr:uid="{1FD9BA07-BCEE-4F8A-98D9-DF768FE72C00}"/>
    <cellStyle name="Currency 19 2 2 6 2 2" xfId="18346" xr:uid="{F2AB87DA-24AD-4145-99A6-0BAA0FDCDA95}"/>
    <cellStyle name="Currency 19 2 2 6 2 2 2" xfId="27441" xr:uid="{3C2C0740-8D13-4BA8-B03A-07D4942F5574}"/>
    <cellStyle name="Currency 19 2 2 6 2 3" xfId="23574" xr:uid="{A72E592D-0A62-47FE-BE81-17A384B82CB7}"/>
    <cellStyle name="Currency 19 2 2 6 3" xfId="16422" xr:uid="{5959E829-4F70-4663-BE68-373BA34F0CA3}"/>
    <cellStyle name="Currency 19 2 2 6 3 2" xfId="25517" xr:uid="{ADF07CDF-67EC-4A21-8B77-C155A8EC32D0}"/>
    <cellStyle name="Currency 19 2 2 6 4" xfId="21496" xr:uid="{3637E863-862B-4871-B04B-31BF9A8A8E08}"/>
    <cellStyle name="Currency 19 2 2 7" xfId="10394" xr:uid="{0CE7F769-2B1B-4685-85C5-A605B0E889D1}"/>
    <cellStyle name="Currency 19 2 2 7 2" xfId="16638" xr:uid="{00E3B4EB-BCF7-4889-9406-EF32BE115073}"/>
    <cellStyle name="Currency 19 2 2 7 2 2" xfId="25733" xr:uid="{C567AB06-1177-4B7E-B3B0-6AAFAB05716E}"/>
    <cellStyle name="Currency 19 2 2 7 3" xfId="21732" xr:uid="{B9C83CCF-CCE4-48E1-8B74-2F75F2974217}"/>
    <cellStyle name="Currency 19 2 2 8" xfId="14714" xr:uid="{D18D828F-4078-41A6-9B26-77B06583A3A1}"/>
    <cellStyle name="Currency 19 2 2 8 2" xfId="23809" xr:uid="{3133EA75-0943-4ED4-87CE-902F51452BC5}"/>
    <cellStyle name="Currency 19 2 2 9" xfId="18801" xr:uid="{A97A22D3-491B-4F75-AC42-AE6573E3B6FA}"/>
    <cellStyle name="Currency 19 2 3" xfId="2829" xr:uid="{DAB7B746-92CE-4E2B-82C6-112C18411B6E}"/>
    <cellStyle name="Currency 19 2 3 2" xfId="3054" xr:uid="{D8BC6573-33FD-4697-A493-70149D68DE36}"/>
    <cellStyle name="Currency 19 2 3 2 2" xfId="5856" xr:uid="{996940E2-3E38-4A36-ABEC-68B7FBEC965C}"/>
    <cellStyle name="Currency 19 2 3 2 2 2" xfId="7472" xr:uid="{7F682194-18B5-45A1-BF80-9E1F9E33C72A}"/>
    <cellStyle name="Currency 19 2 3 2 2 2 2" xfId="11937" xr:uid="{6FF2938D-7C1B-44C4-A13B-1B4B17B647ED}"/>
    <cellStyle name="Currency 19 2 3 2 2 2 2 2" xfId="18175" xr:uid="{683850E0-F18D-4DC7-A95B-D98D1BC3BE53}"/>
    <cellStyle name="Currency 19 2 3 2 2 2 2 2 2" xfId="27270" xr:uid="{D7D513CF-2277-4447-8BA4-D77C22B8DD89}"/>
    <cellStyle name="Currency 19 2 3 2 2 2 2 3" xfId="23275" xr:uid="{05D1F9A6-2A2C-4B92-BC7A-A72F043DB0AF}"/>
    <cellStyle name="Currency 19 2 3 2 2 2 3" xfId="16251" xr:uid="{E3DE696F-676D-4434-9A61-2D5BFBEDE417}"/>
    <cellStyle name="Currency 19 2 3 2 2 2 3 2" xfId="25346" xr:uid="{40D86E4B-5BE6-468A-8C16-1C8FBA88BBB5}"/>
    <cellStyle name="Currency 19 2 3 2 2 2 4" xfId="21054" xr:uid="{901CCC72-516B-4EC7-80E6-83E0389257E8}"/>
    <cellStyle name="Currency 19 2 3 2 2 3" xfId="11082" xr:uid="{EF90AFBC-3C46-467D-ABC8-52DCA161C928}"/>
    <cellStyle name="Currency 19 2 3 2 2 3 2" xfId="17321" xr:uid="{BBEDAAFA-C5BD-4B6C-AE72-B7F143C2104F}"/>
    <cellStyle name="Currency 19 2 3 2 2 3 2 2" xfId="26416" xr:uid="{FEFCF7D8-C6EE-4992-AC97-C2BBCB238D51}"/>
    <cellStyle name="Currency 19 2 3 2 2 3 3" xfId="22420" xr:uid="{A9FB39C2-603B-40A8-86EA-5DE1EE608059}"/>
    <cellStyle name="Currency 19 2 3 2 2 4" xfId="15397" xr:uid="{3F240607-B76C-4FF2-A7BF-CF7AA40F594D}"/>
    <cellStyle name="Currency 19 2 3 2 2 4 2" xfId="24492" xr:uid="{7276AACB-9B46-40C1-93D7-27621B547BE5}"/>
    <cellStyle name="Currency 19 2 3 2 2 5" xfId="19657" xr:uid="{C74BFBA6-E857-4347-8DE2-EE49EB814AD8}"/>
    <cellStyle name="Currency 19 2 3 2 3" xfId="6917" xr:uid="{4F1ABA82-B169-4283-B005-5986D0A8C06B}"/>
    <cellStyle name="Currency 19 2 3 2 3 2" xfId="11519" xr:uid="{0E5CF2C6-B0B1-40F4-9BBC-B57A08E79D30}"/>
    <cellStyle name="Currency 19 2 3 2 3 2 2" xfId="17757" xr:uid="{D59CF974-932D-4CB9-B54F-AF34522A466F}"/>
    <cellStyle name="Currency 19 2 3 2 3 2 2 2" xfId="26852" xr:uid="{A42183A4-4984-416E-8367-D72B2913D6E0}"/>
    <cellStyle name="Currency 19 2 3 2 3 2 3" xfId="22857" xr:uid="{4321AC67-93C1-45CC-A575-A16B8211979B}"/>
    <cellStyle name="Currency 19 2 3 2 3 3" xfId="15833" xr:uid="{7A42B048-ACED-4360-A649-C067438FDB42}"/>
    <cellStyle name="Currency 19 2 3 2 3 3 2" xfId="24928" xr:uid="{06548B65-0D40-47D1-907E-E29B3688EDD8}"/>
    <cellStyle name="Currency 19 2 3 2 3 4" xfId="20499" xr:uid="{C498EBCC-BDAF-40B5-92F7-13D65AFBA4BC}"/>
    <cellStyle name="Currency 19 2 3 2 4" xfId="10659" xr:uid="{9316D1B9-668A-45AD-8A4B-5A947D759112}"/>
    <cellStyle name="Currency 19 2 3 2 4 2" xfId="16903" xr:uid="{426E2869-FA1E-4025-BD13-C8EB67EEAD8F}"/>
    <cellStyle name="Currency 19 2 3 2 4 2 2" xfId="25998" xr:uid="{D05BBCA0-8D5C-4DBC-8D1C-B3F51243AAF5}"/>
    <cellStyle name="Currency 19 2 3 2 4 3" xfId="21997" xr:uid="{953B5A15-46FD-4CB2-9CF2-93D0FDA66FD0}"/>
    <cellStyle name="Currency 19 2 3 2 5" xfId="14979" xr:uid="{E8297425-D0FA-4EFD-A515-E739FD5D0AE4}"/>
    <cellStyle name="Currency 19 2 3 2 5 2" xfId="24074" xr:uid="{4F2B5749-EB22-4EF0-9101-8B90B9B961B3}"/>
    <cellStyle name="Currency 19 2 3 2 6" xfId="19097" xr:uid="{3CA78D44-CA3C-4EE3-88C2-4B72D2A6739A}"/>
    <cellStyle name="Currency 19 2 3 3" xfId="5642" xr:uid="{28B25614-39C2-4287-A5FE-DBA28AB69AD3}"/>
    <cellStyle name="Currency 19 2 3 3 2" xfId="7258" xr:uid="{7CC3F691-63EF-4CD6-B6ED-07801BB41531}"/>
    <cellStyle name="Currency 19 2 3 3 2 2" xfId="11728" xr:uid="{6BCB315B-070A-46B3-85C9-DDD05539FD90}"/>
    <cellStyle name="Currency 19 2 3 3 2 2 2" xfId="17966" xr:uid="{CF70BDBD-305A-4E97-85A6-9AE20AFF3497}"/>
    <cellStyle name="Currency 19 2 3 3 2 2 2 2" xfId="27061" xr:uid="{1077048E-4E5B-4EEC-A4EA-CDD92183E92B}"/>
    <cellStyle name="Currency 19 2 3 3 2 2 3" xfId="23066" xr:uid="{5B1DEB5C-5198-4E7E-BC9A-032AFE52550B}"/>
    <cellStyle name="Currency 19 2 3 3 2 3" xfId="16042" xr:uid="{436F4BE1-D927-4250-B2E3-5E27647B8D96}"/>
    <cellStyle name="Currency 19 2 3 3 2 3 2" xfId="25137" xr:uid="{48CCD964-1092-49BD-A37E-2CCA32B7D545}"/>
    <cellStyle name="Currency 19 2 3 3 2 4" xfId="20840" xr:uid="{5A7309AA-E15F-4CC7-AEB2-8F3B843BB6F1}"/>
    <cellStyle name="Currency 19 2 3 3 3" xfId="10872" xr:uid="{EE5B6C73-1B42-4FD2-AEBA-9E9441BE1436}"/>
    <cellStyle name="Currency 19 2 3 3 3 2" xfId="17112" xr:uid="{32F400C4-2C5D-4E3B-9A82-1BAE70011A9D}"/>
    <cellStyle name="Currency 19 2 3 3 3 2 2" xfId="26207" xr:uid="{2A264A2C-8414-440A-8801-9FD48F33B208}"/>
    <cellStyle name="Currency 19 2 3 3 3 3" xfId="22210" xr:uid="{E68C073C-F8D8-415E-B552-D79E88E71CD3}"/>
    <cellStyle name="Currency 19 2 3 3 4" xfId="15188" xr:uid="{A466F8A7-35BC-42B4-8820-817475CE2563}"/>
    <cellStyle name="Currency 19 2 3 3 4 2" xfId="24283" xr:uid="{2522F988-55C3-4162-8F21-478DCB27C34F}"/>
    <cellStyle name="Currency 19 2 3 3 5" xfId="19443" xr:uid="{C19FF700-B0E3-4BEA-91BA-A30CF6D4418D}"/>
    <cellStyle name="Currency 19 2 3 4" xfId="6692" xr:uid="{3F6FFAB2-BAFA-4ADE-BE09-A41FB6C63419}"/>
    <cellStyle name="Currency 19 2 3 4 2" xfId="11310" xr:uid="{46E227F5-81E1-4DE9-AB18-BF7EAF28595A}"/>
    <cellStyle name="Currency 19 2 3 4 2 2" xfId="17548" xr:uid="{DE3209C4-3D19-4CE6-8A8F-7A2F4CD6EE07}"/>
    <cellStyle name="Currency 19 2 3 4 2 2 2" xfId="26643" xr:uid="{3BF950E7-4254-4795-A0E6-287AD651863D}"/>
    <cellStyle name="Currency 19 2 3 4 2 3" xfId="22648" xr:uid="{18E7DC8D-02BD-4364-98C4-F3ECD0285480}"/>
    <cellStyle name="Currency 19 2 3 4 3" xfId="15624" xr:uid="{3194676A-128C-48E7-8C4B-D4EBB771B01F}"/>
    <cellStyle name="Currency 19 2 3 4 3 2" xfId="24719" xr:uid="{EFAF7F66-E010-44A2-88C3-AC20E88A1A09}"/>
    <cellStyle name="Currency 19 2 3 4 4" xfId="20274" xr:uid="{E7C7B75A-F788-4CF4-873C-049AA282BAA6}"/>
    <cellStyle name="Currency 19 2 3 5" xfId="10221" xr:uid="{FBB96470-4D7E-4406-B30B-3E16F1511CF0}"/>
    <cellStyle name="Currency 19 2 3 5 2" xfId="14543" xr:uid="{4C7A1619-E6B5-4F63-BF9C-3C5F9AAFA65B}"/>
    <cellStyle name="Currency 19 2 3 5 2 2" xfId="18402" xr:uid="{551069D1-BB53-4243-A74A-8F56734EB73C}"/>
    <cellStyle name="Currency 19 2 3 5 2 2 2" xfId="27497" xr:uid="{3F6AD578-73C0-4499-8078-F4C84F159FEE}"/>
    <cellStyle name="Currency 19 2 3 5 2 3" xfId="23638" xr:uid="{3C88EB23-6A75-4E4B-A55D-E6E435F95A1C}"/>
    <cellStyle name="Currency 19 2 3 5 3" xfId="16478" xr:uid="{F39F840D-851B-4877-83AB-594A5B9810B5}"/>
    <cellStyle name="Currency 19 2 3 5 3 2" xfId="25573" xr:uid="{E7A15C50-5A17-4EE4-BBB1-AE7A92E1F98D}"/>
    <cellStyle name="Currency 19 2 3 5 4" xfId="21560" xr:uid="{3BFC5347-9F2C-4CE1-BAA6-3C34ABF8455A}"/>
    <cellStyle name="Currency 19 2 3 6" xfId="10450" xr:uid="{7C615165-80C5-4577-B480-9920E9D742F8}"/>
    <cellStyle name="Currency 19 2 3 6 2" xfId="16694" xr:uid="{702FC1C6-84B1-4063-9B75-1C34ADAE8D0B}"/>
    <cellStyle name="Currency 19 2 3 6 2 2" xfId="25789" xr:uid="{B376AC81-60F2-4AEC-89C2-235BB21CC9B0}"/>
    <cellStyle name="Currency 19 2 3 6 3" xfId="21788" xr:uid="{3F912161-0A40-48C7-B218-531DCA304CC0}"/>
    <cellStyle name="Currency 19 2 3 7" xfId="14770" xr:uid="{89F58A42-27B5-4764-897F-6749FA3AA3FA}"/>
    <cellStyle name="Currency 19 2 3 7 2" xfId="23865" xr:uid="{3F92768C-1335-41C9-9687-4C9180580F96}"/>
    <cellStyle name="Currency 19 2 3 8" xfId="18872" xr:uid="{D1AC5983-8EF1-4C64-8734-BEAEBE03B5CA}"/>
    <cellStyle name="Currency 19 2 4" xfId="2951" xr:uid="{AB8C0048-EAE5-4963-A67E-A3AF653D366E}"/>
    <cellStyle name="Currency 19 2 4 2" xfId="5753" xr:uid="{756D55CD-0171-42DB-90E2-2AA4A88B3376}"/>
    <cellStyle name="Currency 19 2 4 2 2" xfId="7369" xr:uid="{4072F180-80BF-411E-A6A9-268A90C475BD}"/>
    <cellStyle name="Currency 19 2 4 2 2 2" xfId="11834" xr:uid="{0E0430C5-1832-4544-8FA7-BF8E6A6D9C14}"/>
    <cellStyle name="Currency 19 2 4 2 2 2 2" xfId="18072" xr:uid="{2E1494CC-434F-48F4-AA49-282228F92AF6}"/>
    <cellStyle name="Currency 19 2 4 2 2 2 2 2" xfId="27167" xr:uid="{97C7DC28-4120-4B48-BB0A-14F77A211B42}"/>
    <cellStyle name="Currency 19 2 4 2 2 2 3" xfId="23172" xr:uid="{B920F75E-2128-40DF-AFB0-5858CAA7BE14}"/>
    <cellStyle name="Currency 19 2 4 2 2 3" xfId="16148" xr:uid="{5E2ACB2E-6CD5-45C6-983B-A667A5488E2A}"/>
    <cellStyle name="Currency 19 2 4 2 2 3 2" xfId="25243" xr:uid="{4B493F3E-24A7-476D-AD9D-0ABAF63793C1}"/>
    <cellStyle name="Currency 19 2 4 2 2 4" xfId="20951" xr:uid="{E9DBB528-C18F-4FA4-802C-6B6C1871BB38}"/>
    <cellStyle name="Currency 19 2 4 2 3" xfId="10979" xr:uid="{2D714742-4184-4804-8EBB-9C090983F320}"/>
    <cellStyle name="Currency 19 2 4 2 3 2" xfId="17218" xr:uid="{A860BD33-48A7-4293-B1E9-82A66FE100EE}"/>
    <cellStyle name="Currency 19 2 4 2 3 2 2" xfId="26313" xr:uid="{846B7860-4016-48F7-8DEA-BFD6829B82A3}"/>
    <cellStyle name="Currency 19 2 4 2 3 3" xfId="22317" xr:uid="{218ED3ED-D83E-4B77-957D-6E0485B67FEF}"/>
    <cellStyle name="Currency 19 2 4 2 4" xfId="15294" xr:uid="{6A9A044D-230C-4FA6-BF38-2DEF81D0CA8F}"/>
    <cellStyle name="Currency 19 2 4 2 4 2" xfId="24389" xr:uid="{0B3D667A-13A6-49B1-A918-DB2E93377918}"/>
    <cellStyle name="Currency 19 2 4 2 5" xfId="19554" xr:uid="{7955511C-AE71-4017-95C5-4313810B8E18}"/>
    <cellStyle name="Currency 19 2 4 3" xfId="6814" xr:uid="{287D7EE8-69B0-45C1-9875-9C566F8AC394}"/>
    <cellStyle name="Currency 19 2 4 3 2" xfId="11416" xr:uid="{77DC3555-541C-4173-9003-E311A713A9AA}"/>
    <cellStyle name="Currency 19 2 4 3 2 2" xfId="17654" xr:uid="{10F82A86-4EDD-4F36-8DB9-AFFA18EA6CAD}"/>
    <cellStyle name="Currency 19 2 4 3 2 2 2" xfId="26749" xr:uid="{BB3C5BF8-50ED-4DE4-BCE8-167540E18B53}"/>
    <cellStyle name="Currency 19 2 4 3 2 3" xfId="22754" xr:uid="{0F80C28C-1105-41FA-BBBC-1E7528D9E9F6}"/>
    <cellStyle name="Currency 19 2 4 3 3" xfId="15730" xr:uid="{E835017D-B942-44A2-ADFE-C6848FF1485B}"/>
    <cellStyle name="Currency 19 2 4 3 3 2" xfId="24825" xr:uid="{41EEB0FE-05FE-4ED8-A8FF-14375A08A21B}"/>
    <cellStyle name="Currency 19 2 4 3 4" xfId="20396" xr:uid="{5EBDCA92-D72F-4AE2-ABC5-C46668893A95}"/>
    <cellStyle name="Currency 19 2 4 4" xfId="10556" xr:uid="{D3BFC9D2-2A4E-4D46-B5E9-649AD8279F52}"/>
    <cellStyle name="Currency 19 2 4 4 2" xfId="16800" xr:uid="{ABDD22A2-0E2A-4B27-87D3-0E619F89077E}"/>
    <cellStyle name="Currency 19 2 4 4 2 2" xfId="25895" xr:uid="{6599DCF7-7A41-48A8-91CD-6AC529E65AED}"/>
    <cellStyle name="Currency 19 2 4 4 3" xfId="21894" xr:uid="{C9CA1115-2340-4113-AF50-8B56496E3A65}"/>
    <cellStyle name="Currency 19 2 4 5" xfId="14876" xr:uid="{BD07EBCD-D6ED-436F-913C-83D1E92270C2}"/>
    <cellStyle name="Currency 19 2 4 5 2" xfId="23971" xr:uid="{DD326ADD-D3AE-4EB4-8DB0-8A7D94813D84}"/>
    <cellStyle name="Currency 19 2 4 6" xfId="18994" xr:uid="{9C51179C-F039-4C42-9900-6514231A5D08}"/>
    <cellStyle name="Currency 19 2 5" xfId="6154" xr:uid="{4A1DF360-02FE-410A-83D5-DE72027EE75A}"/>
    <cellStyle name="Currency 19 2 5 2" xfId="7672" xr:uid="{7D3011A4-7AF7-465A-9FD8-5A033E1C5D4F}"/>
    <cellStyle name="Currency 19 2 5 2 2" xfId="12024" xr:uid="{D0C07B97-EA6E-4FBA-9110-44760A5D5F64}"/>
    <cellStyle name="Currency 19 2 5 2 2 2" xfId="18262" xr:uid="{5851BCC1-E115-4014-AA45-1A7DB5818F9B}"/>
    <cellStyle name="Currency 19 2 5 2 2 2 2" xfId="27357" xr:uid="{48490DC8-D320-4ACD-827A-D18DE7173DF9}"/>
    <cellStyle name="Currency 19 2 5 2 2 3" xfId="23362" xr:uid="{CAA2E999-A77F-4E5B-AF45-F5686E8C5E34}"/>
    <cellStyle name="Currency 19 2 5 2 3" xfId="16338" xr:uid="{1939898C-D312-468C-9E42-4DCA39A35FEC}"/>
    <cellStyle name="Currency 19 2 5 2 3 2" xfId="25433" xr:uid="{FB12601B-70FC-4F35-98A0-CAA7746FAF3C}"/>
    <cellStyle name="Currency 19 2 5 2 4" xfId="21254" xr:uid="{CFFCCD44-0AE0-44D3-881A-D106EF29C446}"/>
    <cellStyle name="Currency 19 2 5 3" xfId="11170" xr:uid="{9BDDAC08-23DA-44DA-AAFA-3CCA01E2C3FE}"/>
    <cellStyle name="Currency 19 2 5 3 2" xfId="17408" xr:uid="{F7063885-A9ED-4317-AB87-0C2950B79AFA}"/>
    <cellStyle name="Currency 19 2 5 3 2 2" xfId="26503" xr:uid="{A496961A-AE89-40DA-AA89-F91C180FCF57}"/>
    <cellStyle name="Currency 19 2 5 3 3" xfId="22508" xr:uid="{F6BBD60B-705E-4B05-9F8E-EA35A65FA28D}"/>
    <cellStyle name="Currency 19 2 5 4" xfId="15484" xr:uid="{9C6BB660-028D-43D3-A603-A2F94A5665A6}"/>
    <cellStyle name="Currency 19 2 5 4 2" xfId="24579" xr:uid="{B4C7C61D-538D-4C18-9B02-4BEC6A967FB3}"/>
    <cellStyle name="Currency 19 2 5 5" xfId="19857" xr:uid="{8D0A7592-0C1E-4361-8CBC-116999A238B1}"/>
    <cellStyle name="Currency 19 2 6" xfId="5505" xr:uid="{47CF7916-D1B4-432D-B41D-F2DE9BEAFDE4}"/>
    <cellStyle name="Currency 19 2 6 2" xfId="7125" xr:uid="{39F822A8-AF0E-4B7E-B8E1-E1275FC7519D}"/>
    <cellStyle name="Currency 19 2 6 2 2" xfId="11625" xr:uid="{97AF3332-1714-4F16-B807-12F8F30A14BA}"/>
    <cellStyle name="Currency 19 2 6 2 2 2" xfId="17863" xr:uid="{660CD6A6-F9C8-4F56-B3F6-39BAAB3880B9}"/>
    <cellStyle name="Currency 19 2 6 2 2 2 2" xfId="26958" xr:uid="{409B9F6F-B021-4608-A4B2-71AA22A45D9C}"/>
    <cellStyle name="Currency 19 2 6 2 2 3" xfId="22963" xr:uid="{3BA84539-DB5C-4D89-B2B8-1D259DE42A55}"/>
    <cellStyle name="Currency 19 2 6 2 3" xfId="15939" xr:uid="{A918AFDE-CB9C-4D4C-B2D3-D73B20180B15}"/>
    <cellStyle name="Currency 19 2 6 2 3 2" xfId="25034" xr:uid="{F7DD7B6C-4120-4442-B387-778DDBAA7D40}"/>
    <cellStyle name="Currency 19 2 6 2 4" xfId="20707" xr:uid="{5F4CF97B-7483-4349-98C7-533D086BCEB8}"/>
    <cellStyle name="Currency 19 2 6 3" xfId="10769" xr:uid="{EC2EBAAD-EF98-443D-869B-2BDD6C8BCD62}"/>
    <cellStyle name="Currency 19 2 6 3 2" xfId="17009" xr:uid="{83A6B97A-4BBD-44D1-B210-6C0761090FEE}"/>
    <cellStyle name="Currency 19 2 6 3 2 2" xfId="26104" xr:uid="{F8628B3A-1F0C-4E63-88B9-3D4AFF3E11E3}"/>
    <cellStyle name="Currency 19 2 6 3 3" xfId="22107" xr:uid="{283968C1-2563-4549-8744-07A15F0832F4}"/>
    <cellStyle name="Currency 19 2 6 4" xfId="15085" xr:uid="{23A2CB65-1CF1-46A2-990B-31ACB462E2DC}"/>
    <cellStyle name="Currency 19 2 6 4 2" xfId="24180" xr:uid="{2C2AA420-9CE7-4D20-8ED0-7B1FF51E4BC7}"/>
    <cellStyle name="Currency 19 2 6 5" xfId="19309" xr:uid="{AFE6EFE9-C4A7-4AAD-B6E0-12B5E3577E89}"/>
    <cellStyle name="Currency 19 2 7" xfId="6529" xr:uid="{B8F28699-AED7-4945-9034-7CE9E30839AC}"/>
    <cellStyle name="Currency 19 2 7 2" xfId="11207" xr:uid="{C8CA5963-09F6-4680-A1C0-6DB3B6722C0D}"/>
    <cellStyle name="Currency 19 2 7 2 2" xfId="17445" xr:uid="{23D665E4-0BE1-4E9E-B069-5188E7292225}"/>
    <cellStyle name="Currency 19 2 7 2 2 2" xfId="26540" xr:uid="{C8AF1B65-A8D0-43DF-96C1-0600BECC3029}"/>
    <cellStyle name="Currency 19 2 7 2 3" xfId="22545" xr:uid="{138C3E0C-7B60-4A9D-9B1C-5660F6049E19}"/>
    <cellStyle name="Currency 19 2 7 3" xfId="15521" xr:uid="{D20BBF2E-2ABA-4922-91CB-2835E810E5DA}"/>
    <cellStyle name="Currency 19 2 7 3 2" xfId="24616" xr:uid="{FAD05ADF-3931-4A8A-8001-B86185B75471}"/>
    <cellStyle name="Currency 19 2 7 4" xfId="20111" xr:uid="{C446965C-8209-46B2-B237-09021A3888D9}"/>
    <cellStyle name="Currency 19 2 8" xfId="10084" xr:uid="{C8C8BEE1-909B-4AC5-ACF7-CC751C9FBDBA}"/>
    <cellStyle name="Currency 19 2 8 2" xfId="14406" xr:uid="{E5B6432C-34E3-496C-96E5-4F6BABF71D8C}"/>
    <cellStyle name="Currency 19 2 8 2 2" xfId="18299" xr:uid="{FD4ADE8F-70C5-40CB-98F9-2CE23C06A4B6}"/>
    <cellStyle name="Currency 19 2 8 2 2 2" xfId="27394" xr:uid="{DD504EAF-9D95-4179-A756-190D4AFF5F0F}"/>
    <cellStyle name="Currency 19 2 8 2 3" xfId="23504" xr:uid="{3DB40C3A-DAA4-4507-ABB5-93E7EC954E9A}"/>
    <cellStyle name="Currency 19 2 8 3" xfId="16375" xr:uid="{98972E0B-0D88-4505-B0DB-9C27FE165C31}"/>
    <cellStyle name="Currency 19 2 8 3 2" xfId="25470" xr:uid="{BD8D92D6-D148-438A-BD69-FCDA0D2E1F1C}"/>
    <cellStyle name="Currency 19 2 8 4" xfId="21426" xr:uid="{0FD18C1F-B8C9-4CD7-A8D9-0448A5337484}"/>
    <cellStyle name="Currency 19 2 9" xfId="10346" xr:uid="{EC0181F4-1DD0-40B4-A469-DF85264547F2}"/>
    <cellStyle name="Currency 19 2 9 2" xfId="16591" xr:uid="{E02CDDDF-B41D-4617-B393-167F515478E7}"/>
    <cellStyle name="Currency 19 2 9 2 2" xfId="25686" xr:uid="{46C009C8-E5A4-4DD7-AB44-637452C81973}"/>
    <cellStyle name="Currency 19 2 9 3" xfId="21684" xr:uid="{90D9527D-DD2C-4AED-A282-22872FE81960}"/>
    <cellStyle name="Currency 19 3" xfId="2726" xr:uid="{50D0F23F-A104-4E37-A198-2B63E43EF61C}"/>
    <cellStyle name="Currency 19 3 2" xfId="2854" xr:uid="{76572AB2-9AA4-4FE1-8684-CD09DBF77F2E}"/>
    <cellStyle name="Currency 19 3 2 2" xfId="3079" xr:uid="{E5DB4D19-31A1-497F-8402-663AF22B74DC}"/>
    <cellStyle name="Currency 19 3 2 2 2" xfId="5881" xr:uid="{F7E62E3C-0E3C-4B3C-9A8E-3AA2EFBB8D54}"/>
    <cellStyle name="Currency 19 3 2 2 2 2" xfId="7497" xr:uid="{B18E290C-9563-48E7-AF42-09BDB8BD88BD}"/>
    <cellStyle name="Currency 19 3 2 2 2 2 2" xfId="11962" xr:uid="{3F07EFF7-F7CE-4FA6-B911-791AD7897306}"/>
    <cellStyle name="Currency 19 3 2 2 2 2 2 2" xfId="18200" xr:uid="{DE2A3A23-37B5-4A0F-BB54-B50E8FB291DD}"/>
    <cellStyle name="Currency 19 3 2 2 2 2 2 2 2" xfId="27295" xr:uid="{7B0E9C62-4643-4571-9921-CD0289F185BF}"/>
    <cellStyle name="Currency 19 3 2 2 2 2 2 3" xfId="23300" xr:uid="{3D89322C-3AB2-4FF9-B995-9CA762F57787}"/>
    <cellStyle name="Currency 19 3 2 2 2 2 3" xfId="16276" xr:uid="{E837F6E1-32E6-4C25-B16B-326BEE62B990}"/>
    <cellStyle name="Currency 19 3 2 2 2 2 3 2" xfId="25371" xr:uid="{268A0A3A-D32F-4D4E-B1D0-B9FA90A0A691}"/>
    <cellStyle name="Currency 19 3 2 2 2 2 4" xfId="21079" xr:uid="{622BE9BD-EB7F-494C-A379-86011F6FDB6A}"/>
    <cellStyle name="Currency 19 3 2 2 2 3" xfId="11107" xr:uid="{E58F5F5D-4656-4CAF-BE44-609BE49F521D}"/>
    <cellStyle name="Currency 19 3 2 2 2 3 2" xfId="17346" xr:uid="{7533D041-6346-4097-AA87-2654C4460F52}"/>
    <cellStyle name="Currency 19 3 2 2 2 3 2 2" xfId="26441" xr:uid="{BD6F7284-D32A-4EF2-A1EF-BA383F6F78B0}"/>
    <cellStyle name="Currency 19 3 2 2 2 3 3" xfId="22445" xr:uid="{44A1AC4A-3E12-4871-B8C8-122120D6FC78}"/>
    <cellStyle name="Currency 19 3 2 2 2 4" xfId="15422" xr:uid="{64FD3514-F7CF-4273-8284-FE23E3EF3112}"/>
    <cellStyle name="Currency 19 3 2 2 2 4 2" xfId="24517" xr:uid="{5B99B4B6-F11E-49BD-8717-5A8F8E937627}"/>
    <cellStyle name="Currency 19 3 2 2 2 5" xfId="19682" xr:uid="{A534AABE-975D-453A-AB61-DB9FB1586F0C}"/>
    <cellStyle name="Currency 19 3 2 2 3" xfId="6942" xr:uid="{08A6E3D3-2A83-4FD2-B2ED-D5139228F125}"/>
    <cellStyle name="Currency 19 3 2 2 3 2" xfId="11544" xr:uid="{A43E051C-D120-4FA6-B96C-C86619F5FF3D}"/>
    <cellStyle name="Currency 19 3 2 2 3 2 2" xfId="17782" xr:uid="{C0CADD9A-BC07-44FB-82A3-FA2D85045846}"/>
    <cellStyle name="Currency 19 3 2 2 3 2 2 2" xfId="26877" xr:uid="{48E8D404-99EC-4FEB-895A-E748A1C27BE7}"/>
    <cellStyle name="Currency 19 3 2 2 3 2 3" xfId="22882" xr:uid="{0C1EA4BA-2126-4690-94D9-53C17321EC3D}"/>
    <cellStyle name="Currency 19 3 2 2 3 3" xfId="15858" xr:uid="{8117A8D9-64BD-4AD6-9270-8222326DE034}"/>
    <cellStyle name="Currency 19 3 2 2 3 3 2" xfId="24953" xr:uid="{1397264B-81A8-4709-9462-14D754809246}"/>
    <cellStyle name="Currency 19 3 2 2 3 4" xfId="20524" xr:uid="{0F1D84D6-4B3D-474B-A5B1-D1BE100C4CD3}"/>
    <cellStyle name="Currency 19 3 2 2 4" xfId="10684" xr:uid="{C1B00474-A30A-429B-A92C-02BCFC7463DD}"/>
    <cellStyle name="Currency 19 3 2 2 4 2" xfId="16928" xr:uid="{471D091A-E5DC-4490-AAF6-C648269E1519}"/>
    <cellStyle name="Currency 19 3 2 2 4 2 2" xfId="26023" xr:uid="{8F8AA1C9-A372-4CEA-99B1-9317BD4A6D5D}"/>
    <cellStyle name="Currency 19 3 2 2 4 3" xfId="22022" xr:uid="{56EEFC11-5B2E-4D44-8103-BFBAFE426EC7}"/>
    <cellStyle name="Currency 19 3 2 2 5" xfId="15004" xr:uid="{471D8F74-6C6E-400C-829E-53B227D6F184}"/>
    <cellStyle name="Currency 19 3 2 2 5 2" xfId="24099" xr:uid="{F2532F40-0786-460F-8708-24D545676828}"/>
    <cellStyle name="Currency 19 3 2 2 6" xfId="19122" xr:uid="{8F402E21-74E3-41DA-A144-7ED7DCA5640B}"/>
    <cellStyle name="Currency 19 3 2 3" xfId="5667" xr:uid="{5ACC56BE-C981-4EC1-AAE2-192EDAE5C9E8}"/>
    <cellStyle name="Currency 19 3 2 3 2" xfId="7283" xr:uid="{DC39420D-16CB-433F-B2AF-73683AB064A7}"/>
    <cellStyle name="Currency 19 3 2 3 2 2" xfId="11753" xr:uid="{8D3C70C2-8400-4178-9A74-B74DE04F30B9}"/>
    <cellStyle name="Currency 19 3 2 3 2 2 2" xfId="17991" xr:uid="{B053FDF0-4E81-4E43-8948-DAB7D06960F7}"/>
    <cellStyle name="Currency 19 3 2 3 2 2 2 2" xfId="27086" xr:uid="{417C8B54-61CF-4C09-A610-BA9DF77FEAC2}"/>
    <cellStyle name="Currency 19 3 2 3 2 2 3" xfId="23091" xr:uid="{8644165E-81AD-46B9-B966-5DC1A5D8F045}"/>
    <cellStyle name="Currency 19 3 2 3 2 3" xfId="16067" xr:uid="{6AC63364-45C6-4C28-AAB7-2EBA36C14024}"/>
    <cellStyle name="Currency 19 3 2 3 2 3 2" xfId="25162" xr:uid="{48D1E3E8-54F4-459D-8C5B-6A0F853F909D}"/>
    <cellStyle name="Currency 19 3 2 3 2 4" xfId="20865" xr:uid="{1A542DDD-22ED-4E0B-BDE1-60B24CD097FB}"/>
    <cellStyle name="Currency 19 3 2 3 3" xfId="10897" xr:uid="{966219C3-EFC0-46CB-9989-EAC155B2FFAD}"/>
    <cellStyle name="Currency 19 3 2 3 3 2" xfId="17137" xr:uid="{B752033D-C5E5-40DA-9FC7-89F3F4F08D49}"/>
    <cellStyle name="Currency 19 3 2 3 3 2 2" xfId="26232" xr:uid="{D3CB6E39-6A85-4EFF-8144-AD9FC93BC281}"/>
    <cellStyle name="Currency 19 3 2 3 3 3" xfId="22235" xr:uid="{1A8A6E22-03E0-4E31-9ABC-952E829AEEE0}"/>
    <cellStyle name="Currency 19 3 2 3 4" xfId="15213" xr:uid="{7DB43EED-10D8-4D7B-8C97-6FC7AC06FC04}"/>
    <cellStyle name="Currency 19 3 2 3 4 2" xfId="24308" xr:uid="{55A53295-482F-4CE9-9A06-B5AB53A23764}"/>
    <cellStyle name="Currency 19 3 2 3 5" xfId="19468" xr:uid="{6778E6ED-A2C0-48A9-8331-0C74BB0BF3BD}"/>
    <cellStyle name="Currency 19 3 2 4" xfId="6717" xr:uid="{6D881C6C-189E-4E3C-AF9B-2382520B2F40}"/>
    <cellStyle name="Currency 19 3 2 4 2" xfId="11335" xr:uid="{EA101CA9-280B-4DEF-8EF3-E00BE4725224}"/>
    <cellStyle name="Currency 19 3 2 4 2 2" xfId="17573" xr:uid="{B12B28C3-2256-4C26-B875-03B554851571}"/>
    <cellStyle name="Currency 19 3 2 4 2 2 2" xfId="26668" xr:uid="{5BD023C7-7BC1-418B-8CAA-65CAF2D1C017}"/>
    <cellStyle name="Currency 19 3 2 4 2 3" xfId="22673" xr:uid="{0DB83A07-88B6-4A26-B922-133FA95B2180}"/>
    <cellStyle name="Currency 19 3 2 4 3" xfId="15649" xr:uid="{EE492D37-F524-49FA-B9FB-5D484043C345}"/>
    <cellStyle name="Currency 19 3 2 4 3 2" xfId="24744" xr:uid="{FB0722F8-46EE-49EE-AACF-FCB8DF4BF98E}"/>
    <cellStyle name="Currency 19 3 2 4 4" xfId="20299" xr:uid="{9491160F-96E4-49B8-9F61-194DC533C85D}"/>
    <cellStyle name="Currency 19 3 2 5" xfId="10246" xr:uid="{1073123A-E373-45D0-A0F8-F25182FBD2BD}"/>
    <cellStyle name="Currency 19 3 2 5 2" xfId="14568" xr:uid="{EDA00909-2D49-4FDE-ABC8-C84D027430B3}"/>
    <cellStyle name="Currency 19 3 2 5 2 2" xfId="18427" xr:uid="{42D268CD-EE6B-4E68-B6EE-292E40FD7FAE}"/>
    <cellStyle name="Currency 19 3 2 5 2 2 2" xfId="27522" xr:uid="{455FECE8-1599-4D50-861F-96C73E1989C7}"/>
    <cellStyle name="Currency 19 3 2 5 2 3" xfId="23663" xr:uid="{BDBD985C-2D7C-4FE2-A5EE-9008AD603CBD}"/>
    <cellStyle name="Currency 19 3 2 5 3" xfId="16503" xr:uid="{0A45B2F5-8226-4883-B40C-507CCF0AF81C}"/>
    <cellStyle name="Currency 19 3 2 5 3 2" xfId="25598" xr:uid="{AB3E6088-6AC1-4711-9359-90EE5B82BC92}"/>
    <cellStyle name="Currency 19 3 2 5 4" xfId="21585" xr:uid="{602FD40D-DD4D-469D-ACDC-509E97D70BB3}"/>
    <cellStyle name="Currency 19 3 2 6" xfId="10475" xr:uid="{BBBE181D-A6B7-4853-BF90-4A64DC4AD831}"/>
    <cellStyle name="Currency 19 3 2 6 2" xfId="16719" xr:uid="{302767F5-43D9-451D-9B16-39FCFD780503}"/>
    <cellStyle name="Currency 19 3 2 6 2 2" xfId="25814" xr:uid="{392E0AA1-C796-49BD-A7F7-F2B9A9CAD76B}"/>
    <cellStyle name="Currency 19 3 2 6 3" xfId="21813" xr:uid="{596BA4AF-85A7-434C-BE34-99A6DA985E35}"/>
    <cellStyle name="Currency 19 3 2 7" xfId="14795" xr:uid="{26DA7FBD-FC2C-48AF-ABFD-174D3200B18F}"/>
    <cellStyle name="Currency 19 3 2 7 2" xfId="23890" xr:uid="{52C28222-06C3-469D-9D1E-BE0949A1F6CF}"/>
    <cellStyle name="Currency 19 3 2 8" xfId="18897" xr:uid="{8AFD3AD9-B9CE-4BCE-AD82-8B183E750115}"/>
    <cellStyle name="Currency 19 3 3" xfId="2976" xr:uid="{BF81C193-C8AF-4683-AC85-14CFF70EB2C3}"/>
    <cellStyle name="Currency 19 3 3 2" xfId="5778" xr:uid="{B919A9FB-59E8-478C-9AB0-B277E4C13967}"/>
    <cellStyle name="Currency 19 3 3 2 2" xfId="7394" xr:uid="{6B7E658D-4146-4687-8CD0-08D90DA5389A}"/>
    <cellStyle name="Currency 19 3 3 2 2 2" xfId="11859" xr:uid="{F7F39EA3-908A-4D4D-8F07-DE984E90F0C7}"/>
    <cellStyle name="Currency 19 3 3 2 2 2 2" xfId="18097" xr:uid="{55A127D0-AB0F-4C64-BBD5-B32F785257A2}"/>
    <cellStyle name="Currency 19 3 3 2 2 2 2 2" xfId="27192" xr:uid="{2205F7AE-F1F1-4943-B10D-C04BEA218417}"/>
    <cellStyle name="Currency 19 3 3 2 2 2 3" xfId="23197" xr:uid="{76D34E2F-67C7-45A9-98AF-4F0594CDB11E}"/>
    <cellStyle name="Currency 19 3 3 2 2 3" xfId="16173" xr:uid="{EFC50348-A578-417B-A224-4B5CAC063972}"/>
    <cellStyle name="Currency 19 3 3 2 2 3 2" xfId="25268" xr:uid="{674CC891-A21D-4637-89C5-FDF389595647}"/>
    <cellStyle name="Currency 19 3 3 2 2 4" xfId="20976" xr:uid="{FD0457CF-9DB3-4CDE-9F3A-098EB5F2DCD0}"/>
    <cellStyle name="Currency 19 3 3 2 3" xfId="11004" xr:uid="{1A7120A7-5AFD-458E-9370-62D81D992466}"/>
    <cellStyle name="Currency 19 3 3 2 3 2" xfId="17243" xr:uid="{CBFE0FC8-2547-4697-94D6-19C84286C4CD}"/>
    <cellStyle name="Currency 19 3 3 2 3 2 2" xfId="26338" xr:uid="{91F5A23F-98B9-41A1-9A3C-C61A7A7FCB9A}"/>
    <cellStyle name="Currency 19 3 3 2 3 3" xfId="22342" xr:uid="{D2CCABF6-E339-4645-96E9-D9C33C5A247C}"/>
    <cellStyle name="Currency 19 3 3 2 4" xfId="15319" xr:uid="{AF537DAB-DD58-408F-9C36-BB61B31CE024}"/>
    <cellStyle name="Currency 19 3 3 2 4 2" xfId="24414" xr:uid="{FB4C143F-7398-4E20-9E65-25A55CF5F379}"/>
    <cellStyle name="Currency 19 3 3 2 5" xfId="19579" xr:uid="{08C3B80F-BCA2-4298-ABA8-11B4DEFDA66B}"/>
    <cellStyle name="Currency 19 3 3 3" xfId="6839" xr:uid="{A7B3C717-7CA4-44F8-A006-2DBAF46213F3}"/>
    <cellStyle name="Currency 19 3 3 3 2" xfId="11441" xr:uid="{1BC2F3BD-2C43-4050-8BE9-293E35630B54}"/>
    <cellStyle name="Currency 19 3 3 3 2 2" xfId="17679" xr:uid="{4DE90B23-B604-43A8-B6CB-5AEC351B19B1}"/>
    <cellStyle name="Currency 19 3 3 3 2 2 2" xfId="26774" xr:uid="{63C1DFC1-FBFB-496B-84FE-3DDD27B8EF2B}"/>
    <cellStyle name="Currency 19 3 3 3 2 3" xfId="22779" xr:uid="{E2A62F11-E92F-4242-BB02-D5C16297A202}"/>
    <cellStyle name="Currency 19 3 3 3 3" xfId="15755" xr:uid="{7745308C-1393-4D29-9930-9FF245A566EC}"/>
    <cellStyle name="Currency 19 3 3 3 3 2" xfId="24850" xr:uid="{C40C9476-58C8-4420-9DEF-0C1A25E19A82}"/>
    <cellStyle name="Currency 19 3 3 3 4" xfId="20421" xr:uid="{4556FBC8-271E-4AB2-B2DF-274208BDD08E}"/>
    <cellStyle name="Currency 19 3 3 4" xfId="10581" xr:uid="{64486066-89B7-4C31-8233-E342C5C94A9E}"/>
    <cellStyle name="Currency 19 3 3 4 2" xfId="16825" xr:uid="{DBCBB3AD-6E3E-49CF-AEA7-820E7A52CCBF}"/>
    <cellStyle name="Currency 19 3 3 4 2 2" xfId="25920" xr:uid="{A074E91E-D500-47E3-AC11-18CE2F1308FF}"/>
    <cellStyle name="Currency 19 3 3 4 3" xfId="21919" xr:uid="{B4A73438-5B1B-4283-80CF-4B074EFEEC09}"/>
    <cellStyle name="Currency 19 3 3 5" xfId="14901" xr:uid="{02007314-C847-4F1F-A6E3-564E024560FB}"/>
    <cellStyle name="Currency 19 3 3 5 2" xfId="23996" xr:uid="{7C92F7D1-CB38-4719-8D17-4585B637E7B0}"/>
    <cellStyle name="Currency 19 3 3 6" xfId="19019" xr:uid="{94B32A70-B308-44B8-926A-2E19552C342F}"/>
    <cellStyle name="Currency 19 3 4" xfId="5552" xr:uid="{35D574E8-C6FF-4FF9-A9BD-0C2DF95313B3}"/>
    <cellStyle name="Currency 19 3 4 2" xfId="7168" xr:uid="{85AED105-9F89-4288-950D-F4BA93A2353F}"/>
    <cellStyle name="Currency 19 3 4 2 2" xfId="11650" xr:uid="{01A1FD3A-C964-43AF-BFC7-032201CEAE79}"/>
    <cellStyle name="Currency 19 3 4 2 2 2" xfId="17888" xr:uid="{20D246B6-4F4C-47AE-8316-D39EB3A777D3}"/>
    <cellStyle name="Currency 19 3 4 2 2 2 2" xfId="26983" xr:uid="{35231EA9-12DD-45F5-BC1F-6CFBCAF130D5}"/>
    <cellStyle name="Currency 19 3 4 2 2 3" xfId="22988" xr:uid="{5A9A2B4A-2D6E-41F1-80A9-A89679DD8D21}"/>
    <cellStyle name="Currency 19 3 4 2 3" xfId="15964" xr:uid="{EDBF7DEE-0E3B-4D4B-9E69-7C8EF37A8975}"/>
    <cellStyle name="Currency 19 3 4 2 3 2" xfId="25059" xr:uid="{13D7D322-684C-4511-99E9-067D6DB7E254}"/>
    <cellStyle name="Currency 19 3 4 2 4" xfId="20750" xr:uid="{9286F010-21D3-4E92-A92A-873073BF6CD4}"/>
    <cellStyle name="Currency 19 3 4 3" xfId="10794" xr:uid="{4D28CD87-6FCB-42A7-BF57-B63E8AE6153B}"/>
    <cellStyle name="Currency 19 3 4 3 2" xfId="17034" xr:uid="{340C7065-EFFC-48BD-AF6B-8272F25C1D26}"/>
    <cellStyle name="Currency 19 3 4 3 2 2" xfId="26129" xr:uid="{24C289B4-96D9-4ACF-BCCC-D55DD3E421C6}"/>
    <cellStyle name="Currency 19 3 4 3 3" xfId="22132" xr:uid="{8CFC8C20-9502-4CE8-842E-EFFFBE6BE0B7}"/>
    <cellStyle name="Currency 19 3 4 4" xfId="15110" xr:uid="{5A0A9C55-022C-4A43-B453-7D2E16B3D95D}"/>
    <cellStyle name="Currency 19 3 4 4 2" xfId="24205" xr:uid="{B9FA761A-90BD-48FC-A8ED-D1CAA0BFDC12}"/>
    <cellStyle name="Currency 19 3 4 5" xfId="19353" xr:uid="{0E3F232B-A7E1-469F-9A1C-1330F0D3068C}"/>
    <cellStyle name="Currency 19 3 5" xfId="6589" xr:uid="{3A0B8D75-3547-437E-B86A-CE3E39B4BD0C}"/>
    <cellStyle name="Currency 19 3 5 2" xfId="11232" xr:uid="{A53694EE-2CEB-48FD-B725-85123C9EC811}"/>
    <cellStyle name="Currency 19 3 5 2 2" xfId="17470" xr:uid="{30A50030-F21C-4395-BE0B-BE23DA5E24DE}"/>
    <cellStyle name="Currency 19 3 5 2 2 2" xfId="26565" xr:uid="{FCBEBE0E-39A5-4D17-A244-786AE1F3CA18}"/>
    <cellStyle name="Currency 19 3 5 2 3" xfId="22570" xr:uid="{82522E3C-C705-4864-8310-9854C7037938}"/>
    <cellStyle name="Currency 19 3 5 3" xfId="15546" xr:uid="{B5630E55-154A-4839-928A-1CC06E4DA6A3}"/>
    <cellStyle name="Currency 19 3 5 3 2" xfId="24641" xr:uid="{790B0618-0CC3-4E1A-97B5-B221F01EC52F}"/>
    <cellStyle name="Currency 19 3 5 4" xfId="20171" xr:uid="{5E285257-3A51-4BF1-8306-C809B1FFEC2E}"/>
    <cellStyle name="Currency 19 3 6" xfId="10131" xr:uid="{262DD3CF-6193-4B89-92F5-89A895AEA5AA}"/>
    <cellStyle name="Currency 19 3 6 2" xfId="14453" xr:uid="{1AD5968C-C2B9-4D1C-8E0A-72EBBF746D86}"/>
    <cellStyle name="Currency 19 3 6 2 2" xfId="18324" xr:uid="{C67A90CE-F245-45CB-BE9F-E11C50883FD6}"/>
    <cellStyle name="Currency 19 3 6 2 2 2" xfId="27419" xr:uid="{B43BF500-1D1D-4CC9-B5CE-01D3BEA3C104}"/>
    <cellStyle name="Currency 19 3 6 2 3" xfId="23548" xr:uid="{59C48C82-B40E-4A5A-BA3A-927780548CD0}"/>
    <cellStyle name="Currency 19 3 6 3" xfId="16400" xr:uid="{AFB152E2-8FA1-493F-A2DB-711E1CC524A1}"/>
    <cellStyle name="Currency 19 3 6 3 2" xfId="25495" xr:uid="{D69ED98E-8BA7-46EB-9C41-2FB6547790AA}"/>
    <cellStyle name="Currency 19 3 6 4" xfId="21470" xr:uid="{D22E4C87-AE64-41F5-8403-473B025427C1}"/>
    <cellStyle name="Currency 19 3 7" xfId="10372" xr:uid="{89216F10-B198-47BA-A300-BF0B2CF7D117}"/>
    <cellStyle name="Currency 19 3 7 2" xfId="16616" xr:uid="{56870F1F-E34B-484C-99FC-EAAC999BDAE7}"/>
    <cellStyle name="Currency 19 3 7 2 2" xfId="25711" xr:uid="{DBADD58D-6FC4-4B0E-95BF-D7A135254228}"/>
    <cellStyle name="Currency 19 3 7 3" xfId="21710" xr:uid="{85AE2808-624C-49CB-A2E4-73C7627EDEE0}"/>
    <cellStyle name="Currency 19 3 8" xfId="14692" xr:uid="{98061D01-E8C5-4FA9-A6D1-5ED5A45B7545}"/>
    <cellStyle name="Currency 19 3 8 2" xfId="23787" xr:uid="{9ABE1E01-949E-48E6-A830-D51E0C4BD577}"/>
    <cellStyle name="Currency 19 3 9" xfId="18769" xr:uid="{F8743916-3C0B-4747-96D3-11E6A397752E}"/>
    <cellStyle name="Currency 19 4" xfId="2807" xr:uid="{8C5555A6-062B-4953-9479-206E1B06BBAE}"/>
    <cellStyle name="Currency 19 4 2" xfId="3032" xr:uid="{9DC10B22-9CDF-48FD-BFFD-7500ED72B647}"/>
    <cellStyle name="Currency 19 4 2 2" xfId="5834" xr:uid="{BDE35545-61A9-4B41-88FC-728C6D093E1A}"/>
    <cellStyle name="Currency 19 4 2 2 2" xfId="7450" xr:uid="{E9BCE726-D337-4268-86E5-9D38EF28FF88}"/>
    <cellStyle name="Currency 19 4 2 2 2 2" xfId="11915" xr:uid="{030F9FCB-B3F9-403A-A710-0E80A83143D1}"/>
    <cellStyle name="Currency 19 4 2 2 2 2 2" xfId="18153" xr:uid="{B0C0F13A-83D2-4759-B395-1EA4A45CE06D}"/>
    <cellStyle name="Currency 19 4 2 2 2 2 2 2" xfId="27248" xr:uid="{508CD005-F309-4751-AD2E-A120532252D2}"/>
    <cellStyle name="Currency 19 4 2 2 2 2 3" xfId="23253" xr:uid="{14329580-21A8-4ED5-A969-F7693B24D12F}"/>
    <cellStyle name="Currency 19 4 2 2 2 3" xfId="16229" xr:uid="{AA7D80E9-E142-4F9E-8E85-A2CE98ECDEE5}"/>
    <cellStyle name="Currency 19 4 2 2 2 3 2" xfId="25324" xr:uid="{D29B2129-5071-4C44-86C1-BD955BBAA04C}"/>
    <cellStyle name="Currency 19 4 2 2 2 4" xfId="21032" xr:uid="{8BEE9FAA-39E6-4925-BBDB-CF3492CCC975}"/>
    <cellStyle name="Currency 19 4 2 2 3" xfId="11060" xr:uid="{2D6CD07F-9F70-4EF6-8ACC-CCA70B8E61A3}"/>
    <cellStyle name="Currency 19 4 2 2 3 2" xfId="17299" xr:uid="{6FE4BBC5-F89E-4E69-8671-D76F4F1A3003}"/>
    <cellStyle name="Currency 19 4 2 2 3 2 2" xfId="26394" xr:uid="{F5E8B334-3EA6-4AA1-AE89-5EDCB1D1CBD9}"/>
    <cellStyle name="Currency 19 4 2 2 3 3" xfId="22398" xr:uid="{AEBD4496-94E0-4383-88CB-76B994511709}"/>
    <cellStyle name="Currency 19 4 2 2 4" xfId="15375" xr:uid="{80D19F77-3849-4FC9-B4F9-44EF47525755}"/>
    <cellStyle name="Currency 19 4 2 2 4 2" xfId="24470" xr:uid="{DD0B4259-52D0-44A8-8BA6-7FDCCAF7FFC5}"/>
    <cellStyle name="Currency 19 4 2 2 5" xfId="19635" xr:uid="{3EB0A828-8B44-413B-9BAC-B16A26B13B12}"/>
    <cellStyle name="Currency 19 4 2 3" xfId="6895" xr:uid="{EE74244B-9AC4-4ED4-B0E3-BB829F11CF27}"/>
    <cellStyle name="Currency 19 4 2 3 2" xfId="11497" xr:uid="{3BA15544-DC21-4C1D-B247-09FA498647C1}"/>
    <cellStyle name="Currency 19 4 2 3 2 2" xfId="17735" xr:uid="{86B77616-0D78-45A8-B0EC-77585F31DA57}"/>
    <cellStyle name="Currency 19 4 2 3 2 2 2" xfId="26830" xr:uid="{6FF1C0F5-76EF-47B9-9030-4A16D98CEB93}"/>
    <cellStyle name="Currency 19 4 2 3 2 3" xfId="22835" xr:uid="{1D5833C8-7319-4679-8A7F-E156D422C5A6}"/>
    <cellStyle name="Currency 19 4 2 3 3" xfId="15811" xr:uid="{90E5CB47-F624-42FD-8641-B5BAE8C67D47}"/>
    <cellStyle name="Currency 19 4 2 3 3 2" xfId="24906" xr:uid="{E3640D20-ADDF-4F23-A8AE-1765C2370ECA}"/>
    <cellStyle name="Currency 19 4 2 3 4" xfId="20477" xr:uid="{B511214E-B666-4F73-BE12-409625BAA90C}"/>
    <cellStyle name="Currency 19 4 2 4" xfId="10637" xr:uid="{DC6E1BD2-122D-462B-8A7E-B96BF993B003}"/>
    <cellStyle name="Currency 19 4 2 4 2" xfId="16881" xr:uid="{92692846-BDC9-4A4D-B637-A22013BEFEE7}"/>
    <cellStyle name="Currency 19 4 2 4 2 2" xfId="25976" xr:uid="{8D4AC008-D005-44AC-A749-213A0CFD8CC8}"/>
    <cellStyle name="Currency 19 4 2 4 3" xfId="21975" xr:uid="{FBB96752-1CA0-462E-BD2A-E9C7604A07C6}"/>
    <cellStyle name="Currency 19 4 2 5" xfId="14957" xr:uid="{E3FF3A17-5F1D-429F-882D-A6CF2402C095}"/>
    <cellStyle name="Currency 19 4 2 5 2" xfId="24052" xr:uid="{D5F73C9C-BC44-405E-848F-68546171502D}"/>
    <cellStyle name="Currency 19 4 2 6" xfId="19075" xr:uid="{E852494F-429E-4EF3-80BB-94053E7311B6}"/>
    <cellStyle name="Currency 19 4 3" xfId="5620" xr:uid="{B181172C-6849-44C4-A6C2-919FD1D48F89}"/>
    <cellStyle name="Currency 19 4 3 2" xfId="7236" xr:uid="{5006BEF7-989A-4E8A-9166-B602924394C6}"/>
    <cellStyle name="Currency 19 4 3 2 2" xfId="11706" xr:uid="{F7F40FE1-9051-4A3C-BD69-1213CBC2631E}"/>
    <cellStyle name="Currency 19 4 3 2 2 2" xfId="17944" xr:uid="{9104F631-55BA-46EE-B01F-CD0BB8B478F3}"/>
    <cellStyle name="Currency 19 4 3 2 2 2 2" xfId="27039" xr:uid="{450E8818-C1D4-4FCD-BF9F-9DFB52A7D1F3}"/>
    <cellStyle name="Currency 19 4 3 2 2 3" xfId="23044" xr:uid="{18343853-7002-4086-9E9F-430BF4944451}"/>
    <cellStyle name="Currency 19 4 3 2 3" xfId="16020" xr:uid="{74A3639E-790D-4DE3-97AE-24646DC9D7F6}"/>
    <cellStyle name="Currency 19 4 3 2 3 2" xfId="25115" xr:uid="{5692D6A8-E411-43F0-B1A6-F4F84FFA153C}"/>
    <cellStyle name="Currency 19 4 3 2 4" xfId="20818" xr:uid="{9FE8D81B-E781-4C33-AC28-425FB4747617}"/>
    <cellStyle name="Currency 19 4 3 3" xfId="10850" xr:uid="{BD0DE210-F31D-4024-A98C-9DAA658B1F29}"/>
    <cellStyle name="Currency 19 4 3 3 2" xfId="17090" xr:uid="{FA1CA777-EE63-4215-8C8F-6ED3B18BAC7F}"/>
    <cellStyle name="Currency 19 4 3 3 2 2" xfId="26185" xr:uid="{91E43B51-5849-46A1-A10D-A76DDF7EE3EB}"/>
    <cellStyle name="Currency 19 4 3 3 3" xfId="22188" xr:uid="{A73CC680-01AE-46DE-A667-93473B39D78A}"/>
    <cellStyle name="Currency 19 4 3 4" xfId="15166" xr:uid="{FC3AEA93-35FA-4D88-B0B8-6D60D5B281DD}"/>
    <cellStyle name="Currency 19 4 3 4 2" xfId="24261" xr:uid="{7B70D6D3-8787-41DF-8A92-BACD7B18BDA5}"/>
    <cellStyle name="Currency 19 4 3 5" xfId="19421" xr:uid="{9EF7EA9B-3760-4007-83B1-479F02E86B78}"/>
    <cellStyle name="Currency 19 4 4" xfId="6670" xr:uid="{17F44E9B-E101-4F23-88B6-98CCD6AB00A8}"/>
    <cellStyle name="Currency 19 4 4 2" xfId="11288" xr:uid="{6143EBB6-BFCE-4063-B9B1-DD9E74F5528E}"/>
    <cellStyle name="Currency 19 4 4 2 2" xfId="17526" xr:uid="{B05842DF-63DB-42DB-83AD-C82767B4DDAB}"/>
    <cellStyle name="Currency 19 4 4 2 2 2" xfId="26621" xr:uid="{22A7DAB4-AFDD-4FBA-9AC7-FEA704875A1C}"/>
    <cellStyle name="Currency 19 4 4 2 3" xfId="22626" xr:uid="{7057D344-6D61-46CF-8CAB-3F45F3AE10B4}"/>
    <cellStyle name="Currency 19 4 4 3" xfId="15602" xr:uid="{1650BE4F-945A-4F37-9C73-B01C735DC468}"/>
    <cellStyle name="Currency 19 4 4 3 2" xfId="24697" xr:uid="{E5D5EFF8-1E7A-4F0D-9CCA-4CA061CCDC71}"/>
    <cellStyle name="Currency 19 4 4 4" xfId="20252" xr:uid="{3858183A-458E-465A-80E0-C4F0569E0FEF}"/>
    <cellStyle name="Currency 19 4 5" xfId="10199" xr:uid="{7883E3B8-F4E8-4033-9916-F2D169FEDC56}"/>
    <cellStyle name="Currency 19 4 5 2" xfId="14521" xr:uid="{0E49AECE-8A46-4A69-893C-FE94AF77CD57}"/>
    <cellStyle name="Currency 19 4 5 2 2" xfId="18380" xr:uid="{C4706358-4298-404E-8622-68C64561A3AA}"/>
    <cellStyle name="Currency 19 4 5 2 2 2" xfId="27475" xr:uid="{B351FF40-FC5C-458D-9B8A-32217A6CD30A}"/>
    <cellStyle name="Currency 19 4 5 2 3" xfId="23616" xr:uid="{1B00256A-BB34-451B-B6D9-29A1E6B6718B}"/>
    <cellStyle name="Currency 19 4 5 3" xfId="16456" xr:uid="{A7FFAE5E-33D4-435D-B367-0E361DE48789}"/>
    <cellStyle name="Currency 19 4 5 3 2" xfId="25551" xr:uid="{E1DC1099-8079-48C0-B469-318D7DE95FCF}"/>
    <cellStyle name="Currency 19 4 5 4" xfId="21538" xr:uid="{53D06D73-FB97-4D68-A20D-D59FB1133104}"/>
    <cellStyle name="Currency 19 4 6" xfId="10428" xr:uid="{58247934-7C40-4C71-A664-40BE01EEF46C}"/>
    <cellStyle name="Currency 19 4 6 2" xfId="16672" xr:uid="{6A970588-EC86-4F94-986A-0B3CE02DC9CD}"/>
    <cellStyle name="Currency 19 4 6 2 2" xfId="25767" xr:uid="{FA3A1F1B-5080-42C4-8B3D-2951A7F2C951}"/>
    <cellStyle name="Currency 19 4 6 3" xfId="21766" xr:uid="{95AD57F7-1036-4D89-A9FE-A97814B4F09D}"/>
    <cellStyle name="Currency 19 4 7" xfId="14748" xr:uid="{C3B1C856-65E5-4910-978B-14B52BF9D2EB}"/>
    <cellStyle name="Currency 19 4 7 2" xfId="23843" xr:uid="{E1D91FEE-66C6-4346-B2AD-CC8FEE854024}"/>
    <cellStyle name="Currency 19 4 8" xfId="18850" xr:uid="{19A29F65-5AAE-42FC-94CB-19E84399EDBA}"/>
    <cellStyle name="Currency 19 5" xfId="2929" xr:uid="{6DD167D5-ABB3-4972-8B64-78D3A67CA8E6}"/>
    <cellStyle name="Currency 19 5 2" xfId="5731" xr:uid="{55C78F22-016E-42D2-9805-42EC6EF4E549}"/>
    <cellStyle name="Currency 19 5 2 2" xfId="7347" xr:uid="{DCBE404B-D160-483D-99A3-7179BB1706F4}"/>
    <cellStyle name="Currency 19 5 2 2 2" xfId="11812" xr:uid="{D79D0199-043F-47A5-90AD-B6B351C4DF2C}"/>
    <cellStyle name="Currency 19 5 2 2 2 2" xfId="18050" xr:uid="{68684196-25AA-42B5-BD9D-222C00599364}"/>
    <cellStyle name="Currency 19 5 2 2 2 2 2" xfId="27145" xr:uid="{951F0533-0D40-4047-9287-638E8254BFBD}"/>
    <cellStyle name="Currency 19 5 2 2 2 3" xfId="23150" xr:uid="{486DFFCB-903F-4963-8E07-96494D8AAFC2}"/>
    <cellStyle name="Currency 19 5 2 2 3" xfId="16126" xr:uid="{38F0EC3E-1D28-4371-B92E-46B68594C250}"/>
    <cellStyle name="Currency 19 5 2 2 3 2" xfId="25221" xr:uid="{6B82E937-F2E6-41D7-8008-A7E32DCB549E}"/>
    <cellStyle name="Currency 19 5 2 2 4" xfId="20929" xr:uid="{2CE3767B-86C3-48ED-AA61-D720583040BC}"/>
    <cellStyle name="Currency 19 5 2 3" xfId="10957" xr:uid="{385B06D7-5A52-4AC0-89F7-54E25DFEA031}"/>
    <cellStyle name="Currency 19 5 2 3 2" xfId="17196" xr:uid="{D87BA5F7-5245-42B4-912C-A7D3C7FDB711}"/>
    <cellStyle name="Currency 19 5 2 3 2 2" xfId="26291" xr:uid="{564689A3-CDAB-49FA-9F62-FDB98AB7AC15}"/>
    <cellStyle name="Currency 19 5 2 3 3" xfId="22295" xr:uid="{59726FB0-E344-48E9-9D48-31672C056A84}"/>
    <cellStyle name="Currency 19 5 2 4" xfId="15272" xr:uid="{F2D320B8-888F-4AE5-B8B0-ABEA9FCC541E}"/>
    <cellStyle name="Currency 19 5 2 4 2" xfId="24367" xr:uid="{C2C46113-04DF-4D0B-BD7B-6208E6F43225}"/>
    <cellStyle name="Currency 19 5 2 5" xfId="19532" xr:uid="{4ADF66E9-5FDD-468B-A893-8F588F22015F}"/>
    <cellStyle name="Currency 19 5 3" xfId="6792" xr:uid="{8705048A-998F-4855-B95F-6F1E056DD4D4}"/>
    <cellStyle name="Currency 19 5 3 2" xfId="11394" xr:uid="{294BA1EE-5B54-4A00-9720-DD1C973E922B}"/>
    <cellStyle name="Currency 19 5 3 2 2" xfId="17632" xr:uid="{06C7A75F-F55B-4E79-A85B-496FE22D8697}"/>
    <cellStyle name="Currency 19 5 3 2 2 2" xfId="26727" xr:uid="{F290EBBA-7B22-44B2-8752-14A2F29509F7}"/>
    <cellStyle name="Currency 19 5 3 2 3" xfId="22732" xr:uid="{76EA719D-8160-4BDA-8E18-A276E8E6CD1B}"/>
    <cellStyle name="Currency 19 5 3 3" xfId="15708" xr:uid="{9E342D06-3BF6-4041-B699-12A471CFBC1A}"/>
    <cellStyle name="Currency 19 5 3 3 2" xfId="24803" xr:uid="{F481F32F-BD19-4971-AEC5-C9BEF8FFEC9B}"/>
    <cellStyle name="Currency 19 5 3 4" xfId="20374" xr:uid="{6AC8BA98-E70F-4DF3-84A4-EE6CF2B22ED0}"/>
    <cellStyle name="Currency 19 5 4" xfId="10534" xr:uid="{C7DAD71F-B232-4C79-9D10-1024D0666BFA}"/>
    <cellStyle name="Currency 19 5 4 2" xfId="16778" xr:uid="{A0D22BD9-6732-4030-AF5E-08EFF8F43780}"/>
    <cellStyle name="Currency 19 5 4 2 2" xfId="25873" xr:uid="{C08096EF-D557-40CD-90DD-3E36D420BF99}"/>
    <cellStyle name="Currency 19 5 4 3" xfId="21872" xr:uid="{353B046C-6ADF-48AB-887F-9E4540AB20CA}"/>
    <cellStyle name="Currency 19 5 5" xfId="14854" xr:uid="{47D41824-9379-4636-984D-E4B5190B1C55}"/>
    <cellStyle name="Currency 19 5 5 2" xfId="23949" xr:uid="{7F3B8599-3B1B-4871-B24B-8BEDC26B4304}"/>
    <cellStyle name="Currency 19 5 6" xfId="18972" xr:uid="{51932FF7-DF19-4C0A-B502-6CC04CA05D0B}"/>
    <cellStyle name="Currency 19 6" xfId="5998" xr:uid="{49DBC832-9458-4508-9C1B-2EEF34F861E2}"/>
    <cellStyle name="Currency 19 6 2" xfId="7599" xr:uid="{F206A7A3-30D8-4A9A-A1BC-8F6758123BBB}"/>
    <cellStyle name="Currency 19 6 2 2" xfId="12015" xr:uid="{2B9889C4-623B-4D18-9ABB-10B1C359D87C}"/>
    <cellStyle name="Currency 19 6 2 2 2" xfId="18253" xr:uid="{8929FF9E-BC30-42BC-879E-AD52531EF6E7}"/>
    <cellStyle name="Currency 19 6 2 2 2 2" xfId="27348" xr:uid="{CC1BC712-5F9C-47CC-9AF5-807E11E1DBCA}"/>
    <cellStyle name="Currency 19 6 2 2 3" xfId="23353" xr:uid="{C905EE3C-2A27-4900-B66C-DD9E268D2D4C}"/>
    <cellStyle name="Currency 19 6 2 3" xfId="16329" xr:uid="{56A98924-AD80-46CC-AF21-9C28E64C03B7}"/>
    <cellStyle name="Currency 19 6 2 3 2" xfId="25424" xr:uid="{65041FD6-9E47-42EF-9702-051FE06C500F}"/>
    <cellStyle name="Currency 19 6 2 4" xfId="21181" xr:uid="{337916C5-4F43-44A3-B718-35A1410EC4E3}"/>
    <cellStyle name="Currency 19 6 3" xfId="11160" xr:uid="{DE7A2EF6-BC78-4A50-95E7-9768F8C49866}"/>
    <cellStyle name="Currency 19 6 3 2" xfId="17399" xr:uid="{E9BBC498-448D-4428-A619-5B2FB5EFDED5}"/>
    <cellStyle name="Currency 19 6 3 2 2" xfId="26494" xr:uid="{BC6CBED7-8FCD-4457-B520-66937E0D00DF}"/>
    <cellStyle name="Currency 19 6 3 3" xfId="22498" xr:uid="{EEC2D215-A993-4640-8F8F-60A379F74882}"/>
    <cellStyle name="Currency 19 6 4" xfId="15475" xr:uid="{389B2594-5D9A-4CEF-B4A3-AE5723F13AF6}"/>
    <cellStyle name="Currency 19 6 4 2" xfId="24570" xr:uid="{88F62854-55D8-4F11-9DDB-366E4A546FAC}"/>
    <cellStyle name="Currency 19 6 5" xfId="19784" xr:uid="{33C39473-363E-4451-9304-83A4E38B4306}"/>
    <cellStyle name="Currency 19 7" xfId="4630" xr:uid="{67478484-6B47-4024-A45E-361E57F01E80}"/>
    <cellStyle name="Currency 19 7 2" xfId="7019" xr:uid="{CAC72C25-AB7C-422F-BCDD-DD847C7B0E82}"/>
    <cellStyle name="Currency 19 7 2 2" xfId="11603" xr:uid="{E790CA9B-918C-40BC-8CC1-6C82DA00C312}"/>
    <cellStyle name="Currency 19 7 2 2 2" xfId="17841" xr:uid="{31FDC1D5-5C47-4F61-87E6-1C5EBEA85D2C}"/>
    <cellStyle name="Currency 19 7 2 2 2 2" xfId="26936" xr:uid="{9D8F2094-04C0-436A-ADB4-9AC287461E56}"/>
    <cellStyle name="Currency 19 7 2 2 3" xfId="22941" xr:uid="{2A935C09-3F36-4470-B6DA-96343EFB2E04}"/>
    <cellStyle name="Currency 19 7 2 3" xfId="15917" xr:uid="{6B02E6A1-60BB-42E3-8799-D3E34E5DA4D8}"/>
    <cellStyle name="Currency 19 7 2 3 2" xfId="25012" xr:uid="{A2A4FEC2-5E25-4A7D-8577-75C4765DC35E}"/>
    <cellStyle name="Currency 19 7 2 4" xfId="20601" xr:uid="{7EEBD581-56BD-4FAC-B3C0-13D87A565E83}"/>
    <cellStyle name="Currency 19 7 3" xfId="10745" xr:uid="{8A59E5F1-C75F-4140-AC20-4E5225CFCE89}"/>
    <cellStyle name="Currency 19 7 3 2" xfId="16987" xr:uid="{61D7D2B6-49DA-439B-B7A8-68B6D5CF43B9}"/>
    <cellStyle name="Currency 19 7 3 2 2" xfId="26082" xr:uid="{ECE7AA53-7156-4C08-979C-864134AAD744}"/>
    <cellStyle name="Currency 19 7 3 3" xfId="22083" xr:uid="{1A4F1265-36A3-4B76-85F3-3DCAB0075D61}"/>
    <cellStyle name="Currency 19 7 4" xfId="15063" xr:uid="{10144650-F9FD-4C33-AB46-BAE2B56D6A56}"/>
    <cellStyle name="Currency 19 7 4 2" xfId="24158" xr:uid="{4A9835FA-4949-4B21-B4A0-A7E78B650CCE}"/>
    <cellStyle name="Currency 19 7 5" xfId="19202" xr:uid="{F032BDC6-D7FB-4F14-8162-761027624BD2}"/>
    <cellStyle name="Currency 19 8" xfId="6368" xr:uid="{BEF8B0EC-1714-4F8C-863E-3540F31E8997}"/>
    <cellStyle name="Currency 19 8 2" xfId="11185" xr:uid="{9EBA4883-E161-441A-969A-B1716EEE9C92}"/>
    <cellStyle name="Currency 19 8 2 2" xfId="17423" xr:uid="{5BAFA820-650A-472B-B41D-E7E75B97EF18}"/>
    <cellStyle name="Currency 19 8 2 2 2" xfId="26518" xr:uid="{F8A81C1E-03EB-43C7-AB0A-25ADFA427500}"/>
    <cellStyle name="Currency 19 8 2 3" xfId="22523" xr:uid="{5B39FAC4-D967-46C6-93FE-E9363DF8926A}"/>
    <cellStyle name="Currency 19 8 3" xfId="15499" xr:uid="{97C8BB89-B329-4E61-8EC3-138C5F611DC6}"/>
    <cellStyle name="Currency 19 8 3 2" xfId="24594" xr:uid="{E34EAACF-3105-46A6-821D-DFB76878E107}"/>
    <cellStyle name="Currency 19 8 4" xfId="19950" xr:uid="{0C3F870D-E15E-4313-8F98-A2E6196E1372}"/>
    <cellStyle name="Currency 19 9" xfId="9209" xr:uid="{88080259-8DF6-4F88-940B-8C6A8470A721}"/>
    <cellStyle name="Currency 19 9 2" xfId="13531" xr:uid="{1988C676-0D6D-44A5-A128-B86854A982E9}"/>
    <cellStyle name="Currency 19 9 2 2" xfId="18277" xr:uid="{AA3E9F07-29D7-434E-B55B-22B2A012765A}"/>
    <cellStyle name="Currency 19 9 2 2 2" xfId="27372" xr:uid="{686F4C5C-4998-4316-B603-90121B07466C}"/>
    <cellStyle name="Currency 19 9 2 3" xfId="23398" xr:uid="{4356CA46-A6C2-4013-AF07-7EFD0C2ED592}"/>
    <cellStyle name="Currency 19 9 3" xfId="16353" xr:uid="{1F1A2D2C-5295-4888-B804-869CBB3186FF}"/>
    <cellStyle name="Currency 19 9 3 2" xfId="25448" xr:uid="{B75099AD-6E18-426B-A2DD-B65C0C27FE27}"/>
    <cellStyle name="Currency 19 9 4" xfId="21320" xr:uid="{AB6CC145-6347-4977-ADEE-B1E58309EA28}"/>
    <cellStyle name="Currency 2" xfId="1610" xr:uid="{C5F15A7F-130E-45BB-AFEF-266097670355}"/>
    <cellStyle name="Currency 2 2" xfId="1611" xr:uid="{73429EFE-8BE1-4A51-9455-94C8D66F87B4}"/>
    <cellStyle name="Currency 2 2 2" xfId="6156" xr:uid="{96B89233-A247-441C-94CE-A12C1EDC15E7}"/>
    <cellStyle name="Currency 2 2 2 2" xfId="7674" xr:uid="{853BEB9F-C4E0-4540-8923-66B5ECF80A48}"/>
    <cellStyle name="Currency 2 2 2 2 2" xfId="21256" xr:uid="{5ED30F3B-CEEE-43B1-B1D4-DAD85631A8B8}"/>
    <cellStyle name="Currency 2 2 2 2 2 2" xfId="30024" xr:uid="{ACF6D807-E4BB-4833-8A62-A74EAF4C4171}"/>
    <cellStyle name="Currency 2 2 2 2 3" xfId="28647" xr:uid="{529E2B6D-2715-4C60-B6AE-B0DC57BCC6CC}"/>
    <cellStyle name="Currency 2 2 2 3" xfId="19859" xr:uid="{4F2A0D1C-BBFD-4413-B87E-0AE104D56315}"/>
    <cellStyle name="Currency 2 2 2 3 2" xfId="29481" xr:uid="{602F53CE-7EAC-4902-8498-40C298455EFA}"/>
    <cellStyle name="Currency 2 2 2 4" xfId="28104" xr:uid="{7EB30D91-E489-4D8A-8226-2CBBAE344305}"/>
    <cellStyle name="Currency 2 2 3" xfId="6000" xr:uid="{33D0CDE5-3BC3-4ED1-B904-A6AD4DC4694C}"/>
    <cellStyle name="Currency 2 2 3 2" xfId="7601" xr:uid="{18FE55DD-4D23-47CA-B795-FBBB003F800A}"/>
    <cellStyle name="Currency 2 2 3 2 2" xfId="21183" xr:uid="{D1CDF603-A5DC-4FAA-ABCB-4B932E9C7EC8}"/>
    <cellStyle name="Currency 2 2 3 2 2 2" xfId="29960" xr:uid="{DD4320EA-F71F-4FB1-A87A-99E0800AC7AA}"/>
    <cellStyle name="Currency 2 2 3 2 3" xfId="28583" xr:uid="{732DA213-DE58-45A1-BAD6-00B6871B5215}"/>
    <cellStyle name="Currency 2 2 3 3" xfId="19786" xr:uid="{7D9FE83D-9998-41C1-9222-B46D94003B77}"/>
    <cellStyle name="Currency 2 2 3 3 2" xfId="29417" xr:uid="{B56538FE-C370-4C87-A66E-2CE688A9E5C1}"/>
    <cellStyle name="Currency 2 2 3 4" xfId="28040" xr:uid="{15C6D8F4-EAEB-47DA-A659-97B32635B23E}"/>
    <cellStyle name="Currency 2 2 4" xfId="4632" xr:uid="{4E875F12-ABD4-4046-9ECA-A50D9A38E170}"/>
    <cellStyle name="Currency 2 2 4 2" xfId="7021" xr:uid="{C9EAE911-557A-4898-ACF2-6EAFDDB169DA}"/>
    <cellStyle name="Currency 2 2 4 2 2" xfId="20603" xr:uid="{DA58C88E-AB88-49F6-8E21-BC3EC3BA4F21}"/>
    <cellStyle name="Currency 2 2 4 2 2 2" xfId="29792" xr:uid="{0730BFE3-ED5F-4E85-97C5-217A8626AB34}"/>
    <cellStyle name="Currency 2 2 4 2 3" xfId="28415" xr:uid="{F9837752-0885-4586-AA92-A80AFA638F0A}"/>
    <cellStyle name="Currency 2 2 4 3" xfId="19204" xr:uid="{A579CCFF-6AC8-432A-B385-76CF8363F2DD}"/>
    <cellStyle name="Currency 2 2 4 3 2" xfId="29248" xr:uid="{F704322D-686F-4F3A-9D9B-43F8163D19BD}"/>
    <cellStyle name="Currency 2 2 4 4" xfId="27872" xr:uid="{C3BD444B-62EC-4D08-AA24-700200568197}"/>
    <cellStyle name="Currency 2 2 5" xfId="6370" xr:uid="{2B946459-745A-4E9D-BF01-69B17EBD1FFE}"/>
    <cellStyle name="Currency 2 2 5 2" xfId="19952" xr:uid="{13E6E8C4-43B9-4A2B-BDFF-4F73016EABAB}"/>
    <cellStyle name="Currency 2 2 5 2 2" xfId="29559" xr:uid="{568E9458-82FB-45A5-9ADC-D2A048ECD91F}"/>
    <cellStyle name="Currency 2 2 5 3" xfId="28182" xr:uid="{ABA30748-0798-4440-925E-9FBAD98EAAAB}"/>
    <cellStyle name="Currency 2 2 6" xfId="9211" xr:uid="{0A998AEC-36EB-4908-BAB2-4DEC04C62DF7}"/>
    <cellStyle name="Currency 2 2 6 2" xfId="13533" xr:uid="{DB92A009-BBDE-4E97-8EA0-BF6691C7FE31}"/>
    <cellStyle name="Currency 2 2 6 2 2" xfId="23400" xr:uid="{18568A41-4BCA-464E-B12C-A6C65493385D}"/>
    <cellStyle name="Currency 2 2 6 2 2 2" xfId="30219" xr:uid="{ABB47B6C-7360-45B9-9EB3-75A901949363}"/>
    <cellStyle name="Currency 2 2 6 2 3" xfId="28842" xr:uid="{9B849631-957A-457D-93FC-1B1698E3A589}"/>
    <cellStyle name="Currency 2 2 6 3" xfId="21322" xr:uid="{7DBBEC9C-0BB1-45B8-80A2-724D709B43BF}"/>
    <cellStyle name="Currency 2 2 6 3 2" xfId="30071" xr:uid="{75DC8D69-1D44-49BF-963F-8BC3CA0A1842}"/>
    <cellStyle name="Currency 2 2 6 4" xfId="28694" xr:uid="{436ECDA9-CED0-4C44-888B-5FCB3A561474}"/>
    <cellStyle name="Currency 2 2 7" xfId="18548" xr:uid="{098BE870-EF10-4E2E-90C6-E32A353982E6}"/>
    <cellStyle name="Currency 2 2 7 2" xfId="29015" xr:uid="{19034C70-D105-4292-B727-1E5E1DAE2C50}"/>
    <cellStyle name="Currency 2 2 8" xfId="27641" xr:uid="{4FD2CD5C-2901-4023-A63F-5E3316D58C38}"/>
    <cellStyle name="Currency 2 3" xfId="6155" xr:uid="{D196BC8D-AB2E-4350-9EB6-A8BCC9EBAF4E}"/>
    <cellStyle name="Currency 2 3 2" xfId="7673" xr:uid="{B1A4D5F1-B771-4356-8A96-E579B0A7F529}"/>
    <cellStyle name="Currency 2 3 2 2" xfId="21255" xr:uid="{5CC29DD6-3650-458F-B7A8-1A63DF65E37B}"/>
    <cellStyle name="Currency 2 3 2 2 2" xfId="30023" xr:uid="{17091C87-8ABF-4F0C-AC7A-13F9BF7E7F4C}"/>
    <cellStyle name="Currency 2 3 2 3" xfId="28646" xr:uid="{B3800402-A990-4FD8-B28C-370207059442}"/>
    <cellStyle name="Currency 2 3 3" xfId="10307" xr:uid="{7F3FE7D0-539F-4C28-9C7A-07FCD84EDB1B}"/>
    <cellStyle name="Currency 2 3 3 2" xfId="14628" xr:uid="{D2C0417A-9F8C-4E05-A1C2-E2272314E666}"/>
    <cellStyle name="Currency 2 3 3 2 2" xfId="18482" xr:uid="{0D837AB5-C56D-4D2A-812C-987CE8EC8180}"/>
    <cellStyle name="Currency 2 3 3 2 2 2" xfId="27577" xr:uid="{19D6BA8D-967A-4A46-A321-0F555EAE651E}"/>
    <cellStyle name="Currency 2 3 3 2 3" xfId="23723" xr:uid="{B8E4B95D-787F-49F6-A98B-EF86FE741541}"/>
    <cellStyle name="Currency 2 3 3 3" xfId="16558" xr:uid="{22891CD7-7E79-4012-9746-4EE986D39BC5}"/>
    <cellStyle name="Currency 2 3 3 3 2" xfId="25653" xr:uid="{A0EBA86A-7FEA-413B-A6B0-6D1415B196D6}"/>
    <cellStyle name="Currency 2 3 3 4" xfId="21645" xr:uid="{49C8B245-2F26-44B6-9359-98DE32F2F560}"/>
    <cellStyle name="Currency 2 3 4" xfId="19858" xr:uid="{9539BF3D-D6B8-4FF3-8A04-15BE0221F281}"/>
    <cellStyle name="Currency 2 3 4 2" xfId="29480" xr:uid="{19E03B1B-8D0C-4B85-A771-25E93898313B}"/>
    <cellStyle name="Currency 2 3 5" xfId="28103" xr:uid="{9AF7F4DC-2D1E-4AFF-B203-3CFB877B285B}"/>
    <cellStyle name="Currency 2 4" xfId="5999" xr:uid="{B5F102B5-F58D-44BB-BB11-E36BCC5B3DAF}"/>
    <cellStyle name="Currency 2 4 2" xfId="7600" xr:uid="{4BE8BAB1-89B4-472C-BC14-2B2389AD9CFD}"/>
    <cellStyle name="Currency 2 4 2 2" xfId="21182" xr:uid="{85B28588-D23E-4614-9E3B-9BB7D266AB62}"/>
    <cellStyle name="Currency 2 4 2 2 2" xfId="29959" xr:uid="{EAEB0D68-BB36-457A-91C9-9F4845FA756E}"/>
    <cellStyle name="Currency 2 4 2 3" xfId="28582" xr:uid="{BEB212B5-33E0-432F-87A5-5356C3EECED6}"/>
    <cellStyle name="Currency 2 4 3" xfId="19785" xr:uid="{ACAF11F4-0479-458B-BC89-DCB19B5F4877}"/>
    <cellStyle name="Currency 2 4 3 2" xfId="29416" xr:uid="{E3ABA402-5773-4E3F-95BA-F96B5B42AA61}"/>
    <cellStyle name="Currency 2 4 4" xfId="28039" xr:uid="{BFD079C0-6BAE-40DC-AF39-53157C9DE95A}"/>
    <cellStyle name="Currency 2 5" xfId="4631" xr:uid="{E0B74FF7-080D-4833-908F-CF86AC747507}"/>
    <cellStyle name="Currency 2 5 2" xfId="7020" xr:uid="{BBAA1252-B35E-40FD-B378-2DE083FB9B02}"/>
    <cellStyle name="Currency 2 5 2 2" xfId="20602" xr:uid="{FD21D709-3719-48BB-A027-548AA75E10D9}"/>
    <cellStyle name="Currency 2 5 2 2 2" xfId="29791" xr:uid="{31777CCA-EB1B-47AD-8508-9551A72A959C}"/>
    <cellStyle name="Currency 2 5 2 3" xfId="28414" xr:uid="{5134C9F7-0A72-4CEC-9965-490F999FE556}"/>
    <cellStyle name="Currency 2 5 3" xfId="19203" xr:uid="{5F5D5885-58EE-40A4-8157-9D4DB84167B6}"/>
    <cellStyle name="Currency 2 5 3 2" xfId="29247" xr:uid="{B4C35582-883B-4F13-8B0D-CF6A1C60ACE1}"/>
    <cellStyle name="Currency 2 5 4" xfId="27871" xr:uid="{64EF502A-3B13-467D-9E81-4600CB98B959}"/>
    <cellStyle name="Currency 2 6" xfId="6369" xr:uid="{96098CF3-370F-449F-84A5-FB34EC5F98F1}"/>
    <cellStyle name="Currency 2 6 2" xfId="19951" xr:uid="{CEC1C852-0FDB-46EE-AB16-A2AD72F78886}"/>
    <cellStyle name="Currency 2 6 2 2" xfId="29558" xr:uid="{F095374B-5311-48F3-95E9-D24587696AC3}"/>
    <cellStyle name="Currency 2 6 3" xfId="28181" xr:uid="{61BFB726-C511-4BEB-926F-248BD7F54C84}"/>
    <cellStyle name="Currency 2 7" xfId="9210" xr:uid="{791275C0-6BAD-46D5-B421-FD6E483E2FDB}"/>
    <cellStyle name="Currency 2 7 2" xfId="13532" xr:uid="{424FB158-3DF0-46A8-AAFD-34D6B281F287}"/>
    <cellStyle name="Currency 2 7 2 2" xfId="23399" xr:uid="{66F66107-2285-4644-BDE5-B1271F3CF11F}"/>
    <cellStyle name="Currency 2 7 2 2 2" xfId="30218" xr:uid="{D64DF6DD-4BA1-4896-A32D-35CDFE15D812}"/>
    <cellStyle name="Currency 2 7 2 3" xfId="28841" xr:uid="{685B3272-1FFB-4A37-A99B-1E5833291515}"/>
    <cellStyle name="Currency 2 7 3" xfId="21321" xr:uid="{464BA0EF-6490-4200-9D1F-0114AEB5307B}"/>
    <cellStyle name="Currency 2 7 3 2" xfId="30070" xr:uid="{350D836A-D55E-4468-9DCC-5C32B63045EA}"/>
    <cellStyle name="Currency 2 7 4" xfId="28693" xr:uid="{406CA3E1-21EE-4D87-B392-334B8C2C26B2}"/>
    <cellStyle name="Currency 2 8" xfId="18547" xr:uid="{92FDACE1-E941-4C36-8898-FA9AC2039BE8}"/>
    <cellStyle name="Currency 2 8 2" xfId="29014" xr:uid="{9C74AFED-F04D-4F0F-AF97-5B0DBA431AA4}"/>
    <cellStyle name="Currency 2 9" xfId="27640" xr:uid="{10A6F7F0-1643-44C0-A83C-079A5FD6C64C}"/>
    <cellStyle name="Currency 20" xfId="2647" xr:uid="{1987A5A9-FDC7-4DD6-A613-830771CC6E3C}"/>
    <cellStyle name="Currency 20 2" xfId="5492" xr:uid="{35AA654B-59B0-4FB1-B045-51373DED5858}"/>
    <cellStyle name="Currency 20 2 2" xfId="7119" xr:uid="{5EA1900D-4B49-4EA1-A545-A3C775AD995D}"/>
    <cellStyle name="Currency 20 2 2 2" xfId="20701" xr:uid="{4DD802E2-B1F9-47B4-AE81-8D7B8195E4DC}"/>
    <cellStyle name="Currency 20 2 2 2 2" xfId="29873" xr:uid="{2D9C7DFF-D329-4D1E-B198-DBEBE6F3D70C}"/>
    <cellStyle name="Currency 20 2 2 3" xfId="28496" xr:uid="{0380028A-C396-4372-B09F-077077827123}"/>
    <cellStyle name="Currency 20 2 3" xfId="19303" xr:uid="{3D9B2721-C2E2-4DF5-83C5-3DA445374496}"/>
    <cellStyle name="Currency 20 2 3 2" xfId="29330" xr:uid="{82CD9DF9-6B48-4E39-BD25-6B5646043899}"/>
    <cellStyle name="Currency 20 2 4" xfId="27953" xr:uid="{896BA441-3B33-4F38-BFA8-E259E2D87E5A}"/>
    <cellStyle name="Currency 20 3" xfId="6523" xr:uid="{6887F145-0CB2-4ED9-8AEF-A9AD1C740FB4}"/>
    <cellStyle name="Currency 20 3 2" xfId="20105" xr:uid="{8016F1B3-65A0-4611-9596-B6D1A87AAD90}"/>
    <cellStyle name="Currency 20 3 2 2" xfId="29695" xr:uid="{4BE4B1D1-7311-4CF2-A952-160FAD1311BE}"/>
    <cellStyle name="Currency 20 3 3" xfId="28318" xr:uid="{6B44D784-285A-4E46-9AEF-A8B53B270A59}"/>
    <cellStyle name="Currency 20 4" xfId="10071" xr:uid="{AC993496-A2FC-4641-9FF1-4840A7E918DA}"/>
    <cellStyle name="Currency 20 4 2" xfId="14393" xr:uid="{B71A3292-83B5-4787-9CF8-2F742226170C}"/>
    <cellStyle name="Currency 20 4 2 2" xfId="23498" xr:uid="{C335D2CA-F3EA-4459-926E-41C4BBD1E16B}"/>
    <cellStyle name="Currency 20 4 2 2 2" xfId="30300" xr:uid="{4B40BD8F-3519-446C-9C1A-F9F26197067B}"/>
    <cellStyle name="Currency 20 4 2 3" xfId="28923" xr:uid="{7EC0B3BF-BDCC-4CEB-935C-E4B960CA287A}"/>
    <cellStyle name="Currency 20 4 3" xfId="21420" xr:uid="{076E067A-3226-4CC9-8C4E-A6A5C651FFC2}"/>
    <cellStyle name="Currency 20 4 3 2" xfId="30152" xr:uid="{C06CFD72-BA74-43E5-97A0-AB0E3C12D2D4}"/>
    <cellStyle name="Currency 20 4 4" xfId="28775" xr:uid="{77EB5C88-F8B6-4112-90FE-7D661075F6A3}"/>
    <cellStyle name="Currency 20 5" xfId="18702" xr:uid="{6E41BF4B-A6AB-4BF2-A468-0F0E944DDC3D}"/>
    <cellStyle name="Currency 20 5 2" xfId="29152" xr:uid="{26E34AA8-A342-42A9-A51A-A6687E8C28CF}"/>
    <cellStyle name="Currency 20 6" xfId="27776" xr:uid="{2BAC33A7-6AA0-4577-BB72-83FAAE29A6E3}"/>
    <cellStyle name="Currency 21" xfId="2634" xr:uid="{12D7BCCE-7C3B-46A6-8115-728AE3738D4E}"/>
    <cellStyle name="Currency 21 2" xfId="5479" xr:uid="{42F16DBD-732E-4260-A36F-0CA637E42CF8}"/>
    <cellStyle name="Currency 21 2 2" xfId="7110" xr:uid="{E09EC784-69A3-434D-9067-F727979BDCDB}"/>
    <cellStyle name="Currency 21 2 2 2" xfId="20692" xr:uid="{096EFA81-27A9-4FCA-8BAC-97ADD241BC20}"/>
    <cellStyle name="Currency 21 2 2 2 2" xfId="29867" xr:uid="{3166BC71-2A21-4B25-ABA4-D53D842975AB}"/>
    <cellStyle name="Currency 21 2 2 3" xfId="28490" xr:uid="{AFA03371-7C9D-4154-8D41-A185F65D8DCC}"/>
    <cellStyle name="Currency 21 2 3" xfId="19294" xr:uid="{E7134809-FADD-43AF-8AFE-BCEE530AEFCE}"/>
    <cellStyle name="Currency 21 2 3 2" xfId="29324" xr:uid="{6EBECF8B-3CBE-4404-81B1-57A19EDF996E}"/>
    <cellStyle name="Currency 21 2 4" xfId="27947" xr:uid="{B13B2C5A-8947-4856-8F3A-5B596979DE80}"/>
    <cellStyle name="Currency 21 3" xfId="6514" xr:uid="{DB9F8979-D993-4655-AEDA-F384F2B2E813}"/>
    <cellStyle name="Currency 21 3 2" xfId="20096" xr:uid="{2A916831-8D03-4E35-81F7-C50E0D6F38FB}"/>
    <cellStyle name="Currency 21 3 2 2" xfId="29689" xr:uid="{83D8DAC6-B5BF-457C-8EC5-274C9EDCCB42}"/>
    <cellStyle name="Currency 21 3 3" xfId="28312" xr:uid="{B70CDBE5-8884-4164-A341-5C3585417BAE}"/>
    <cellStyle name="Currency 21 4" xfId="10058" xr:uid="{44240D7A-9CDD-4A08-A7C5-75DC5592806A}"/>
    <cellStyle name="Currency 21 4 2" xfId="14380" xr:uid="{68918000-1DA1-43B0-B297-1442787776DC}"/>
    <cellStyle name="Currency 21 4 2 2" xfId="23489" xr:uid="{5D17FC1C-12D9-48B9-8358-4D7FED6081D6}"/>
    <cellStyle name="Currency 21 4 2 2 2" xfId="30294" xr:uid="{85C0CC00-1E57-4A1B-966B-2B5AD2E192CE}"/>
    <cellStyle name="Currency 21 4 2 3" xfId="28917" xr:uid="{42DCFA0A-2A2E-4060-A62A-995012E88185}"/>
    <cellStyle name="Currency 21 4 3" xfId="21411" xr:uid="{EA74F94A-0C84-4D77-9F6B-4DE14AAF4058}"/>
    <cellStyle name="Currency 21 4 3 2" xfId="30146" xr:uid="{AB4E5F71-D991-4265-AE37-6DFF5D0C1F5B}"/>
    <cellStyle name="Currency 21 4 4" xfId="28769" xr:uid="{7E0E558F-F786-422D-B188-575EFF31E227}"/>
    <cellStyle name="Currency 21 5" xfId="18693" xr:uid="{4C4A6B1B-DEA3-40D6-AFE7-C9908E73503D}"/>
    <cellStyle name="Currency 21 5 2" xfId="29146" xr:uid="{B18DAF21-9826-4A6F-80CA-A9E252361322}"/>
    <cellStyle name="Currency 21 6" xfId="27770" xr:uid="{0A3FF113-7980-4D24-BE84-768A6753032B}"/>
    <cellStyle name="Currency 22" xfId="2635" xr:uid="{26B4D798-296A-4AE8-982E-F4F903B84658}"/>
    <cellStyle name="Currency 22 2" xfId="5480" xr:uid="{8FAD6B00-9844-47D2-849B-7BBFA4B4D198}"/>
    <cellStyle name="Currency 22 2 2" xfId="7111" xr:uid="{C59444A6-2526-4B93-B298-7EF459F99E53}"/>
    <cellStyle name="Currency 22 2 2 2" xfId="20693" xr:uid="{3B315068-432A-43B0-AEA7-CFA3BA605BAC}"/>
    <cellStyle name="Currency 22 2 2 2 2" xfId="29868" xr:uid="{16988CD3-DB69-4189-ADE9-3F69A8B4F6F9}"/>
    <cellStyle name="Currency 22 2 2 3" xfId="28491" xr:uid="{A22B133F-8214-4F16-8DAD-AEBEC382CB78}"/>
    <cellStyle name="Currency 22 2 3" xfId="19295" xr:uid="{81E23CAC-A722-43D0-8B76-E4AEB0ED362D}"/>
    <cellStyle name="Currency 22 2 3 2" xfId="29325" xr:uid="{B8227BC5-DF1A-4CE6-8ED3-00E3E30EDA65}"/>
    <cellStyle name="Currency 22 2 4" xfId="27948" xr:uid="{17FD8721-2121-4655-90AA-8505278978A7}"/>
    <cellStyle name="Currency 22 3" xfId="6515" xr:uid="{B339D4E9-FECD-4FB9-ACDA-DC8A047BC734}"/>
    <cellStyle name="Currency 22 3 2" xfId="20097" xr:uid="{9F97FA82-F1C6-4A21-8F46-362597E676DD}"/>
    <cellStyle name="Currency 22 3 2 2" xfId="29690" xr:uid="{6270FB3B-44DA-4F17-B3C1-E558915E6DC0}"/>
    <cellStyle name="Currency 22 3 3" xfId="28313" xr:uid="{9757316D-E835-4A9D-99BE-355F70E7BCFC}"/>
    <cellStyle name="Currency 22 4" xfId="10059" xr:uid="{EA6E30A0-2AC6-4D5C-B64D-03C445716BAF}"/>
    <cellStyle name="Currency 22 4 2" xfId="14381" xr:uid="{E6BC9B49-4619-494B-90EE-8599FBEC61C3}"/>
    <cellStyle name="Currency 22 4 2 2" xfId="23490" xr:uid="{307FCE79-B10E-4C6B-97FB-C694F08F0B2F}"/>
    <cellStyle name="Currency 22 4 2 2 2" xfId="30295" xr:uid="{DA570DC5-34CA-47C2-925E-F1520D89F51D}"/>
    <cellStyle name="Currency 22 4 2 3" xfId="28918" xr:uid="{11BCC86F-BDF5-4142-9049-5B750AC8CAD8}"/>
    <cellStyle name="Currency 22 4 3" xfId="21412" xr:uid="{9D2E1933-02FF-46C1-B13B-EC2814DB7EE5}"/>
    <cellStyle name="Currency 22 4 3 2" xfId="30147" xr:uid="{DC4AC1A4-3BAF-4104-9006-7E766DDC0D64}"/>
    <cellStyle name="Currency 22 4 4" xfId="28770" xr:uid="{6BE9E5A5-B6E7-4175-A778-9E4B2A7767EC}"/>
    <cellStyle name="Currency 22 5" xfId="18694" xr:uid="{9938BD4E-9F49-4FEB-92F8-9DD8F717CF0E}"/>
    <cellStyle name="Currency 22 5 2" xfId="29147" xr:uid="{BAB80B26-AE47-4669-8A85-2BB8A17BBCD4}"/>
    <cellStyle name="Currency 22 6" xfId="27771" xr:uid="{A3825057-000D-4066-A2E4-04F1F756D8A7}"/>
    <cellStyle name="Currency 23" xfId="2633" xr:uid="{FA05C829-3544-433E-BBCC-C9B0075D514F}"/>
    <cellStyle name="Currency 23 2" xfId="5478" xr:uid="{8DBC7E64-11B4-4E6C-8228-D2F2C1B35E0A}"/>
    <cellStyle name="Currency 23 2 2" xfId="7109" xr:uid="{623F0A83-0196-4CE8-9C78-82657D9A9632}"/>
    <cellStyle name="Currency 23 2 2 2" xfId="20691" xr:uid="{DFA1664C-E4FA-4C1A-837C-A93F963CD30A}"/>
    <cellStyle name="Currency 23 2 2 2 2" xfId="29866" xr:uid="{7F8842B3-22E3-41CC-882E-201182D7678B}"/>
    <cellStyle name="Currency 23 2 2 3" xfId="28489" xr:uid="{88F5A261-336B-4B15-AA8C-2D26D547F83E}"/>
    <cellStyle name="Currency 23 2 3" xfId="19293" xr:uid="{15483F1C-1BC4-4E91-A9C0-65674E316D34}"/>
    <cellStyle name="Currency 23 2 3 2" xfId="29323" xr:uid="{93EC9EDE-5ACC-45BE-8CC0-D10F0DCCA203}"/>
    <cellStyle name="Currency 23 2 4" xfId="27946" xr:uid="{89A23109-D112-4FFF-AA33-F691A4C8D044}"/>
    <cellStyle name="Currency 23 3" xfId="6513" xr:uid="{A8B2E3AC-752E-4E15-AA6D-6B4F1A620EEF}"/>
    <cellStyle name="Currency 23 3 2" xfId="20095" xr:uid="{62DB08D1-DF3D-4293-B607-CB4ECFD04521}"/>
    <cellStyle name="Currency 23 3 2 2" xfId="29688" xr:uid="{53A907EF-630B-4891-80BA-A96B18AA52DE}"/>
    <cellStyle name="Currency 23 3 3" xfId="28311" xr:uid="{7F53742C-2CC6-40B5-B39C-9E6178D8E760}"/>
    <cellStyle name="Currency 23 4" xfId="10057" xr:uid="{CAE8901A-DFC3-4318-B8BC-11D803EE789B}"/>
    <cellStyle name="Currency 23 4 2" xfId="14379" xr:uid="{F28D5520-47CC-45DF-8FB8-FD5BD954F4D8}"/>
    <cellStyle name="Currency 23 4 2 2" xfId="23488" xr:uid="{4C58FB05-A872-4EA5-BE01-30A05D943170}"/>
    <cellStyle name="Currency 23 4 2 2 2" xfId="30293" xr:uid="{E2C346E6-FD0B-4065-9E2E-593234B3F8A3}"/>
    <cellStyle name="Currency 23 4 2 3" xfId="28916" xr:uid="{62E471B6-256D-4352-8B1A-067391F93EBD}"/>
    <cellStyle name="Currency 23 4 3" xfId="21410" xr:uid="{31FF7C2B-C7D7-4037-8C74-64BCD10E5795}"/>
    <cellStyle name="Currency 23 4 3 2" xfId="30145" xr:uid="{3A5066D4-7C9A-420D-9C29-347229DDB145}"/>
    <cellStyle name="Currency 23 4 4" xfId="28768" xr:uid="{94BF600A-E405-434A-9021-FADF82D158A3}"/>
    <cellStyle name="Currency 23 5" xfId="18692" xr:uid="{9FDFC145-D380-4E11-8FE1-A34262F3449E}"/>
    <cellStyle name="Currency 23 5 2" xfId="29145" xr:uid="{71E35E53-F6E6-4E9A-8C92-7A66232B1EB3}"/>
    <cellStyle name="Currency 23 6" xfId="27769" xr:uid="{0B9A57EC-C363-48ED-8F3C-2E70109760A7}"/>
    <cellStyle name="Currency 24" xfId="2721" xr:uid="{2CACDC8F-4325-44D0-A412-AE57C31E88DD}"/>
    <cellStyle name="Currency 24 2" xfId="5547" xr:uid="{E2777B26-2B95-401C-ABF4-9AF9C8EBC0A6}"/>
    <cellStyle name="Currency 24 2 2" xfId="7163" xr:uid="{BE1ECC2E-8451-4DE3-B4DC-BA70D2C2A0CA}"/>
    <cellStyle name="Currency 24 2 2 2" xfId="20745" xr:uid="{D983CFA7-AE1C-4D5F-9EDA-1B3F47C94CBA}"/>
    <cellStyle name="Currency 24 2 2 2 2" xfId="29892" xr:uid="{7EE02EB6-C8B1-41C8-8302-00B0A1E229B7}"/>
    <cellStyle name="Currency 24 2 2 3" xfId="28515" xr:uid="{9D384436-9260-4528-B5D7-8CF9294C4783}"/>
    <cellStyle name="Currency 24 2 3" xfId="19348" xr:uid="{B3D819F7-A8DC-4747-8EAB-1EAC5F214AB9}"/>
    <cellStyle name="Currency 24 2 3 2" xfId="29349" xr:uid="{19DCEC0A-1D47-4F6A-AFC2-C7031B290836}"/>
    <cellStyle name="Currency 24 2 4" xfId="27972" xr:uid="{A5ECA138-9992-4296-A2BE-4380BE96A2F7}"/>
    <cellStyle name="Currency 24 3" xfId="6584" xr:uid="{CE19C324-A0E5-4A8E-B83F-6321EB8C05F3}"/>
    <cellStyle name="Currency 24 3 2" xfId="20166" xr:uid="{91CEC567-46B1-4385-A121-CD37C1C7A1C6}"/>
    <cellStyle name="Currency 24 3 2 2" xfId="29731" xr:uid="{93352A8D-2FE0-4EE5-BB93-5BAA5E25BDD5}"/>
    <cellStyle name="Currency 24 3 3" xfId="28354" xr:uid="{283E884C-4BD2-4A9E-B878-54D1BCFF64B0}"/>
    <cellStyle name="Currency 24 4" xfId="10126" xr:uid="{69C7CB14-F355-4BB2-AC1A-8C1B3549106A}"/>
    <cellStyle name="Currency 24 4 2" xfId="14448" xr:uid="{C95E2AE8-98E2-4008-9C3E-2647E7D32F7A}"/>
    <cellStyle name="Currency 24 4 2 2" xfId="23543" xr:uid="{1D6CBBA8-3DED-48B0-AC86-7E297054E69E}"/>
    <cellStyle name="Currency 24 4 2 2 2" xfId="30319" xr:uid="{C85360F9-CBE9-44C0-A8CA-F0D9659DE569}"/>
    <cellStyle name="Currency 24 4 2 3" xfId="28942" xr:uid="{CBD35E30-BD2A-48CA-BCF5-96E5A72570A3}"/>
    <cellStyle name="Currency 24 4 3" xfId="21465" xr:uid="{C63DE73D-3C33-480A-AD2A-512DE3EE7632}"/>
    <cellStyle name="Currency 24 4 3 2" xfId="30171" xr:uid="{0ECE256D-C730-43D0-9BCC-00CB577B0F5C}"/>
    <cellStyle name="Currency 24 4 4" xfId="28794" xr:uid="{444682AE-F0B5-4A33-AC78-C68F62887220}"/>
    <cellStyle name="Currency 24 5" xfId="18764" xr:uid="{80EA0A52-C9A3-4962-90FF-9A249A6183D3}"/>
    <cellStyle name="Currency 24 5 2" xfId="29188" xr:uid="{ACCD9936-2F10-4C3A-B956-DCCA1B6A3AC4}"/>
    <cellStyle name="Currency 24 6" xfId="27812" xr:uid="{AA154D80-3281-4E31-89AA-B4C1E528298A}"/>
    <cellStyle name="Currency 25" xfId="2715" xr:uid="{C22AA089-59A6-4353-99D6-963A6F83D2C2}"/>
    <cellStyle name="Currency 25 2" xfId="5541" xr:uid="{F552C006-E744-4814-88ED-3272B3ED6C77}"/>
    <cellStyle name="Currency 25 2 2" xfId="7158" xr:uid="{482A10CA-E5B9-4E4F-8E02-1CB9055698C4}"/>
    <cellStyle name="Currency 25 2 2 2" xfId="20740" xr:uid="{9C14978E-FCB3-4FD9-B422-BEA956CC4F03}"/>
    <cellStyle name="Currency 25 2 2 2 2" xfId="29890" xr:uid="{4B4D41F4-2E31-49AD-A85E-7E22B2CD4D1A}"/>
    <cellStyle name="Currency 25 2 2 3" xfId="28513" xr:uid="{106BE8DD-3C39-4917-8735-102713E4DC7D}"/>
    <cellStyle name="Currency 25 2 3" xfId="19342" xr:uid="{85F41058-947B-4B2E-8CD7-30E738493151}"/>
    <cellStyle name="Currency 25 2 3 2" xfId="29347" xr:uid="{82624DFB-AA1A-42C8-B8BE-07225241ADC1}"/>
    <cellStyle name="Currency 25 2 4" xfId="27970" xr:uid="{3BB3B9CA-895B-4BCD-BD96-C88B74BCB3EA}"/>
    <cellStyle name="Currency 25 3" xfId="6579" xr:uid="{1CBD931F-8E62-4E98-83EB-5080E3653421}"/>
    <cellStyle name="Currency 25 3 2" xfId="20161" xr:uid="{606FAB9E-2CC7-4AA0-B3C1-8458DEEC1A48}"/>
    <cellStyle name="Currency 25 3 2 2" xfId="29729" xr:uid="{D8CF6E9B-1EEC-45C7-B064-04C0F6C4B78B}"/>
    <cellStyle name="Currency 25 3 3" xfId="28352" xr:uid="{0BECFDEA-6ECD-4416-AF65-95D6FCBB01A9}"/>
    <cellStyle name="Currency 25 4" xfId="10120" xr:uid="{2BAC2B9E-A32F-41B9-BDB0-E6401E4D5932}"/>
    <cellStyle name="Currency 25 4 2" xfId="14442" xr:uid="{06C98F74-F0C6-4562-963B-3E24F1BC2F39}"/>
    <cellStyle name="Currency 25 4 2 2" xfId="23537" xr:uid="{46CA35A3-0E0F-47F4-8696-342CC3DDBD95}"/>
    <cellStyle name="Currency 25 4 2 2 2" xfId="30317" xr:uid="{EF61024E-2581-4C73-9A18-140070FB67E6}"/>
    <cellStyle name="Currency 25 4 2 3" xfId="28940" xr:uid="{B241201B-F0ED-4CC6-AF87-CCD8E99E6983}"/>
    <cellStyle name="Currency 25 4 3" xfId="21459" xr:uid="{9DD0F670-5648-4F4A-ADA4-C35B1BE42EE0}"/>
    <cellStyle name="Currency 25 4 3 2" xfId="30169" xr:uid="{18C8ABBC-C927-47E0-AA56-C08256677E38}"/>
    <cellStyle name="Currency 25 4 4" xfId="28792" xr:uid="{5EA64750-8B83-4AB8-9A26-4AF91EDDE8F0}"/>
    <cellStyle name="Currency 25 5" xfId="18758" xr:uid="{ED106E0A-44D8-4B68-BEFC-8A638A0E26C8}"/>
    <cellStyle name="Currency 25 5 2" xfId="29186" xr:uid="{01449EFF-9D8C-4838-8384-8C6E3B52B9BC}"/>
    <cellStyle name="Currency 25 6" xfId="27810" xr:uid="{220DB41E-5AAB-490A-A657-EC64BA93BEFA}"/>
    <cellStyle name="Currency 26" xfId="2716" xr:uid="{2DAA5F8D-9F59-4DD0-924F-D0B241383033}"/>
    <cellStyle name="Currency 26 2" xfId="5542" xr:uid="{5C4B91C2-9741-4646-88FE-13005D6F99C7}"/>
    <cellStyle name="Currency 26 2 2" xfId="7159" xr:uid="{4C3AABC4-1350-4E44-9EEF-CC036B745EEC}"/>
    <cellStyle name="Currency 26 2 2 2" xfId="20741" xr:uid="{9D30D5ED-94EF-4367-9D1C-724D374FBA89}"/>
    <cellStyle name="Currency 26 2 2 2 2" xfId="29891" xr:uid="{2611CE9D-846B-40FA-8383-8AD38115A71F}"/>
    <cellStyle name="Currency 26 2 2 3" xfId="28514" xr:uid="{6B496A74-0B6D-4672-A32B-11E8E6B886CF}"/>
    <cellStyle name="Currency 26 2 3" xfId="19343" xr:uid="{88D53058-AC0D-4558-A4CC-B4C878C911CE}"/>
    <cellStyle name="Currency 26 2 3 2" xfId="29348" xr:uid="{40B9839F-69A1-41CB-836C-BF99654A4277}"/>
    <cellStyle name="Currency 26 2 4" xfId="27971" xr:uid="{B0927579-506D-4A7F-BD15-ACBF38942A94}"/>
    <cellStyle name="Currency 26 3" xfId="6580" xr:uid="{00BA523E-9B74-43ED-BDE4-E87E72E05170}"/>
    <cellStyle name="Currency 26 3 2" xfId="20162" xr:uid="{57732243-D7CC-4D9C-B34D-6E1DC2325E59}"/>
    <cellStyle name="Currency 26 3 2 2" xfId="29730" xr:uid="{C5CDE2F5-1CFA-4047-BA27-D14DB6E5DB40}"/>
    <cellStyle name="Currency 26 3 3" xfId="28353" xr:uid="{C851FB2F-B672-4CED-A219-911EE2CC39F0}"/>
    <cellStyle name="Currency 26 4" xfId="10121" xr:uid="{53F011E7-2851-4AF5-B0A2-359D3229B643}"/>
    <cellStyle name="Currency 26 4 2" xfId="14443" xr:uid="{452E6F1D-3249-4F3F-B43D-4F02B2B7A4AD}"/>
    <cellStyle name="Currency 26 4 2 2" xfId="23538" xr:uid="{8783030D-A9B9-4C64-985A-E6A02797F791}"/>
    <cellStyle name="Currency 26 4 2 2 2" xfId="30318" xr:uid="{6454B812-98C8-4AD1-BCE8-00DDA21B62E3}"/>
    <cellStyle name="Currency 26 4 2 3" xfId="28941" xr:uid="{ED499AD2-F124-4C19-B510-739B13AF65A8}"/>
    <cellStyle name="Currency 26 4 3" xfId="21460" xr:uid="{DA7A969E-7631-415F-8506-CC6390666ABC}"/>
    <cellStyle name="Currency 26 4 3 2" xfId="30170" xr:uid="{810474AD-08EE-4CE3-ACE8-DB64C51B3881}"/>
    <cellStyle name="Currency 26 4 4" xfId="28793" xr:uid="{B123CEAE-F7B5-4F6B-9695-5F062B120E97}"/>
    <cellStyle name="Currency 26 5" xfId="18759" xr:uid="{95D2BDE1-F0B4-49C2-9ACD-AF4BF62586D2}"/>
    <cellStyle name="Currency 26 5 2" xfId="29187" xr:uid="{E6687C90-F335-4E2D-985A-97D249D6629C}"/>
    <cellStyle name="Currency 26 6" xfId="27811" xr:uid="{FC9816BD-9C2A-4B14-B639-2EAD944078C2}"/>
    <cellStyle name="Currency 27" xfId="2776" xr:uid="{A29FCAAF-BD7B-48A2-A926-205968395E23}"/>
    <cellStyle name="Currency 27 2" xfId="5596" xr:uid="{1D20B3D4-605F-468F-BA6D-EBEAB2A7A35A}"/>
    <cellStyle name="Currency 27 2 2" xfId="7212" xr:uid="{59CD7308-EA4F-4A16-A35B-F7A600DA8A6E}"/>
    <cellStyle name="Currency 27 2 2 2" xfId="20794" xr:uid="{6EB05E78-1A1F-4E66-A825-0F4E1551F14E}"/>
    <cellStyle name="Currency 27 2 2 2 2" xfId="29897" xr:uid="{672EC373-73FC-4F72-A45B-58583E54BAD3}"/>
    <cellStyle name="Currency 27 2 2 3" xfId="28520" xr:uid="{CEF443B5-FD95-4D6C-AAF1-0B6E6F555708}"/>
    <cellStyle name="Currency 27 2 3" xfId="19397" xr:uid="{7F7C6217-D471-4D47-A6AF-91F875654C9F}"/>
    <cellStyle name="Currency 27 2 3 2" xfId="29354" xr:uid="{0102E145-A6CE-4D67-BF1E-B9B510296258}"/>
    <cellStyle name="Currency 27 2 4" xfId="27977" xr:uid="{E9811A2D-C477-47A7-BF71-DAC0CA2E6F7E}"/>
    <cellStyle name="Currency 27 3" xfId="6639" xr:uid="{355ECBD5-BA65-4103-9D3C-8B477B65D314}"/>
    <cellStyle name="Currency 27 3 2" xfId="20221" xr:uid="{B97C160A-676C-40BB-95C5-033CD3F7065E}"/>
    <cellStyle name="Currency 27 3 2 2" xfId="29742" xr:uid="{DE13598A-361A-43AC-967B-8D7D4724E3AC}"/>
    <cellStyle name="Currency 27 3 3" xfId="28365" xr:uid="{F8668F07-6376-41EC-91C0-67857AF2BC23}"/>
    <cellStyle name="Currency 27 4" xfId="10175" xr:uid="{999043D4-9ECF-431A-848E-3214EDD0CE0F}"/>
    <cellStyle name="Currency 27 4 2" xfId="14497" xr:uid="{349B4385-B0D7-43CA-90C5-FB56C753086B}"/>
    <cellStyle name="Currency 27 4 2 2" xfId="23592" xr:uid="{76FF7B0A-D5F9-4BB5-BDA1-895FB16A6AE6}"/>
    <cellStyle name="Currency 27 4 2 2 2" xfId="30324" xr:uid="{1C5081B2-F805-4235-866D-AD729E30028A}"/>
    <cellStyle name="Currency 27 4 2 3" xfId="28947" xr:uid="{932161C5-B962-440A-94E5-904FB0696B6E}"/>
    <cellStyle name="Currency 27 4 3" xfId="21514" xr:uid="{9CAC8CC0-3E2A-44B4-B6EE-95FD9D456FDF}"/>
    <cellStyle name="Currency 27 4 3 2" xfId="30176" xr:uid="{3B3504D9-B1D8-47EE-9F1F-A0E5D3F5483C}"/>
    <cellStyle name="Currency 27 4 4" xfId="28799" xr:uid="{9388116A-B415-45F9-A674-530EC488A1C1}"/>
    <cellStyle name="Currency 27 5" xfId="18819" xr:uid="{C654CFCB-E553-41A9-93A4-1C60DFCB5A41}"/>
    <cellStyle name="Currency 27 5 2" xfId="29199" xr:uid="{3790295D-9B91-459B-A994-9EF26FFAEEFF}"/>
    <cellStyle name="Currency 27 6" xfId="27823" xr:uid="{CB16337A-0903-418C-A107-BB86E045C70D}"/>
    <cellStyle name="Currency 28" xfId="2749" xr:uid="{FE8D98E6-77EF-40CB-A36D-E57FEFC2E32B}"/>
    <cellStyle name="Currency 28 2" xfId="5570" xr:uid="{C3ADE551-B65B-4727-B095-772A5220C6E5}"/>
    <cellStyle name="Currency 28 2 2" xfId="7186" xr:uid="{672F96C8-E63F-4F20-A027-B014FCD056BB}"/>
    <cellStyle name="Currency 28 2 2 2" xfId="20768" xr:uid="{A145CE4E-B96F-4901-920D-0432292C3974}"/>
    <cellStyle name="Currency 28 2 2 2 2" xfId="29896" xr:uid="{E7CB421D-689D-4931-B873-54039D00556A}"/>
    <cellStyle name="Currency 28 2 2 3" xfId="28519" xr:uid="{D6A566C2-C9D8-4825-B442-6BC77463DB6D}"/>
    <cellStyle name="Currency 28 2 3" xfId="19371" xr:uid="{4BEB3E45-7A8F-452A-AF5D-A137C09C132E}"/>
    <cellStyle name="Currency 28 2 3 2" xfId="29353" xr:uid="{8BB9F1A9-FDCF-436D-BEF6-8B7DB1B845C4}"/>
    <cellStyle name="Currency 28 2 4" xfId="27976" xr:uid="{54089EA1-ECB0-41AD-A74A-019823E9582C}"/>
    <cellStyle name="Currency 28 3" xfId="6612" xr:uid="{C7077E56-1EE2-4C28-B067-EA7C3775A527}"/>
    <cellStyle name="Currency 28 3 2" xfId="20194" xr:uid="{2485E482-F885-4A69-BCE1-7E4F63F41250}"/>
    <cellStyle name="Currency 28 3 2 2" xfId="29740" xr:uid="{09BE585D-2C08-41F4-94D6-904AC11869B5}"/>
    <cellStyle name="Currency 28 3 3" xfId="28363" xr:uid="{2F46007D-ACB8-43A5-A013-9244559906B4}"/>
    <cellStyle name="Currency 28 4" xfId="10149" xr:uid="{68A2B7AB-C6DF-4983-B2DB-FD12D3C3007E}"/>
    <cellStyle name="Currency 28 4 2" xfId="14471" xr:uid="{C6909FB3-8AA4-4D89-8DA8-00FAC019B88F}"/>
    <cellStyle name="Currency 28 4 2 2" xfId="23566" xr:uid="{2815633F-893F-4281-86C5-1CE492255327}"/>
    <cellStyle name="Currency 28 4 2 2 2" xfId="30323" xr:uid="{20DCCBB6-4892-4D72-96F2-99A1CCA563D6}"/>
    <cellStyle name="Currency 28 4 2 3" xfId="28946" xr:uid="{35029C91-A447-4B4F-AD69-51C96F20C2C9}"/>
    <cellStyle name="Currency 28 4 3" xfId="21488" xr:uid="{7F9736B8-6424-4A72-884F-ECA249DE08A8}"/>
    <cellStyle name="Currency 28 4 3 2" xfId="30175" xr:uid="{83D03A1B-B05C-4C58-8A49-E9BB58977096}"/>
    <cellStyle name="Currency 28 4 4" xfId="28798" xr:uid="{7780BBD1-9687-491E-A795-7419B78BAB1D}"/>
    <cellStyle name="Currency 28 5" xfId="18792" xr:uid="{ED4EEAFF-F20B-4AA5-9B3D-F9808F784858}"/>
    <cellStyle name="Currency 28 5 2" xfId="29197" xr:uid="{B685DA00-8813-40B0-A225-BF5F4D3EAD50}"/>
    <cellStyle name="Currency 28 6" xfId="27821" xr:uid="{74EED10A-AF78-45EC-943D-651FEA02ED31}"/>
    <cellStyle name="Currency 29" xfId="2707" xr:uid="{C179E3D6-48F8-44BC-B62C-8605601043DF}"/>
    <cellStyle name="Currency 29 2" xfId="5537" xr:uid="{46C5B44D-205A-49EB-B679-F463B8559998}"/>
    <cellStyle name="Currency 29 2 2" xfId="7154" xr:uid="{5915FE5F-D003-49D0-BC19-BF49EF9DAC7C}"/>
    <cellStyle name="Currency 29 2 2 2" xfId="20736" xr:uid="{4E9324DF-7FBC-476E-9BE4-13666E6621A1}"/>
    <cellStyle name="Currency 29 2 2 2 2" xfId="29886" xr:uid="{D45EAB21-5006-4A8E-A4F3-123E4F31F459}"/>
    <cellStyle name="Currency 29 2 2 3" xfId="28509" xr:uid="{21EEB0F3-2A96-4D47-AEA5-C87471508A0B}"/>
    <cellStyle name="Currency 29 2 3" xfId="19338" xr:uid="{D2C771FD-946F-4152-96EE-2C9AB2379887}"/>
    <cellStyle name="Currency 29 2 3 2" xfId="29343" xr:uid="{6C979476-7195-4FB6-86E4-89EBEC7088DF}"/>
    <cellStyle name="Currency 29 2 4" xfId="27966" xr:uid="{540DA7EE-4E85-4DA9-881F-6451789E424A}"/>
    <cellStyle name="Currency 29 3" xfId="6571" xr:uid="{717EB645-137D-4CBD-B8B1-104D2CC9930E}"/>
    <cellStyle name="Currency 29 3 2" xfId="20153" xr:uid="{25D4532B-37FD-47E5-A422-78E5F32A839D}"/>
    <cellStyle name="Currency 29 3 2 2" xfId="29721" xr:uid="{75336427-0E8D-4EA5-91C2-DFEEF4F8853B}"/>
    <cellStyle name="Currency 29 3 3" xfId="28344" xr:uid="{1FEA1640-01FB-4D0C-955E-D7071D07A667}"/>
    <cellStyle name="Currency 29 4" xfId="10116" xr:uid="{5AADE9BA-A244-45D2-B28D-F400C1D81D0D}"/>
    <cellStyle name="Currency 29 4 2" xfId="14438" xr:uid="{48162725-BD44-4954-B7B7-0FFCF73B25CA}"/>
    <cellStyle name="Currency 29 4 2 2" xfId="23533" xr:uid="{FC7BF29C-6713-48DD-8898-BEAF5D1B0850}"/>
    <cellStyle name="Currency 29 4 2 2 2" xfId="30313" xr:uid="{7A6E2C90-760A-4EE3-8AE0-4310FA3F77E6}"/>
    <cellStyle name="Currency 29 4 2 3" xfId="28936" xr:uid="{1AF8AF9C-F5C3-487E-8421-A1F6455C58C1}"/>
    <cellStyle name="Currency 29 4 3" xfId="21455" xr:uid="{5367111F-B45D-44B6-BE6C-D5FB0B805B91}"/>
    <cellStyle name="Currency 29 4 3 2" xfId="30165" xr:uid="{4C88110F-2F20-446B-AAFC-06EDA357EC61}"/>
    <cellStyle name="Currency 29 4 4" xfId="28788" xr:uid="{2A057F05-B5E5-4ED0-8831-D3BF56C1E77F}"/>
    <cellStyle name="Currency 29 5" xfId="18750" xr:uid="{E95795FF-AF1B-4185-A4E6-02C34852E2A1}"/>
    <cellStyle name="Currency 29 5 2" xfId="29178" xr:uid="{BDC03C65-88C8-4B4D-9F2E-2D2FFDF1977E}"/>
    <cellStyle name="Currency 29 6" xfId="27802" xr:uid="{61006A24-56BB-4683-B334-0AE6EB0F6953}"/>
    <cellStyle name="Currency 3" xfId="1612" xr:uid="{4BC46D47-0A2F-49AD-B98A-606891F7998C}"/>
    <cellStyle name="Currency 3 2" xfId="6157" xr:uid="{ED20385E-25E3-4AD8-95B0-F66C8E5F38B9}"/>
    <cellStyle name="Currency 3 2 2" xfId="7675" xr:uid="{1CEA3580-1C14-4EC4-9F95-2076503B52D6}"/>
    <cellStyle name="Currency 3 2 2 2" xfId="21257" xr:uid="{F6C07F53-C448-45C3-841E-684F82EC3401}"/>
    <cellStyle name="Currency 3 2 2 2 2" xfId="30025" xr:uid="{671DF4CB-3C3D-4280-999E-9C117C815FCC}"/>
    <cellStyle name="Currency 3 2 2 3" xfId="28648" xr:uid="{166CEF11-6B34-4B48-9511-DACFF655111F}"/>
    <cellStyle name="Currency 3 2 3" xfId="19860" xr:uid="{E5D511AC-0D4E-4F86-86D9-2BDCA2A49B19}"/>
    <cellStyle name="Currency 3 2 3 2" xfId="29482" xr:uid="{93FD039A-2BAE-4C67-95BD-086D380130A8}"/>
    <cellStyle name="Currency 3 2 4" xfId="28105" xr:uid="{59904886-596D-4A79-9FA6-C77696C37AAA}"/>
    <cellStyle name="Currency 3 3" xfId="6001" xr:uid="{4BB0B380-FCF8-49E5-AF55-853A84053B39}"/>
    <cellStyle name="Currency 3 3 2" xfId="7602" xr:uid="{F668FDEC-F744-46BA-AF29-8295322BB3EB}"/>
    <cellStyle name="Currency 3 3 2 2" xfId="21184" xr:uid="{AAF181EC-46A3-4C24-B513-28DD38068E87}"/>
    <cellStyle name="Currency 3 3 2 2 2" xfId="29961" xr:uid="{17057047-04D4-4075-B34B-321A0AC7A447}"/>
    <cellStyle name="Currency 3 3 2 3" xfId="28584" xr:uid="{AE6D5527-9FC7-4D27-844A-38AFC3AFB914}"/>
    <cellStyle name="Currency 3 3 3" xfId="19787" xr:uid="{620DE2AB-E424-4880-896B-5885538BE1BF}"/>
    <cellStyle name="Currency 3 3 3 2" xfId="29418" xr:uid="{010E8095-7C7D-4BD7-8D36-00C8F943214E}"/>
    <cellStyle name="Currency 3 3 4" xfId="28041" xr:uid="{134252E9-6BAC-4893-8C84-189A900CB752}"/>
    <cellStyle name="Currency 3 4" xfId="4633" xr:uid="{9CC060BD-6A0D-460C-AEC3-356BEB6E09F4}"/>
    <cellStyle name="Currency 3 4 2" xfId="7022" xr:uid="{C4CD8ACC-C326-4463-87C8-DC1B27E9F0C7}"/>
    <cellStyle name="Currency 3 4 2 2" xfId="20604" xr:uid="{C3BDA895-A751-4210-B86B-7F95FF408228}"/>
    <cellStyle name="Currency 3 4 2 2 2" xfId="29793" xr:uid="{AEDD8FC6-C20D-462A-8B7E-BAC3F9722F89}"/>
    <cellStyle name="Currency 3 4 2 3" xfId="28416" xr:uid="{04FF6585-0534-4D9C-8F43-1C7D52E7CEB4}"/>
    <cellStyle name="Currency 3 4 3" xfId="19205" xr:uid="{3C0BC254-4B8C-4FB7-88E5-61010253038F}"/>
    <cellStyle name="Currency 3 4 3 2" xfId="29249" xr:uid="{8844FE7D-DDB2-4C69-ACCE-2ED73EA8D922}"/>
    <cellStyle name="Currency 3 4 4" xfId="27873" xr:uid="{6CD92EC2-967E-401F-AB62-6CCAA2932C49}"/>
    <cellStyle name="Currency 3 5" xfId="6371" xr:uid="{42411A9A-C5B9-4D62-9BC6-C8801AB6E0D5}"/>
    <cellStyle name="Currency 3 5 2" xfId="19953" xr:uid="{5C77C428-5994-4986-A00B-5902D823731F}"/>
    <cellStyle name="Currency 3 5 2 2" xfId="29560" xr:uid="{AA677F68-0BBE-4EA7-AE46-DF90EBF3B600}"/>
    <cellStyle name="Currency 3 5 3" xfId="28183" xr:uid="{A86004CE-2EEB-4E7D-A5ED-02F5DE42765D}"/>
    <cellStyle name="Currency 3 6" xfId="9212" xr:uid="{20BCB020-195E-4EE4-8BD1-0DB872A9763E}"/>
    <cellStyle name="Currency 3 6 2" xfId="13534" xr:uid="{D7BEB790-8846-43E9-B1CE-7CA8425CA268}"/>
    <cellStyle name="Currency 3 6 2 2" xfId="23401" xr:uid="{4D8593E1-6838-4A44-B73B-BBCC84DAE5A1}"/>
    <cellStyle name="Currency 3 6 2 2 2" xfId="30220" xr:uid="{1BCD0D3F-4F72-4DFB-B29F-F7AB1F859F12}"/>
    <cellStyle name="Currency 3 6 2 3" xfId="28843" xr:uid="{43FBC6E9-F08F-462E-A2DF-E9FCFF07E1DB}"/>
    <cellStyle name="Currency 3 6 3" xfId="21323" xr:uid="{EFD8DA3B-4687-4DD6-8A86-DD6958F6BFE0}"/>
    <cellStyle name="Currency 3 6 3 2" xfId="30072" xr:uid="{4EBD9FD9-12EF-4058-BCB0-8A59729D98E9}"/>
    <cellStyle name="Currency 3 6 4" xfId="28695" xr:uid="{50CC636E-9777-45A3-BED8-E8DD246B47E9}"/>
    <cellStyle name="Currency 3 7" xfId="18549" xr:uid="{DB9F5EA1-B16D-40F3-B825-2776E8498B9E}"/>
    <cellStyle name="Currency 3 7 2" xfId="29016" xr:uid="{E3EEACDD-2601-48E6-9882-B253A5110C23}"/>
    <cellStyle name="Currency 3 8" xfId="27642" xr:uid="{78D850A0-9105-461B-A413-45A7C737EE10}"/>
    <cellStyle name="Currency 30" xfId="2747" xr:uid="{4311FFBD-9FCA-4F72-90C8-E27707ABA201}"/>
    <cellStyle name="Currency 30 2" xfId="5569" xr:uid="{1CCFEF2B-469F-4916-BCFB-779280132166}"/>
    <cellStyle name="Currency 30 2 2" xfId="7185" xr:uid="{4ADF78F3-51A7-431C-A61C-BCDA51C457D6}"/>
    <cellStyle name="Currency 30 2 2 2" xfId="20767" xr:uid="{70B7BCF5-73DD-439D-9A26-977BEB5566EC}"/>
    <cellStyle name="Currency 30 2 2 2 2" xfId="29895" xr:uid="{84118485-27B7-4111-8431-73E025059728}"/>
    <cellStyle name="Currency 30 2 2 3" xfId="28518" xr:uid="{4FD5E356-A9F4-4051-8C9A-378F7A076E4C}"/>
    <cellStyle name="Currency 30 2 3" xfId="19370" xr:uid="{444D0A8C-9722-4869-84DD-E55CFD4EB9AA}"/>
    <cellStyle name="Currency 30 2 3 2" xfId="29352" xr:uid="{6D465D5F-AE1D-41D3-B201-71C071B7227A}"/>
    <cellStyle name="Currency 30 2 4" xfId="27975" xr:uid="{8F9B1FC0-1665-44B2-884E-A265AF0C50F2}"/>
    <cellStyle name="Currency 30 3" xfId="6610" xr:uid="{A98E3E42-6166-4FF4-A6C6-6C0D214361D0}"/>
    <cellStyle name="Currency 30 3 2" xfId="20192" xr:uid="{D1392677-1D2C-43AF-A1D2-2EFA2A223382}"/>
    <cellStyle name="Currency 30 3 2 2" xfId="29738" xr:uid="{E8BCD15C-B3EE-4AC7-BE50-01A8BFCD4794}"/>
    <cellStyle name="Currency 30 3 3" xfId="28361" xr:uid="{8016F5A2-03D9-4257-A23D-FA121B7B0263}"/>
    <cellStyle name="Currency 30 4" xfId="10148" xr:uid="{69F4BB12-848C-4226-B21E-9618EB3CCEBE}"/>
    <cellStyle name="Currency 30 4 2" xfId="14470" xr:uid="{95334B0F-5BAA-479F-8E5D-D73BED9EE431}"/>
    <cellStyle name="Currency 30 4 2 2" xfId="23565" xr:uid="{78F0D738-3530-4A97-A948-F23025088BE5}"/>
    <cellStyle name="Currency 30 4 2 2 2" xfId="30322" xr:uid="{576DBCE5-1E3D-4B55-BB29-B84D5DD04B93}"/>
    <cellStyle name="Currency 30 4 2 3" xfId="28945" xr:uid="{6CB7CC77-D403-49B1-A8A4-90BAA8FA7337}"/>
    <cellStyle name="Currency 30 4 3" xfId="21487" xr:uid="{3CABB54A-6F71-4EE3-86DC-1359FE76BD95}"/>
    <cellStyle name="Currency 30 4 3 2" xfId="30174" xr:uid="{767C8A7E-D680-4FAA-AB52-B87B40F348DF}"/>
    <cellStyle name="Currency 30 4 4" xfId="28797" xr:uid="{AD75049C-F9A2-4F4E-8CFF-7143C4021BD2}"/>
    <cellStyle name="Currency 30 5" xfId="18790" xr:uid="{C6C2C2D8-50AD-42A9-AA2C-6093AE6768E0}"/>
    <cellStyle name="Currency 30 5 2" xfId="29195" xr:uid="{292CE58F-3007-4DC6-9C1B-731BABE6D37A}"/>
    <cellStyle name="Currency 30 6" xfId="27819" xr:uid="{2CD1CBE2-CC92-4F01-BAD0-3F8BFF7DBCA5}"/>
    <cellStyle name="Currency 31" xfId="2709" xr:uid="{E5EBDA79-354B-475B-9E05-906C5CEF37DA}"/>
    <cellStyle name="Currency 31 2" xfId="5538" xr:uid="{64EC8C74-897B-40AF-B809-228077443550}"/>
    <cellStyle name="Currency 31 2 2" xfId="7155" xr:uid="{6B02A81A-BE2B-478D-822B-D0A0175282BC}"/>
    <cellStyle name="Currency 31 2 2 2" xfId="20737" xr:uid="{E2A6E893-1CB0-44B9-8970-E4AE554D281C}"/>
    <cellStyle name="Currency 31 2 2 2 2" xfId="29887" xr:uid="{11FCE117-63EE-4BCD-A0E9-ED16ED16609D}"/>
    <cellStyle name="Currency 31 2 2 3" xfId="28510" xr:uid="{91CC6F80-CC95-4AAC-9202-BAFADF756561}"/>
    <cellStyle name="Currency 31 2 3" xfId="19339" xr:uid="{A465C939-28E0-47BC-8E26-0E0C247AD7DD}"/>
    <cellStyle name="Currency 31 2 3 2" xfId="29344" xr:uid="{9D059963-4DBC-4962-A763-442ED78AB1A1}"/>
    <cellStyle name="Currency 31 2 4" xfId="27967" xr:uid="{00541C20-9C72-4DB1-8401-52023B426546}"/>
    <cellStyle name="Currency 31 3" xfId="6573" xr:uid="{CDFDCC72-7FE3-48F9-A04D-DE1804606147}"/>
    <cellStyle name="Currency 31 3 2" xfId="20155" xr:uid="{45271024-2119-44CA-8DDB-37F91BDE5146}"/>
    <cellStyle name="Currency 31 3 2 2" xfId="29723" xr:uid="{B161E20D-C4CC-4EFF-9739-BCFCEE650A4A}"/>
    <cellStyle name="Currency 31 3 3" xfId="28346" xr:uid="{41EDB144-AAF5-42CA-82B0-1A825E7DA9AC}"/>
    <cellStyle name="Currency 31 4" xfId="10117" xr:uid="{0D4B3D00-FBDA-45CC-8E32-6DCEC6D5C96B}"/>
    <cellStyle name="Currency 31 4 2" xfId="14439" xr:uid="{A0B4AEDE-5F7F-4182-A4BA-B80F72221132}"/>
    <cellStyle name="Currency 31 4 2 2" xfId="23534" xr:uid="{97165788-5A64-4ECF-95D2-260E3A5EB8AB}"/>
    <cellStyle name="Currency 31 4 2 2 2" xfId="30314" xr:uid="{9F8F4903-968E-4008-9B34-5C361898EE57}"/>
    <cellStyle name="Currency 31 4 2 3" xfId="28937" xr:uid="{8B316592-8320-49E0-A44E-34FC8470D1F8}"/>
    <cellStyle name="Currency 31 4 3" xfId="21456" xr:uid="{EF2EFF2C-DA2B-415C-93A0-A488BC307715}"/>
    <cellStyle name="Currency 31 4 3 2" xfId="30166" xr:uid="{B9FA32E8-3897-4A52-B4F1-27B697DBEB9D}"/>
    <cellStyle name="Currency 31 4 4" xfId="28789" xr:uid="{A793B896-A099-4376-835E-BD27924A474E}"/>
    <cellStyle name="Currency 31 5" xfId="18752" xr:uid="{C7037791-462F-43A9-913B-4B885ED9DFB7}"/>
    <cellStyle name="Currency 31 5 2" xfId="29180" xr:uid="{45A61943-3CD9-45D3-9179-25D07C210A8A}"/>
    <cellStyle name="Currency 31 6" xfId="27804" xr:uid="{CC880C7B-8D61-49CB-A85B-7F19E85A8644}"/>
    <cellStyle name="Currency 32" xfId="2745" xr:uid="{C0C32157-5F7E-46D3-930B-D291B813BCA0}"/>
    <cellStyle name="Currency 32 2" xfId="5568" xr:uid="{61B6725B-9360-4FD2-BB29-B91A5CE1351A}"/>
    <cellStyle name="Currency 32 2 2" xfId="7184" xr:uid="{0DDC3E2A-702B-428C-B362-8F817C344F97}"/>
    <cellStyle name="Currency 32 2 2 2" xfId="20766" xr:uid="{933D404A-9740-4BB6-A3B1-31785781C0EA}"/>
    <cellStyle name="Currency 32 2 2 2 2" xfId="29894" xr:uid="{8DCA2767-1B3D-420A-81E2-4F801FECD9A7}"/>
    <cellStyle name="Currency 32 2 2 3" xfId="28517" xr:uid="{978EC60F-163D-4A13-8691-4BCF0A1D163A}"/>
    <cellStyle name="Currency 32 2 3" xfId="19369" xr:uid="{CAE12C5C-40A8-40D0-BAD8-88DD6665605B}"/>
    <cellStyle name="Currency 32 2 3 2" xfId="29351" xr:uid="{1757C433-10B2-43F9-AF22-26827026C1F8}"/>
    <cellStyle name="Currency 32 2 4" xfId="27974" xr:uid="{F0ABECEF-1BD6-479B-937B-A64EF95764AE}"/>
    <cellStyle name="Currency 32 3" xfId="6608" xr:uid="{5319A93D-F3C3-4B00-8F9C-763200F22E62}"/>
    <cellStyle name="Currency 32 3 2" xfId="20190" xr:uid="{7BE83634-A1D8-48DD-9643-2B5F11C72FE2}"/>
    <cellStyle name="Currency 32 3 2 2" xfId="29736" xr:uid="{C148ECDD-8288-4D84-B96A-9367ABFDCF8C}"/>
    <cellStyle name="Currency 32 3 3" xfId="28359" xr:uid="{77A253EC-3495-4551-A472-610E8D79536D}"/>
    <cellStyle name="Currency 32 4" xfId="10147" xr:uid="{A0A78594-BE19-4DFE-B403-EBAD4B319D04}"/>
    <cellStyle name="Currency 32 4 2" xfId="14469" xr:uid="{BFC81E1E-F4B4-42B6-94BE-56F4197FD7D8}"/>
    <cellStyle name="Currency 32 4 2 2" xfId="23564" xr:uid="{B404630E-2543-424C-83CB-53C99F80FD37}"/>
    <cellStyle name="Currency 32 4 2 2 2" xfId="30321" xr:uid="{63ADBF1B-5CAD-4080-9CAF-96660DC66375}"/>
    <cellStyle name="Currency 32 4 2 3" xfId="28944" xr:uid="{FD50E920-9AC7-428C-86EF-C39728AEEFBF}"/>
    <cellStyle name="Currency 32 4 3" xfId="21486" xr:uid="{53935B27-54C3-4570-8A76-B0D5DCC1B687}"/>
    <cellStyle name="Currency 32 4 3 2" xfId="30173" xr:uid="{B9EBA095-F480-4A1F-BB12-193DFBCDFEA0}"/>
    <cellStyle name="Currency 32 4 4" xfId="28796" xr:uid="{AE248BE0-4B22-4AD9-98AF-62865C913733}"/>
    <cellStyle name="Currency 32 5" xfId="18788" xr:uid="{C60A2C47-938F-4F8E-93AB-488DE9EFD610}"/>
    <cellStyle name="Currency 32 5 2" xfId="29193" xr:uid="{65F50524-C012-41E4-B4C8-6E5A350FCD30}"/>
    <cellStyle name="Currency 32 6" xfId="27817" xr:uid="{DF1D7BE1-8972-423F-865F-C0E399C5A6AE}"/>
    <cellStyle name="Currency 33" xfId="2711" xr:uid="{0A660C2E-4B6B-4124-B01E-EFB44B1F2670}"/>
    <cellStyle name="Currency 33 2" xfId="5539" xr:uid="{ED0B8AE0-1AA6-425E-8C50-D398A5384C64}"/>
    <cellStyle name="Currency 33 2 2" xfId="7156" xr:uid="{05CA6E6C-E9F6-4820-A406-C6F6973C6476}"/>
    <cellStyle name="Currency 33 2 2 2" xfId="20738" xr:uid="{87B82818-F41E-4B9A-9ACA-D6D6A504A127}"/>
    <cellStyle name="Currency 33 2 2 2 2" xfId="29888" xr:uid="{5A3EE94E-4679-4402-8BAF-29D90B639A9A}"/>
    <cellStyle name="Currency 33 2 2 3" xfId="28511" xr:uid="{2BF0FA85-8C7C-4E76-B4F2-A946DCACF31F}"/>
    <cellStyle name="Currency 33 2 3" xfId="19340" xr:uid="{EC705C37-E28D-4F64-809B-6888C48170A4}"/>
    <cellStyle name="Currency 33 2 3 2" xfId="29345" xr:uid="{343E5F8E-1F23-46CA-9C8C-314EB57C4769}"/>
    <cellStyle name="Currency 33 2 4" xfId="27968" xr:uid="{3924EC90-6B60-4768-91A4-9194293392A6}"/>
    <cellStyle name="Currency 33 3" xfId="6575" xr:uid="{19CA6792-C178-44BF-8D25-78E14CF071D4}"/>
    <cellStyle name="Currency 33 3 2" xfId="20157" xr:uid="{290F055D-61D9-4B58-97DB-A03FDD5CF3C0}"/>
    <cellStyle name="Currency 33 3 2 2" xfId="29725" xr:uid="{2FA9AC65-5B08-4EF2-862C-82A69C53DA76}"/>
    <cellStyle name="Currency 33 3 3" xfId="28348" xr:uid="{4F277A32-E9F5-417E-87EC-89A605969A51}"/>
    <cellStyle name="Currency 33 4" xfId="10118" xr:uid="{CD55255A-3213-4571-84A9-A62DB2B4F45B}"/>
    <cellStyle name="Currency 33 4 2" xfId="14440" xr:uid="{6511C8D4-CCB3-4EFF-86EF-146A78AC8E5C}"/>
    <cellStyle name="Currency 33 4 2 2" xfId="23535" xr:uid="{E7C71944-39A1-471B-A289-B3B211ADA7DF}"/>
    <cellStyle name="Currency 33 4 2 2 2" xfId="30315" xr:uid="{3AEEC98F-29DA-4662-BCA8-E6704310E176}"/>
    <cellStyle name="Currency 33 4 2 3" xfId="28938" xr:uid="{7FA58E31-6F70-4FE1-894F-5DCEE74E7F43}"/>
    <cellStyle name="Currency 33 4 3" xfId="21457" xr:uid="{E992AD30-1272-4F47-8579-D8B24CE93D3A}"/>
    <cellStyle name="Currency 33 4 3 2" xfId="30167" xr:uid="{F8A6945F-373A-4C5D-818A-B2B5285AE416}"/>
    <cellStyle name="Currency 33 4 4" xfId="28790" xr:uid="{949144A8-C0D3-4C80-9547-1C4C77056593}"/>
    <cellStyle name="Currency 33 5" xfId="18754" xr:uid="{C3A14CC5-13F7-42FB-926B-94B6038D1152}"/>
    <cellStyle name="Currency 33 5 2" xfId="29182" xr:uid="{96CCE65F-DD77-4303-9C86-53110B86C54C}"/>
    <cellStyle name="Currency 33 6" xfId="27806" xr:uid="{41B905D6-97F9-4DE9-B214-9CF6AFCB4A26}"/>
    <cellStyle name="Currency 34" xfId="2743" xr:uid="{DDA07C26-467E-417A-A803-4916240D3EE5}"/>
    <cellStyle name="Currency 34 2" xfId="5567" xr:uid="{47A1D033-FAAC-4DE8-8163-ADE9F4DD312A}"/>
    <cellStyle name="Currency 34 2 2" xfId="7183" xr:uid="{1405DB83-01DF-45CF-9E1E-F9B937E0BE80}"/>
    <cellStyle name="Currency 34 2 2 2" xfId="20765" xr:uid="{6E60F875-3A8A-4745-A35D-495EA6DADCE8}"/>
    <cellStyle name="Currency 34 2 2 2 2" xfId="29893" xr:uid="{7989AFBE-8A76-4C85-A760-A9EA63DCAE7F}"/>
    <cellStyle name="Currency 34 2 2 3" xfId="28516" xr:uid="{5A28D8B2-63B9-4D96-9A43-E4AC69DA8983}"/>
    <cellStyle name="Currency 34 2 3" xfId="19368" xr:uid="{19ECEB0D-BF8F-4D33-8EFA-974AE31D06D3}"/>
    <cellStyle name="Currency 34 2 3 2" xfId="29350" xr:uid="{145DE445-4AA0-413D-AF2E-E0FE7EEB3657}"/>
    <cellStyle name="Currency 34 2 4" xfId="27973" xr:uid="{EBF8CFDF-6570-4BD6-B0D6-BE4444DCB8D5}"/>
    <cellStyle name="Currency 34 3" xfId="6606" xr:uid="{B7E85666-F05C-4095-91F7-ED069023D419}"/>
    <cellStyle name="Currency 34 3 2" xfId="20188" xr:uid="{FF566046-3A16-4911-9B8A-332EB6576929}"/>
    <cellStyle name="Currency 34 3 2 2" xfId="29734" xr:uid="{6D4B656A-0E48-47C2-A60E-419024946535}"/>
    <cellStyle name="Currency 34 3 3" xfId="28357" xr:uid="{638389E6-D1D7-41E1-8D67-2989C410363D}"/>
    <cellStyle name="Currency 34 4" xfId="10146" xr:uid="{0ABC18F0-B96F-41F5-BDDC-D221E9985305}"/>
    <cellStyle name="Currency 34 4 2" xfId="14468" xr:uid="{FDAE3BE7-0803-4B83-A11B-E75A7A5FC382}"/>
    <cellStyle name="Currency 34 4 2 2" xfId="23563" xr:uid="{FFCFDA94-7638-4630-B9A2-123E6F16C377}"/>
    <cellStyle name="Currency 34 4 2 2 2" xfId="30320" xr:uid="{2ED9B550-4ED1-42ED-A220-D0CC9D6C188A}"/>
    <cellStyle name="Currency 34 4 2 3" xfId="28943" xr:uid="{AA43BDDB-D6BD-4986-999A-D787DD416873}"/>
    <cellStyle name="Currency 34 4 3" xfId="21485" xr:uid="{B0FF1ACF-6215-495C-9BA5-D6F33C2F1960}"/>
    <cellStyle name="Currency 34 4 3 2" xfId="30172" xr:uid="{2A2FDFD5-5AFF-430C-9359-0FF35669662C}"/>
    <cellStyle name="Currency 34 4 4" xfId="28795" xr:uid="{1E5CDE3C-2EDF-4217-AD44-DDB060AE82A6}"/>
    <cellStyle name="Currency 34 5" xfId="18786" xr:uid="{107EE73B-B3B6-4D56-9954-B61DD56F3966}"/>
    <cellStyle name="Currency 34 5 2" xfId="29191" xr:uid="{7A6AB361-6ACD-4FE8-BCCE-1610F20694C2}"/>
    <cellStyle name="Currency 34 6" xfId="27815" xr:uid="{F983F32A-5656-43E5-87A4-C7D3D4CB6B5D}"/>
    <cellStyle name="Currency 35" xfId="2713" xr:uid="{96940E75-7301-4699-A8D0-50DD5E3799D4}"/>
    <cellStyle name="Currency 35 2" xfId="5540" xr:uid="{89FA167B-A79E-4E21-BF71-F2FCEE81A033}"/>
    <cellStyle name="Currency 35 2 2" xfId="7157" xr:uid="{5E402BA0-C629-49BF-9D74-B1DF0E92718F}"/>
    <cellStyle name="Currency 35 2 2 2" xfId="20739" xr:uid="{6B05F478-5425-4BDA-9AD0-F3ABC16922A6}"/>
    <cellStyle name="Currency 35 2 2 2 2" xfId="29889" xr:uid="{C99B73B8-6D50-4C44-A15B-D9F8B61D5533}"/>
    <cellStyle name="Currency 35 2 2 3" xfId="28512" xr:uid="{A217D73B-1B85-4CE0-A1E5-2E3CD0E70C0F}"/>
    <cellStyle name="Currency 35 2 3" xfId="19341" xr:uid="{23432E40-6455-4B20-9620-BD69392A6E97}"/>
    <cellStyle name="Currency 35 2 3 2" xfId="29346" xr:uid="{2317F995-586A-4A95-B855-F3A2A7ACA657}"/>
    <cellStyle name="Currency 35 2 4" xfId="27969" xr:uid="{6D13207E-971C-41B9-BE25-C16226F3F4D9}"/>
    <cellStyle name="Currency 35 3" xfId="6577" xr:uid="{862C4412-DF31-4951-98ED-A0ECAA64887F}"/>
    <cellStyle name="Currency 35 3 2" xfId="20159" xr:uid="{2DE417A9-4609-446B-AB1C-5D98D54DAFF7}"/>
    <cellStyle name="Currency 35 3 2 2" xfId="29727" xr:uid="{6A962BB3-2663-4CFA-A2D2-A7DAC0BB6250}"/>
    <cellStyle name="Currency 35 3 3" xfId="28350" xr:uid="{C9B42FA9-B1FF-41B4-9DFE-6552AE37A6A6}"/>
    <cellStyle name="Currency 35 4" xfId="10119" xr:uid="{C26B9B51-ACFB-4D72-9F0D-58389AC38132}"/>
    <cellStyle name="Currency 35 4 2" xfId="14441" xr:uid="{9BD2D7B5-0684-4ABD-BB18-D11848EBFB8B}"/>
    <cellStyle name="Currency 35 4 2 2" xfId="23536" xr:uid="{D94EBF54-2CFE-4222-A285-66C804317EF5}"/>
    <cellStyle name="Currency 35 4 2 2 2" xfId="30316" xr:uid="{CB674241-FBDB-464D-911F-DDD4ECE43DB8}"/>
    <cellStyle name="Currency 35 4 2 3" xfId="28939" xr:uid="{D1027615-A52F-4954-B231-3AC02EB99587}"/>
    <cellStyle name="Currency 35 4 3" xfId="21458" xr:uid="{7F9AB40D-1DB3-4213-9AF8-CAAD73AC4A5E}"/>
    <cellStyle name="Currency 35 4 3 2" xfId="30168" xr:uid="{342BD3AC-E1B6-403A-BADD-6B6F85D68C49}"/>
    <cellStyle name="Currency 35 4 4" xfId="28791" xr:uid="{115BFA3A-295E-40D4-9D50-AAD0228FCE6D}"/>
    <cellStyle name="Currency 35 5" xfId="18756" xr:uid="{19635E86-D9B9-414E-85D0-09581B798B45}"/>
    <cellStyle name="Currency 35 5 2" xfId="29184" xr:uid="{95628D17-F21B-4446-BE57-F2A4EF582DF0}"/>
    <cellStyle name="Currency 35 6" xfId="27808" xr:uid="{D49DCEF3-BDBF-40F4-B5BB-FF2052BB9460}"/>
    <cellStyle name="Currency 36" xfId="2802" xr:uid="{490D882B-1E9C-4B2A-8C7F-393A2EA5E434}"/>
    <cellStyle name="Currency 36 2" xfId="5615" xr:uid="{685C69CF-41C7-405A-A39B-269D15228F6B}"/>
    <cellStyle name="Currency 36 2 2" xfId="7231" xr:uid="{84923847-ED78-43AC-A989-2A5CF2E24BC9}"/>
    <cellStyle name="Currency 36 2 2 2" xfId="20813" xr:uid="{145DBCD7-1854-455C-ABDA-8C74B8617257}"/>
    <cellStyle name="Currency 36 2 2 2 2" xfId="29904" xr:uid="{93D6973D-DD3C-4543-9139-6AB1990E5685}"/>
    <cellStyle name="Currency 36 2 2 3" xfId="28527" xr:uid="{901AC4D7-45B3-47C2-83A4-1D24DCB70DCF}"/>
    <cellStyle name="Currency 36 2 3" xfId="19416" xr:uid="{E922CC5D-C099-4848-B925-CB3807624B1F}"/>
    <cellStyle name="Currency 36 2 3 2" xfId="29361" xr:uid="{4ED7AD08-8BA2-43D0-8222-132859492405}"/>
    <cellStyle name="Currency 36 2 4" xfId="27984" xr:uid="{C9538326-4293-4255-A866-93BB9642C303}"/>
    <cellStyle name="Currency 36 3" xfId="6665" xr:uid="{1198A612-2A20-4257-9C32-752BED9B5614}"/>
    <cellStyle name="Currency 36 3 2" xfId="20247" xr:uid="{BF9E03DA-CD3C-4F62-B9D8-66FA8D3CE917}"/>
    <cellStyle name="Currency 36 3 2 2" xfId="29756" xr:uid="{F1CE91D3-9439-4F71-9CFB-03999C52E64C}"/>
    <cellStyle name="Currency 36 3 3" xfId="28379" xr:uid="{BC5D7D3D-1502-435C-A617-8642449DA8D9}"/>
    <cellStyle name="Currency 36 4" xfId="10194" xr:uid="{99091E3B-6BA6-440A-92A4-F4B17C39CC30}"/>
    <cellStyle name="Currency 36 4 2" xfId="14516" xr:uid="{42A67740-A8AC-4E9C-8831-DB893B620ED2}"/>
    <cellStyle name="Currency 36 4 2 2" xfId="23611" xr:uid="{58C748D2-260C-46CE-89B3-11D08E90C0BD}"/>
    <cellStyle name="Currency 36 4 2 2 2" xfId="30331" xr:uid="{0DC3B48C-8582-450B-9E14-7D31A627F4C2}"/>
    <cellStyle name="Currency 36 4 2 3" xfId="28954" xr:uid="{A7DEEFE6-7D44-441A-9623-E6F8131A864B}"/>
    <cellStyle name="Currency 36 4 3" xfId="21533" xr:uid="{7C4B1376-A2D4-4EE3-8137-4B226305C637}"/>
    <cellStyle name="Currency 36 4 3 2" xfId="30183" xr:uid="{922E77F6-B9F9-4B3F-A19D-3CB427DA6ED5}"/>
    <cellStyle name="Currency 36 4 4" xfId="28806" xr:uid="{4E482D5C-1224-4854-A694-1DFBB34BF64C}"/>
    <cellStyle name="Currency 36 5" xfId="18845" xr:uid="{7754D708-AA75-4E45-A80B-94C5A101297C}"/>
    <cellStyle name="Currency 36 5 2" xfId="29213" xr:uid="{FDB69906-C804-4B2B-BB11-4D257E8C89F5}"/>
    <cellStyle name="Currency 36 6" xfId="27837" xr:uid="{407F3F5C-A556-4039-872F-3E7DA6FB8A22}"/>
    <cellStyle name="Currency 37" xfId="2924" xr:uid="{D28FDA0F-6166-4AFE-A95F-4902746B87A2}"/>
    <cellStyle name="Currency 37 2" xfId="5726" xr:uid="{7DC188A2-8D12-4121-87C6-96D82036A895}"/>
    <cellStyle name="Currency 37 2 2" xfId="7342" xr:uid="{EEE646DD-1AC6-449F-9028-A2CA413B0BEA}"/>
    <cellStyle name="Currency 37 2 2 2" xfId="20924" xr:uid="{B502B204-14EB-4AAB-AEA3-B798510F8047}"/>
    <cellStyle name="Currency 37 2 2 2 2" xfId="29909" xr:uid="{B782F1A3-8CA3-4AB0-8D57-D754D059D3A3}"/>
    <cellStyle name="Currency 37 2 2 3" xfId="28532" xr:uid="{99F44F39-1EB6-4234-83FB-00A95A1318F5}"/>
    <cellStyle name="Currency 37 2 3" xfId="19527" xr:uid="{A734400A-0179-49F1-9D5E-7B8708D3C39D}"/>
    <cellStyle name="Currency 37 2 3 2" xfId="29366" xr:uid="{3F806CEF-AF13-4246-82BC-B8BA8D2032C8}"/>
    <cellStyle name="Currency 37 2 4" xfId="27989" xr:uid="{4FD6A4CF-828F-4C43-8F6E-D9E7D0C5AA82}"/>
    <cellStyle name="Currency 37 3" xfId="6787" xr:uid="{016DB934-1F33-4C18-9921-715EB0DE7875}"/>
    <cellStyle name="Currency 37 3 2" xfId="20369" xr:uid="{495A8A1B-1469-4D2D-B3E7-A7A03D69AD8D}"/>
    <cellStyle name="Currency 37 3 2 2" xfId="29772" xr:uid="{37ED36B2-20D1-40FD-B802-93E502C706C2}"/>
    <cellStyle name="Currency 37 3 3" xfId="28395" xr:uid="{22F4242F-8256-4E4D-A5B1-DDEB985972D5}"/>
    <cellStyle name="Currency 37 4" xfId="18967" xr:uid="{A55A552E-409D-40FA-B3ED-8A2A6A6C0442}"/>
    <cellStyle name="Currency 37 4 2" xfId="29229" xr:uid="{9D8AF193-297A-4119-B51E-562E3F6377AC}"/>
    <cellStyle name="Currency 37 5" xfId="27853" xr:uid="{93DABAD4-219C-41EE-97A1-16DE38988F64}"/>
    <cellStyle name="Currency 38" xfId="6060" xr:uid="{B6D1A453-F1B8-43E0-8D34-5479A2333A3C}"/>
    <cellStyle name="Currency 38 2" xfId="7643" xr:uid="{A639E119-11E5-43E0-A3A4-4D89A782419D}"/>
    <cellStyle name="Currency 38 2 2" xfId="12020" xr:uid="{9F476C01-87AB-4001-B1E3-77A0C0AD87AC}"/>
    <cellStyle name="Currency 38 2 2 2" xfId="18258" xr:uid="{2A777334-A76F-4BAC-BFB3-53E9C6C9F616}"/>
    <cellStyle name="Currency 38 2 2 2 2" xfId="27353" xr:uid="{6AE59D2B-ADEB-4204-BA98-89EEE1816959}"/>
    <cellStyle name="Currency 38 2 2 3" xfId="23358" xr:uid="{B741D491-26E5-4E7E-B89A-C08A7CD74814}"/>
    <cellStyle name="Currency 38 2 3" xfId="16334" xr:uid="{137AE3E4-3A8A-4650-B021-D8C945A54880}"/>
    <cellStyle name="Currency 38 2 3 2" xfId="25429" xr:uid="{F198AC3E-803F-4857-8488-6CC266E2DA4E}"/>
    <cellStyle name="Currency 38 2 4" xfId="21225" xr:uid="{BF0F00DA-C73D-4E39-A33E-8ECAA07D5C8D}"/>
    <cellStyle name="Currency 38 3" xfId="11166" xr:uid="{000B863D-F413-4A6F-B356-6FE2B1C91070}"/>
    <cellStyle name="Currency 38 3 2" xfId="17404" xr:uid="{80288BED-0F4F-4811-9849-D8439BAA188F}"/>
    <cellStyle name="Currency 38 3 2 2" xfId="26499" xr:uid="{45C155A2-E79D-4A8A-9639-D58F9C986FBC}"/>
    <cellStyle name="Currency 38 3 3" xfId="22504" xr:uid="{140ED4BA-4FD3-42A0-ABC3-9C7FE7B3E63C}"/>
    <cellStyle name="Currency 38 4" xfId="15480" xr:uid="{9C781404-0DFF-4D09-A6DB-652F2C32D401}"/>
    <cellStyle name="Currency 38 4 2" xfId="24575" xr:uid="{C4287F57-8C3B-4130-A6DE-124ED4DEF7CC}"/>
    <cellStyle name="Currency 38 5" xfId="19828" xr:uid="{21BE5CCA-C74C-4FB7-B622-4724C1842D03}"/>
    <cellStyle name="Currency 39" xfId="6305" xr:uid="{09CC3A63-6813-4A8C-997F-DD9223430C1C}"/>
    <cellStyle name="Currency 39 2" xfId="7706" xr:uid="{9BB96558-265B-4558-AA65-D88D5EBC3E05}"/>
    <cellStyle name="Currency 39 2 2" xfId="12031" xr:uid="{3C77F6DA-52C1-4007-8080-1B8D4EC9B84C}"/>
    <cellStyle name="Currency 39 2 2 2" xfId="18269" xr:uid="{02C8ED29-E612-4AE9-B644-DD203B7DF243}"/>
    <cellStyle name="Currency 39 2 2 2 2" xfId="27364" xr:uid="{C24AF827-B7F3-435A-85D0-CF414ECFE451}"/>
    <cellStyle name="Currency 39 2 2 3" xfId="23369" xr:uid="{50445171-3AB7-447A-B9DB-22BBDF4E4D74}"/>
    <cellStyle name="Currency 39 2 3" xfId="16345" xr:uid="{37424AD1-B55B-4CDC-BA86-AC6F53FAC0C8}"/>
    <cellStyle name="Currency 39 2 3 2" xfId="25440" xr:uid="{6C73B183-59EA-4D10-ABC7-552EB8B6787B}"/>
    <cellStyle name="Currency 39 2 4" xfId="21288" xr:uid="{C9A755AF-F14B-4DA8-BC96-66CA2CB0A39E}"/>
    <cellStyle name="Currency 39 3" xfId="11177" xr:uid="{BCA7FB2F-97E6-48EB-BA3A-F890D730DDB0}"/>
    <cellStyle name="Currency 39 3 2" xfId="17415" xr:uid="{8B467BD7-ED68-41DB-90FB-D62384CE375B}"/>
    <cellStyle name="Currency 39 3 2 2" xfId="26510" xr:uid="{B69D5D9A-0EA7-4DE6-95BE-B7F63238C948}"/>
    <cellStyle name="Currency 39 3 3" xfId="22515" xr:uid="{CA745A86-7922-49A4-AEE9-FC8C5F17BED3}"/>
    <cellStyle name="Currency 39 4" xfId="15491" xr:uid="{7AC3D63A-D790-4CA5-A0A5-7E7727E43196}"/>
    <cellStyle name="Currency 39 4 2" xfId="24586" xr:uid="{9C438519-6353-4601-8C05-426210394D1C}"/>
    <cellStyle name="Currency 39 5" xfId="19891" xr:uid="{AE9A0A39-86AE-457A-8029-5680218CAA31}"/>
    <cellStyle name="Currency 4" xfId="1613" xr:uid="{099EFDF0-E9B4-4868-858C-B7A5F49E15F4}"/>
    <cellStyle name="Currency 4 2" xfId="6158" xr:uid="{A97B98D0-8118-4258-9B42-511C72F49E7E}"/>
    <cellStyle name="Currency 4 2 2" xfId="7676" xr:uid="{62C5E360-5EE3-4984-A298-ED1ACAF81835}"/>
    <cellStyle name="Currency 4 2 2 2" xfId="21258" xr:uid="{645E862B-7AA1-455B-8DDB-ADCB9BB69053}"/>
    <cellStyle name="Currency 4 2 2 2 2" xfId="30026" xr:uid="{0FF0E516-2B1B-421C-B760-AC9B1890AF11}"/>
    <cellStyle name="Currency 4 2 2 3" xfId="28649" xr:uid="{8361B3D5-4138-4DF5-8D2E-B0BFC1F885CB}"/>
    <cellStyle name="Currency 4 2 3" xfId="19861" xr:uid="{5C7BAA60-FB9E-46A1-804D-F67EE7CF3C2B}"/>
    <cellStyle name="Currency 4 2 3 2" xfId="29483" xr:uid="{C1346527-66BC-477D-88AF-0F5C7A6F8959}"/>
    <cellStyle name="Currency 4 2 4" xfId="28106" xr:uid="{EAE25637-ECCF-460B-A319-38EED203F7F5}"/>
    <cellStyle name="Currency 4 3" xfId="6002" xr:uid="{6AFF6810-7D8D-492C-90FD-2C9EED8A57FF}"/>
    <cellStyle name="Currency 4 3 2" xfId="7603" xr:uid="{689BD31D-494E-443C-BDAC-7C618B2978DC}"/>
    <cellStyle name="Currency 4 3 2 2" xfId="21185" xr:uid="{FF99E5F2-7311-4B7D-90A7-42401636F58B}"/>
    <cellStyle name="Currency 4 3 2 2 2" xfId="29962" xr:uid="{0D9FF3D4-DBCD-4934-9CC8-291E9BA8D3E6}"/>
    <cellStyle name="Currency 4 3 2 3" xfId="28585" xr:uid="{0B222BC5-A8B8-4540-997F-2991E4B313D8}"/>
    <cellStyle name="Currency 4 3 3" xfId="19788" xr:uid="{CBFF8933-339C-4B17-9C3D-B1F2E9E4F967}"/>
    <cellStyle name="Currency 4 3 3 2" xfId="29419" xr:uid="{F3C20D12-5ECA-48A7-AC53-1DE184E610A9}"/>
    <cellStyle name="Currency 4 3 4" xfId="28042" xr:uid="{E7D0669F-CC62-4EC8-A58A-883C7A1A4078}"/>
    <cellStyle name="Currency 4 4" xfId="4634" xr:uid="{FA8DF654-8D62-49F7-B9AC-9ACF92CF1113}"/>
    <cellStyle name="Currency 4 4 2" xfId="7023" xr:uid="{2635209B-4C90-44C4-A5FC-C4EB326B39D2}"/>
    <cellStyle name="Currency 4 4 2 2" xfId="20605" xr:uid="{AF522F5B-AFC1-4477-A41F-0F77A5E59870}"/>
    <cellStyle name="Currency 4 4 2 2 2" xfId="29794" xr:uid="{8AD0774C-F801-4D26-8CC0-BC76C08FE9EC}"/>
    <cellStyle name="Currency 4 4 2 3" xfId="28417" xr:uid="{AAEA0266-B414-4FA3-81BD-0F3CBBA04822}"/>
    <cellStyle name="Currency 4 4 3" xfId="19206" xr:uid="{79CB8AD2-3792-456D-BF95-168FF65BE700}"/>
    <cellStyle name="Currency 4 4 3 2" xfId="29250" xr:uid="{4D09BA79-C952-4184-974B-CAF6C51F68A6}"/>
    <cellStyle name="Currency 4 4 4" xfId="27874" xr:uid="{266F58E1-4766-480B-81D7-6B21ED85DB79}"/>
    <cellStyle name="Currency 4 5" xfId="6372" xr:uid="{83766751-9E4B-4CF3-86CD-5A9F6AA7945D}"/>
    <cellStyle name="Currency 4 5 2" xfId="19954" xr:uid="{E6BEF30E-8D6F-4135-8A32-C3C5803B1283}"/>
    <cellStyle name="Currency 4 5 2 2" xfId="29561" xr:uid="{2D422C20-9146-4E01-B30C-4CD1829F9497}"/>
    <cellStyle name="Currency 4 5 3" xfId="28184" xr:uid="{CCCA00BA-1A58-4818-9712-7DA3969FE023}"/>
    <cellStyle name="Currency 4 6" xfId="9213" xr:uid="{FD931C68-1784-4B23-9619-19173559CEAB}"/>
    <cellStyle name="Currency 4 6 2" xfId="13535" xr:uid="{DF0FFA41-A1ED-4565-A043-2105DCD22BDF}"/>
    <cellStyle name="Currency 4 6 2 2" xfId="23402" xr:uid="{701C5520-F268-4F46-8970-807EA1576C4A}"/>
    <cellStyle name="Currency 4 6 2 2 2" xfId="30221" xr:uid="{6DA75546-527D-48DC-B270-70BCD0A1791C}"/>
    <cellStyle name="Currency 4 6 2 3" xfId="28844" xr:uid="{954E4DF7-1E43-4B9A-83DF-B248CB984627}"/>
    <cellStyle name="Currency 4 6 3" xfId="21324" xr:uid="{902CE07E-D652-46FA-BCBA-32184BF7A26D}"/>
    <cellStyle name="Currency 4 6 3 2" xfId="30073" xr:uid="{67DCBED6-7692-4044-9925-FE1986DE24BC}"/>
    <cellStyle name="Currency 4 6 4" xfId="28696" xr:uid="{CA2CB6F3-DAEA-46E6-8A48-BCAEC054CE3A}"/>
    <cellStyle name="Currency 4 7" xfId="18550" xr:uid="{2804DA3A-D10C-4F74-9B16-4B028145F036}"/>
    <cellStyle name="Currency 4 7 2" xfId="29017" xr:uid="{3796DDA9-4764-445E-9871-7CBB6607099A}"/>
    <cellStyle name="Currency 4 8" xfId="27643" xr:uid="{8F25AA77-61A2-47B4-8416-AE5E35C64C77}"/>
    <cellStyle name="Currency 40" xfId="9190" xr:uid="{8BF3A95C-82E4-479E-A6FC-C68C080AE6C9}"/>
    <cellStyle name="Currency 40 2" xfId="13512" xr:uid="{8BD03A75-D362-455A-B945-93DE1BC399DE}"/>
    <cellStyle name="Currency 40 2 2" xfId="23389" xr:uid="{78BA9D83-B0BE-442E-BCF4-B961B23C3DFF}"/>
    <cellStyle name="Currency 40 2 2 2" xfId="30213" xr:uid="{FC3C88CC-3A92-4FD3-AB44-649E677FB53E}"/>
    <cellStyle name="Currency 40 2 3" xfId="28836" xr:uid="{E39E63D0-8BB2-410A-A694-09C15976B629}"/>
    <cellStyle name="Currency 40 3" xfId="21311" xr:uid="{9E79D8DA-26A8-4C0C-AB8B-D589DC5E3061}"/>
    <cellStyle name="Currency 40 3 2" xfId="30065" xr:uid="{1193E606-5EA2-4665-BCD8-752D915DA616}"/>
    <cellStyle name="Currency 40 4" xfId="28688" xr:uid="{35433A3F-EA8A-43D1-9758-AFF5551DEDC9}"/>
    <cellStyle name="Currency 41" xfId="30348" xr:uid="{8F52BE74-80E3-4825-9C50-2C1755E4584E}"/>
    <cellStyle name="Currency 5" xfId="1614" xr:uid="{44C5C46D-61A2-404D-ADC3-631AE1F8419C}"/>
    <cellStyle name="Currency 5 2" xfId="6159" xr:uid="{12FCA255-FF24-4E9A-A4F5-11456BCAD756}"/>
    <cellStyle name="Currency 5 2 2" xfId="7677" xr:uid="{03FFCE93-FB1A-45B6-A32B-2EFB63258875}"/>
    <cellStyle name="Currency 5 2 2 2" xfId="21259" xr:uid="{1E80970B-5D85-47A0-B6B5-FB5401C0DB67}"/>
    <cellStyle name="Currency 5 2 2 2 2" xfId="30027" xr:uid="{E4C97850-829B-487F-B87F-CC5586D731E8}"/>
    <cellStyle name="Currency 5 2 2 3" xfId="28650" xr:uid="{5E3BB05F-44CA-4004-9AE0-108B07D29849}"/>
    <cellStyle name="Currency 5 2 3" xfId="19862" xr:uid="{63996C9B-FEB2-483C-9CB5-25FAB9B7A58D}"/>
    <cellStyle name="Currency 5 2 3 2" xfId="29484" xr:uid="{DB314D74-7751-4F4F-BE86-5C2395605162}"/>
    <cellStyle name="Currency 5 2 4" xfId="28107" xr:uid="{445B5FBD-0432-4FBF-AE13-DEDA3CFF25B3}"/>
    <cellStyle name="Currency 5 3" xfId="6003" xr:uid="{921B5C8C-11FE-414A-B185-6E50C8B9E41E}"/>
    <cellStyle name="Currency 5 3 2" xfId="7604" xr:uid="{E9E1BFB9-8AE4-45B5-996D-1EB505C9686B}"/>
    <cellStyle name="Currency 5 3 2 2" xfId="21186" xr:uid="{4C8AC5C2-C9BA-4ED6-A5B4-9F62991B9122}"/>
    <cellStyle name="Currency 5 3 2 2 2" xfId="29963" xr:uid="{70971A9D-0EDB-495B-BD24-8C2B69969976}"/>
    <cellStyle name="Currency 5 3 2 3" xfId="28586" xr:uid="{8E1D60FC-3B9E-4E28-B45F-21007F518950}"/>
    <cellStyle name="Currency 5 3 3" xfId="19789" xr:uid="{A3744D77-44D5-4D95-BF48-88CD83AAAC4C}"/>
    <cellStyle name="Currency 5 3 3 2" xfId="29420" xr:uid="{9DDC4512-77C1-4BD1-94CA-DA8E06C8CE08}"/>
    <cellStyle name="Currency 5 3 4" xfId="28043" xr:uid="{A6FC7DD4-9B84-4BEB-B0E6-F4531DD17533}"/>
    <cellStyle name="Currency 5 4" xfId="4635" xr:uid="{62C328CC-2356-4FB4-AC54-38DE6C7C5232}"/>
    <cellStyle name="Currency 5 4 2" xfId="7024" xr:uid="{035356B1-1510-4398-8C3E-C2918F5FC539}"/>
    <cellStyle name="Currency 5 4 2 2" xfId="20606" xr:uid="{866DE55D-9FB2-415C-BA27-6607DC377B23}"/>
    <cellStyle name="Currency 5 4 2 2 2" xfId="29795" xr:uid="{9DB8C8ED-7841-4283-AADD-2C8DB05E30F2}"/>
    <cellStyle name="Currency 5 4 2 3" xfId="28418" xr:uid="{4AB257C6-B6BC-4EB2-99F0-A92247AC3302}"/>
    <cellStyle name="Currency 5 4 3" xfId="19207" xr:uid="{9749F9AB-87F1-43FA-8D30-2E70EF546D0E}"/>
    <cellStyle name="Currency 5 4 3 2" xfId="29251" xr:uid="{F44272E2-1912-4F29-946E-960BC30CB229}"/>
    <cellStyle name="Currency 5 4 4" xfId="27875" xr:uid="{63216C13-4899-44CB-84AD-60CCD72FE89E}"/>
    <cellStyle name="Currency 5 5" xfId="6373" xr:uid="{F282EC42-194D-4D38-B4B0-E534693BA9BA}"/>
    <cellStyle name="Currency 5 5 2" xfId="19955" xr:uid="{D3537FCC-B8CE-4771-9ECE-E025B105C83B}"/>
    <cellStyle name="Currency 5 5 2 2" xfId="29562" xr:uid="{16E44358-BA8B-4A39-B9C6-B220E021DBAE}"/>
    <cellStyle name="Currency 5 5 3" xfId="28185" xr:uid="{BA11C8D0-B0A1-4811-8AF8-0FE08368AD29}"/>
    <cellStyle name="Currency 5 6" xfId="9214" xr:uid="{C93479B1-72DB-4A69-A72C-A96D96155925}"/>
    <cellStyle name="Currency 5 6 2" xfId="13536" xr:uid="{8BA521AE-F6EE-47D4-AF6A-B91383648F44}"/>
    <cellStyle name="Currency 5 6 2 2" xfId="23403" xr:uid="{442DF9DD-A259-4D04-ADD8-5529F21DA466}"/>
    <cellStyle name="Currency 5 6 2 2 2" xfId="30222" xr:uid="{9A027809-75E8-4276-B167-EE13CB67634F}"/>
    <cellStyle name="Currency 5 6 2 3" xfId="28845" xr:uid="{E2FCCCC3-7D1A-46BD-AD8A-934064AA8E41}"/>
    <cellStyle name="Currency 5 6 3" xfId="21325" xr:uid="{CCACC189-896C-4B6E-BB0B-1C10A865C64E}"/>
    <cellStyle name="Currency 5 6 3 2" xfId="30074" xr:uid="{ECE24A05-51AC-4271-AE3B-D600B2B575CE}"/>
    <cellStyle name="Currency 5 6 4" xfId="28697" xr:uid="{031FE89D-CEB6-4E02-AF09-3D611A9B37B8}"/>
    <cellStyle name="Currency 5 7" xfId="18551" xr:uid="{C8915F6E-E34A-4168-B456-3CB3FE1E8991}"/>
    <cellStyle name="Currency 5 7 2" xfId="29018" xr:uid="{B14A5B6E-E473-4D0B-8569-B5FBDB27F0EC}"/>
    <cellStyle name="Currency 5 8" xfId="27644" xr:uid="{1D3DE89A-83C1-47B9-BCEA-69E148FB25BC}"/>
    <cellStyle name="Currency 6" xfId="1615" xr:uid="{31E4929F-77AF-4234-8E94-1E290D71C296}"/>
    <cellStyle name="Currency 6 2" xfId="6160" xr:uid="{044596E0-0961-41E6-9BC6-1C54A1C152E3}"/>
    <cellStyle name="Currency 6 2 2" xfId="7678" xr:uid="{2F6FA2EC-DDDC-4D56-A5A6-CF88ACF051DA}"/>
    <cellStyle name="Currency 6 2 2 2" xfId="21260" xr:uid="{92AA53E1-8CAB-4F38-8576-3D298CC55339}"/>
    <cellStyle name="Currency 6 2 2 2 2" xfId="30028" xr:uid="{710155E2-9C89-4681-B183-E1998733C7CA}"/>
    <cellStyle name="Currency 6 2 2 3" xfId="28651" xr:uid="{A43A0033-AD76-4B3C-84A9-3834E2278D74}"/>
    <cellStyle name="Currency 6 2 3" xfId="19863" xr:uid="{F780A6A5-5366-457C-B1BE-D81C0281DABA}"/>
    <cellStyle name="Currency 6 2 3 2" xfId="29485" xr:uid="{9D0D277A-42DF-4212-83C4-06FD20324EBC}"/>
    <cellStyle name="Currency 6 2 4" xfId="28108" xr:uid="{5463CFDA-E4D2-4861-B6F1-34826CBE5C24}"/>
    <cellStyle name="Currency 6 3" xfId="6004" xr:uid="{E03F41BC-1682-4B16-BEB8-7C164D5C2FA7}"/>
    <cellStyle name="Currency 6 3 2" xfId="7605" xr:uid="{631D31CF-3D75-4970-963A-C68AC516DB8E}"/>
    <cellStyle name="Currency 6 3 2 2" xfId="21187" xr:uid="{9E89964C-D344-483B-8C4A-61B10ABD60E2}"/>
    <cellStyle name="Currency 6 3 2 2 2" xfId="29964" xr:uid="{F0B42E0B-1C7A-4A90-8D18-0439E357A601}"/>
    <cellStyle name="Currency 6 3 2 3" xfId="28587" xr:uid="{76A704DD-4E22-4D1F-AA37-69467A7EDE36}"/>
    <cellStyle name="Currency 6 3 3" xfId="19790" xr:uid="{C54A0AB1-6FFE-491C-A17D-6877833F07F9}"/>
    <cellStyle name="Currency 6 3 3 2" xfId="29421" xr:uid="{7102A422-2946-406F-9FD3-60337840259E}"/>
    <cellStyle name="Currency 6 3 4" xfId="28044" xr:uid="{059D0280-E3DE-437F-9B67-4A4CAAAD371F}"/>
    <cellStyle name="Currency 6 4" xfId="4636" xr:uid="{3FBE2035-5512-4525-B661-00FD5D290D72}"/>
    <cellStyle name="Currency 6 4 2" xfId="7025" xr:uid="{9AD2A3D3-17C4-431E-B1E0-4D65448D4ED9}"/>
    <cellStyle name="Currency 6 4 2 2" xfId="20607" xr:uid="{91FAB428-5522-47CE-AE2D-FD1C7D808DD5}"/>
    <cellStyle name="Currency 6 4 2 2 2" xfId="29796" xr:uid="{888FA5F8-0ED5-4260-A658-E8A67DC94D64}"/>
    <cellStyle name="Currency 6 4 2 3" xfId="28419" xr:uid="{57986226-2EFD-41F0-A147-D988707AD1EB}"/>
    <cellStyle name="Currency 6 4 3" xfId="19208" xr:uid="{66C5B19C-4C15-4C3F-9F5C-D27BFDB1FFAB}"/>
    <cellStyle name="Currency 6 4 3 2" xfId="29252" xr:uid="{53668C6E-4A4D-46D8-AF06-18E87E0E6402}"/>
    <cellStyle name="Currency 6 4 4" xfId="27876" xr:uid="{6DA023B5-0736-4EF3-973C-8012DC0E1625}"/>
    <cellStyle name="Currency 6 5" xfId="6374" xr:uid="{91A29D82-AEFD-44CD-B106-3357042020EF}"/>
    <cellStyle name="Currency 6 5 2" xfId="19956" xr:uid="{8FAAF528-A79C-400C-846C-771E348CF12D}"/>
    <cellStyle name="Currency 6 5 2 2" xfId="29563" xr:uid="{AE0DF9E1-C1CD-434B-94E2-75064D11D05D}"/>
    <cellStyle name="Currency 6 5 3" xfId="28186" xr:uid="{847B11BF-AEB9-4F19-B2F1-4277DB11BC91}"/>
    <cellStyle name="Currency 6 6" xfId="9215" xr:uid="{66021683-7CE4-4BFA-B0C3-147465591C92}"/>
    <cellStyle name="Currency 6 6 2" xfId="13537" xr:uid="{D9F59964-04F1-404E-8169-4A5EF59D80D3}"/>
    <cellStyle name="Currency 6 6 2 2" xfId="23404" xr:uid="{81EB795F-D0CC-4544-AFA1-2800036F9389}"/>
    <cellStyle name="Currency 6 6 2 2 2" xfId="30223" xr:uid="{7DA8438F-1281-461B-BB90-AAE69D465FCB}"/>
    <cellStyle name="Currency 6 6 2 3" xfId="28846" xr:uid="{6E2EB3CB-E7FA-4524-BB78-5DAB2B597315}"/>
    <cellStyle name="Currency 6 6 3" xfId="21326" xr:uid="{3AE5DFCB-8B9C-47D8-BF3D-55519AD66440}"/>
    <cellStyle name="Currency 6 6 3 2" xfId="30075" xr:uid="{19EE9B5E-8A07-48C2-BD97-443B30484480}"/>
    <cellStyle name="Currency 6 6 4" xfId="28698" xr:uid="{26AC98B3-463E-4643-BB7D-BE7A06B8472F}"/>
    <cellStyle name="Currency 6 7" xfId="18552" xr:uid="{A16B4521-C2AB-4125-884A-39F1F92559A3}"/>
    <cellStyle name="Currency 6 7 2" xfId="29019" xr:uid="{AB4E4207-B408-4023-ADF8-D48337EEFC87}"/>
    <cellStyle name="Currency 6 8" xfId="27645" xr:uid="{AA70CC3F-5F03-4F87-89F8-A8EE54F33DDB}"/>
    <cellStyle name="Currency 7" xfId="1616" xr:uid="{E78A237C-BC26-414B-8FC5-D6611479B505}"/>
    <cellStyle name="Currency 7 2" xfId="6161" xr:uid="{42C925AB-150D-4DA8-BE45-E2A2549517D5}"/>
    <cellStyle name="Currency 7 2 2" xfId="7679" xr:uid="{84E5AE0F-168E-445C-B1FF-DCF86516C275}"/>
    <cellStyle name="Currency 7 2 2 2" xfId="21261" xr:uid="{8D51A9D6-DA71-4669-8B83-6B082C1E6DFB}"/>
    <cellStyle name="Currency 7 2 2 2 2" xfId="30029" xr:uid="{696E54B3-7826-42D4-B046-A1EBC356ED88}"/>
    <cellStyle name="Currency 7 2 2 3" xfId="28652" xr:uid="{6609F10F-7A39-47D6-AA5C-484719AA5B79}"/>
    <cellStyle name="Currency 7 2 3" xfId="19864" xr:uid="{147F598C-0C03-43AE-A2B6-1581A1F6E24C}"/>
    <cellStyle name="Currency 7 2 3 2" xfId="29486" xr:uid="{0FA8E6B5-29B8-4919-9126-36582338A52E}"/>
    <cellStyle name="Currency 7 2 4" xfId="28109" xr:uid="{97C18E7A-2847-455F-99B2-CED53F3133FE}"/>
    <cellStyle name="Currency 7 3" xfId="6005" xr:uid="{CF4C105B-5583-4DAA-B5BD-8624AFF77DF5}"/>
    <cellStyle name="Currency 7 3 2" xfId="7606" xr:uid="{554711D1-5649-4976-BBAD-83AAB4BC80B2}"/>
    <cellStyle name="Currency 7 3 2 2" xfId="21188" xr:uid="{6875FFE1-A713-4883-8390-5B085116510C}"/>
    <cellStyle name="Currency 7 3 2 2 2" xfId="29965" xr:uid="{CE6295AF-62C5-4D45-8EE5-6EFA82CCAC4A}"/>
    <cellStyle name="Currency 7 3 2 3" xfId="28588" xr:uid="{7C791683-86F7-4D85-BF4E-F18D71D72A49}"/>
    <cellStyle name="Currency 7 3 3" xfId="19791" xr:uid="{0CA78576-06D0-464E-81F6-4ECF4B018C25}"/>
    <cellStyle name="Currency 7 3 3 2" xfId="29422" xr:uid="{56D80BEB-D082-414B-B799-CC38A9A60DA7}"/>
    <cellStyle name="Currency 7 3 4" xfId="28045" xr:uid="{58621141-BC9D-41BA-BDD9-1C1B542D8B60}"/>
    <cellStyle name="Currency 7 4" xfId="4637" xr:uid="{9E8B0ED5-0182-49E1-B27A-ECBE7F8109C8}"/>
    <cellStyle name="Currency 7 4 2" xfId="7026" xr:uid="{B6E75D1A-6CF2-493C-B677-345AC620C703}"/>
    <cellStyle name="Currency 7 4 2 2" xfId="20608" xr:uid="{95CB8BBC-8F50-4AED-B9BE-2CC6FF668C86}"/>
    <cellStyle name="Currency 7 4 2 2 2" xfId="29797" xr:uid="{C07E5CB9-5348-4330-931E-9A4F2CE75FBC}"/>
    <cellStyle name="Currency 7 4 2 3" xfId="28420" xr:uid="{F95780D7-7675-4839-B10A-873E8C249A00}"/>
    <cellStyle name="Currency 7 4 3" xfId="19209" xr:uid="{4563374F-24EA-4C10-9680-A4D5193DBE60}"/>
    <cellStyle name="Currency 7 4 3 2" xfId="29253" xr:uid="{1BED6382-DBFC-4244-A28B-2481319E02DE}"/>
    <cellStyle name="Currency 7 4 4" xfId="27877" xr:uid="{2C0108AC-0A95-45C8-8027-FF2CF3ACB498}"/>
    <cellStyle name="Currency 7 5" xfId="6375" xr:uid="{A2DE1586-1C8F-405C-B2EF-3E97BD8F9B62}"/>
    <cellStyle name="Currency 7 5 2" xfId="19957" xr:uid="{6D97A313-9985-4265-8EBC-73A8727AFA9A}"/>
    <cellStyle name="Currency 7 5 2 2" xfId="29564" xr:uid="{5A8ADFAD-048C-4665-B406-8401F2CEFE4B}"/>
    <cellStyle name="Currency 7 5 3" xfId="28187" xr:uid="{111FD2DA-5468-467C-9618-B8AC6569BE09}"/>
    <cellStyle name="Currency 7 6" xfId="9216" xr:uid="{5A9F7603-40A8-4D03-A1D9-EFCC587DC372}"/>
    <cellStyle name="Currency 7 6 2" xfId="13538" xr:uid="{B374C3C5-848A-42A6-A693-1F5C3ED5A97D}"/>
    <cellStyle name="Currency 7 6 2 2" xfId="23405" xr:uid="{80C785B7-8D72-4000-ABE3-B0900A5361CD}"/>
    <cellStyle name="Currency 7 6 2 2 2" xfId="30224" xr:uid="{A5D02C35-880D-44B1-9996-FA79EBEFED93}"/>
    <cellStyle name="Currency 7 6 2 3" xfId="28847" xr:uid="{3540ADD5-3AAC-43C5-B94A-DDD7279801DB}"/>
    <cellStyle name="Currency 7 6 3" xfId="21327" xr:uid="{1A2B32B9-15DC-43DC-8B6A-8A6190F5F075}"/>
    <cellStyle name="Currency 7 6 3 2" xfId="30076" xr:uid="{67B440F2-951D-444B-936E-3C1FDEEF777F}"/>
    <cellStyle name="Currency 7 6 4" xfId="28699" xr:uid="{041CF860-D611-4A80-B5EE-79B96A1932EC}"/>
    <cellStyle name="Currency 7 7" xfId="18553" xr:uid="{48B22AE4-2594-4697-BBCF-D415C435EB65}"/>
    <cellStyle name="Currency 7 7 2" xfId="29020" xr:uid="{064CC6AB-2F7D-4400-B003-0759FE3251D3}"/>
    <cellStyle name="Currency 7 8" xfId="27646" xr:uid="{C3EE7365-DF9A-430A-B665-F0DB9B2173DB}"/>
    <cellStyle name="Currency 8" xfId="1617" xr:uid="{D10D2AF3-E865-4689-A4F1-8794CA1A4E6F}"/>
    <cellStyle name="Currency 8 2" xfId="6162" xr:uid="{3ED5FF79-8A01-4E04-805E-C200F6CD7169}"/>
    <cellStyle name="Currency 8 3" xfId="4638" xr:uid="{918644FA-FBF3-4C03-9F2A-7D91D3B3B3FF}"/>
    <cellStyle name="Currency 8 4" xfId="9217" xr:uid="{144295B5-FF14-45BC-BC8C-719A32CC6DD3}"/>
    <cellStyle name="Currency 8 4 2" xfId="13539" xr:uid="{A08FA9BF-41CB-4767-B071-F7B317CAF83E}"/>
    <cellStyle name="Currency 9" xfId="1618" xr:uid="{5015EE99-6501-48AF-8FDA-590DA7000207}"/>
    <cellStyle name="Currency 9 2" xfId="6163" xr:uid="{B8701C2F-8DB2-4658-B89E-877DA6EBBC61}"/>
    <cellStyle name="Currency 9 3" xfId="4639" xr:uid="{FC0A4FBD-6109-4078-98CE-940957C76ECB}"/>
    <cellStyle name="Currency 9 4" xfId="9218" xr:uid="{A6D87B41-B39F-44C2-8A21-7EDF021BD8E3}"/>
    <cellStyle name="Currency 9 4 2" xfId="13540" xr:uid="{3F5F52B1-6C5E-4A47-87A4-0815A00E210F}"/>
    <cellStyle name="Currency1" xfId="1619" xr:uid="{1B516858-CEEE-452C-94FD-CA0174A0351D}"/>
    <cellStyle name="Currency1 2" xfId="6006" xr:uid="{8AEFE1F9-4BDA-4CA1-B135-B70F7F485F91}"/>
    <cellStyle name="Date" xfId="1620" xr:uid="{BC15685F-E94F-4FF5-BD1B-E6A4C885B1AA}"/>
    <cellStyle name="Date 2" xfId="6164" xr:uid="{AD652140-3219-4B36-8CAD-E380D17AE3EC}"/>
    <cellStyle name="Date 3" xfId="4640" xr:uid="{23E59AFB-5889-4A2D-A4F8-36B7459F8217}"/>
    <cellStyle name="Date 4" xfId="9219" xr:uid="{FD774C0F-379C-42A3-BFC2-EDA9F439FD61}"/>
    <cellStyle name="Date 4 2" xfId="13541" xr:uid="{C45AA4BF-7A1F-4C75-A012-968456680446}"/>
    <cellStyle name="Date Short" xfId="1621" xr:uid="{52D10CC2-A4BB-42D7-A8B9-46F4A355ED32}"/>
    <cellStyle name="Date Short 2" xfId="6165" xr:uid="{52FC88D6-FDF4-4B80-B99C-50F447254911}"/>
    <cellStyle name="Date Short 3" xfId="4641" xr:uid="{944864D8-3353-4D45-923E-8473C1EF660D}"/>
    <cellStyle name="Date Short 4" xfId="9220" xr:uid="{1FD46745-5C3E-4349-BE23-8FAC27108CB6}"/>
    <cellStyle name="Date Short 4 2" xfId="13542" xr:uid="{ABCC0039-9CC3-48A6-B7DE-6AA3FD24F1F6}"/>
    <cellStyle name="Date_Aramark Service Readiness PL 8-13-04" xfId="1622" xr:uid="{4709C84D-22E9-46ED-BAE1-C54B5212D44F}"/>
    <cellStyle name="Décimal" xfId="1623" xr:uid="{5330CC24-2177-495D-8162-F49E6D5EA3D1}"/>
    <cellStyle name="Décimal 2" xfId="6166" xr:uid="{7B453391-3582-4BEA-B2B3-D7340A6BF4E5}"/>
    <cellStyle name="Décimal 3" xfId="4642" xr:uid="{32E0CC78-1CDD-4860-8C70-CB759D42DAA9}"/>
    <cellStyle name="Décimal 4" xfId="9221" xr:uid="{C19590D6-8BD4-48AC-B9A0-E5E0310FCBAF}"/>
    <cellStyle name="Décimal 4 2" xfId="13543" xr:uid="{DD8C5F45-5ECD-4B99-ACAA-B4215999A59D}"/>
    <cellStyle name="Dezimal [0]_Mappe1" xfId="1624" xr:uid="{82DE4B4B-E19E-459A-9DB3-4A05EAA831B5}"/>
    <cellStyle name="Dezimal_Mappe1" xfId="1625" xr:uid="{6109413B-40D0-48EF-86A3-F99480AB8F93}"/>
    <cellStyle name="Dia" xfId="1626" xr:uid="{FB349B0A-83AE-49C9-87B4-83D6996028BE}"/>
    <cellStyle name="Dollar (zero dec)" xfId="1627" xr:uid="{5BA68781-8240-48B7-AAF8-F4AF3DAE9AE2}"/>
    <cellStyle name="Dollar (zero dec) 2" xfId="6007" xr:uid="{B2D10640-5F54-450B-B91E-E5848AE14E4C}"/>
    <cellStyle name="Encabez1" xfId="1628" xr:uid="{D007366F-2953-4204-BFCA-279B6F722971}"/>
    <cellStyle name="Encabez2" xfId="1629" xr:uid="{FAFF066C-2566-46A5-8567-6185DD898DC5}"/>
    <cellStyle name="Encabezado 4" xfId="1630" xr:uid="{6B9D7BCF-8C36-4231-913B-E388D28E1C7E}"/>
    <cellStyle name="Encabezado 4 2" xfId="4643" xr:uid="{9A7E3F12-EE85-4D8A-94FC-B471FCE925E1}"/>
    <cellStyle name="Encabezado 4 3" xfId="9222" xr:uid="{53652380-72F8-402D-B02A-C04C185FBBBE}"/>
    <cellStyle name="Encabezado 4 3 2" xfId="13544" xr:uid="{3636773A-5E05-4E40-A75B-C0C5560ECB6C}"/>
    <cellStyle name="Énfasis1" xfId="1631" xr:uid="{FBF0CD42-84D2-4625-977F-EE7BE334DE77}"/>
    <cellStyle name="Énfasis1 2" xfId="4644" xr:uid="{BBF944F2-52A9-40BF-9AA0-AB0592EFB5AC}"/>
    <cellStyle name="Énfasis1 3" xfId="9223" xr:uid="{7E8C0470-3BBF-4440-AA71-1EC5E8642287}"/>
    <cellStyle name="Énfasis1 3 2" xfId="13545" xr:uid="{46A0B0A9-A449-4E60-904D-4D74217CE9D2}"/>
    <cellStyle name="Énfasis2" xfId="1632" xr:uid="{B6B3278C-CBB1-4BCC-9F41-831471A4D8D2}"/>
    <cellStyle name="Énfasis2 2" xfId="4645" xr:uid="{C0FC7D95-6BFA-4B3A-8F65-E3542E10D967}"/>
    <cellStyle name="Énfasis2 3" xfId="9224" xr:uid="{5997BACF-561E-4B58-B6C9-3326C2073C05}"/>
    <cellStyle name="Énfasis2 3 2" xfId="13546" xr:uid="{6B579F3D-A624-4704-BB11-8F4BA5F3A854}"/>
    <cellStyle name="Énfasis3" xfId="1633" xr:uid="{672C8C34-F618-477E-BAB1-EAD90B9388F1}"/>
    <cellStyle name="Énfasis3 2" xfId="4646" xr:uid="{CBAF06D8-043D-4EAE-9F57-AC11AEC30799}"/>
    <cellStyle name="Énfasis3 3" xfId="9225" xr:uid="{67970BFB-7D70-435C-ABC1-87CB6B3BCC01}"/>
    <cellStyle name="Énfasis3 3 2" xfId="13547" xr:uid="{63B19C67-C8A3-4A7F-8364-311107791B23}"/>
    <cellStyle name="Énfasis4" xfId="1634" xr:uid="{A5922C75-A30F-4925-84C4-05A2631B94E9}"/>
    <cellStyle name="Énfasis4 2" xfId="4647" xr:uid="{9A4EC5BB-45B8-44A7-B687-F19010802B26}"/>
    <cellStyle name="Énfasis4 3" xfId="9226" xr:uid="{E719C3EE-FF52-40A5-AB45-A014522FE726}"/>
    <cellStyle name="Énfasis4 3 2" xfId="13548" xr:uid="{24ADD4BE-B4BE-4C22-9F88-6C4493DE8623}"/>
    <cellStyle name="Énfasis5" xfId="1635" xr:uid="{873007A7-3017-40F9-B89C-A30868DB5C5A}"/>
    <cellStyle name="Énfasis5 2" xfId="4648" xr:uid="{C278FDB8-8730-4BAB-9584-FE5DBA955984}"/>
    <cellStyle name="Énfasis5 3" xfId="9227" xr:uid="{A3B856B8-771F-4B60-AC88-EC14B4D08A5C}"/>
    <cellStyle name="Énfasis5 3 2" xfId="13549" xr:uid="{CE8C760D-5D38-402A-AB17-B5F31E9AE1AF}"/>
    <cellStyle name="Énfasis6" xfId="1636" xr:uid="{F085033E-E417-431E-B716-71E415CAC92C}"/>
    <cellStyle name="Énfasis6 2" xfId="4649" xr:uid="{9CF36017-F7AA-4193-91F9-EEF1C82B79A6}"/>
    <cellStyle name="Énfasis6 3" xfId="9228" xr:uid="{44914D89-D1E3-4D2B-9E46-AC34D9E4D3D4}"/>
    <cellStyle name="Énfasis6 3 2" xfId="13550" xr:uid="{31CB4379-0A22-43F1-8BCD-4D1DFB3CD862}"/>
    <cellStyle name="Enter Currency (0)" xfId="1637" xr:uid="{E07BE4F1-B7B1-46A8-9221-4AE5ED033485}"/>
    <cellStyle name="Enter Currency (0) 2" xfId="6167" xr:uid="{5A5D035C-BA17-41DC-B238-04E926F7C920}"/>
    <cellStyle name="Enter Currency (0) 3" xfId="4650" xr:uid="{7CC8DDA6-4DE5-4C39-9856-92288DC49663}"/>
    <cellStyle name="Enter Currency (0) 4" xfId="9229" xr:uid="{909327F9-93D2-4BCC-9DE1-7134AD6205C6}"/>
    <cellStyle name="Enter Currency (0) 4 2" xfId="13551" xr:uid="{D8FF0559-E700-402D-B79B-9BE143019EDF}"/>
    <cellStyle name="Enter Currency (2)" xfId="1638" xr:uid="{CEA69C54-2217-4D76-ABA8-F00511EDE209}"/>
    <cellStyle name="Enter Currency (2) 2" xfId="6168" xr:uid="{89F95D92-7F3F-4109-A3D2-745A0631502E}"/>
    <cellStyle name="Enter Currency (2) 3" xfId="4651" xr:uid="{4DC005FA-924A-45E2-A6F2-ECB0AF11D495}"/>
    <cellStyle name="Enter Currency (2) 4" xfId="9230" xr:uid="{46E7081B-156F-47C4-965B-1EC9C1C5D693}"/>
    <cellStyle name="Enter Currency (2) 4 2" xfId="13552" xr:uid="{CBD825D3-DEED-4FBE-9BEF-81C8DD81528E}"/>
    <cellStyle name="Enter Units (0)" xfId="1639" xr:uid="{497B8333-D3F6-4CBD-ACFB-5B8CC822F622}"/>
    <cellStyle name="Enter Units (0) 2" xfId="6169" xr:uid="{313D3E43-A21B-469E-9A62-623B997C0FA1}"/>
    <cellStyle name="Enter Units (0) 3" xfId="4652" xr:uid="{298DA494-E756-40F5-A683-19A3741112D5}"/>
    <cellStyle name="Enter Units (0) 4" xfId="9231" xr:uid="{3B66CF95-7840-4A62-9582-B1809E7F3F87}"/>
    <cellStyle name="Enter Units (0) 4 2" xfId="13553" xr:uid="{DEF9FD52-7C9D-4F8D-87F2-DC025531950A}"/>
    <cellStyle name="Enter Units (1)" xfId="1640" xr:uid="{67284B7D-045B-4328-AE03-C3F9428B919C}"/>
    <cellStyle name="Enter Units (1) 2" xfId="6170" xr:uid="{EACE34BB-3484-490F-A9BD-9750E583DC22}"/>
    <cellStyle name="Enter Units (1) 3" xfId="4653" xr:uid="{2C9D30F0-6AEC-4CE7-982A-B5195D4C2740}"/>
    <cellStyle name="Enter Units (1) 4" xfId="9232" xr:uid="{86C0990B-A8B9-4426-8C44-6A15CD95BD82}"/>
    <cellStyle name="Enter Units (1) 4 2" xfId="13554" xr:uid="{5C22310B-68EB-4F9C-90C8-EFDA47A70EB1}"/>
    <cellStyle name="Enter Units (2)" xfId="1641" xr:uid="{642D1B1E-FEDE-44BB-80AB-8AA205807DD5}"/>
    <cellStyle name="Enter Units (2) 2" xfId="6171" xr:uid="{FE97C932-F99A-4854-9198-0CEF01BECF61}"/>
    <cellStyle name="Enter Units (2) 3" xfId="4654" xr:uid="{E86338A2-71DE-42F2-9054-8C2F27E273C4}"/>
    <cellStyle name="Enter Units (2) 4" xfId="9233" xr:uid="{01E711F0-6237-4525-8204-90F45C51AACE}"/>
    <cellStyle name="Enter Units (2) 4 2" xfId="13555" xr:uid="{0C050B02-2290-46D3-ACB1-B703C4887C9F}"/>
    <cellStyle name="Entered" xfId="1642" xr:uid="{AC2998C6-32F4-4823-8218-AAF3072B2637}"/>
    <cellStyle name="Entered 2" xfId="6172" xr:uid="{DF596E3A-D18F-4B63-AA01-D3AB952B364F}"/>
    <cellStyle name="Entered 3" xfId="4655" xr:uid="{661A2E97-EA6B-426F-B128-C35231162509}"/>
    <cellStyle name="Entered 4" xfId="9234" xr:uid="{2DB6F973-2202-4F8D-87AC-851A0BD3F914}"/>
    <cellStyle name="Entered 4 2" xfId="13556" xr:uid="{26D8CF28-8587-4C93-9040-9973833A740A}"/>
    <cellStyle name="Entrada" xfId="1643" xr:uid="{438F00F1-400C-4FC1-A062-994A510D81A6}"/>
    <cellStyle name="Entrada 2" xfId="4656" xr:uid="{72222404-3F7F-4EF7-9709-C6007066E5DD}"/>
    <cellStyle name="Entrada 3" xfId="9235" xr:uid="{129DD8B5-081A-4BF8-BFD0-3C2370A9DA95}"/>
    <cellStyle name="Entrada 3 2" xfId="13557" xr:uid="{F3EFE991-6B1F-4BEE-89B6-4B655C170505}"/>
    <cellStyle name="Euro" xfId="1644" xr:uid="{DD35693B-4DCD-4B7D-B1B3-C65F128783C5}"/>
    <cellStyle name="Euro 10" xfId="27647" xr:uid="{7F54F450-FE98-48C7-A7A3-BFD24212A23D}"/>
    <cellStyle name="Euro 2" xfId="1645" xr:uid="{5B35B5EE-C872-4E90-BBF0-95C85097F11C}"/>
    <cellStyle name="Euro 2 2" xfId="2661" xr:uid="{52498417-D72E-45D8-AD2B-9BCC38B477DA}"/>
    <cellStyle name="Euro 2 2 2" xfId="6174" xr:uid="{F16F6278-84A1-4366-A1BD-92EB12E9C18D}"/>
    <cellStyle name="Euro 2 2 3" xfId="5506" xr:uid="{86B303C4-7815-48C7-BAF1-E9EFC58F06C6}"/>
    <cellStyle name="Euro 2 2 4" xfId="10085" xr:uid="{9CD37172-E426-4DDA-AA8E-91999B01AA8D}"/>
    <cellStyle name="Euro 2 2 4 2" xfId="14407" xr:uid="{48395B11-0430-46B0-B111-86494E8E340A}"/>
    <cellStyle name="Euro 2 3" xfId="6010" xr:uid="{55A1EE11-E57A-418C-A83E-11E8472AA21E}"/>
    <cellStyle name="Euro 2 4" xfId="4658" xr:uid="{8E249E77-D508-4DDB-BB0E-4C9CE15B7BB7}"/>
    <cellStyle name="Euro 2 5" xfId="9237" xr:uid="{999561E9-F4FE-4E5F-8E6F-BBC8FF70AE7F}"/>
    <cellStyle name="Euro 2 5 2" xfId="13559" xr:uid="{58B2343B-2E5C-429E-86B3-8BAC594E0690}"/>
    <cellStyle name="Euro 3" xfId="1646" xr:uid="{A7310775-A1E4-458D-977A-FAF347E7B880}"/>
    <cellStyle name="Euro 3 2" xfId="6175" xr:uid="{212D3920-549B-4250-9F7C-091DD8EA281A}"/>
    <cellStyle name="Euro 3 3" xfId="4659" xr:uid="{DCC6FADA-08E8-4284-B9EC-ADF7E2332C06}"/>
    <cellStyle name="Euro 3 4" xfId="9238" xr:uid="{9BA7DAE3-B87F-40D2-89A7-79204C3BDFA7}"/>
    <cellStyle name="Euro 3 4 2" xfId="13560" xr:uid="{12479EF0-1B6F-45D8-B450-F3880C075D63}"/>
    <cellStyle name="Euro 4" xfId="6173" xr:uid="{FB2E4C6E-0F23-4B6C-A898-9B1BAF0AA6D6}"/>
    <cellStyle name="Euro 4 2" xfId="7680" xr:uid="{4FB6D74A-FFC2-4256-888F-C25A9A89E15D}"/>
    <cellStyle name="Euro 4 2 2" xfId="21262" xr:uid="{F2179936-440A-4CF4-B8AB-5A7D53B42D59}"/>
    <cellStyle name="Euro 4 2 2 2" xfId="30030" xr:uid="{2667B9BE-9984-4CBF-9404-52D6C3228B65}"/>
    <cellStyle name="Euro 4 2 3" xfId="28653" xr:uid="{20537533-29D3-483E-BF2A-81F00CBC11C7}"/>
    <cellStyle name="Euro 4 3" xfId="19865" xr:uid="{9345D58C-C251-43CE-BC2F-90F06649387E}"/>
    <cellStyle name="Euro 4 3 2" xfId="29487" xr:uid="{8C797C73-EA2E-459A-8E07-92802489578F}"/>
    <cellStyle name="Euro 4 4" xfId="28110" xr:uid="{9BC8DB5A-3BD5-4075-B957-0B5902CCBBCF}"/>
    <cellStyle name="Euro 5" xfId="6009" xr:uid="{44B0891A-D752-4AC0-9FE4-2CD4BCBFB8F7}"/>
    <cellStyle name="Euro 5 2" xfId="7608" xr:uid="{D62A2F32-B8B3-47C0-A6F0-266B98AE4AA5}"/>
    <cellStyle name="Euro 5 2 2" xfId="21190" xr:uid="{BD905EA6-D907-4141-86BF-CF98AF96C739}"/>
    <cellStyle name="Euro 5 2 2 2" xfId="29967" xr:uid="{45F54032-1D4B-40B3-81E8-C78F380DE0B4}"/>
    <cellStyle name="Euro 5 2 3" xfId="28590" xr:uid="{C2C1A730-9973-4EF4-B1A4-CEE6F116150A}"/>
    <cellStyle name="Euro 5 3" xfId="19793" xr:uid="{D7E0EEEB-B2E9-44C9-B28B-7112BB8E6DA7}"/>
    <cellStyle name="Euro 5 3 2" xfId="29424" xr:uid="{604463E3-52E6-48A6-8927-6ACC95F01BBE}"/>
    <cellStyle name="Euro 5 4" xfId="28047" xr:uid="{7BD74A16-B875-470B-B2A3-94C9C2CE2FEF}"/>
    <cellStyle name="Euro 6" xfId="4657" xr:uid="{194D34FA-FA9C-4579-9794-1843BC217BC2}"/>
    <cellStyle name="Euro 6 2" xfId="7027" xr:uid="{B4599629-82BF-40E7-96D9-98959936FF5F}"/>
    <cellStyle name="Euro 6 2 2" xfId="20609" xr:uid="{A5CB1716-B822-446E-A3D1-194C3D08000C}"/>
    <cellStyle name="Euro 6 2 2 2" xfId="29798" xr:uid="{B4C18D54-C9B9-4F79-9DA6-C058F4022E78}"/>
    <cellStyle name="Euro 6 2 3" xfId="28421" xr:uid="{A842B765-8680-44AC-83B6-E44597A0AEB2}"/>
    <cellStyle name="Euro 6 3" xfId="19210" xr:uid="{EDCC4859-F564-432B-8824-8EA600CF5E8E}"/>
    <cellStyle name="Euro 6 3 2" xfId="29254" xr:uid="{FC039D45-EAA0-42B0-94F3-11419B97358D}"/>
    <cellStyle name="Euro 6 4" xfId="27878" xr:uid="{E61AF3D3-07F5-4F9F-88D2-3B488EEDE140}"/>
    <cellStyle name="Euro 7" xfId="6376" xr:uid="{87965C1A-F71F-4DCB-AFB2-4FBBDA59505B}"/>
    <cellStyle name="Euro 7 2" xfId="19958" xr:uid="{564ED6E1-66E6-4184-B0D1-8A801FF1A781}"/>
    <cellStyle name="Euro 7 2 2" xfId="29565" xr:uid="{48E03CF3-1396-4F8C-94EC-695BBA0E0385}"/>
    <cellStyle name="Euro 7 3" xfId="28188" xr:uid="{CF7F8F80-D568-4C20-BF5A-6B1C95B65FB1}"/>
    <cellStyle name="Euro 8" xfId="9236" xr:uid="{DF0B0F64-22C0-48F1-9A6D-DD463030E42E}"/>
    <cellStyle name="Euro 8 2" xfId="13558" xr:uid="{44D0C234-3DAE-454B-8EDB-27ED06AD818C}"/>
    <cellStyle name="Euro 8 2 2" xfId="23406" xr:uid="{D44ED921-4540-4880-84EA-62396AC36132}"/>
    <cellStyle name="Euro 8 2 2 2" xfId="30225" xr:uid="{8A01FBB6-B9DB-4D7A-AA66-95A852F98CA7}"/>
    <cellStyle name="Euro 8 2 3" xfId="28848" xr:uid="{C122300D-F211-434C-911E-C74BA044AC63}"/>
    <cellStyle name="Euro 8 3" xfId="21328" xr:uid="{F2EF8F12-8F8F-4073-8CAB-1DEF26F32305}"/>
    <cellStyle name="Euro 8 3 2" xfId="30077" xr:uid="{C4D43D43-4B1A-4495-819D-5F85BBC223DC}"/>
    <cellStyle name="Euro 8 4" xfId="28700" xr:uid="{2A248E9F-3EC9-4356-946E-DD1961B4EF56}"/>
    <cellStyle name="Euro 9" xfId="18554" xr:uid="{5C7416FF-BA73-4266-8114-55695B916F88}"/>
    <cellStyle name="Euro 9 2" xfId="29021" xr:uid="{DBDD4768-8063-47D3-9766-1E57EB641788}"/>
    <cellStyle name="Exception" xfId="1647" xr:uid="{7698E810-C98E-4CBF-A0B3-CAB80943AD79}"/>
    <cellStyle name="Exception 2" xfId="5971" xr:uid="{91A39860-B88B-4714-955A-6E2CCE164068}"/>
    <cellStyle name="Explanatory Text 10" xfId="1648" xr:uid="{8CCABB73-55C6-4AE9-86E2-1375C6C5D0ED}"/>
    <cellStyle name="Explanatory Text 10 2" xfId="4660" xr:uid="{8BBD0615-8ADD-44FD-B96E-14A3019B4A29}"/>
    <cellStyle name="Explanatory Text 10 3" xfId="9239" xr:uid="{301F2974-701F-42A3-A677-BE75A2C7F707}"/>
    <cellStyle name="Explanatory Text 10 3 2" xfId="13561" xr:uid="{D71E8AD3-B532-460D-AB95-B11B3515921C}"/>
    <cellStyle name="Explanatory Text 11" xfId="1649" xr:uid="{6165E304-1B2C-4308-AC7C-BEEE8F013777}"/>
    <cellStyle name="Explanatory Text 11 2" xfId="4661" xr:uid="{794CFE09-DF29-4EF1-84C1-45E8AFD192B1}"/>
    <cellStyle name="Explanatory Text 11 3" xfId="9240" xr:uid="{0D42894F-8604-491B-972D-7CA95CDCFA21}"/>
    <cellStyle name="Explanatory Text 11 3 2" xfId="13562" xr:uid="{3DFCD447-30C8-4B3C-86E8-2E10ACE95AD5}"/>
    <cellStyle name="Explanatory Text 12" xfId="1650" xr:uid="{6580B71A-E28A-4513-815E-0724A95A9D34}"/>
    <cellStyle name="Explanatory Text 12 2" xfId="4662" xr:uid="{4912DF98-6053-4A96-A545-E3BFA3166D3C}"/>
    <cellStyle name="Explanatory Text 12 3" xfId="9241" xr:uid="{AB1C7660-E915-4E74-AB46-BDB6C5999FEC}"/>
    <cellStyle name="Explanatory Text 12 3 2" xfId="13563" xr:uid="{971F43F3-F07F-478B-8875-EDCB556D265B}"/>
    <cellStyle name="Explanatory Text 13" xfId="1651" xr:uid="{669673B3-D4FF-4B9B-A427-89A33994119D}"/>
    <cellStyle name="Explanatory Text 13 2" xfId="4663" xr:uid="{E666C3CB-1B83-4BB0-BAE3-AC76608BE619}"/>
    <cellStyle name="Explanatory Text 13 3" xfId="9242" xr:uid="{D4050971-463F-43EC-87FE-497F4DA5AE2A}"/>
    <cellStyle name="Explanatory Text 13 3 2" xfId="13564" xr:uid="{1C1E6822-1EE0-46C9-A31F-9CA1BC689821}"/>
    <cellStyle name="Explanatory Text 14" xfId="1652" xr:uid="{D9A18BEC-F358-439B-AB0D-5E1E33A8295B}"/>
    <cellStyle name="Explanatory Text 14 2" xfId="4664" xr:uid="{E3500B73-7E23-4319-A83F-489114CD1730}"/>
    <cellStyle name="Explanatory Text 14 3" xfId="9243" xr:uid="{8DA6D8DA-7E4F-4476-950D-90D40EA2AB4B}"/>
    <cellStyle name="Explanatory Text 14 3 2" xfId="13565" xr:uid="{7A002C34-7DF1-474A-8BEE-2376587A5573}"/>
    <cellStyle name="Explanatory Text 15" xfId="1653" xr:uid="{E702B639-FB98-43CD-8177-17211280C3F6}"/>
    <cellStyle name="Explanatory Text 15 2" xfId="4665" xr:uid="{A4992E36-7BD1-4B8F-8B88-C24DF3A616C0}"/>
    <cellStyle name="Explanatory Text 15 3" xfId="9244" xr:uid="{F3D1926A-DE0F-4764-94D9-6ED3FCF42D53}"/>
    <cellStyle name="Explanatory Text 15 3 2" xfId="13566" xr:uid="{B11B50E9-3366-49A5-BF56-CC0049AA9B93}"/>
    <cellStyle name="Explanatory Text 16" xfId="1654" xr:uid="{D385ED2F-3607-4070-B104-D92150D39E22}"/>
    <cellStyle name="Explanatory Text 16 2" xfId="4666" xr:uid="{F6F4FDC8-F973-45E8-96F1-776A83FB61A4}"/>
    <cellStyle name="Explanatory Text 16 3" xfId="9245" xr:uid="{3A6DB18D-26E7-441B-BA63-0617422479F2}"/>
    <cellStyle name="Explanatory Text 16 3 2" xfId="13567" xr:uid="{A1A1560F-7B18-4E60-9098-BB5657DB5C95}"/>
    <cellStyle name="Explanatory Text 17" xfId="1655" xr:uid="{D9230810-D042-4CC3-ABF7-B7D4B8C8861C}"/>
    <cellStyle name="Explanatory Text 17 2" xfId="4667" xr:uid="{37F7F080-4583-4BBA-8A17-B23CAD9A464D}"/>
    <cellStyle name="Explanatory Text 17 3" xfId="9246" xr:uid="{CD855E1F-B0EA-4937-9B40-4CE1D44809DE}"/>
    <cellStyle name="Explanatory Text 17 3 2" xfId="13568" xr:uid="{6B8A6BC7-E631-4A25-A525-57BA77B29F85}"/>
    <cellStyle name="Explanatory Text 18" xfId="1656" xr:uid="{F479E33E-433A-41DF-85E9-A8A6AB0DB7CE}"/>
    <cellStyle name="Explanatory Text 18 2" xfId="4668" xr:uid="{F401CA37-14B4-405D-A4C0-D910FCBDAB8E}"/>
    <cellStyle name="Explanatory Text 18 3" xfId="9247" xr:uid="{B7E913FF-ECFF-49E7-BBD7-9D4C7ED483B5}"/>
    <cellStyle name="Explanatory Text 18 3 2" xfId="13569" xr:uid="{8F82B87F-5FF6-461B-8AA0-D09C89E38363}"/>
    <cellStyle name="Explanatory Text 19" xfId="1657" xr:uid="{0AB92EA0-36F4-4644-80BB-24A90A0B28DB}"/>
    <cellStyle name="Explanatory Text 19 2" xfId="4669" xr:uid="{3B4739BB-4084-4D21-885A-BABA3065FD40}"/>
    <cellStyle name="Explanatory Text 19 3" xfId="9248" xr:uid="{5B8A1880-A353-4786-B57B-6B593F64A5A4}"/>
    <cellStyle name="Explanatory Text 19 3 2" xfId="13570" xr:uid="{C8C993A0-D808-4E57-ABC9-B210C6E640E8}"/>
    <cellStyle name="Explanatory Text 2" xfId="1658" xr:uid="{D66ED488-ED77-4490-A106-BD11DA3638AE}"/>
    <cellStyle name="Explanatory Text 2 2" xfId="6274" xr:uid="{49CD7B93-DBB8-4880-8F5B-23735B8F66DD}"/>
    <cellStyle name="Explanatory Text 2 3" xfId="4670" xr:uid="{DDCB9EE0-9866-48AC-BD0B-7BBEB809977F}"/>
    <cellStyle name="Explanatory Text 2 4" xfId="9249" xr:uid="{51A731A0-AE77-4B67-9973-64A79FBB2081}"/>
    <cellStyle name="Explanatory Text 2 4 2" xfId="13571" xr:uid="{5797F172-6CC6-4CBA-96CF-11BCB6970BE5}"/>
    <cellStyle name="Explanatory Text 20" xfId="1659" xr:uid="{0CBD3558-6B9F-46E9-BB13-07ACE8BBA5B1}"/>
    <cellStyle name="Explanatory Text 20 2" xfId="4671" xr:uid="{0E14EC80-8FEF-44C5-A3FA-D7FB1E7830AE}"/>
    <cellStyle name="Explanatory Text 20 3" xfId="9250" xr:uid="{5FE87573-5E95-4EEC-A173-F4E4AAE1C954}"/>
    <cellStyle name="Explanatory Text 20 3 2" xfId="13572" xr:uid="{48F24612-919C-4F86-8342-E1A20FDF1E99}"/>
    <cellStyle name="Explanatory Text 21" xfId="1660" xr:uid="{59DFF0AE-F9B5-455D-867C-2FF09FE5D495}"/>
    <cellStyle name="Explanatory Text 21 2" xfId="4672" xr:uid="{1841282B-6363-415F-9E59-BBF48D7B7CBB}"/>
    <cellStyle name="Explanatory Text 21 3" xfId="9251" xr:uid="{01E00BCD-AFA4-4E28-901E-2725F2CBA29C}"/>
    <cellStyle name="Explanatory Text 21 3 2" xfId="13573" xr:uid="{A5AFE3FE-D1DD-44B8-B3C1-7791CAE7D1E6}"/>
    <cellStyle name="Explanatory Text 22" xfId="1661" xr:uid="{342577D8-922E-4E60-810A-167C992E7449}"/>
    <cellStyle name="Explanatory Text 22 2" xfId="4673" xr:uid="{6237C550-9C87-41A1-94C6-1D740BF3DA6C}"/>
    <cellStyle name="Explanatory Text 22 3" xfId="9252" xr:uid="{B57F21C0-D718-4F97-8FE4-8EA58696120F}"/>
    <cellStyle name="Explanatory Text 22 3 2" xfId="13574" xr:uid="{FBF4176B-8BF8-4A95-9AE3-F0660F39B8C7}"/>
    <cellStyle name="Explanatory Text 23" xfId="1662" xr:uid="{CC4FA692-12D6-41B4-90B8-CD8BEC287438}"/>
    <cellStyle name="Explanatory Text 23 2" xfId="4674" xr:uid="{23925B97-99A0-4C64-94A7-4194E962BEFE}"/>
    <cellStyle name="Explanatory Text 23 3" xfId="9253" xr:uid="{DB10A65B-FF62-4339-A7B9-30B222980337}"/>
    <cellStyle name="Explanatory Text 23 3 2" xfId="13575" xr:uid="{F8F0335A-51FF-485C-A637-DC83B39114AB}"/>
    <cellStyle name="Explanatory Text 24" xfId="1663" xr:uid="{E8BF7B7A-9103-4863-824E-ADE83CD6EEB5}"/>
    <cellStyle name="Explanatory Text 24 2" xfId="4675" xr:uid="{B4318048-8508-4A87-8027-11EF7D25BAE6}"/>
    <cellStyle name="Explanatory Text 24 3" xfId="9254" xr:uid="{4AC2588A-CCF0-41A8-9925-B3CFC49AAA46}"/>
    <cellStyle name="Explanatory Text 24 3 2" xfId="13576" xr:uid="{EE28A857-0DA8-4290-AC21-6DD6100AB4C7}"/>
    <cellStyle name="Explanatory Text 25" xfId="1664" xr:uid="{2E5170F5-D9B5-498C-93FA-A082B2CD9E23}"/>
    <cellStyle name="Explanatory Text 25 2" xfId="4676" xr:uid="{BEA77A63-C825-4C8D-BA05-C9BEC1E863F0}"/>
    <cellStyle name="Explanatory Text 25 3" xfId="9255" xr:uid="{B72DF7A0-C3C5-41AE-9ED7-783481E78487}"/>
    <cellStyle name="Explanatory Text 25 3 2" xfId="13577" xr:uid="{85C2E83C-EF1C-4D92-8D39-2D849A3FDFDF}"/>
    <cellStyle name="Explanatory Text 26" xfId="1665" xr:uid="{C4748D89-7CD2-4671-B575-A9346B92A771}"/>
    <cellStyle name="Explanatory Text 26 2" xfId="4677" xr:uid="{C36BAF0C-0F05-4E1D-9162-BBABA183006B}"/>
    <cellStyle name="Explanatory Text 26 3" xfId="9256" xr:uid="{D1DCA8BC-A14B-4C4F-81C0-325055DFCF20}"/>
    <cellStyle name="Explanatory Text 26 3 2" xfId="13578" xr:uid="{62E11FC4-C1D7-4E9B-BAEE-2A1DEFCD0398}"/>
    <cellStyle name="Explanatory Text 27" xfId="1666" xr:uid="{852E2190-AEF1-4E42-AEEC-A29DAEFE5E28}"/>
    <cellStyle name="Explanatory Text 27 2" xfId="4678" xr:uid="{8035669C-544B-4C63-9CC3-E6C6D057A5E7}"/>
    <cellStyle name="Explanatory Text 27 3" xfId="9257" xr:uid="{FCF9DD0A-D8C5-49A0-8CEE-B0568BC80E21}"/>
    <cellStyle name="Explanatory Text 27 3 2" xfId="13579" xr:uid="{509323AF-E80C-4085-80A7-BDFAEE5245FC}"/>
    <cellStyle name="Explanatory Text 28" xfId="1667" xr:uid="{32ABE0A3-4F43-4442-AB16-A35D8441AF8F}"/>
    <cellStyle name="Explanatory Text 28 2" xfId="4679" xr:uid="{3C275236-262F-4B27-B90E-3D192F92FA4B}"/>
    <cellStyle name="Explanatory Text 28 3" xfId="9258" xr:uid="{BEF9EAD8-D03C-4BAC-8762-67C9C717C4D5}"/>
    <cellStyle name="Explanatory Text 28 3 2" xfId="13580" xr:uid="{FF534E0A-19E0-49C8-8558-3EE9B8970879}"/>
    <cellStyle name="Explanatory Text 29" xfId="1668" xr:uid="{7ABC05E7-276B-427C-8370-D5150B0B70DF}"/>
    <cellStyle name="Explanatory Text 29 2" xfId="4680" xr:uid="{2A7DF3AC-D8C7-497B-8BB9-4E0BE6AED5E6}"/>
    <cellStyle name="Explanatory Text 29 3" xfId="9259" xr:uid="{084D5C85-2AC7-4716-9A49-4CD6E8730CC5}"/>
    <cellStyle name="Explanatory Text 29 3 2" xfId="13581" xr:uid="{83A1FC8A-8149-4F67-8704-99EDC2301D56}"/>
    <cellStyle name="Explanatory Text 3" xfId="1669" xr:uid="{F76BF454-E65A-4C2E-9EA1-98687C3454DD}"/>
    <cellStyle name="Explanatory Text 3 2" xfId="4681" xr:uid="{F05B0291-9834-477A-9A0B-9D13A254AD21}"/>
    <cellStyle name="Explanatory Text 3 3" xfId="9260" xr:uid="{011C04F7-6E5B-428A-BD24-806CC6CB3543}"/>
    <cellStyle name="Explanatory Text 3 3 2" xfId="13582" xr:uid="{D874096C-6ACA-4B0D-9798-C5E4B443A48D}"/>
    <cellStyle name="Explanatory Text 30" xfId="1670" xr:uid="{4E2C1546-F9B8-4617-A0A5-1F7AA4B8CE02}"/>
    <cellStyle name="Explanatory Text 30 2" xfId="4682" xr:uid="{F523AA76-73B1-440B-8D5F-475D81395EE7}"/>
    <cellStyle name="Explanatory Text 30 3" xfId="9261" xr:uid="{BCDAA67A-DE40-4B75-843A-69C5D4AF453F}"/>
    <cellStyle name="Explanatory Text 30 3 2" xfId="13583" xr:uid="{B5DA497A-803A-45A2-A4B3-01ECA5A498DF}"/>
    <cellStyle name="Explanatory Text 31" xfId="1671" xr:uid="{F906A992-98BD-47A9-9C7F-38F03BC8221F}"/>
    <cellStyle name="Explanatory Text 31 2" xfId="4683" xr:uid="{85D13534-9E8A-4A6C-AC19-170BAFFABFC4}"/>
    <cellStyle name="Explanatory Text 31 3" xfId="9262" xr:uid="{A9DC4ED9-FFB8-4EDD-B7EE-C1E53153D66C}"/>
    <cellStyle name="Explanatory Text 31 3 2" xfId="13584" xr:uid="{ACBF56F3-E727-4A4B-A9D8-34095E1D2B9C}"/>
    <cellStyle name="Explanatory Text 32" xfId="1672" xr:uid="{BE229BE0-4F3F-4531-8AAA-4A58F52E8E67}"/>
    <cellStyle name="Explanatory Text 32 2" xfId="4684" xr:uid="{DE2D4181-29AA-4135-9A1B-46FA7311F393}"/>
    <cellStyle name="Explanatory Text 32 3" xfId="9263" xr:uid="{0342BA6A-8474-4688-90AD-318AEEA75DBF}"/>
    <cellStyle name="Explanatory Text 32 3 2" xfId="13585" xr:uid="{636CC28C-BD9A-4600-A9EA-BBABF46D419C}"/>
    <cellStyle name="Explanatory Text 33" xfId="1673" xr:uid="{1AC6A08A-977E-4D9C-9353-84C51F89F2C0}"/>
    <cellStyle name="Explanatory Text 33 2" xfId="4685" xr:uid="{C732522F-790F-416D-B01D-AEDF697DED4F}"/>
    <cellStyle name="Explanatory Text 33 3" xfId="9264" xr:uid="{C4E2E0DD-0369-4406-AECA-DBDC717BC0F6}"/>
    <cellStyle name="Explanatory Text 33 3 2" xfId="13586" xr:uid="{57C8814F-AB0D-402A-9889-02E6A50681BC}"/>
    <cellStyle name="Explanatory Text 34" xfId="1674" xr:uid="{47B114C4-D2A8-4D45-86C3-97C0A63A166F}"/>
    <cellStyle name="Explanatory Text 34 2" xfId="4686" xr:uid="{F9598184-A1DB-4289-84DD-C7939C6DC7C0}"/>
    <cellStyle name="Explanatory Text 34 3" xfId="9265" xr:uid="{7E68D00D-B1DE-4642-9544-10E060A3CE18}"/>
    <cellStyle name="Explanatory Text 34 3 2" xfId="13587" xr:uid="{D6C89480-8880-4497-8C70-8797E0A1E31D}"/>
    <cellStyle name="Explanatory Text 35" xfId="1675" xr:uid="{916BF33B-FBDA-4F1B-8028-40B2839F1E7C}"/>
    <cellStyle name="Explanatory Text 35 2" xfId="4687" xr:uid="{F6A80A85-6692-4166-BE62-EDC426C0006A}"/>
    <cellStyle name="Explanatory Text 35 3" xfId="9266" xr:uid="{175D2B72-FDF8-4B7A-9961-D69D6AFD0D9F}"/>
    <cellStyle name="Explanatory Text 35 3 2" xfId="13588" xr:uid="{83BBD125-9A87-43F8-B18B-07EE3BE19A2B}"/>
    <cellStyle name="Explanatory Text 36" xfId="1676" xr:uid="{BF97DEF9-C700-4144-8CBA-09E9FEF82012}"/>
    <cellStyle name="Explanatory Text 36 2" xfId="4688" xr:uid="{5BFAF945-BCF5-4CCC-81EF-C2BA70FA8681}"/>
    <cellStyle name="Explanatory Text 36 3" xfId="9267" xr:uid="{EB42E24C-1B91-43B5-9453-94BC3A0766F3}"/>
    <cellStyle name="Explanatory Text 36 3 2" xfId="13589" xr:uid="{9CDD6407-3681-46CE-B23A-591B216C68D0}"/>
    <cellStyle name="Explanatory Text 37" xfId="1677" xr:uid="{D2104C7B-DDE9-41CF-8CA1-436FFA897062}"/>
    <cellStyle name="Explanatory Text 37 2" xfId="4689" xr:uid="{C91A1CF8-1C1D-4402-A8F8-755EABD50A2D}"/>
    <cellStyle name="Explanatory Text 37 3" xfId="9268" xr:uid="{2E129DE2-C99F-4FAF-A507-65862CED6ABB}"/>
    <cellStyle name="Explanatory Text 37 3 2" xfId="13590" xr:uid="{5CE020CC-1D8E-47A1-92B5-E94D43A6EF8B}"/>
    <cellStyle name="Explanatory Text 38" xfId="1678" xr:uid="{95791279-1AF3-45FC-9A82-5A196DA1C7B0}"/>
    <cellStyle name="Explanatory Text 38 2" xfId="4690" xr:uid="{9198D956-ABFE-492F-B5CE-F0262C6D0ECD}"/>
    <cellStyle name="Explanatory Text 38 3" xfId="9269" xr:uid="{55A60BF3-AC73-47C0-A28A-097806E3789C}"/>
    <cellStyle name="Explanatory Text 38 3 2" xfId="13591" xr:uid="{E5A00B2C-2573-4220-88E1-E9B7C7309F52}"/>
    <cellStyle name="Explanatory Text 39" xfId="1679" xr:uid="{246D78FE-C058-4BAA-A23F-1A3A729CB1CC}"/>
    <cellStyle name="Explanatory Text 39 2" xfId="4691" xr:uid="{4A01FC62-D3A2-47F0-8827-40F259CB938A}"/>
    <cellStyle name="Explanatory Text 39 3" xfId="9270" xr:uid="{36219FED-A56A-4018-98F1-D7C17BC48ED6}"/>
    <cellStyle name="Explanatory Text 39 3 2" xfId="13592" xr:uid="{53D6BB79-12C5-4647-AE37-0AB90DA3CA14}"/>
    <cellStyle name="Explanatory Text 4" xfId="1680" xr:uid="{060F0CC7-7247-4603-AD1E-674AD6423C27}"/>
    <cellStyle name="Explanatory Text 4 2" xfId="4692" xr:uid="{E1B854A1-A6A5-44C0-9F16-CB315369C1E4}"/>
    <cellStyle name="Explanatory Text 4 3" xfId="9271" xr:uid="{29BB256B-2BD6-450C-9D5D-8BBDFA0FB1E2}"/>
    <cellStyle name="Explanatory Text 4 3 2" xfId="13593" xr:uid="{8BA2A154-F4C4-4ADD-9944-FF1743992F14}"/>
    <cellStyle name="Explanatory Text 40" xfId="1681" xr:uid="{A6F91709-2340-48C7-94D1-8C4F78ED039A}"/>
    <cellStyle name="Explanatory Text 40 2" xfId="4693" xr:uid="{46081FAA-3669-47BE-823C-8C1D9C1831F5}"/>
    <cellStyle name="Explanatory Text 40 3" xfId="9272" xr:uid="{879AFDC7-0F65-4B9F-87B3-BDC1B356E542}"/>
    <cellStyle name="Explanatory Text 40 3 2" xfId="13594" xr:uid="{7FECA2BF-EE3F-42D7-9ECC-727D8C69001D}"/>
    <cellStyle name="Explanatory Text 41" xfId="1682" xr:uid="{34C1D79A-1650-46AA-B8A8-24765FCFC203}"/>
    <cellStyle name="Explanatory Text 41 2" xfId="4694" xr:uid="{241EC35D-86A3-421A-B6C9-7C96F0DA2B81}"/>
    <cellStyle name="Explanatory Text 41 3" xfId="9273" xr:uid="{AAEE69DE-43A8-46F5-82FA-71F73FBCCF91}"/>
    <cellStyle name="Explanatory Text 41 3 2" xfId="13595" xr:uid="{0F4BC8F1-D0F4-4541-9B84-5598E1CF9593}"/>
    <cellStyle name="Explanatory Text 42" xfId="1683" xr:uid="{FB302201-E2F2-4AE8-81F7-D9013EA23017}"/>
    <cellStyle name="Explanatory Text 42 2" xfId="4695" xr:uid="{6530F466-4BFB-4ECA-B4C1-D26D180313BD}"/>
    <cellStyle name="Explanatory Text 42 3" xfId="9274" xr:uid="{BAEC1B97-C62D-4C67-8A12-F545427207B0}"/>
    <cellStyle name="Explanatory Text 42 3 2" xfId="13596" xr:uid="{2B7F1023-5DC1-4644-99C9-B15D6F59ADA4}"/>
    <cellStyle name="Explanatory Text 43" xfId="1684" xr:uid="{80CF38C5-1C16-4FB6-98D9-138CFEFC84B0}"/>
    <cellStyle name="Explanatory Text 43 2" xfId="4696" xr:uid="{8CEA1490-7EA3-4F76-A348-7027061B1952}"/>
    <cellStyle name="Explanatory Text 43 3" xfId="9275" xr:uid="{48293DDD-7435-4B5F-9980-D07486ACABEA}"/>
    <cellStyle name="Explanatory Text 43 3 2" xfId="13597" xr:uid="{98BBF237-77DF-46FA-A846-B1BEB1FDAA54}"/>
    <cellStyle name="Explanatory Text 44" xfId="1685" xr:uid="{E384A1EC-029A-4A10-A8FC-93161A9E422E}"/>
    <cellStyle name="Explanatory Text 44 2" xfId="4697" xr:uid="{7D2BA016-65BB-440A-85CA-DBDC584E8D1E}"/>
    <cellStyle name="Explanatory Text 44 3" xfId="9276" xr:uid="{F5088FDF-206B-4289-8A16-EDD7C9AAE6A5}"/>
    <cellStyle name="Explanatory Text 44 3 2" xfId="13598" xr:uid="{79B95F4B-5A37-4A4E-B5B3-943E3902E74C}"/>
    <cellStyle name="Explanatory Text 45" xfId="1686" xr:uid="{B9CD863F-518C-4073-8783-35C814CF76BC}"/>
    <cellStyle name="Explanatory Text 45 2" xfId="4698" xr:uid="{9BF7F7B3-B291-4E5F-AA73-DB4E35327F83}"/>
    <cellStyle name="Explanatory Text 45 3" xfId="9277" xr:uid="{CADA08F9-C8CE-4288-9016-15A001B61747}"/>
    <cellStyle name="Explanatory Text 45 3 2" xfId="13599" xr:uid="{DD71407D-D91F-4847-A487-54524A58CE31}"/>
    <cellStyle name="Explanatory Text 46" xfId="1687" xr:uid="{90E2D3E8-C18B-46EA-AA03-AEC78A4EAE69}"/>
    <cellStyle name="Explanatory Text 46 2" xfId="4699" xr:uid="{F025F999-C64B-42FD-BF3E-3AD413F3AA83}"/>
    <cellStyle name="Explanatory Text 46 3" xfId="9278" xr:uid="{E3D91E3C-8959-4D69-A43F-3C1E8372A484}"/>
    <cellStyle name="Explanatory Text 46 3 2" xfId="13600" xr:uid="{13D6BC92-6323-4CE0-9D64-F5315157AF7C}"/>
    <cellStyle name="Explanatory Text 47" xfId="1688" xr:uid="{444F1D4B-C454-4D85-8943-24371B865C8D}"/>
    <cellStyle name="Explanatory Text 47 2" xfId="4700" xr:uid="{78B63E60-6354-4A2E-8C41-236BA09F14D2}"/>
    <cellStyle name="Explanatory Text 47 3" xfId="9279" xr:uid="{3950CD5E-17F1-4AC4-B1F2-02071E5340A1}"/>
    <cellStyle name="Explanatory Text 47 3 2" xfId="13601" xr:uid="{2995ABC9-7EAF-42CC-ACBD-53193D8A7141}"/>
    <cellStyle name="Explanatory Text 48" xfId="1689" xr:uid="{3DA4F58D-1C5C-412E-851B-9024D5CD4653}"/>
    <cellStyle name="Explanatory Text 48 2" xfId="4701" xr:uid="{C17606D1-073B-454F-BFCC-79B9F7D4519A}"/>
    <cellStyle name="Explanatory Text 48 3" xfId="9280" xr:uid="{DC2E945E-8433-4E7A-A5EA-C7F766017C89}"/>
    <cellStyle name="Explanatory Text 48 3 2" xfId="13602" xr:uid="{3ABCBC65-1398-460E-AB8A-06EE0FB7CAFC}"/>
    <cellStyle name="Explanatory Text 49" xfId="1690" xr:uid="{CD7E0763-0ACD-4A45-8589-7C0A47C02AE3}"/>
    <cellStyle name="Explanatory Text 49 2" xfId="4702" xr:uid="{83134910-9364-4BB4-AE67-F4413707CEE6}"/>
    <cellStyle name="Explanatory Text 49 3" xfId="9281" xr:uid="{0ADFB34E-F11B-440B-83B4-A3E1C089F550}"/>
    <cellStyle name="Explanatory Text 49 3 2" xfId="13603" xr:uid="{A617B965-A22B-47D8-9A82-FC994ADDEEF9}"/>
    <cellStyle name="Explanatory Text 5" xfId="1691" xr:uid="{8D9DABC5-36CB-4C75-BF04-04CD272BA7A2}"/>
    <cellStyle name="Explanatory Text 5 2" xfId="4703" xr:uid="{654645DC-6D13-4135-A90E-3B9C09AE76A7}"/>
    <cellStyle name="Explanatory Text 5 3" xfId="9282" xr:uid="{21423309-40D5-4D91-BF5A-54A8D9BD7D78}"/>
    <cellStyle name="Explanatory Text 5 3 2" xfId="13604" xr:uid="{FCB86EE5-1E6E-4C0C-AE4E-6EE79499778C}"/>
    <cellStyle name="Explanatory Text 50" xfId="1692" xr:uid="{0A905165-EA5D-4948-8223-55671AF34B9D}"/>
    <cellStyle name="Explanatory Text 50 2" xfId="4704" xr:uid="{4C294FC1-6B90-4E79-B6AD-5E7665B28C8E}"/>
    <cellStyle name="Explanatory Text 50 3" xfId="9283" xr:uid="{8B7F8BF3-5C12-487D-97B8-9C3E31567DB7}"/>
    <cellStyle name="Explanatory Text 50 3 2" xfId="13605" xr:uid="{E7E9C4D5-282D-4C6A-B44C-D39B5CDDCEE0}"/>
    <cellStyle name="Explanatory Text 51" xfId="1693" xr:uid="{81310E7A-BF9C-4037-90AF-A2E9D5E6F2F5}"/>
    <cellStyle name="Explanatory Text 51 2" xfId="4705" xr:uid="{BFE933BF-40E4-4EE0-8631-56055C13AEEF}"/>
    <cellStyle name="Explanatory Text 51 3" xfId="9284" xr:uid="{47B7A60A-C866-458B-B6D5-D7E657821773}"/>
    <cellStyle name="Explanatory Text 51 3 2" xfId="13606" xr:uid="{BAEA6E12-B505-4DEF-BC47-46E5DAF6ACD6}"/>
    <cellStyle name="Explanatory Text 52" xfId="1694" xr:uid="{73FCC2AA-ED91-40C4-BDF6-F2C69172BE2A}"/>
    <cellStyle name="Explanatory Text 52 2" xfId="4706" xr:uid="{606BE469-26AC-4993-87D4-BE298AC5C49C}"/>
    <cellStyle name="Explanatory Text 52 3" xfId="9285" xr:uid="{3B184B12-163F-4188-9DA5-C7B78E1D585E}"/>
    <cellStyle name="Explanatory Text 52 3 2" xfId="13607" xr:uid="{F50636F9-C31F-4114-A7C7-2315F998D65F}"/>
    <cellStyle name="Explanatory Text 53" xfId="1695" xr:uid="{A65ECAB0-1B5D-45FA-AA3E-CC713E71248B}"/>
    <cellStyle name="Explanatory Text 53 2" xfId="4707" xr:uid="{E5938CDA-E4B1-46C8-9EC4-AE702ED3409C}"/>
    <cellStyle name="Explanatory Text 53 3" xfId="9286" xr:uid="{C1467FF2-A083-41A9-BC11-52FC9DA3C254}"/>
    <cellStyle name="Explanatory Text 53 3 2" xfId="13608" xr:uid="{D68A7714-8C90-4D02-9EDF-177954B9AC91}"/>
    <cellStyle name="Explanatory Text 6" xfId="1696" xr:uid="{905E3A13-03EE-403C-9AE1-4F1B20ACF69A}"/>
    <cellStyle name="Explanatory Text 6 2" xfId="4708" xr:uid="{6BDFCA54-831D-4542-9103-83AD27D0761D}"/>
    <cellStyle name="Explanatory Text 6 3" xfId="9287" xr:uid="{A0680D84-D2B0-49B5-8A2E-29A1A6A33198}"/>
    <cellStyle name="Explanatory Text 6 3 2" xfId="13609" xr:uid="{579F5803-4746-4076-8C0F-178BB8CC638D}"/>
    <cellStyle name="Explanatory Text 7" xfId="1697" xr:uid="{23046901-D887-4EA4-912B-981271AB9FC8}"/>
    <cellStyle name="Explanatory Text 7 2" xfId="4709" xr:uid="{E35DF2A6-DEA4-4FF1-B0DB-679AED11BED5}"/>
    <cellStyle name="Explanatory Text 7 3" xfId="9288" xr:uid="{0955696A-E58D-4BBD-A127-0B427EAC8270}"/>
    <cellStyle name="Explanatory Text 7 3 2" xfId="13610" xr:uid="{9BAF0058-9FB6-4A58-95ED-AFCC9238A59D}"/>
    <cellStyle name="Explanatory Text 8" xfId="1698" xr:uid="{9B335943-3B92-4E4C-B412-49680C67C264}"/>
    <cellStyle name="Explanatory Text 8 2" xfId="4710" xr:uid="{3646850F-E1C5-4CEB-8E72-73583D9AFAF1}"/>
    <cellStyle name="Explanatory Text 8 3" xfId="9289" xr:uid="{B78F470A-35A6-498D-AC1B-81D9A3889768}"/>
    <cellStyle name="Explanatory Text 8 3 2" xfId="13611" xr:uid="{C3BCC8AD-B48D-458F-9EF0-C935D5E88AAA}"/>
    <cellStyle name="Explanatory Text 9" xfId="1699" xr:uid="{DA4CE993-E826-4223-80FA-4E5C9316F6AE}"/>
    <cellStyle name="Explanatory Text 9 2" xfId="4711" xr:uid="{EABF1F61-DF3C-4066-95B3-A816313AB437}"/>
    <cellStyle name="Explanatory Text 9 3" xfId="9290" xr:uid="{47155612-7CD3-4624-84AE-93F6E1BD0A2A}"/>
    <cellStyle name="Explanatory Text 9 3 2" xfId="13612" xr:uid="{E122C253-7E28-4866-8AF0-B8839E234FF8}"/>
    <cellStyle name="F2" xfId="1700" xr:uid="{A23272B6-EFAB-4103-ADAF-735BC925C7BD}"/>
    <cellStyle name="F3" xfId="1701" xr:uid="{0B6AD806-BD95-41F2-91C3-0D1AC66D9D8E}"/>
    <cellStyle name="F4" xfId="1702" xr:uid="{B2A06BB2-03DA-4558-81F1-6A7D47408CDC}"/>
    <cellStyle name="F5" xfId="1703" xr:uid="{B7050E92-B6ED-419F-9DA4-1833E8558EE9}"/>
    <cellStyle name="F6" xfId="1704" xr:uid="{0D5A52EB-4DCA-4374-B88D-8BBD35F6641D}"/>
    <cellStyle name="F7" xfId="1705" xr:uid="{EDE400CD-8E94-4118-8378-B366E14BF338}"/>
    <cellStyle name="F8" xfId="1706" xr:uid="{B70AE1CB-6BF8-4CA6-ABEC-30DA3F781D0F}"/>
    <cellStyle name="Fijo" xfId="1707" xr:uid="{BE1A8421-8169-455C-B04F-E86E3E828E84}"/>
    <cellStyle name="Fin" xfId="1708" xr:uid="{672E438D-8E28-4C2A-B0CE-B4832371AAF2}"/>
    <cellStyle name="Fin 2" xfId="6176" xr:uid="{A8F6C91A-2453-44A6-9E81-68265BBC547A}"/>
    <cellStyle name="Fin 3" xfId="4712" xr:uid="{8E476962-DFDD-4D07-B27A-21707FAF8058}"/>
    <cellStyle name="Fin 4" xfId="9291" xr:uid="{BCBEBD64-BEB8-4BCB-93E9-8AC9C1A73AC8}"/>
    <cellStyle name="Fin 4 2" xfId="13613" xr:uid="{40D1255A-BECA-4751-ACCD-FEEFC46A5D96}"/>
    <cellStyle name="Financiero" xfId="1709" xr:uid="{FA0C1871-19CC-4A14-8837-3A9A7C41548A}"/>
    <cellStyle name="FinFunc" xfId="1710" xr:uid="{CBF94B73-4964-46F9-95EA-7CC11F2EA700}"/>
    <cellStyle name="Fixed" xfId="1711" xr:uid="{75A65DB2-6400-4E22-99DE-11E51211CF0E}"/>
    <cellStyle name="Fixed 2" xfId="6011" xr:uid="{2B6AD2D9-07E6-4A72-BF10-A3DB16FAAF23}"/>
    <cellStyle name="Good 10" xfId="1712" xr:uid="{597FD5BF-06FF-4C9E-95C1-C4129CBEE851}"/>
    <cellStyle name="Good 10 2" xfId="4713" xr:uid="{04FC757B-2799-4CFF-9E9A-BD58B5F9795B}"/>
    <cellStyle name="Good 10 3" xfId="9292" xr:uid="{730A6987-25AA-4F82-8064-29609DAAB66E}"/>
    <cellStyle name="Good 10 3 2" xfId="13614" xr:uid="{D93436CB-AAEF-4786-8123-4BAAE44176DB}"/>
    <cellStyle name="Good 11" xfId="1713" xr:uid="{9D1DAB99-EFE5-4E0F-8499-F102B236A807}"/>
    <cellStyle name="Good 11 2" xfId="4714" xr:uid="{A481E22C-7BAD-4BC4-960D-C2760845F220}"/>
    <cellStyle name="Good 11 3" xfId="9293" xr:uid="{88FFEA35-DC9B-4F1F-8CA7-50128217290F}"/>
    <cellStyle name="Good 11 3 2" xfId="13615" xr:uid="{733115EE-4F23-4937-A69D-157447A1E04F}"/>
    <cellStyle name="Good 12" xfId="1714" xr:uid="{F8C7BCA7-938D-4D7B-8395-562314D53E4C}"/>
    <cellStyle name="Good 12 2" xfId="4715" xr:uid="{68326074-AE6F-4716-8311-3D567E0CD727}"/>
    <cellStyle name="Good 12 3" xfId="9294" xr:uid="{556798E8-B570-4A20-A059-899D9DA50BC8}"/>
    <cellStyle name="Good 12 3 2" xfId="13616" xr:uid="{0CEC9C98-C3A6-44FC-96C0-8A8A0B4D319E}"/>
    <cellStyle name="Good 13" xfId="1715" xr:uid="{3FBA73C3-0F95-4A45-BB32-AD0A702ADEDA}"/>
    <cellStyle name="Good 13 2" xfId="4716" xr:uid="{91536BC1-7011-4BB2-AA85-D9AA92BBF918}"/>
    <cellStyle name="Good 13 3" xfId="9295" xr:uid="{F6BB8CAA-7021-4A97-BD5A-471DB49ABBE3}"/>
    <cellStyle name="Good 13 3 2" xfId="13617" xr:uid="{13F8CD55-3879-474B-B160-E17AFB53F79A}"/>
    <cellStyle name="Good 14" xfId="1716" xr:uid="{42397149-BC11-4359-9F79-91925A46C21E}"/>
    <cellStyle name="Good 14 2" xfId="4717" xr:uid="{E3F42961-C2BE-4066-A517-24555CE1908B}"/>
    <cellStyle name="Good 14 3" xfId="9296" xr:uid="{B4790898-D832-4ABD-B982-0D92592EDC4D}"/>
    <cellStyle name="Good 14 3 2" xfId="13618" xr:uid="{02524FD5-A374-45D2-9916-DFAA9C4BE8AF}"/>
    <cellStyle name="Good 15" xfId="1717" xr:uid="{20EAD55D-341E-4DE6-8870-62808C4E3640}"/>
    <cellStyle name="Good 15 2" xfId="4718" xr:uid="{AFAA4560-1B67-4BED-9E8F-043945E8BCBA}"/>
    <cellStyle name="Good 15 3" xfId="9297" xr:uid="{C0FF11DD-DD0F-4286-BD02-6EE2EE894CD4}"/>
    <cellStyle name="Good 15 3 2" xfId="13619" xr:uid="{B1062458-536D-4768-BCE7-114CAB65E55B}"/>
    <cellStyle name="Good 16" xfId="1718" xr:uid="{9E09EEA0-33E9-4BD0-B2C5-3854F0A866B2}"/>
    <cellStyle name="Good 16 2" xfId="4719" xr:uid="{E1198CE8-6ABB-44A8-9F0D-ABE487D31782}"/>
    <cellStyle name="Good 16 3" xfId="9298" xr:uid="{0A27BCFE-ABD0-47E0-B474-D50245E5546A}"/>
    <cellStyle name="Good 16 3 2" xfId="13620" xr:uid="{F8F40087-5919-4BA2-8A6A-765D91B46728}"/>
    <cellStyle name="Good 17" xfId="1719" xr:uid="{F1EF73B1-8BAC-46E1-9369-A9A0A947724F}"/>
    <cellStyle name="Good 17 2" xfId="4720" xr:uid="{178698D5-4387-4ED7-89BA-079F8C09C075}"/>
    <cellStyle name="Good 17 3" xfId="9299" xr:uid="{17A66BF0-5CFC-4E46-BEB8-13FAD1749972}"/>
    <cellStyle name="Good 17 3 2" xfId="13621" xr:uid="{2FF18268-4BCB-4CF7-9D80-35D9245E688D}"/>
    <cellStyle name="Good 18" xfId="1720" xr:uid="{DA5698DB-568A-4719-A05C-36574EAEC36D}"/>
    <cellStyle name="Good 18 2" xfId="4721" xr:uid="{ABC5E9BA-3024-4798-AF3A-DEFB8449742B}"/>
    <cellStyle name="Good 18 3" xfId="9300" xr:uid="{8C25552E-A530-4F80-AA1D-09B42A8C64AF}"/>
    <cellStyle name="Good 18 3 2" xfId="13622" xr:uid="{9DD5296B-56A8-4C03-A40B-F9B2C81F694C}"/>
    <cellStyle name="Good 19" xfId="1721" xr:uid="{215312B8-EE3E-4731-8D6F-8A31F9CB33AC}"/>
    <cellStyle name="Good 19 2" xfId="4722" xr:uid="{64CA6E8E-6DE4-41A5-B10C-4AB76BAD2C4A}"/>
    <cellStyle name="Good 19 3" xfId="9301" xr:uid="{99EFDBF0-BB7C-4AD9-9BE5-33142AF0029F}"/>
    <cellStyle name="Good 19 3 2" xfId="13623" xr:uid="{B8BBD61C-0DA7-402F-B657-015A3B69EA91}"/>
    <cellStyle name="Good 2" xfId="1722" xr:uid="{6BF900DF-10CE-4893-96F5-6B4B2332B45E}"/>
    <cellStyle name="Good 2 2" xfId="6275" xr:uid="{E552CF46-8FE3-444B-92BD-3D4CDB6F60C4}"/>
    <cellStyle name="Good 2 3" xfId="4723" xr:uid="{509928B8-A445-4B30-BA64-31DBB37A74FD}"/>
    <cellStyle name="Good 2 4" xfId="9302" xr:uid="{A8F0DEDD-2030-4DFC-8590-0BF4EE92ACAC}"/>
    <cellStyle name="Good 2 4 2" xfId="13624" xr:uid="{4268012E-446F-49BB-99D1-6974DB335BD6}"/>
    <cellStyle name="Good 20" xfId="1723" xr:uid="{2349F718-B57C-4AE6-8FAF-5267E684DA11}"/>
    <cellStyle name="Good 20 2" xfId="4724" xr:uid="{D89FB66C-4760-425E-8F3F-2E5B8F7819B6}"/>
    <cellStyle name="Good 20 3" xfId="9303" xr:uid="{38BC466F-37DB-4DA9-A8DE-26EA4DE9740D}"/>
    <cellStyle name="Good 20 3 2" xfId="13625" xr:uid="{EE680608-794D-4D4D-89A2-D09843E9C437}"/>
    <cellStyle name="Good 21" xfId="1724" xr:uid="{8678719C-EE98-42C3-86D1-F8A4BD4AFB72}"/>
    <cellStyle name="Good 21 2" xfId="4725" xr:uid="{A5FA4F3C-0622-425F-AAF8-D523245117C3}"/>
    <cellStyle name="Good 21 3" xfId="9304" xr:uid="{09656F98-69B7-44FB-B307-AFD21F432B54}"/>
    <cellStyle name="Good 21 3 2" xfId="13626" xr:uid="{569D7324-65AB-4F15-B9A4-193F2810CADF}"/>
    <cellStyle name="Good 22" xfId="1725" xr:uid="{E84F64DC-5DC3-4728-B77B-B274EF901ADB}"/>
    <cellStyle name="Good 22 2" xfId="4726" xr:uid="{D6C05944-EBA1-4D6A-BEA8-FCC233700484}"/>
    <cellStyle name="Good 22 3" xfId="9305" xr:uid="{D07FBBDE-30FC-4837-B121-4C1504569A7B}"/>
    <cellStyle name="Good 22 3 2" xfId="13627" xr:uid="{F3C83B3C-52F8-40CF-9280-BD69707D11F7}"/>
    <cellStyle name="Good 23" xfId="1726" xr:uid="{4428C197-D9F6-47AC-A548-137F34F5FE69}"/>
    <cellStyle name="Good 23 2" xfId="4727" xr:uid="{3799AD07-F473-49CF-8DA7-76DB77B943EC}"/>
    <cellStyle name="Good 23 3" xfId="9306" xr:uid="{2693E2C4-E52A-486A-85BC-50E800258A4B}"/>
    <cellStyle name="Good 23 3 2" xfId="13628" xr:uid="{4846CD54-83CF-4E49-BB96-AFA3B8A1DE09}"/>
    <cellStyle name="Good 24" xfId="1727" xr:uid="{5E53C658-D1D8-4A3A-9094-4D9C58AA8D88}"/>
    <cellStyle name="Good 24 2" xfId="4728" xr:uid="{66DAD2A7-5E79-4A93-8BDC-4C5B35E53A5E}"/>
    <cellStyle name="Good 24 3" xfId="9307" xr:uid="{876EE608-EB9C-4C42-B23A-D71928C0E6F8}"/>
    <cellStyle name="Good 24 3 2" xfId="13629" xr:uid="{FBA98C32-04F5-4325-AE8A-9371BFBC44D7}"/>
    <cellStyle name="Good 25" xfId="1728" xr:uid="{2BA62D98-05CF-450F-BBC5-464A847EEB27}"/>
    <cellStyle name="Good 25 2" xfId="4729" xr:uid="{48D983E8-60EB-49D4-944B-9911BE9649D3}"/>
    <cellStyle name="Good 25 3" xfId="9308" xr:uid="{ABFF0DD5-24C6-4EFA-B251-3C1D732ABE1F}"/>
    <cellStyle name="Good 25 3 2" xfId="13630" xr:uid="{2C17D4DB-5FC6-4C45-9219-828161728036}"/>
    <cellStyle name="Good 26" xfId="1729" xr:uid="{AC6E3CF9-8BFC-49B8-9069-20EEC2B19FA3}"/>
    <cellStyle name="Good 26 2" xfId="4730" xr:uid="{8A229261-7B22-4408-9AC9-FE962C6193F8}"/>
    <cellStyle name="Good 26 3" xfId="9309" xr:uid="{91A4CF5C-2005-4014-BF20-15C029341E95}"/>
    <cellStyle name="Good 26 3 2" xfId="13631" xr:uid="{F1718BC4-76A4-444A-8690-B2964A48E191}"/>
    <cellStyle name="Good 27" xfId="1730" xr:uid="{36D26DB2-5EBD-4DA5-A352-2A16985A0FA1}"/>
    <cellStyle name="Good 27 2" xfId="4731" xr:uid="{428BAA62-EC52-47C4-88EC-D4D8552969A0}"/>
    <cellStyle name="Good 27 3" xfId="9310" xr:uid="{D8871A34-B603-48A9-86FC-6FDA4383E006}"/>
    <cellStyle name="Good 27 3 2" xfId="13632" xr:uid="{81A36FBE-4BF5-43DD-B61C-168AE5BE6262}"/>
    <cellStyle name="Good 28" xfId="1731" xr:uid="{49AADD44-2504-4CC1-A374-4A24B3318FC3}"/>
    <cellStyle name="Good 28 2" xfId="4732" xr:uid="{3B452413-BD2B-4501-8890-48A48AAD2210}"/>
    <cellStyle name="Good 28 3" xfId="9311" xr:uid="{6D22A42D-01BD-470E-B0DC-0A9C169C8B6A}"/>
    <cellStyle name="Good 28 3 2" xfId="13633" xr:uid="{BA5D0212-B44A-4A11-BB71-78A6D6961A5E}"/>
    <cellStyle name="Good 29" xfId="1732" xr:uid="{7F71CF22-6840-4E2F-BF2B-E8333BD21085}"/>
    <cellStyle name="Good 29 2" xfId="4733" xr:uid="{76985656-88CA-4866-9B10-D51B9EC3ACB7}"/>
    <cellStyle name="Good 29 3" xfId="9312" xr:uid="{0D6DD826-83BF-4057-9E21-39038112D593}"/>
    <cellStyle name="Good 29 3 2" xfId="13634" xr:uid="{7321B54C-A2C1-4472-928E-D90721C663AD}"/>
    <cellStyle name="Good 3" xfId="1733" xr:uid="{88EDDAB4-3A43-4DB6-A385-535FA3F1FB46}"/>
    <cellStyle name="Good 3 2" xfId="4734" xr:uid="{BADBC033-84A8-4D79-9793-917F6F0BA1A7}"/>
    <cellStyle name="Good 3 3" xfId="9313" xr:uid="{5B59CF41-E2E3-4A58-9BF7-042AC4388A1A}"/>
    <cellStyle name="Good 3 3 2" xfId="13635" xr:uid="{1FA3BC89-0600-4994-A718-4A0FDFED9C5E}"/>
    <cellStyle name="Good 30" xfId="1734" xr:uid="{2AE1E07F-0609-44CE-8E4C-0792884A7D32}"/>
    <cellStyle name="Good 30 2" xfId="4735" xr:uid="{A83623FA-1C17-4600-8AD3-361FF75FA184}"/>
    <cellStyle name="Good 30 3" xfId="9314" xr:uid="{F81222DA-D892-43A3-A280-2F98CE4C1935}"/>
    <cellStyle name="Good 30 3 2" xfId="13636" xr:uid="{349B332D-AFD7-4F55-9A6D-00298463E7A6}"/>
    <cellStyle name="Good 31" xfId="1735" xr:uid="{279881A2-FBAF-4F91-AE4A-B88942CC9EE3}"/>
    <cellStyle name="Good 31 2" xfId="4736" xr:uid="{6ADA5A7E-AD8A-47D6-80B6-75CD83B445FC}"/>
    <cellStyle name="Good 31 3" xfId="9315" xr:uid="{16F499D7-E9BB-425E-BC8D-6B06083808E8}"/>
    <cellStyle name="Good 31 3 2" xfId="13637" xr:uid="{19B39CC9-651B-4900-959C-6AFDA228AD54}"/>
    <cellStyle name="Good 32" xfId="1736" xr:uid="{E372FA1A-DBDE-4B84-84F9-45A7DD0B7806}"/>
    <cellStyle name="Good 32 2" xfId="4737" xr:uid="{3A21367A-9105-4C8A-ACB0-968241938302}"/>
    <cellStyle name="Good 32 3" xfId="9316" xr:uid="{8C21089C-B765-4C8E-923E-B369B2A13255}"/>
    <cellStyle name="Good 32 3 2" xfId="13638" xr:uid="{82037534-983D-4DF1-A4C9-F6742EA397D1}"/>
    <cellStyle name="Good 33" xfId="1737" xr:uid="{01E6AAA2-66BF-44FE-9847-102EFD0E1125}"/>
    <cellStyle name="Good 33 2" xfId="4738" xr:uid="{47F5EBFD-874E-4FDE-95FB-06DA8244F4E4}"/>
    <cellStyle name="Good 33 3" xfId="9317" xr:uid="{1ED50B72-F139-4B1C-9136-CDCD6058B473}"/>
    <cellStyle name="Good 33 3 2" xfId="13639" xr:uid="{FC946C7E-0A28-488D-9339-D810AA6C0F96}"/>
    <cellStyle name="Good 34" xfId="1738" xr:uid="{F5A32648-5BCC-4A20-BFEF-76A6B9EA232E}"/>
    <cellStyle name="Good 34 2" xfId="4739" xr:uid="{F17E6761-0BE0-4F37-847D-6CF647247705}"/>
    <cellStyle name="Good 34 3" xfId="9318" xr:uid="{CA27D5BD-4D70-47A3-99EF-81BB0A8A88EA}"/>
    <cellStyle name="Good 34 3 2" xfId="13640" xr:uid="{A0F6AAF4-3992-47DB-B612-3641E44E3CA3}"/>
    <cellStyle name="Good 35" xfId="1739" xr:uid="{F06D3562-AA57-4158-859A-A88F990DFE16}"/>
    <cellStyle name="Good 35 2" xfId="4740" xr:uid="{BF9587EC-E8C2-42FD-B843-9B4F703ECDAC}"/>
    <cellStyle name="Good 35 3" xfId="9319" xr:uid="{8AA1C210-3F9B-48B7-8055-902DF02AD529}"/>
    <cellStyle name="Good 35 3 2" xfId="13641" xr:uid="{5CC2676F-D631-4060-AFF6-8E9D2AFACBBD}"/>
    <cellStyle name="Good 36" xfId="1740" xr:uid="{727273BE-40BB-499F-9DD5-9D30511DA973}"/>
    <cellStyle name="Good 36 2" xfId="4741" xr:uid="{C3BEBD78-FC21-46FB-AECB-2A84C87CA54D}"/>
    <cellStyle name="Good 36 3" xfId="9320" xr:uid="{C9DC2CFD-F2D4-4BA9-9423-23D467CF5556}"/>
    <cellStyle name="Good 36 3 2" xfId="13642" xr:uid="{0A125A71-DB40-4253-98B6-CB943F659964}"/>
    <cellStyle name="Good 37" xfId="1741" xr:uid="{69650782-80E6-4602-B42A-61A03B1459C5}"/>
    <cellStyle name="Good 37 2" xfId="4742" xr:uid="{8F85A6CD-3701-4CA1-A8DA-E4B8B467F36D}"/>
    <cellStyle name="Good 37 3" xfId="9321" xr:uid="{33BEFBDB-69C9-4E2C-A0E4-3DBD2FE160D5}"/>
    <cellStyle name="Good 37 3 2" xfId="13643" xr:uid="{CB1E693B-93A7-4A8F-8143-E72FA69010E3}"/>
    <cellStyle name="Good 38" xfId="1742" xr:uid="{79EDC752-65B6-44B5-B123-AB442BB680DC}"/>
    <cellStyle name="Good 38 2" xfId="4743" xr:uid="{DDE73459-0D13-4BDF-B778-F555B5160086}"/>
    <cellStyle name="Good 38 3" xfId="9322" xr:uid="{6758FECF-ECC7-4883-B27B-D98A78FF4E82}"/>
    <cellStyle name="Good 38 3 2" xfId="13644" xr:uid="{8ED17E2C-21F5-41B3-9EC0-0625C7313DD9}"/>
    <cellStyle name="Good 39" xfId="1743" xr:uid="{06F28BC5-9C96-4519-A7E6-F8914D767EE3}"/>
    <cellStyle name="Good 39 2" xfId="4744" xr:uid="{88D7AB53-6C52-42C9-96B4-B264507522A0}"/>
    <cellStyle name="Good 39 3" xfId="9323" xr:uid="{B90F618A-61FD-4E4F-BE76-EA2709396F5B}"/>
    <cellStyle name="Good 39 3 2" xfId="13645" xr:uid="{67DACFB2-5B84-4FD7-9443-C5ADDF60D93A}"/>
    <cellStyle name="Good 4" xfId="1744" xr:uid="{6C455711-E1C2-416E-B473-CC77BEF27271}"/>
    <cellStyle name="Good 4 2" xfId="4745" xr:uid="{EE557DFA-5D84-4CEE-BDE0-89B310D257C5}"/>
    <cellStyle name="Good 4 3" xfId="9324" xr:uid="{C2623475-166A-41AA-8983-4198D26FE05D}"/>
    <cellStyle name="Good 4 3 2" xfId="13646" xr:uid="{D656A5FC-402D-4C8F-A1D5-E6E37FF88621}"/>
    <cellStyle name="Good 40" xfId="1745" xr:uid="{7122DB9F-56D6-4E93-81B9-3E82A1CE9F95}"/>
    <cellStyle name="Good 40 2" xfId="4746" xr:uid="{9D2AA28F-F3D6-4E6A-9F26-5B88DBA2F2A1}"/>
    <cellStyle name="Good 40 3" xfId="9325" xr:uid="{8F1DCEC1-B64B-4B33-8B97-3367C0D4B874}"/>
    <cellStyle name="Good 40 3 2" xfId="13647" xr:uid="{8A1248F6-09B2-4F5F-A5A1-6236F4ECE852}"/>
    <cellStyle name="Good 41" xfId="1746" xr:uid="{08359096-7826-43B6-AA40-154795517132}"/>
    <cellStyle name="Good 41 2" xfId="4747" xr:uid="{1D8D8A5E-7050-4349-AE88-5B34B660C636}"/>
    <cellStyle name="Good 41 3" xfId="9326" xr:uid="{4B78B43B-209F-4FE6-A164-78CF16293BCA}"/>
    <cellStyle name="Good 41 3 2" xfId="13648" xr:uid="{3C1CF446-E702-4AD6-B7BA-5944F809DA6B}"/>
    <cellStyle name="Good 42" xfId="1747" xr:uid="{4D6FFE76-C04B-45E7-88CC-2E1B129C5F54}"/>
    <cellStyle name="Good 42 2" xfId="4748" xr:uid="{D41469F0-3B2D-4CCA-84AF-495AB4EC871C}"/>
    <cellStyle name="Good 42 3" xfId="9327" xr:uid="{95C7182B-AD3F-4F73-8BF3-92CDD017BACA}"/>
    <cellStyle name="Good 42 3 2" xfId="13649" xr:uid="{6B77DC9E-2101-4C3E-A98E-76870BAF55FB}"/>
    <cellStyle name="Good 43" xfId="1748" xr:uid="{4E545D0B-BA7E-42D4-AA8F-7BEBDDAD1909}"/>
    <cellStyle name="Good 43 2" xfId="4749" xr:uid="{ADB867E3-8067-47C5-84A9-8B915F68B467}"/>
    <cellStyle name="Good 43 3" xfId="9328" xr:uid="{EE2EE927-986D-43DF-B45C-9856F3887A56}"/>
    <cellStyle name="Good 43 3 2" xfId="13650" xr:uid="{37CF8EDB-65B6-4DB2-AD8D-AD2278077B35}"/>
    <cellStyle name="Good 44" xfId="1749" xr:uid="{2C3F12DD-F9B9-4042-B408-A9A6874FC3AA}"/>
    <cellStyle name="Good 44 2" xfId="4750" xr:uid="{369BD238-2B12-45B5-884C-2EC0D11F7458}"/>
    <cellStyle name="Good 44 3" xfId="9329" xr:uid="{3A11B608-A44F-4DC6-95FF-1DDE8186A1CC}"/>
    <cellStyle name="Good 44 3 2" xfId="13651" xr:uid="{E05F2770-A0A5-4618-AD2B-968CE3EF1D6E}"/>
    <cellStyle name="Good 45" xfId="1750" xr:uid="{E23EA4C6-6FAD-47B8-9E37-8D4FBDBD2DDD}"/>
    <cellStyle name="Good 45 2" xfId="4751" xr:uid="{8B9FA3E7-DDCB-43EC-ACA1-D198567DFC20}"/>
    <cellStyle name="Good 45 3" xfId="9330" xr:uid="{C7DBFCD5-C712-4641-83D7-D58B76895EA6}"/>
    <cellStyle name="Good 45 3 2" xfId="13652" xr:uid="{23CB2CA5-9C7E-441D-B7C8-488BA0D8428D}"/>
    <cellStyle name="Good 46" xfId="1751" xr:uid="{1722D763-0EB3-4916-8A12-930A57A3A4CF}"/>
    <cellStyle name="Good 46 2" xfId="4752" xr:uid="{E6DB52DF-79C7-44E0-B345-6D509CAA49D1}"/>
    <cellStyle name="Good 46 3" xfId="9331" xr:uid="{636CC91F-C982-4F68-AC5E-1B164E34984A}"/>
    <cellStyle name="Good 46 3 2" xfId="13653" xr:uid="{22069B44-3554-4D00-A983-F24568D586AA}"/>
    <cellStyle name="Good 47" xfId="1752" xr:uid="{C83093AB-CFB7-41BC-A805-A4BC0924137B}"/>
    <cellStyle name="Good 47 2" xfId="4753" xr:uid="{7E8B0558-7083-4ADA-9C08-D0E9BAA342C7}"/>
    <cellStyle name="Good 47 3" xfId="9332" xr:uid="{DF30F2FE-7BB0-4A31-9A06-036D4B36650D}"/>
    <cellStyle name="Good 47 3 2" xfId="13654" xr:uid="{376436F7-C4FD-407E-BC6B-F808B087B794}"/>
    <cellStyle name="Good 48" xfId="1753" xr:uid="{205E3A70-E560-483B-BC45-D678835AE3FF}"/>
    <cellStyle name="Good 48 2" xfId="4754" xr:uid="{E08C9B95-806D-4D2C-AA5C-67CBC0EACD77}"/>
    <cellStyle name="Good 48 3" xfId="9333" xr:uid="{0026FEE1-CF88-4D7E-8EF6-35FA5B6104C9}"/>
    <cellStyle name="Good 48 3 2" xfId="13655" xr:uid="{006E3AA7-22C1-4046-9269-18A580E0864D}"/>
    <cellStyle name="Good 49" xfId="1754" xr:uid="{9C29B626-A262-4156-AE81-29825C3F62CF}"/>
    <cellStyle name="Good 49 2" xfId="4755" xr:uid="{64CB5494-C40B-41F7-B920-4A4C23A7A330}"/>
    <cellStyle name="Good 49 3" xfId="9334" xr:uid="{356BB448-0C44-4978-9C9A-A87EB5DCD48F}"/>
    <cellStyle name="Good 49 3 2" xfId="13656" xr:uid="{76C44D04-7C04-4C61-AD8F-BBA461B22995}"/>
    <cellStyle name="Good 5" xfId="1755" xr:uid="{A2B65106-F851-4CEB-B9CB-6768AA3DAD65}"/>
    <cellStyle name="Good 5 2" xfId="4756" xr:uid="{8760D7CE-14DD-42AA-A490-21FBF0D6EB16}"/>
    <cellStyle name="Good 5 3" xfId="9335" xr:uid="{048EC8A5-87A0-4847-AFA8-EFCB2654D646}"/>
    <cellStyle name="Good 5 3 2" xfId="13657" xr:uid="{67ED6A6E-D888-4196-9500-3E6946DD3B1F}"/>
    <cellStyle name="Good 50" xfId="1756" xr:uid="{E4627AED-40E7-464B-93BA-D639977264C8}"/>
    <cellStyle name="Good 50 2" xfId="4757" xr:uid="{04678BD1-A53F-46BD-BA3C-1D07EE36439C}"/>
    <cellStyle name="Good 50 3" xfId="9336" xr:uid="{08A515D7-4D23-468E-B15E-AB320FC14E7F}"/>
    <cellStyle name="Good 50 3 2" xfId="13658" xr:uid="{E5B9C2D2-AF4A-4D0F-B072-FA756B3961CC}"/>
    <cellStyle name="Good 51" xfId="1757" xr:uid="{DA250BD2-A34E-4C4D-8466-56661FB4B532}"/>
    <cellStyle name="Good 51 2" xfId="4758" xr:uid="{C7995FCA-7FEF-4066-B873-5B6D8B29687A}"/>
    <cellStyle name="Good 51 3" xfId="9337" xr:uid="{EC187111-134D-4A95-9A88-F74202C7AE6B}"/>
    <cellStyle name="Good 51 3 2" xfId="13659" xr:uid="{6A7880F5-F951-4393-91E7-04F8163DF1CA}"/>
    <cellStyle name="Good 52" xfId="1758" xr:uid="{21D37A42-B68A-4A3D-B6FC-ED2C31AC4F14}"/>
    <cellStyle name="Good 52 2" xfId="4759" xr:uid="{B89F58D2-335F-4C72-9759-FD3028A63F2C}"/>
    <cellStyle name="Good 52 3" xfId="9338" xr:uid="{C79379FE-3196-4BE2-9295-197317620B03}"/>
    <cellStyle name="Good 52 3 2" xfId="13660" xr:uid="{C536DD76-8145-4743-800E-9D1FE68B0B6D}"/>
    <cellStyle name="Good 53" xfId="1759" xr:uid="{870CF1A6-5163-4006-8430-340A0FE9E811}"/>
    <cellStyle name="Good 53 2" xfId="4760" xr:uid="{9A11C080-47EC-4E1D-BA1E-1185DE320953}"/>
    <cellStyle name="Good 53 3" xfId="9339" xr:uid="{8F1FC6BF-B56B-40E8-B538-BC396425CF20}"/>
    <cellStyle name="Good 53 3 2" xfId="13661" xr:uid="{C081539E-A41E-4E63-A12A-8EE22FF85C2D}"/>
    <cellStyle name="Good 6" xfId="1760" xr:uid="{0B9810AC-FF50-4767-9DD2-0217E3929F48}"/>
    <cellStyle name="Good 6 2" xfId="4761" xr:uid="{4898E50B-B288-4D41-BBE2-25B2BA64398E}"/>
    <cellStyle name="Good 6 3" xfId="9340" xr:uid="{97B54427-15C5-4BC6-9772-C4B9FCBF1E5C}"/>
    <cellStyle name="Good 6 3 2" xfId="13662" xr:uid="{004F8966-2DE2-4761-913F-3B364F15EDD4}"/>
    <cellStyle name="Good 7" xfId="1761" xr:uid="{079543FA-9AD4-4016-B8BC-D157E07C7414}"/>
    <cellStyle name="Good 7 2" xfId="4762" xr:uid="{2DE818E4-A429-40FF-9CDA-17B0A6ECB11A}"/>
    <cellStyle name="Good 7 3" xfId="9341" xr:uid="{85AA5C66-5B33-4536-BEC0-E2309F3F3DDB}"/>
    <cellStyle name="Good 7 3 2" xfId="13663" xr:uid="{6504B1B2-9D75-462C-8767-D31D4F32CD63}"/>
    <cellStyle name="Good 8" xfId="1762" xr:uid="{D34D0D77-4FE1-4652-B505-32E03DA595A7}"/>
    <cellStyle name="Good 8 2" xfId="4763" xr:uid="{6773908B-09DB-422C-B5A4-C2961944B0D6}"/>
    <cellStyle name="Good 8 3" xfId="9342" xr:uid="{A464E7F8-9D7B-49B0-AD31-58F735ACA6AF}"/>
    <cellStyle name="Good 8 3 2" xfId="13664" xr:uid="{8EFEF388-E8F8-4243-A712-562F66CF7B2A}"/>
    <cellStyle name="Good 9" xfId="1763" xr:uid="{8ECB5F4D-C283-47E3-B350-A5BFBA683188}"/>
    <cellStyle name="Good 9 2" xfId="4764" xr:uid="{DF934535-2DD0-4B52-9834-7556280023F6}"/>
    <cellStyle name="Good 9 3" xfId="9343" xr:uid="{0067DD98-080A-408A-AF56-572E5170E621}"/>
    <cellStyle name="Good 9 3 2" xfId="13665" xr:uid="{9FF40EC4-9604-4589-874B-DA53301DD726}"/>
    <cellStyle name="Grey" xfId="1764" xr:uid="{5E7E560B-B925-42E3-B0C2-84FDA3E6BE60}"/>
    <cellStyle name="Grey 2" xfId="6177" xr:uid="{AA9A5072-0BA8-4169-9C7C-30FB5972DFA6}"/>
    <cellStyle name="Grey 3" xfId="4765" xr:uid="{26CCAF7D-F70D-4E62-A144-7C428615CC01}"/>
    <cellStyle name="Grey 4" xfId="9344" xr:uid="{7C29F7AC-EDF8-4F2E-A4A2-DE4E555C8615}"/>
    <cellStyle name="Grey 4 2" xfId="13666" xr:uid="{1A9B0E89-FFD0-444F-AF83-AB019C44C8A5}"/>
    <cellStyle name="HEADER" xfId="1765" xr:uid="{4962972D-196B-43F1-BE38-59815704B4EF}"/>
    <cellStyle name="Header1" xfId="1766" xr:uid="{FD93C133-B252-4219-8C27-78316B920C36}"/>
    <cellStyle name="Header1 2" xfId="6178" xr:uid="{BAF8FA5D-4E99-4985-82A5-BCE2B3027C30}"/>
    <cellStyle name="Header1 3" xfId="4766" xr:uid="{58859B9B-3BB1-4E63-859B-B67D359DBD81}"/>
    <cellStyle name="Header1 4" xfId="9345" xr:uid="{3C698922-F4F1-4B51-8326-7A5E687B3E89}"/>
    <cellStyle name="Header1 4 2" xfId="13667" xr:uid="{5D4649E4-84EB-4540-8A2E-DBA3ECE45BF7}"/>
    <cellStyle name="Header2" xfId="1767" xr:uid="{8CCE6F8D-F22E-4786-9ACB-F5B9CD85D8B1}"/>
    <cellStyle name="Header2 2" xfId="6075" xr:uid="{63F532F7-EC68-4B10-953D-719CB5C1D5CE}"/>
    <cellStyle name="Heading 1 10" xfId="1768" xr:uid="{B67F2B25-A273-458A-AAFE-6630D2AE6F53}"/>
    <cellStyle name="Heading 1 10 2" xfId="4767" xr:uid="{59DD2BA8-4C70-4128-9EB8-166DB6F7F884}"/>
    <cellStyle name="Heading 1 10 3" xfId="9346" xr:uid="{316DAAE3-0398-48C1-A211-A7D5A8535ADF}"/>
    <cellStyle name="Heading 1 10 3 2" xfId="13668" xr:uid="{27A17ED0-544B-4B86-A4A7-6DE1A5BCC396}"/>
    <cellStyle name="Heading 1 11" xfId="1769" xr:uid="{2B185A0B-3DC3-43DF-B543-56391F7C05ED}"/>
    <cellStyle name="Heading 1 11 2" xfId="4768" xr:uid="{AE88545E-EF9F-44DF-B361-7F82077A29A9}"/>
    <cellStyle name="Heading 1 11 3" xfId="9347" xr:uid="{F6DD5893-D044-404D-B6AD-49D7721EA4F6}"/>
    <cellStyle name="Heading 1 11 3 2" xfId="13669" xr:uid="{7FB34288-AB80-486D-8DF6-EBEA2A63BFF1}"/>
    <cellStyle name="Heading 1 12" xfId="1770" xr:uid="{6B0379E2-63D0-4913-9530-D690565172FA}"/>
    <cellStyle name="Heading 1 12 2" xfId="4769" xr:uid="{5638DC46-BB67-4D7F-866B-5133EF657B33}"/>
    <cellStyle name="Heading 1 12 3" xfId="9348" xr:uid="{BC8F8830-1091-45B4-9B83-51D6E50173A4}"/>
    <cellStyle name="Heading 1 12 3 2" xfId="13670" xr:uid="{C80D3EE4-109D-4B29-888E-011251968233}"/>
    <cellStyle name="Heading 1 13" xfId="1771" xr:uid="{7E2E531C-923C-4C76-A2E2-AD872F53E22D}"/>
    <cellStyle name="Heading 1 13 2" xfId="4770" xr:uid="{67DCE6A4-3D47-4795-8F5B-518751E1A3C6}"/>
    <cellStyle name="Heading 1 13 3" xfId="9349" xr:uid="{08BDC8A7-7C16-4398-8D69-250F41424104}"/>
    <cellStyle name="Heading 1 13 3 2" xfId="13671" xr:uid="{AB63AFE1-9362-463B-82C4-86804EDF4FAA}"/>
    <cellStyle name="Heading 1 14" xfId="1772" xr:uid="{EE325E68-6C8C-42CC-9A15-5C7487AA3022}"/>
    <cellStyle name="Heading 1 14 2" xfId="4771" xr:uid="{58C8254C-3C50-4152-BA5C-5C8DAF0C53D1}"/>
    <cellStyle name="Heading 1 14 3" xfId="9350" xr:uid="{08F2A364-801E-4875-A6B5-1829F8334318}"/>
    <cellStyle name="Heading 1 14 3 2" xfId="13672" xr:uid="{F3BD864A-A156-49E5-B2E1-3548B7CD0208}"/>
    <cellStyle name="Heading 1 15" xfId="1773" xr:uid="{0906B4B7-C54F-47CB-8B9C-246D68198D10}"/>
    <cellStyle name="Heading 1 15 2" xfId="4772" xr:uid="{94F48CFD-37A8-41A3-84BA-C329C28EAF52}"/>
    <cellStyle name="Heading 1 15 3" xfId="9351" xr:uid="{E06684B4-F764-47EE-ABDA-64E8910E20B8}"/>
    <cellStyle name="Heading 1 15 3 2" xfId="13673" xr:uid="{CAF2F1CA-0648-48A5-98F4-EDC9D8D79785}"/>
    <cellStyle name="Heading 1 16" xfId="1774" xr:uid="{C94BF50C-663A-431F-96A5-DA02544685A4}"/>
    <cellStyle name="Heading 1 16 2" xfId="4773" xr:uid="{71C528F0-7BB0-4709-8345-9CA09BA1692D}"/>
    <cellStyle name="Heading 1 16 3" xfId="9352" xr:uid="{83E1473E-3B50-4D92-9FED-1A1057732C85}"/>
    <cellStyle name="Heading 1 16 3 2" xfId="13674" xr:uid="{52FD25A5-0F54-4434-813F-34CE1E255C77}"/>
    <cellStyle name="Heading 1 17" xfId="1775" xr:uid="{465F6829-4A95-411A-8A03-9821EF7DC968}"/>
    <cellStyle name="Heading 1 17 2" xfId="4774" xr:uid="{7FCBD403-48EC-471E-8186-232699ECACF9}"/>
    <cellStyle name="Heading 1 17 3" xfId="9353" xr:uid="{A0BDFCE7-827B-4AE4-A219-D9275D568EFC}"/>
    <cellStyle name="Heading 1 17 3 2" xfId="13675" xr:uid="{D35FA851-1404-4C0D-8C07-255E60F18D1B}"/>
    <cellStyle name="Heading 1 18" xfId="1776" xr:uid="{48B711E1-BA58-4EFF-AC2B-6B38AB691247}"/>
    <cellStyle name="Heading 1 18 2" xfId="4775" xr:uid="{D4B71A55-97CD-4A47-96E7-E78F70C9EA95}"/>
    <cellStyle name="Heading 1 18 3" xfId="9354" xr:uid="{31E2443E-0796-4C89-B26F-008FE112CAC7}"/>
    <cellStyle name="Heading 1 18 3 2" xfId="13676" xr:uid="{2E8B6370-858E-4A9E-816D-3A03FDC443F4}"/>
    <cellStyle name="Heading 1 19" xfId="1777" xr:uid="{6ABCCCF4-4C27-4FB0-9053-F80A99875FE0}"/>
    <cellStyle name="Heading 1 19 2" xfId="4776" xr:uid="{CAC6BA58-94EA-4847-842E-0DD34F40777D}"/>
    <cellStyle name="Heading 1 19 3" xfId="9355" xr:uid="{D8151A46-D006-4E8E-B5E9-03CA5A785B96}"/>
    <cellStyle name="Heading 1 19 3 2" xfId="13677" xr:uid="{7C05FE63-C89F-47E4-AF47-A2AC45CAA082}"/>
    <cellStyle name="Heading 1 2" xfId="1778" xr:uid="{D9437D02-9973-471C-AA9A-A45C2032B25E}"/>
    <cellStyle name="Heading 1 2 2" xfId="6276" xr:uid="{86BBD061-18EC-4F24-A390-83E9F443DEC8}"/>
    <cellStyle name="Heading 1 2 3" xfId="4777" xr:uid="{A34A96A9-081F-471E-8DD0-CA0FB8FCEE5C}"/>
    <cellStyle name="Heading 1 2 4" xfId="9356" xr:uid="{261F382E-6F7A-4C61-A37E-D75FCE7545CF}"/>
    <cellStyle name="Heading 1 2 4 2" xfId="13678" xr:uid="{9ACCAE25-8E3D-4AC2-A07B-6009F44A137D}"/>
    <cellStyle name="Heading 1 20" xfId="1779" xr:uid="{D7F8550C-95D2-499C-A42F-06366B4AEE37}"/>
    <cellStyle name="Heading 1 20 2" xfId="4778" xr:uid="{9DDB0A14-D94E-4E3F-812F-0D40ECA44DBC}"/>
    <cellStyle name="Heading 1 20 3" xfId="9357" xr:uid="{E234478C-9495-46DC-8769-4BF3AD987C0D}"/>
    <cellStyle name="Heading 1 20 3 2" xfId="13679" xr:uid="{CFDBB45F-5564-404F-A052-E95D3E9EC0FA}"/>
    <cellStyle name="Heading 1 21" xfId="1780" xr:uid="{39F59076-1E4B-41F5-8861-556E31A5C082}"/>
    <cellStyle name="Heading 1 21 2" xfId="4779" xr:uid="{AA5E8B23-0F1D-4C0A-A4FC-7BD4246DD2A1}"/>
    <cellStyle name="Heading 1 21 3" xfId="9358" xr:uid="{1BBED5E7-44E7-4AA2-A2EC-E412A0379A5D}"/>
    <cellStyle name="Heading 1 21 3 2" xfId="13680" xr:uid="{F87C37C5-7626-4B92-AAFF-9FC051BCB9EE}"/>
    <cellStyle name="Heading 1 22" xfId="1781" xr:uid="{D4AE013A-3870-4C27-AF63-B267E403D9CD}"/>
    <cellStyle name="Heading 1 22 2" xfId="4780" xr:uid="{C2F787CC-4D43-4EA9-B44A-3B1374CC3508}"/>
    <cellStyle name="Heading 1 22 3" xfId="9359" xr:uid="{1BFC57EE-5B8C-40C5-98D4-5B16AA68804C}"/>
    <cellStyle name="Heading 1 22 3 2" xfId="13681" xr:uid="{A6A2C807-0769-41BD-A90A-115F0E6E6B45}"/>
    <cellStyle name="Heading 1 23" xfId="1782" xr:uid="{083AD512-EA5A-48ED-B849-434EF9ACC66F}"/>
    <cellStyle name="Heading 1 23 2" xfId="4781" xr:uid="{298FA2EA-B8B1-407D-9D6B-4634903FDE96}"/>
    <cellStyle name="Heading 1 23 3" xfId="9360" xr:uid="{3FEBDB39-CCA4-4594-A6B7-3461EE3F4E61}"/>
    <cellStyle name="Heading 1 23 3 2" xfId="13682" xr:uid="{DCB984AC-B9D8-43B0-9B9A-820C58DE60B7}"/>
    <cellStyle name="Heading 1 24" xfId="1783" xr:uid="{268B6FF1-44B9-46C5-9D93-C762A68FD67A}"/>
    <cellStyle name="Heading 1 24 2" xfId="4782" xr:uid="{18498494-FFA1-4C7E-9E1B-90B422D17D02}"/>
    <cellStyle name="Heading 1 24 3" xfId="9361" xr:uid="{820BE12A-4A4C-4374-922C-9583202337F0}"/>
    <cellStyle name="Heading 1 24 3 2" xfId="13683" xr:uid="{0BBC1C7B-1163-4303-B154-D6D97455EB12}"/>
    <cellStyle name="Heading 1 25" xfId="1784" xr:uid="{796B4F6C-AF94-45E3-855C-651ECD6DAA2A}"/>
    <cellStyle name="Heading 1 25 2" xfId="4783" xr:uid="{160F52F3-AEF4-4145-ABAA-C0A948D4C81B}"/>
    <cellStyle name="Heading 1 25 3" xfId="9362" xr:uid="{067AF7BD-1DD5-4C03-9F38-DA3CE6DEB200}"/>
    <cellStyle name="Heading 1 25 3 2" xfId="13684" xr:uid="{C7777EBC-008C-4DC9-A509-0BCC7E8A39F8}"/>
    <cellStyle name="Heading 1 26" xfId="1785" xr:uid="{DE0670C4-A453-422A-8A47-2E116C00AA89}"/>
    <cellStyle name="Heading 1 26 2" xfId="4784" xr:uid="{A4F4ABE5-9F3D-41D6-ABE1-C7F8727FC296}"/>
    <cellStyle name="Heading 1 26 3" xfId="9363" xr:uid="{45BC16A4-6FC2-4780-97E9-6BC5FDA2D5C9}"/>
    <cellStyle name="Heading 1 26 3 2" xfId="13685" xr:uid="{78AA30F0-66F4-4EF9-BF5A-4EE34498FB62}"/>
    <cellStyle name="Heading 1 27" xfId="1786" xr:uid="{FAEB6810-D3AB-4380-B900-283EFCEF3D85}"/>
    <cellStyle name="Heading 1 27 2" xfId="4785" xr:uid="{5D06CEB0-1E2E-4912-A5F5-E9494A769A37}"/>
    <cellStyle name="Heading 1 27 3" xfId="9364" xr:uid="{E91B96DA-E028-4A59-91D2-4643FA705343}"/>
    <cellStyle name="Heading 1 27 3 2" xfId="13686" xr:uid="{D6A77EC3-96F2-4A00-87D8-ED4E5D33231A}"/>
    <cellStyle name="Heading 1 28" xfId="1787" xr:uid="{38D7A696-A113-42EB-B99B-87DDD544205A}"/>
    <cellStyle name="Heading 1 28 2" xfId="4786" xr:uid="{029FE6DB-85CE-4DCE-96B3-F92B8D1C6954}"/>
    <cellStyle name="Heading 1 28 3" xfId="9365" xr:uid="{299B0BEF-32EE-4028-8016-112BFEC35AF2}"/>
    <cellStyle name="Heading 1 28 3 2" xfId="13687" xr:uid="{360FCA3D-1344-4CB8-9F0B-CCDC87BC314A}"/>
    <cellStyle name="Heading 1 29" xfId="1788" xr:uid="{0247D818-6BE4-42AA-8CAD-C4BBC78B15E6}"/>
    <cellStyle name="Heading 1 29 2" xfId="4787" xr:uid="{5D4A9E57-403A-4F06-98D8-72D5D3315230}"/>
    <cellStyle name="Heading 1 29 3" xfId="9366" xr:uid="{8BFEF0E4-ED8D-45AE-8F2C-7437A7B4124D}"/>
    <cellStyle name="Heading 1 29 3 2" xfId="13688" xr:uid="{5A86059E-963E-4B0C-A220-0488FD90A1DD}"/>
    <cellStyle name="Heading 1 3" xfId="1789" xr:uid="{68C5EAFD-B568-422E-9DE9-6028B737141F}"/>
    <cellStyle name="Heading 1 3 2" xfId="4788" xr:uid="{CEC4B653-1F01-4F7B-AF90-7C0A65EED34F}"/>
    <cellStyle name="Heading 1 3 3" xfId="9367" xr:uid="{8074EC0D-3574-4D42-A140-F75778763694}"/>
    <cellStyle name="Heading 1 3 3 2" xfId="13689" xr:uid="{0F5431BA-E813-419C-A379-C602647F6B33}"/>
    <cellStyle name="Heading 1 30" xfId="1790" xr:uid="{33D1073A-9496-445C-9966-8473115C76FD}"/>
    <cellStyle name="Heading 1 30 2" xfId="4789" xr:uid="{AB2A268F-8BD4-4C32-8EB7-77D2A157E2DB}"/>
    <cellStyle name="Heading 1 30 3" xfId="9368" xr:uid="{40E08D38-A6BE-4235-B331-FC3E2075F458}"/>
    <cellStyle name="Heading 1 30 3 2" xfId="13690" xr:uid="{0CC73645-8A3B-426E-A2C1-46C26300E1C5}"/>
    <cellStyle name="Heading 1 31" xfId="1791" xr:uid="{77D40843-3FB9-4015-A9F2-81EEA58F3958}"/>
    <cellStyle name="Heading 1 31 2" xfId="4790" xr:uid="{0B95B8AD-37B1-47D1-86D6-1F6090BDE269}"/>
    <cellStyle name="Heading 1 31 3" xfId="9369" xr:uid="{0147EEE0-A93C-4129-A6CC-107142A748D1}"/>
    <cellStyle name="Heading 1 31 3 2" xfId="13691" xr:uid="{E4DD54B3-DAD7-4444-875B-2B66E294725F}"/>
    <cellStyle name="Heading 1 32" xfId="1792" xr:uid="{ADDC7E29-4174-4743-8E45-97E13419C415}"/>
    <cellStyle name="Heading 1 32 2" xfId="4791" xr:uid="{78E8F646-1FA3-48CB-B244-4DE51899B385}"/>
    <cellStyle name="Heading 1 32 3" xfId="9370" xr:uid="{21D77E13-D4B6-46E3-A5E5-67A85F0475AA}"/>
    <cellStyle name="Heading 1 32 3 2" xfId="13692" xr:uid="{AEAAFCF5-7ABA-4B4E-BF4D-5CA1616A8B67}"/>
    <cellStyle name="Heading 1 33" xfId="1793" xr:uid="{FAF5B836-88BD-4119-8ABC-F90B57731D62}"/>
    <cellStyle name="Heading 1 33 2" xfId="4792" xr:uid="{FF9D9CA7-2628-4470-AA49-8C2F422246FE}"/>
    <cellStyle name="Heading 1 33 3" xfId="9371" xr:uid="{4F7334C3-5B6E-4554-9431-21C1F3C4E6F6}"/>
    <cellStyle name="Heading 1 33 3 2" xfId="13693" xr:uid="{297A95A8-2B81-4575-AF3F-B84E1FF26FDC}"/>
    <cellStyle name="Heading 1 34" xfId="1794" xr:uid="{4A8D1C16-0400-4974-B903-304E44FDA7AD}"/>
    <cellStyle name="Heading 1 34 2" xfId="4793" xr:uid="{FABC605A-CCD1-42E2-9FAD-830CB1F906B5}"/>
    <cellStyle name="Heading 1 34 3" xfId="9372" xr:uid="{5BCC3DEC-7C0E-4386-AB10-7AF11A134DCD}"/>
    <cellStyle name="Heading 1 34 3 2" xfId="13694" xr:uid="{1DBFC4E4-090F-4A79-AFA4-36D1E753B34A}"/>
    <cellStyle name="Heading 1 35" xfId="1795" xr:uid="{A4B5C433-389F-40DC-AD0E-C062C8E58BDB}"/>
    <cellStyle name="Heading 1 35 2" xfId="4794" xr:uid="{CAD5644A-A5B0-4DFD-B7EF-C0C559F6A4DA}"/>
    <cellStyle name="Heading 1 35 3" xfId="9373" xr:uid="{5821A41A-6176-4091-8AC6-4B17A7E010DA}"/>
    <cellStyle name="Heading 1 35 3 2" xfId="13695" xr:uid="{EA6507CF-7785-4FFF-AED2-112EC9C08CE4}"/>
    <cellStyle name="Heading 1 36" xfId="1796" xr:uid="{3907E369-8DC4-4FE8-8395-FE27753FE140}"/>
    <cellStyle name="Heading 1 36 2" xfId="4795" xr:uid="{C0A1F9A0-759A-40CC-9B49-3BBB888E54B3}"/>
    <cellStyle name="Heading 1 36 3" xfId="9374" xr:uid="{7242A993-3037-46BB-9662-3449CD907C59}"/>
    <cellStyle name="Heading 1 36 3 2" xfId="13696" xr:uid="{D2996F29-F7B3-4A57-BB31-A5EA8346CBFE}"/>
    <cellStyle name="Heading 1 37" xfId="1797" xr:uid="{74A89567-F0E7-4E4A-93F3-1A61881C36D9}"/>
    <cellStyle name="Heading 1 37 2" xfId="4796" xr:uid="{BB413F3D-3076-48ED-BDB2-8F0DF59A6AE7}"/>
    <cellStyle name="Heading 1 37 3" xfId="9375" xr:uid="{7FB881F7-FD76-488A-963D-C7AF1A50E193}"/>
    <cellStyle name="Heading 1 37 3 2" xfId="13697" xr:uid="{AE9F9479-D840-4CD4-951A-82C5EF431726}"/>
    <cellStyle name="Heading 1 38" xfId="1798" xr:uid="{E651F820-CB37-405E-808F-580AF3D3B9C6}"/>
    <cellStyle name="Heading 1 38 2" xfId="4797" xr:uid="{A19D7410-21D6-4F24-8E86-2735475B12DE}"/>
    <cellStyle name="Heading 1 38 3" xfId="9376" xr:uid="{104C3C66-D26B-46DC-ADDA-1902FCB8649D}"/>
    <cellStyle name="Heading 1 38 3 2" xfId="13698" xr:uid="{A43E1748-6B58-4E43-9B32-69E196328EE1}"/>
    <cellStyle name="Heading 1 39" xfId="1799" xr:uid="{85091451-F5CE-4E65-AE11-4E325E550A65}"/>
    <cellStyle name="Heading 1 39 2" xfId="4798" xr:uid="{52E3E00B-7173-47DF-9258-5BD55543B7D7}"/>
    <cellStyle name="Heading 1 39 3" xfId="9377" xr:uid="{8CD0A097-C977-4126-84E2-CD5F33F4C147}"/>
    <cellStyle name="Heading 1 39 3 2" xfId="13699" xr:uid="{45E989AC-4577-49A4-B3EC-AA6AC9BDDCB3}"/>
    <cellStyle name="Heading 1 4" xfId="1800" xr:uid="{0B05C36C-86BB-4626-8695-8FF4A586C43C}"/>
    <cellStyle name="Heading 1 4 2" xfId="4799" xr:uid="{51DAA6ED-663D-464C-8AA8-1E19F1280B34}"/>
    <cellStyle name="Heading 1 4 3" xfId="9378" xr:uid="{ACFE069C-2675-43BE-9775-01AFF5CA5EBC}"/>
    <cellStyle name="Heading 1 4 3 2" xfId="13700" xr:uid="{BEEFAF01-8832-4DCF-BEE4-8D7B8E0F3757}"/>
    <cellStyle name="Heading 1 40" xfId="1801" xr:uid="{0EC602EE-1666-49C5-B96C-811A881D9E12}"/>
    <cellStyle name="Heading 1 40 2" xfId="4800" xr:uid="{59BD72DD-DBCD-4D21-A8F7-9F4B5D5823A6}"/>
    <cellStyle name="Heading 1 40 3" xfId="9379" xr:uid="{190DE551-21A5-4209-A326-C2C0E0131E1E}"/>
    <cellStyle name="Heading 1 40 3 2" xfId="13701" xr:uid="{C227E11F-0FAF-4539-B8AB-C430EEDC515B}"/>
    <cellStyle name="Heading 1 41" xfId="1802" xr:uid="{20CCB588-5AD1-44E2-B2A5-002C66AD1E80}"/>
    <cellStyle name="Heading 1 41 2" xfId="4801" xr:uid="{18DBC7D1-C93B-45BE-92D0-DBF8E9B7E4CD}"/>
    <cellStyle name="Heading 1 41 3" xfId="9380" xr:uid="{62B6F5DC-E340-49EB-9EBC-96851458B646}"/>
    <cellStyle name="Heading 1 41 3 2" xfId="13702" xr:uid="{38896D33-8487-49E7-9E2F-ABC29871BFA1}"/>
    <cellStyle name="Heading 1 42" xfId="1803" xr:uid="{C97CC271-FC40-421E-82EC-8D17C5BCBF4B}"/>
    <cellStyle name="Heading 1 42 2" xfId="4802" xr:uid="{86AAD80B-49A4-49C0-81E5-28ADB48EB064}"/>
    <cellStyle name="Heading 1 42 3" xfId="9381" xr:uid="{4365476A-8463-4803-A130-9757B7BD0C09}"/>
    <cellStyle name="Heading 1 42 3 2" xfId="13703" xr:uid="{29A5F156-EAF3-4E96-B5CC-F1601988F855}"/>
    <cellStyle name="Heading 1 43" xfId="1804" xr:uid="{374FC4FC-FA38-491C-82DF-3D58AEDD606D}"/>
    <cellStyle name="Heading 1 43 2" xfId="4803" xr:uid="{2B103099-E28A-4985-904F-AEE698A6AF22}"/>
    <cellStyle name="Heading 1 43 3" xfId="9382" xr:uid="{030EF1A6-FE5D-492A-B865-4FA3579FCEFA}"/>
    <cellStyle name="Heading 1 43 3 2" xfId="13704" xr:uid="{24BDCC46-E05D-4ACA-8145-8FD2772526E3}"/>
    <cellStyle name="Heading 1 44" xfId="1805" xr:uid="{01E6A40F-1802-4D2F-AA13-C5F3076FD023}"/>
    <cellStyle name="Heading 1 44 2" xfId="4804" xr:uid="{1D5BB87F-230C-4FE5-9B49-600AA3EA1B9B}"/>
    <cellStyle name="Heading 1 44 3" xfId="9383" xr:uid="{87A110B8-1C8A-412E-84FD-A1BA7F006A71}"/>
    <cellStyle name="Heading 1 44 3 2" xfId="13705" xr:uid="{6864437D-88D8-4CC3-ADDE-3185E0DB88A1}"/>
    <cellStyle name="Heading 1 45" xfId="1806" xr:uid="{3ABC5EAB-E530-4BBC-8FE8-88F615A2D688}"/>
    <cellStyle name="Heading 1 45 2" xfId="4805" xr:uid="{D5F107B3-2ED8-4736-BE13-27BACC8EC8DC}"/>
    <cellStyle name="Heading 1 45 3" xfId="9384" xr:uid="{50F51E48-2A44-46C9-9D64-C03B2991C525}"/>
    <cellStyle name="Heading 1 45 3 2" xfId="13706" xr:uid="{99ABED44-66C0-4C6B-97AB-11C923189BAE}"/>
    <cellStyle name="Heading 1 46" xfId="1807" xr:uid="{034FACD5-4DDF-418F-97E2-4AC52DC6FD41}"/>
    <cellStyle name="Heading 1 46 2" xfId="4806" xr:uid="{24E97AA6-96A2-4743-9F9E-00DAA07ABC80}"/>
    <cellStyle name="Heading 1 46 3" xfId="9385" xr:uid="{99F0D468-C1BE-4087-83EA-DF5DD33AF94B}"/>
    <cellStyle name="Heading 1 46 3 2" xfId="13707" xr:uid="{AFA829C1-A1FA-4B84-BC13-89FD87905C77}"/>
    <cellStyle name="Heading 1 47" xfId="1808" xr:uid="{DAF7F0B4-B25A-4063-8915-2545508145B4}"/>
    <cellStyle name="Heading 1 47 2" xfId="4807" xr:uid="{F93F779B-8B7D-4DDF-85EA-06E38E6C06EA}"/>
    <cellStyle name="Heading 1 47 3" xfId="9386" xr:uid="{F8B5A3C5-5205-409C-9363-4B6C6733AE14}"/>
    <cellStyle name="Heading 1 47 3 2" xfId="13708" xr:uid="{8489D83C-7B69-4C2D-95FD-9646BA9BA77C}"/>
    <cellStyle name="Heading 1 48" xfId="1809" xr:uid="{A990DCCD-2015-4849-8118-F4C15297BC0F}"/>
    <cellStyle name="Heading 1 48 2" xfId="4808" xr:uid="{C8B94E2E-5460-4F91-8793-0A19A2F88F28}"/>
    <cellStyle name="Heading 1 48 3" xfId="9387" xr:uid="{DFD293FA-21DB-48E1-B938-DEEBDF707575}"/>
    <cellStyle name="Heading 1 48 3 2" xfId="13709" xr:uid="{8FAE2EBB-9AE4-4980-8E1B-B6D2D77491EB}"/>
    <cellStyle name="Heading 1 49" xfId="1810" xr:uid="{2F657FE4-AE4B-4B80-99FC-4F7A24D497FC}"/>
    <cellStyle name="Heading 1 49 2" xfId="4809" xr:uid="{FB83B477-8F6A-455D-99E3-09F38A9126AC}"/>
    <cellStyle name="Heading 1 49 3" xfId="9388" xr:uid="{37A951BC-D508-4D23-A738-A916880D724D}"/>
    <cellStyle name="Heading 1 49 3 2" xfId="13710" xr:uid="{5ACBD680-BFDC-4932-924C-B114FC0C8312}"/>
    <cellStyle name="Heading 1 5" xfId="1811" xr:uid="{8DEDB260-3F37-4EC5-A732-65F79E56A1CD}"/>
    <cellStyle name="Heading 1 5 2" xfId="4810" xr:uid="{62500132-D5F8-4E2E-8CB4-7F2AC79286BC}"/>
    <cellStyle name="Heading 1 5 3" xfId="9389" xr:uid="{036F163C-871C-405B-861D-AD7BCCA993D2}"/>
    <cellStyle name="Heading 1 5 3 2" xfId="13711" xr:uid="{A49930B9-A965-4255-9476-4FB29BC8135A}"/>
    <cellStyle name="Heading 1 50" xfId="1812" xr:uid="{839A6229-D6E7-43AB-BA0F-A375041452C4}"/>
    <cellStyle name="Heading 1 50 2" xfId="4811" xr:uid="{CD028B02-0409-4E26-ACC5-D9A10BEEA0B0}"/>
    <cellStyle name="Heading 1 50 3" xfId="9390" xr:uid="{359549CF-4182-424F-9ED0-D50CD2193A92}"/>
    <cellStyle name="Heading 1 50 3 2" xfId="13712" xr:uid="{DD3DFC11-1446-4F0A-A595-19B37A1EEAE5}"/>
    <cellStyle name="Heading 1 51" xfId="1813" xr:uid="{97D54152-2E93-4B90-92C3-D0D5F48CFD5F}"/>
    <cellStyle name="Heading 1 51 2" xfId="4812" xr:uid="{DA717975-9434-4B4F-9DC6-CBF322A4F070}"/>
    <cellStyle name="Heading 1 51 3" xfId="9391" xr:uid="{902A1ABF-A5D4-4593-9BEA-0E7696A6C37C}"/>
    <cellStyle name="Heading 1 51 3 2" xfId="13713" xr:uid="{C79FC032-8488-4D38-A54C-BF0ECC765BFB}"/>
    <cellStyle name="Heading 1 52" xfId="1814" xr:uid="{4DF33433-3676-48EB-A00D-D1421133EBCC}"/>
    <cellStyle name="Heading 1 52 2" xfId="4813" xr:uid="{54C6D78D-9A57-4957-867B-D41ADC29E90A}"/>
    <cellStyle name="Heading 1 52 3" xfId="9392" xr:uid="{7D49F4F0-CC0B-4B51-BDEA-A12271218A77}"/>
    <cellStyle name="Heading 1 52 3 2" xfId="13714" xr:uid="{8101B2DE-9C9E-4D92-B09E-32B3420AE63C}"/>
    <cellStyle name="Heading 1 53" xfId="1815" xr:uid="{E5D8E8EB-F0FC-4E31-90ED-36A04BF4CED2}"/>
    <cellStyle name="Heading 1 53 2" xfId="4814" xr:uid="{2EE39104-44AE-45A1-A733-200546E3CCEF}"/>
    <cellStyle name="Heading 1 53 3" xfId="9393" xr:uid="{AA7642F7-A82A-4F92-BBD3-AE483882B659}"/>
    <cellStyle name="Heading 1 53 3 2" xfId="13715" xr:uid="{3090604F-D461-483E-A876-C66E078FD5B2}"/>
    <cellStyle name="Heading 1 6" xfId="1816" xr:uid="{73B03553-455A-4300-8F07-A17827A26CE5}"/>
    <cellStyle name="Heading 1 6 2" xfId="4815" xr:uid="{757D3F94-3A37-49DC-BB69-202CB3D1712A}"/>
    <cellStyle name="Heading 1 6 3" xfId="9394" xr:uid="{26C72E05-5B16-4DAA-AA34-2EA15009683E}"/>
    <cellStyle name="Heading 1 6 3 2" xfId="13716" xr:uid="{86FA9469-8519-47E1-BD2A-893D47C542DC}"/>
    <cellStyle name="Heading 1 7" xfId="1817" xr:uid="{F845F6F4-4444-452D-90FF-6FFB8306DBCF}"/>
    <cellStyle name="Heading 1 7 2" xfId="4816" xr:uid="{5CDB5577-7B47-4410-A20F-D66954314DC2}"/>
    <cellStyle name="Heading 1 7 3" xfId="9395" xr:uid="{F13DC62E-2182-47C9-BBB7-0294B249CC3C}"/>
    <cellStyle name="Heading 1 7 3 2" xfId="13717" xr:uid="{40DA872C-CA8D-4F8C-BD8B-DAEE1412802C}"/>
    <cellStyle name="Heading 1 8" xfId="1818" xr:uid="{52951F8C-0691-4B29-B651-59CAEBD7F5D5}"/>
    <cellStyle name="Heading 1 8 2" xfId="4817" xr:uid="{495D4E91-C22E-4E29-9988-A7DA277C121F}"/>
    <cellStyle name="Heading 1 8 3" xfId="9396" xr:uid="{CB856FD4-2C4D-41B5-AA14-D9BF7A32D7FD}"/>
    <cellStyle name="Heading 1 8 3 2" xfId="13718" xr:uid="{2674A5FB-141C-41E9-ABBF-D2A3B16ECC38}"/>
    <cellStyle name="Heading 1 9" xfId="1819" xr:uid="{DA1956E4-96C4-42B7-9F5C-50E72457B311}"/>
    <cellStyle name="Heading 1 9 2" xfId="4818" xr:uid="{15FC3342-C8C5-4BAA-AE9F-16FEF81F5DA9}"/>
    <cellStyle name="Heading 1 9 3" xfId="9397" xr:uid="{47A6DAA2-888E-418A-8ED8-2C0D7A1615EB}"/>
    <cellStyle name="Heading 1 9 3 2" xfId="13719" xr:uid="{072B9D32-BB98-4670-BD61-88544925A3EA}"/>
    <cellStyle name="Heading 2 10" xfId="1820" xr:uid="{CB9BA8FD-CCCD-480B-9E2F-5DDEC7B14788}"/>
    <cellStyle name="Heading 2 10 2" xfId="4819" xr:uid="{DC475FD9-00FF-4A19-8F5B-A19A56CF1339}"/>
    <cellStyle name="Heading 2 10 3" xfId="9398" xr:uid="{3786CEE7-2613-4535-8294-9C29DFE02706}"/>
    <cellStyle name="Heading 2 10 3 2" xfId="13720" xr:uid="{76800975-41D7-49C7-92E0-DCDD0E479B52}"/>
    <cellStyle name="Heading 2 11" xfId="1821" xr:uid="{99DEA296-47F3-4D39-ABB8-9D7013AC39D1}"/>
    <cellStyle name="Heading 2 11 2" xfId="4820" xr:uid="{A0D8B8CC-5FB2-4820-8B72-1E48CC201C7A}"/>
    <cellStyle name="Heading 2 11 3" xfId="9399" xr:uid="{6B1739C4-E7DF-4F48-B72F-5816001A0302}"/>
    <cellStyle name="Heading 2 11 3 2" xfId="13721" xr:uid="{A869F7A1-33C9-468E-A68A-0CEA0F714C81}"/>
    <cellStyle name="Heading 2 12" xfId="1822" xr:uid="{5F7EBC00-EF34-42E2-90D0-A76E9A1437A7}"/>
    <cellStyle name="Heading 2 12 2" xfId="4821" xr:uid="{5DBF7DA9-967C-4985-9927-C74F952EF2E5}"/>
    <cellStyle name="Heading 2 12 3" xfId="9400" xr:uid="{5294BEFF-A10F-495D-A6BD-729CAC1131BF}"/>
    <cellStyle name="Heading 2 12 3 2" xfId="13722" xr:uid="{2486CA1E-4B71-4890-9340-74078F054E2A}"/>
    <cellStyle name="Heading 2 13" xfId="1823" xr:uid="{9049354B-E4AF-4548-83B8-262DEAC4F516}"/>
    <cellStyle name="Heading 2 13 2" xfId="4822" xr:uid="{D9CB93F6-5B7B-42F8-BA19-CFC293EF00F0}"/>
    <cellStyle name="Heading 2 13 3" xfId="9401" xr:uid="{F2E4635F-320A-44D0-997E-F73CA0C8A06E}"/>
    <cellStyle name="Heading 2 13 3 2" xfId="13723" xr:uid="{D603C621-97D2-411B-A4C5-58F251B64C5A}"/>
    <cellStyle name="Heading 2 14" xfId="1824" xr:uid="{0F2FAFEE-CE2A-474B-B4D0-068DAD670D8B}"/>
    <cellStyle name="Heading 2 14 2" xfId="4823" xr:uid="{D7AD3D30-F33F-463B-8492-4580C72448D8}"/>
    <cellStyle name="Heading 2 14 3" xfId="9402" xr:uid="{7833F052-DFE5-4B3E-8DED-36D3336CD123}"/>
    <cellStyle name="Heading 2 14 3 2" xfId="13724" xr:uid="{DADEBDF8-2004-4BCD-9306-C97E2CAE3DDA}"/>
    <cellStyle name="Heading 2 15" xfId="1825" xr:uid="{31DD300B-852A-43BC-B224-9B79F255A984}"/>
    <cellStyle name="Heading 2 15 2" xfId="4824" xr:uid="{0434951B-FC77-4586-837C-D4D2BDF80CEF}"/>
    <cellStyle name="Heading 2 15 3" xfId="9403" xr:uid="{EC9930D5-6292-4097-8C06-DD3AC61508A7}"/>
    <cellStyle name="Heading 2 15 3 2" xfId="13725" xr:uid="{1EF27A9A-94FA-4145-9A75-549E7AA0BF16}"/>
    <cellStyle name="Heading 2 16" xfId="1826" xr:uid="{2DEBF686-FF23-4B38-B13D-17695E0B4592}"/>
    <cellStyle name="Heading 2 16 2" xfId="4825" xr:uid="{B5D44BC4-45F6-4215-9898-9CA2CDE99775}"/>
    <cellStyle name="Heading 2 16 3" xfId="9404" xr:uid="{2B9FAF0C-F1B0-47D0-B608-57ABBF05F6BB}"/>
    <cellStyle name="Heading 2 16 3 2" xfId="13726" xr:uid="{50D3C61A-A043-4AFD-B623-49ED236954E9}"/>
    <cellStyle name="Heading 2 17" xfId="1827" xr:uid="{C3C0DD01-5DB7-4A8E-8087-51D8796905DD}"/>
    <cellStyle name="Heading 2 17 2" xfId="4826" xr:uid="{C3DC0804-492A-47B4-8732-B39DDEDBA21C}"/>
    <cellStyle name="Heading 2 17 3" xfId="9405" xr:uid="{0CB54D56-7D50-41FE-A158-DDEA1AB440E6}"/>
    <cellStyle name="Heading 2 17 3 2" xfId="13727" xr:uid="{567A9068-32C0-4EFE-A275-42BA4A749EAF}"/>
    <cellStyle name="Heading 2 18" xfId="1828" xr:uid="{84847510-AE6A-4D82-BA3C-8BEDBF6C141B}"/>
    <cellStyle name="Heading 2 18 2" xfId="4827" xr:uid="{8429C052-0ACE-4A39-B31B-C05614FFAC98}"/>
    <cellStyle name="Heading 2 18 3" xfId="9406" xr:uid="{8E136B95-D2F7-4F8B-A38A-A804C8A7403E}"/>
    <cellStyle name="Heading 2 18 3 2" xfId="13728" xr:uid="{F96580F5-AC56-4785-B010-71A68EC3A936}"/>
    <cellStyle name="Heading 2 19" xfId="1829" xr:uid="{2CB6162F-ABAE-4A30-B03B-618C502DF310}"/>
    <cellStyle name="Heading 2 19 2" xfId="4828" xr:uid="{D8AF5FAB-3FFC-4462-A285-03B5A0A8079B}"/>
    <cellStyle name="Heading 2 19 3" xfId="9407" xr:uid="{74704CCD-95D5-44A4-A15F-4F5E042E5FC5}"/>
    <cellStyle name="Heading 2 19 3 2" xfId="13729" xr:uid="{DEC578CC-B50E-471B-A607-18648D8D81B6}"/>
    <cellStyle name="Heading 2 2" xfId="1830" xr:uid="{A7921865-EF16-4FAB-B215-0FF92F63FD29}"/>
    <cellStyle name="Heading 2 2 2" xfId="6277" xr:uid="{14BF3D4B-1D2B-4671-B8E5-62F43892408A}"/>
    <cellStyle name="Heading 2 2 3" xfId="4829" xr:uid="{4EA3901C-1C92-4F19-8BC5-39D543E96BEE}"/>
    <cellStyle name="Heading 2 2 4" xfId="9408" xr:uid="{2EBAB5C8-5CE6-4BD9-B76E-FC5A19DEC071}"/>
    <cellStyle name="Heading 2 2 4 2" xfId="13730" xr:uid="{01718DD9-CDFE-47F4-B22C-D039DD9636F1}"/>
    <cellStyle name="Heading 2 20" xfId="1831" xr:uid="{3661FBF0-9C08-448B-8025-FC73FBC8D7AC}"/>
    <cellStyle name="Heading 2 20 2" xfId="4830" xr:uid="{39A5C37F-67F6-41BB-85DA-F0594211658E}"/>
    <cellStyle name="Heading 2 20 3" xfId="9409" xr:uid="{5CD518A0-42CE-4EA1-80C5-465D5A06174C}"/>
    <cellStyle name="Heading 2 20 3 2" xfId="13731" xr:uid="{F6E13B4F-952C-4FFB-9BB5-F45DDE485DF1}"/>
    <cellStyle name="Heading 2 21" xfId="1832" xr:uid="{272175AF-EC85-4C9C-9C64-BC9DCF5E3B99}"/>
    <cellStyle name="Heading 2 21 2" xfId="4831" xr:uid="{CE64C112-6043-4DE8-8ED9-0EF1B1908F03}"/>
    <cellStyle name="Heading 2 21 3" xfId="9410" xr:uid="{748A013E-22E4-48B9-80FD-17D5CAB08607}"/>
    <cellStyle name="Heading 2 21 3 2" xfId="13732" xr:uid="{49E3CF67-8A1C-4DCE-B4DC-9CD018335B31}"/>
    <cellStyle name="Heading 2 22" xfId="1833" xr:uid="{159C2570-AC1A-4737-9FEE-95CC68760622}"/>
    <cellStyle name="Heading 2 22 2" xfId="4832" xr:uid="{BB2763B3-B15B-42B3-9992-1651BAF1D00F}"/>
    <cellStyle name="Heading 2 22 3" xfId="9411" xr:uid="{8DC11BB9-79B8-4402-9298-0D781EE8DFEF}"/>
    <cellStyle name="Heading 2 22 3 2" xfId="13733" xr:uid="{197FC421-D6C2-4DC9-A222-9B0F7CCCA21C}"/>
    <cellStyle name="Heading 2 23" xfId="1834" xr:uid="{4ADF9051-BD4B-49B5-8821-868948B9F2A8}"/>
    <cellStyle name="Heading 2 23 2" xfId="4833" xr:uid="{2F65B7BC-860F-4070-80E3-BAA298C8886E}"/>
    <cellStyle name="Heading 2 23 3" xfId="9412" xr:uid="{F85DCB98-A1D0-480F-B7AB-E44116FAEB46}"/>
    <cellStyle name="Heading 2 23 3 2" xfId="13734" xr:uid="{2B7F0A14-5A23-40B3-A966-8954B1C3E9B3}"/>
    <cellStyle name="Heading 2 24" xfId="1835" xr:uid="{052BD6CC-6847-4ED7-86C2-04CB62087A3F}"/>
    <cellStyle name="Heading 2 24 2" xfId="4834" xr:uid="{DF4D4456-350E-423B-862A-FE5B069757B8}"/>
    <cellStyle name="Heading 2 24 3" xfId="9413" xr:uid="{5769EFA8-1923-484D-BDB9-50DE67B77522}"/>
    <cellStyle name="Heading 2 24 3 2" xfId="13735" xr:uid="{41A42727-491B-41C8-9999-48954C01B5B5}"/>
    <cellStyle name="Heading 2 25" xfId="1836" xr:uid="{07FC1416-1F44-416B-95E3-E868885C32EA}"/>
    <cellStyle name="Heading 2 25 2" xfId="4835" xr:uid="{126B7EA4-2F1C-4FB0-A600-F3033D470ADE}"/>
    <cellStyle name="Heading 2 25 3" xfId="9414" xr:uid="{D801A1E8-5F01-41FB-B687-FF5539D19933}"/>
    <cellStyle name="Heading 2 25 3 2" xfId="13736" xr:uid="{C705CF32-3EED-455C-B253-AC60230CF105}"/>
    <cellStyle name="Heading 2 26" xfId="1837" xr:uid="{8345F919-315E-40E1-B383-7E22434ABF5D}"/>
    <cellStyle name="Heading 2 26 2" xfId="4836" xr:uid="{2329C041-526D-4EB4-A447-8A09138BE26B}"/>
    <cellStyle name="Heading 2 26 3" xfId="9415" xr:uid="{E02C6742-3544-4773-8EAD-4A7B578780FF}"/>
    <cellStyle name="Heading 2 26 3 2" xfId="13737" xr:uid="{B9D255FD-8CEA-4B91-95B8-04ABB5A30A76}"/>
    <cellStyle name="Heading 2 27" xfId="1838" xr:uid="{F68CB799-21AA-4208-9E65-3B0B019F51BB}"/>
    <cellStyle name="Heading 2 27 2" xfId="4837" xr:uid="{42A62602-F176-4299-AF5C-55E76079E782}"/>
    <cellStyle name="Heading 2 27 3" xfId="9416" xr:uid="{A13B09DB-5E57-4773-BFE7-A24D08865AC1}"/>
    <cellStyle name="Heading 2 27 3 2" xfId="13738" xr:uid="{920BABD7-EE95-4F08-B9AA-DFBAA6F1EA09}"/>
    <cellStyle name="Heading 2 28" xfId="1839" xr:uid="{08BBE061-5F34-4C4B-9486-F6E68EFAFB45}"/>
    <cellStyle name="Heading 2 28 2" xfId="4838" xr:uid="{006503B8-70BB-4765-8489-B30B63AE9C81}"/>
    <cellStyle name="Heading 2 28 3" xfId="9417" xr:uid="{2097D555-03D1-492D-A1A4-09546B7A5178}"/>
    <cellStyle name="Heading 2 28 3 2" xfId="13739" xr:uid="{A262D58F-4E21-4B5D-8F6F-8DE11E08E661}"/>
    <cellStyle name="Heading 2 29" xfId="1840" xr:uid="{EB8E74BE-6F23-434A-A341-9710A4C99C15}"/>
    <cellStyle name="Heading 2 29 2" xfId="4839" xr:uid="{803B4585-58CE-4554-9ED8-EF591B91178E}"/>
    <cellStyle name="Heading 2 29 3" xfId="9418" xr:uid="{1AB283C3-7BEC-46E3-8FA1-4F8BF3568E95}"/>
    <cellStyle name="Heading 2 29 3 2" xfId="13740" xr:uid="{306F2D4B-8776-44A6-AC5D-83ECDC1BE97A}"/>
    <cellStyle name="Heading 2 3" xfId="1841" xr:uid="{51C68876-9D4A-4420-91F2-AE5CB765497E}"/>
    <cellStyle name="Heading 2 3 2" xfId="4840" xr:uid="{1B93CA46-A813-4226-9D4A-209AAA22FD57}"/>
    <cellStyle name="Heading 2 3 3" xfId="9419" xr:uid="{14306A9E-25EC-49D2-ACB2-B4E3E8E9F674}"/>
    <cellStyle name="Heading 2 3 3 2" xfId="13741" xr:uid="{64D66C64-9879-4C9F-B47E-C1E421ABB2F6}"/>
    <cellStyle name="Heading 2 30" xfId="1842" xr:uid="{A3B180B2-1355-4E29-993D-6F61FAE010CB}"/>
    <cellStyle name="Heading 2 30 2" xfId="4841" xr:uid="{72BFCE0F-C9DA-499F-8AC6-437409A376D3}"/>
    <cellStyle name="Heading 2 30 3" xfId="9420" xr:uid="{9D4AD808-11F3-4EC6-BDB3-8312C859DA35}"/>
    <cellStyle name="Heading 2 30 3 2" xfId="13742" xr:uid="{2F2A7CC3-B744-4955-A8E8-C6E5FA95DDB1}"/>
    <cellStyle name="Heading 2 31" xfId="1843" xr:uid="{1E30D8ED-871A-47E4-9F59-3A4C795330FC}"/>
    <cellStyle name="Heading 2 31 2" xfId="4842" xr:uid="{79067D87-4DB2-4D5E-9904-9E7A48493D14}"/>
    <cellStyle name="Heading 2 31 3" xfId="9421" xr:uid="{21314AD8-8993-4B16-84DD-F49CD2A3A104}"/>
    <cellStyle name="Heading 2 31 3 2" xfId="13743" xr:uid="{6AB47218-5373-44B8-80DD-2192D106613F}"/>
    <cellStyle name="Heading 2 32" xfId="1844" xr:uid="{317C6284-332E-4E6A-8763-2E0C14BEDA9F}"/>
    <cellStyle name="Heading 2 32 2" xfId="4843" xr:uid="{6D878DA7-54BF-4F46-BAB3-D8D0BF36FC55}"/>
    <cellStyle name="Heading 2 32 3" xfId="9422" xr:uid="{1AD64154-3345-4084-B22A-C07815FC1211}"/>
    <cellStyle name="Heading 2 32 3 2" xfId="13744" xr:uid="{43010A8E-5C72-4D6C-892C-F7E4E4B388E6}"/>
    <cellStyle name="Heading 2 33" xfId="1845" xr:uid="{DE966740-1A72-4044-950D-D188683295B4}"/>
    <cellStyle name="Heading 2 33 2" xfId="4844" xr:uid="{E50555B2-7960-4873-9E8F-57B55EC38F81}"/>
    <cellStyle name="Heading 2 33 3" xfId="9423" xr:uid="{8E0D1E1C-F4E4-49B0-B7F1-F3E07DCBF001}"/>
    <cellStyle name="Heading 2 33 3 2" xfId="13745" xr:uid="{2D08ADB4-3919-4BC5-A96C-870CE2BC4DCB}"/>
    <cellStyle name="Heading 2 34" xfId="1846" xr:uid="{ACB99077-0B5D-4774-AFF8-5D60C66B8C3C}"/>
    <cellStyle name="Heading 2 34 2" xfId="4845" xr:uid="{ECEBB503-CBF1-4D14-A8C1-59DEDAE52CA0}"/>
    <cellStyle name="Heading 2 34 3" xfId="9424" xr:uid="{6E610F25-D7D6-479B-A822-E7CF6F1E93B4}"/>
    <cellStyle name="Heading 2 34 3 2" xfId="13746" xr:uid="{15EFC136-98E8-45FC-81E3-87C1F4A5C7BE}"/>
    <cellStyle name="Heading 2 35" xfId="1847" xr:uid="{3E889E1B-72FB-47B8-A20A-7A9E63542F78}"/>
    <cellStyle name="Heading 2 35 2" xfId="4846" xr:uid="{00CD1BAE-A72E-4FBA-8C3A-A65B0A1D3AA6}"/>
    <cellStyle name="Heading 2 35 3" xfId="9425" xr:uid="{849C148D-6018-4A43-850F-403D6BA86BC9}"/>
    <cellStyle name="Heading 2 35 3 2" xfId="13747" xr:uid="{2997FCF6-8AA0-4073-B3E5-577AD8DCD18E}"/>
    <cellStyle name="Heading 2 36" xfId="1848" xr:uid="{081D257F-7A1C-4D0B-91DD-9DEA6586AC0F}"/>
    <cellStyle name="Heading 2 36 2" xfId="4847" xr:uid="{C64F6635-996C-48C8-9700-F430F95BEEFD}"/>
    <cellStyle name="Heading 2 36 3" xfId="9426" xr:uid="{603B0C4A-130D-4F22-B90D-9D9C944715C0}"/>
    <cellStyle name="Heading 2 36 3 2" xfId="13748" xr:uid="{1292BFEA-CE27-4283-9F20-A3EA8A9E23BE}"/>
    <cellStyle name="Heading 2 37" xfId="1849" xr:uid="{8FF24E5E-4384-43DB-94AA-AC807F6A9B58}"/>
    <cellStyle name="Heading 2 37 2" xfId="4848" xr:uid="{1F00EEB9-5719-4BCE-B0BC-7687543B4944}"/>
    <cellStyle name="Heading 2 37 3" xfId="9427" xr:uid="{F1CA377F-14EC-495F-BE7B-E5984FB6E105}"/>
    <cellStyle name="Heading 2 37 3 2" xfId="13749" xr:uid="{3B4F67B9-2913-4239-A10A-F834B5B136E4}"/>
    <cellStyle name="Heading 2 38" xfId="1850" xr:uid="{30550BCB-DFDD-4D89-B52C-DE15D9EA5AB0}"/>
    <cellStyle name="Heading 2 38 2" xfId="4849" xr:uid="{25EC1EE5-C22A-4CBE-BEBB-6EC7BA3F71B4}"/>
    <cellStyle name="Heading 2 38 3" xfId="9428" xr:uid="{8F9EBFD7-3EA8-402A-A877-770F4709E996}"/>
    <cellStyle name="Heading 2 38 3 2" xfId="13750" xr:uid="{196B5C77-0D03-4955-8F47-DAB95043CBE0}"/>
    <cellStyle name="Heading 2 39" xfId="1851" xr:uid="{BF46AB59-BC2D-4ED3-A95E-2A95EADE4415}"/>
    <cellStyle name="Heading 2 39 2" xfId="4850" xr:uid="{1B72C111-9904-4268-ADF1-4D0492B8421A}"/>
    <cellStyle name="Heading 2 39 3" xfId="9429" xr:uid="{C42487A6-3679-43F4-9253-AB54E9C03E2A}"/>
    <cellStyle name="Heading 2 39 3 2" xfId="13751" xr:uid="{E7D646F2-3B50-43EB-ABE4-7AA37CD0BFC8}"/>
    <cellStyle name="Heading 2 4" xfId="1852" xr:uid="{A1ED5678-2544-4F84-92A2-7401AB9F0CCE}"/>
    <cellStyle name="Heading 2 4 2" xfId="4851" xr:uid="{82575714-CC5D-4D61-9A1C-8A585C249F73}"/>
    <cellStyle name="Heading 2 4 3" xfId="9430" xr:uid="{68838015-1F8F-48C4-85A8-2CABE99139DA}"/>
    <cellStyle name="Heading 2 4 3 2" xfId="13752" xr:uid="{B16D5EDF-59E6-4AA5-8A7B-038010C65511}"/>
    <cellStyle name="Heading 2 40" xfId="1853" xr:uid="{41C1705E-3D91-40C5-A78B-FDA63CCB9CF5}"/>
    <cellStyle name="Heading 2 40 2" xfId="4852" xr:uid="{5BF78E26-7003-4422-9378-1E8DB7E6ACEB}"/>
    <cellStyle name="Heading 2 40 3" xfId="9431" xr:uid="{169112EB-394B-4EAB-8D43-BC8386BB6EC8}"/>
    <cellStyle name="Heading 2 40 3 2" xfId="13753" xr:uid="{D7E68433-9C11-4F2B-A6B2-09B56F63E615}"/>
    <cellStyle name="Heading 2 41" xfId="1854" xr:uid="{775A8F9F-0B88-4E07-9149-920B08E8A489}"/>
    <cellStyle name="Heading 2 41 2" xfId="4853" xr:uid="{554284F7-29D5-440D-BD3E-F01F8EFA9495}"/>
    <cellStyle name="Heading 2 41 3" xfId="9432" xr:uid="{72C71124-B6DC-4B3D-A7BE-56EBC25F25F0}"/>
    <cellStyle name="Heading 2 41 3 2" xfId="13754" xr:uid="{36957331-2072-41FE-B698-88FA9D1BA0EC}"/>
    <cellStyle name="Heading 2 42" xfId="1855" xr:uid="{98478981-A6C9-441B-A0A3-E47625B1AAEA}"/>
    <cellStyle name="Heading 2 42 2" xfId="4854" xr:uid="{C7F78311-CBB1-41FA-A139-577D59F72814}"/>
    <cellStyle name="Heading 2 42 3" xfId="9433" xr:uid="{6926DD83-E9A5-40A6-885F-861C0CE8FD0E}"/>
    <cellStyle name="Heading 2 42 3 2" xfId="13755" xr:uid="{1E1664BA-AA11-4AA7-A552-6A6ABEBF3FF0}"/>
    <cellStyle name="Heading 2 43" xfId="1856" xr:uid="{4446726A-38B4-40B6-B52D-C84F3212B8CE}"/>
    <cellStyle name="Heading 2 43 2" xfId="4855" xr:uid="{A6E15D60-4C14-4B3E-B8FC-854D29DC982C}"/>
    <cellStyle name="Heading 2 43 3" xfId="9434" xr:uid="{5255DA30-A69D-4A36-BA58-2C5FDDCE3929}"/>
    <cellStyle name="Heading 2 43 3 2" xfId="13756" xr:uid="{77FE4E6B-4AA8-4131-B298-7E3409094769}"/>
    <cellStyle name="Heading 2 44" xfId="1857" xr:uid="{EE845AD4-491D-4F12-A288-4A0358FE08BA}"/>
    <cellStyle name="Heading 2 44 2" xfId="4856" xr:uid="{A025D3E7-19E5-4E10-BD3A-79C4C189493B}"/>
    <cellStyle name="Heading 2 44 3" xfId="9435" xr:uid="{EF4915CB-C3F7-4351-AE4C-9A3B9C0D2EBF}"/>
    <cellStyle name="Heading 2 44 3 2" xfId="13757" xr:uid="{22252FEF-9C75-4078-BD1D-E22FBFBC7734}"/>
    <cellStyle name="Heading 2 45" xfId="1858" xr:uid="{5FAC9205-FE18-4335-8C41-B2439B5DAE10}"/>
    <cellStyle name="Heading 2 45 2" xfId="4857" xr:uid="{23CBEED8-91F6-4419-8609-7F86D6A1664B}"/>
    <cellStyle name="Heading 2 45 3" xfId="9436" xr:uid="{E2B112FD-DDF5-4F32-9EBF-3E5C0C1CFBA3}"/>
    <cellStyle name="Heading 2 45 3 2" xfId="13758" xr:uid="{B4CF1F50-7497-49A2-A134-59F4D07440C1}"/>
    <cellStyle name="Heading 2 46" xfId="1859" xr:uid="{428761FC-FB5E-4426-A801-BA8FC42C9037}"/>
    <cellStyle name="Heading 2 46 2" xfId="4858" xr:uid="{39052F75-8334-4DE6-9293-A45CB05A27DD}"/>
    <cellStyle name="Heading 2 46 3" xfId="9437" xr:uid="{4AB4C164-57E5-42A3-AC19-7659A4E61721}"/>
    <cellStyle name="Heading 2 46 3 2" xfId="13759" xr:uid="{4F41B1F1-A552-4AFA-9265-A667FB90EA58}"/>
    <cellStyle name="Heading 2 47" xfId="1860" xr:uid="{7B115186-1A69-46BE-89AD-38CCF02C2FF8}"/>
    <cellStyle name="Heading 2 47 2" xfId="4859" xr:uid="{715902BD-F57F-4B42-B11B-23262C715236}"/>
    <cellStyle name="Heading 2 47 3" xfId="9438" xr:uid="{8D5A5815-A760-4551-A641-29E2FBF533B2}"/>
    <cellStyle name="Heading 2 47 3 2" xfId="13760" xr:uid="{85A870B6-57EC-41ED-83DD-BBC5AC2ECBCF}"/>
    <cellStyle name="Heading 2 48" xfId="1861" xr:uid="{C6C45635-CF87-4E5C-AA5D-B8CF43FF6833}"/>
    <cellStyle name="Heading 2 48 2" xfId="4860" xr:uid="{4AA5288C-DFC5-4ACA-AAEE-7D070094C39F}"/>
    <cellStyle name="Heading 2 48 3" xfId="9439" xr:uid="{879498BC-42B2-44F7-A26B-7564D70FA93E}"/>
    <cellStyle name="Heading 2 48 3 2" xfId="13761" xr:uid="{D39A5252-F350-48E5-B39D-2548D88B64DD}"/>
    <cellStyle name="Heading 2 49" xfId="1862" xr:uid="{93B81FF3-3F99-4C0F-B1E0-A7EF738995FC}"/>
    <cellStyle name="Heading 2 49 2" xfId="4861" xr:uid="{B1ACBC5D-C180-41E1-929F-405670D39EC8}"/>
    <cellStyle name="Heading 2 49 3" xfId="9440" xr:uid="{791D529C-A376-4872-8517-B09F6F96D4BB}"/>
    <cellStyle name="Heading 2 49 3 2" xfId="13762" xr:uid="{B5C068C8-5190-4DA3-9080-5296AA72FA9B}"/>
    <cellStyle name="Heading 2 5" xfId="1863" xr:uid="{F7C7E954-5101-4BEB-AB78-6018B6FE86CB}"/>
    <cellStyle name="Heading 2 5 2" xfId="4862" xr:uid="{9EC7D8B2-A763-46EE-9FE3-A16C3D3858B1}"/>
    <cellStyle name="Heading 2 5 3" xfId="9441" xr:uid="{C3B47B41-8C61-402D-B9AD-14FFD6EF1795}"/>
    <cellStyle name="Heading 2 5 3 2" xfId="13763" xr:uid="{E4F887C5-61B9-4219-A896-E0413EA2011F}"/>
    <cellStyle name="Heading 2 50" xfId="1864" xr:uid="{AA456702-EAB3-4E14-83CE-A074E78CA495}"/>
    <cellStyle name="Heading 2 50 2" xfId="4863" xr:uid="{85387662-E3DA-4B87-BA67-3E16A7A5C396}"/>
    <cellStyle name="Heading 2 50 3" xfId="9442" xr:uid="{439F0A54-4F6B-450A-B725-06C65AE8934A}"/>
    <cellStyle name="Heading 2 50 3 2" xfId="13764" xr:uid="{3E495EA4-6807-4FD5-87DF-527ACE0A498B}"/>
    <cellStyle name="Heading 2 51" xfId="1865" xr:uid="{A4F1FC9F-A11E-4286-971F-845EF2BBB485}"/>
    <cellStyle name="Heading 2 51 2" xfId="4864" xr:uid="{1AE8BBA6-8334-42DC-AEAD-6CCF9BC95794}"/>
    <cellStyle name="Heading 2 51 3" xfId="9443" xr:uid="{F74B455B-A038-4A8F-BD4E-3F4D295F6090}"/>
    <cellStyle name="Heading 2 51 3 2" xfId="13765" xr:uid="{03233FF7-EF42-4FAE-8AC7-BE6AA1DBF151}"/>
    <cellStyle name="Heading 2 52" xfId="1866" xr:uid="{7D64C202-95C4-4916-AE30-AC4C3B503155}"/>
    <cellStyle name="Heading 2 52 2" xfId="4865" xr:uid="{5F6395C4-3415-47D0-8C99-B45E82A3EAC4}"/>
    <cellStyle name="Heading 2 52 3" xfId="9444" xr:uid="{383740E8-D23B-48F6-8D0C-792E7297FF1D}"/>
    <cellStyle name="Heading 2 52 3 2" xfId="13766" xr:uid="{20AE6D0F-B213-496A-A564-A6AEADFDDC3F}"/>
    <cellStyle name="Heading 2 53" xfId="1867" xr:uid="{63D17E28-E048-4D42-AA7A-61CD9599583E}"/>
    <cellStyle name="Heading 2 53 2" xfId="4866" xr:uid="{C39FF159-15E8-4ECA-BF29-B71EBB267193}"/>
    <cellStyle name="Heading 2 53 3" xfId="9445" xr:uid="{5BA81F46-777C-43F6-9EB9-BB17E05830F1}"/>
    <cellStyle name="Heading 2 53 3 2" xfId="13767" xr:uid="{24410D32-EB38-4EE7-8F97-47FBFB85685D}"/>
    <cellStyle name="Heading 2 6" xfId="1868" xr:uid="{DB4AD624-4018-4FDA-9968-732623FDE7BA}"/>
    <cellStyle name="Heading 2 6 2" xfId="4867" xr:uid="{3EBFD471-2E4B-4BEF-A9D8-BDE2C98F101A}"/>
    <cellStyle name="Heading 2 6 3" xfId="9446" xr:uid="{6E69B5A3-0112-4167-B6AE-758A49DF24FC}"/>
    <cellStyle name="Heading 2 6 3 2" xfId="13768" xr:uid="{A1B98C7A-8FB5-4B96-8E98-F9B4E721C022}"/>
    <cellStyle name="Heading 2 7" xfId="1869" xr:uid="{F9C8794E-5E4B-424B-8B6B-ABE1C53E015F}"/>
    <cellStyle name="Heading 2 7 2" xfId="4868" xr:uid="{6247DCE1-6440-419C-8847-08BA969EFF03}"/>
    <cellStyle name="Heading 2 7 3" xfId="9447" xr:uid="{D7CD1B78-98E5-47A6-BDA8-D75399E34E4A}"/>
    <cellStyle name="Heading 2 7 3 2" xfId="13769" xr:uid="{9A27A469-083A-41EE-B8C5-1EC40BD00467}"/>
    <cellStyle name="Heading 2 8" xfId="1870" xr:uid="{E32707E0-59A5-45DB-85EE-145E339393A3}"/>
    <cellStyle name="Heading 2 8 2" xfId="4869" xr:uid="{F6DFB1E9-3835-47E5-94A1-F48BD1063FBF}"/>
    <cellStyle name="Heading 2 8 3" xfId="9448" xr:uid="{B0A6A63C-7341-404F-9E72-F89CE0E6E8D5}"/>
    <cellStyle name="Heading 2 8 3 2" xfId="13770" xr:uid="{CC97F54E-12DB-4D30-B2D1-6AE2C31F30C8}"/>
    <cellStyle name="Heading 2 9" xfId="1871" xr:uid="{3930AF28-8A76-4174-9295-158D6DAEB098}"/>
    <cellStyle name="Heading 2 9 2" xfId="4870" xr:uid="{933161AB-74A4-4907-85A6-0F259F5F18F7}"/>
    <cellStyle name="Heading 2 9 3" xfId="9449" xr:uid="{E65556E7-DF80-49ED-9B8B-A283CC69B19A}"/>
    <cellStyle name="Heading 2 9 3 2" xfId="13771" xr:uid="{0DB90BF3-BE20-443F-BC07-3D1B715861F2}"/>
    <cellStyle name="Heading 3 10" xfId="1872" xr:uid="{007B9638-CE05-4D27-84C9-0F0BBADBB631}"/>
    <cellStyle name="Heading 3 10 2" xfId="4871" xr:uid="{3B111BF3-09B0-408A-89FA-3A9BFEBD2C2E}"/>
    <cellStyle name="Heading 3 10 3" xfId="9450" xr:uid="{4E2958AF-191C-4A33-A9F7-145DAC227B00}"/>
    <cellStyle name="Heading 3 10 3 2" xfId="13772" xr:uid="{0BB4C79D-413B-40AC-A600-EDAC4CB93C76}"/>
    <cellStyle name="Heading 3 11" xfId="1873" xr:uid="{EA18BD61-8CC6-4BF7-A6BB-FA1403648453}"/>
    <cellStyle name="Heading 3 11 2" xfId="4872" xr:uid="{7EF957B8-8D08-42F5-B532-A4BD6AC57983}"/>
    <cellStyle name="Heading 3 11 3" xfId="9451" xr:uid="{7EADF588-3D4B-47AE-B5F7-66B07C3F05E2}"/>
    <cellStyle name="Heading 3 11 3 2" xfId="13773" xr:uid="{94153FA9-4512-4C54-B47B-7C0963D1F98B}"/>
    <cellStyle name="Heading 3 12" xfId="1874" xr:uid="{A087A211-F7ED-47E8-BDA3-C50077F8615D}"/>
    <cellStyle name="Heading 3 12 2" xfId="4873" xr:uid="{4893A058-CD05-49D0-8F3C-99C0DDD7F8A0}"/>
    <cellStyle name="Heading 3 12 3" xfId="9452" xr:uid="{A618DAD9-0E84-4A6E-A1BA-6EBCEBB87A16}"/>
    <cellStyle name="Heading 3 12 3 2" xfId="13774" xr:uid="{A297AE18-E7AC-4DA3-8812-685092B58806}"/>
    <cellStyle name="Heading 3 13" xfId="1875" xr:uid="{BEFB44D4-1022-455E-8E64-216CE26A817A}"/>
    <cellStyle name="Heading 3 13 2" xfId="4874" xr:uid="{D08EBEF7-CEF5-4EC2-8DE2-A9C87682E150}"/>
    <cellStyle name="Heading 3 13 3" xfId="9453" xr:uid="{4FA38BB8-C00D-40AE-ADD6-EFC47B5363E6}"/>
    <cellStyle name="Heading 3 13 3 2" xfId="13775" xr:uid="{0E2876A4-A338-4841-9411-976C9A6ECD0F}"/>
    <cellStyle name="Heading 3 14" xfId="1876" xr:uid="{BECD39C9-BAA6-43D3-A32A-838E1E180D59}"/>
    <cellStyle name="Heading 3 14 2" xfId="4875" xr:uid="{6EC5968C-3907-45B2-81A9-59891AE28449}"/>
    <cellStyle name="Heading 3 14 3" xfId="9454" xr:uid="{9E5693ED-4B62-464D-85DC-89A924D75AA8}"/>
    <cellStyle name="Heading 3 14 3 2" xfId="13776" xr:uid="{ECF6422E-FC3A-42AA-8FF3-7A8866C90CFE}"/>
    <cellStyle name="Heading 3 15" xfId="1877" xr:uid="{5FA14D88-2AC0-483E-AD97-A18A2B94E470}"/>
    <cellStyle name="Heading 3 15 2" xfId="4876" xr:uid="{F35C5061-8B0A-4416-A452-0D052E8F6BBE}"/>
    <cellStyle name="Heading 3 15 3" xfId="9455" xr:uid="{463B6015-06E2-4CC5-8FBA-ED10D70FE19F}"/>
    <cellStyle name="Heading 3 15 3 2" xfId="13777" xr:uid="{CF7CF19D-D0AE-45B8-AB91-6F3206D9F6FD}"/>
    <cellStyle name="Heading 3 16" xfId="1878" xr:uid="{598C58A4-8992-4372-BC3C-437231D452B9}"/>
    <cellStyle name="Heading 3 16 2" xfId="4877" xr:uid="{7D18087D-E392-4698-8738-31414DB6FBC2}"/>
    <cellStyle name="Heading 3 16 3" xfId="9456" xr:uid="{98643042-5AB2-4B49-BEFB-DDACD9F6E6F7}"/>
    <cellStyle name="Heading 3 16 3 2" xfId="13778" xr:uid="{EB6131FE-83F3-4613-B2D3-46D19EC7B39C}"/>
    <cellStyle name="Heading 3 17" xfId="1879" xr:uid="{23BD269C-2414-42D3-8D25-4B28E842627A}"/>
    <cellStyle name="Heading 3 17 2" xfId="4878" xr:uid="{49B7F247-6A76-473E-91DD-62960C541D1A}"/>
    <cellStyle name="Heading 3 17 3" xfId="9457" xr:uid="{F2CB2000-ABCE-4C01-8185-63B1A5E2230F}"/>
    <cellStyle name="Heading 3 17 3 2" xfId="13779" xr:uid="{FE68824F-AC7B-4337-A37D-32692B22DC48}"/>
    <cellStyle name="Heading 3 18" xfId="1880" xr:uid="{711EC890-1688-43AE-A662-22A9F7F39BD7}"/>
    <cellStyle name="Heading 3 18 2" xfId="4879" xr:uid="{2730ED2D-AC3A-43FB-AFC3-AFFAF4C2A7C9}"/>
    <cellStyle name="Heading 3 18 3" xfId="9458" xr:uid="{FF74DF9E-33C8-49A9-9179-8C78347AA2BB}"/>
    <cellStyle name="Heading 3 18 3 2" xfId="13780" xr:uid="{5BCFF326-4E1B-4D76-8C11-E25E0DDE06C8}"/>
    <cellStyle name="Heading 3 19" xfId="1881" xr:uid="{95DA89C3-A874-4C51-A60D-63AC6ACAE140}"/>
    <cellStyle name="Heading 3 19 2" xfId="4880" xr:uid="{2AC8263B-A26F-4689-BEC7-3880F746D821}"/>
    <cellStyle name="Heading 3 19 3" xfId="9459" xr:uid="{091FE025-E9CC-4BC7-97CD-1FDCF5DFFB56}"/>
    <cellStyle name="Heading 3 19 3 2" xfId="13781" xr:uid="{8D53A579-530E-457D-99AD-A10F34A6505F}"/>
    <cellStyle name="Heading 3 2" xfId="1882" xr:uid="{936D71D0-8B5D-417B-9292-6B9C05B76BBF}"/>
    <cellStyle name="Heading 3 2 2" xfId="6278" xr:uid="{DCADE508-3064-4D63-B037-6A5AD4A7D0B1}"/>
    <cellStyle name="Heading 3 2 3" xfId="4881" xr:uid="{E431696D-D057-43B7-B397-989CB0D6DA67}"/>
    <cellStyle name="Heading 3 2 4" xfId="9460" xr:uid="{ED131982-36D7-498A-8D11-5F1F266D5812}"/>
    <cellStyle name="Heading 3 2 4 2" xfId="13782" xr:uid="{B24ED16F-5BF9-48C9-9CB1-6FC10513BF4A}"/>
    <cellStyle name="Heading 3 20" xfId="1883" xr:uid="{802CAC33-A2D4-4679-8E16-425476CB7AD1}"/>
    <cellStyle name="Heading 3 20 2" xfId="4882" xr:uid="{86DF31B1-76AA-452E-845A-9AC9DC912AD8}"/>
    <cellStyle name="Heading 3 20 3" xfId="9461" xr:uid="{ED3D30E1-E18E-458D-A1B2-011CECBC731C}"/>
    <cellStyle name="Heading 3 20 3 2" xfId="13783" xr:uid="{ED5EE3BC-80AF-43AC-9EB8-7A6AB06B2E3A}"/>
    <cellStyle name="Heading 3 21" xfId="1884" xr:uid="{0B99DE55-DED0-4824-BEE0-35FF25AB68C0}"/>
    <cellStyle name="Heading 3 21 2" xfId="4883" xr:uid="{BCD35FAF-2AD3-4CE3-A574-01E840FAA383}"/>
    <cellStyle name="Heading 3 21 3" xfId="9462" xr:uid="{1BCB64A4-176E-43D8-955B-68C4E372BFFA}"/>
    <cellStyle name="Heading 3 21 3 2" xfId="13784" xr:uid="{96E01AA1-A8F3-443D-8108-C0C80DF1B7E9}"/>
    <cellStyle name="Heading 3 22" xfId="1885" xr:uid="{BA9E7EAB-ABDA-4881-ACDC-CC4AA06E6087}"/>
    <cellStyle name="Heading 3 22 2" xfId="4884" xr:uid="{54B09A0C-5D4A-49F7-A3DC-740A6020E0E6}"/>
    <cellStyle name="Heading 3 22 3" xfId="9463" xr:uid="{E5FA01B9-6EBE-4C7D-B23B-00DF9698EE57}"/>
    <cellStyle name="Heading 3 22 3 2" xfId="13785" xr:uid="{687B7E1D-BE36-4ED9-AC65-031A3368FCBB}"/>
    <cellStyle name="Heading 3 23" xfId="1886" xr:uid="{4E67A2B5-8392-4193-AF8C-AA6CA01B9BD6}"/>
    <cellStyle name="Heading 3 23 2" xfId="4885" xr:uid="{BF6A0511-5574-4807-B260-1AE9D294A99F}"/>
    <cellStyle name="Heading 3 23 3" xfId="9464" xr:uid="{F30784A5-8BF3-4D4F-8A2D-270F5D07CB18}"/>
    <cellStyle name="Heading 3 23 3 2" xfId="13786" xr:uid="{1A218204-360F-4B5B-A21F-EA266B9A00FA}"/>
    <cellStyle name="Heading 3 24" xfId="1887" xr:uid="{ADD4C22F-9059-4DE7-8316-2F0C7C0BB452}"/>
    <cellStyle name="Heading 3 24 2" xfId="4886" xr:uid="{EA2C0B38-A6C2-44C2-A8F8-B98078369DA0}"/>
    <cellStyle name="Heading 3 24 3" xfId="9465" xr:uid="{49228515-3B1E-42DA-888E-720F35279EC9}"/>
    <cellStyle name="Heading 3 24 3 2" xfId="13787" xr:uid="{760E3153-8C44-417F-8F5E-477BC1651A58}"/>
    <cellStyle name="Heading 3 25" xfId="1888" xr:uid="{22988179-A6F7-4AFA-83E5-B821F4040B5E}"/>
    <cellStyle name="Heading 3 25 2" xfId="4887" xr:uid="{0FC533B6-BF24-4C7A-ABAE-6DFC2F33EBAE}"/>
    <cellStyle name="Heading 3 25 3" xfId="9466" xr:uid="{422A60AC-8EF6-4455-B96E-831B8D8F6EBA}"/>
    <cellStyle name="Heading 3 25 3 2" xfId="13788" xr:uid="{750F702F-2B34-4E31-AA74-78BD9761E754}"/>
    <cellStyle name="Heading 3 26" xfId="1889" xr:uid="{E413D0E3-76FF-4222-9781-5450A6AD6EBF}"/>
    <cellStyle name="Heading 3 26 2" xfId="4888" xr:uid="{A9A26B8D-A737-4941-9E33-1ED6EF1587D5}"/>
    <cellStyle name="Heading 3 26 3" xfId="9467" xr:uid="{B5743E0C-23F8-4939-8E01-A84132C72C10}"/>
    <cellStyle name="Heading 3 26 3 2" xfId="13789" xr:uid="{12499C42-41CD-45D1-9D3A-CBCCB16BC74A}"/>
    <cellStyle name="Heading 3 27" xfId="1890" xr:uid="{26E29969-62B6-4FF6-AA9F-1D914D0FF11C}"/>
    <cellStyle name="Heading 3 27 2" xfId="4889" xr:uid="{534C4568-8CD3-4930-B8D5-06AFE6A0F3FD}"/>
    <cellStyle name="Heading 3 27 3" xfId="9468" xr:uid="{1340B7E4-A90C-4278-A33F-A87086EBF8AB}"/>
    <cellStyle name="Heading 3 27 3 2" xfId="13790" xr:uid="{32DEC64C-140C-4B0B-8393-BBE16583F18F}"/>
    <cellStyle name="Heading 3 28" xfId="1891" xr:uid="{C620F450-4D7C-415C-92B6-3305586E56C5}"/>
    <cellStyle name="Heading 3 28 2" xfId="4890" xr:uid="{7208947D-4640-4B66-9964-7AB9224298B4}"/>
    <cellStyle name="Heading 3 28 3" xfId="9469" xr:uid="{93D704BB-F61D-443B-9DA3-7DFC15B1F5A2}"/>
    <cellStyle name="Heading 3 28 3 2" xfId="13791" xr:uid="{802E4835-9AED-427F-B94E-DA2B441806A5}"/>
    <cellStyle name="Heading 3 29" xfId="1892" xr:uid="{C68B9C5C-4A0C-47C8-A53F-56DD87D4FD0B}"/>
    <cellStyle name="Heading 3 29 2" xfId="4891" xr:uid="{0DCF4DDA-EB55-49B9-9ABA-DFD4C56C99AD}"/>
    <cellStyle name="Heading 3 29 3" xfId="9470" xr:uid="{3B4A0FEA-9339-4B70-B147-BE90FED1D88E}"/>
    <cellStyle name="Heading 3 29 3 2" xfId="13792" xr:uid="{9F77283E-92D7-4F3E-B55B-372C99D4159C}"/>
    <cellStyle name="Heading 3 3" xfId="1893" xr:uid="{B896D494-67B1-415D-AC02-1D056CF188F0}"/>
    <cellStyle name="Heading 3 3 2" xfId="4892" xr:uid="{30132B51-1D90-43CB-88AF-EC5300758C5F}"/>
    <cellStyle name="Heading 3 3 3" xfId="9471" xr:uid="{2A217845-DB51-4C07-918B-72CBF5F2402B}"/>
    <cellStyle name="Heading 3 3 3 2" xfId="13793" xr:uid="{E33556C5-5CF3-4F50-AE2C-FB99611F2D5D}"/>
    <cellStyle name="Heading 3 30" xfId="1894" xr:uid="{4ACF6AAF-9493-4CFA-9C8E-B53F94D738C2}"/>
    <cellStyle name="Heading 3 30 2" xfId="4893" xr:uid="{FCDB176F-DEAB-425D-A01D-1DD7E8A887C5}"/>
    <cellStyle name="Heading 3 30 3" xfId="9472" xr:uid="{3B204F63-EE8D-46CD-A5A4-2D2E8641DF40}"/>
    <cellStyle name="Heading 3 30 3 2" xfId="13794" xr:uid="{457085DC-2854-4F1C-B3D3-5CFC02468EE2}"/>
    <cellStyle name="Heading 3 31" xfId="1895" xr:uid="{E45D0F1A-F6F6-4764-B588-8E567A134537}"/>
    <cellStyle name="Heading 3 31 2" xfId="4894" xr:uid="{2A30612A-81A1-48C9-AB90-4B4C5139987E}"/>
    <cellStyle name="Heading 3 31 3" xfId="9473" xr:uid="{614B6C02-EEF5-496D-B884-A18137740F91}"/>
    <cellStyle name="Heading 3 31 3 2" xfId="13795" xr:uid="{E918DDF5-1C41-40E6-BC74-C74277371863}"/>
    <cellStyle name="Heading 3 32" xfId="1896" xr:uid="{4A098221-F483-4D0C-957E-02311C7569AC}"/>
    <cellStyle name="Heading 3 32 2" xfId="4895" xr:uid="{68B6F624-0142-4EE5-9109-D7BDE647AB0C}"/>
    <cellStyle name="Heading 3 32 3" xfId="9474" xr:uid="{6B117064-320E-40BB-8B5A-F6F6704618A1}"/>
    <cellStyle name="Heading 3 32 3 2" xfId="13796" xr:uid="{8D4D5D22-CC9D-4CB4-A747-229DCEBF9015}"/>
    <cellStyle name="Heading 3 33" xfId="1897" xr:uid="{378C2C66-351F-4705-913D-CEE5DB58097C}"/>
    <cellStyle name="Heading 3 33 2" xfId="4896" xr:uid="{53B1144D-1948-43BB-BF21-C1F51FB465B3}"/>
    <cellStyle name="Heading 3 33 3" xfId="9475" xr:uid="{520D60CD-3755-4ED5-9D96-EC80C3B4AFA3}"/>
    <cellStyle name="Heading 3 33 3 2" xfId="13797" xr:uid="{CD7B8CAE-85D7-464F-9838-D3F3C831D60A}"/>
    <cellStyle name="Heading 3 34" xfId="1898" xr:uid="{5D500FFD-3C39-4B01-9988-AB00A1252ED0}"/>
    <cellStyle name="Heading 3 34 2" xfId="4897" xr:uid="{CDF94BF4-B828-4D1B-80BA-A0E9BFF2479B}"/>
    <cellStyle name="Heading 3 34 3" xfId="9476" xr:uid="{72FCD3A4-7B1F-44FD-A2F5-C6389A8D738C}"/>
    <cellStyle name="Heading 3 34 3 2" xfId="13798" xr:uid="{EC671AED-3915-4F51-A6BE-C4BDD3244ED2}"/>
    <cellStyle name="Heading 3 35" xfId="1899" xr:uid="{E52ED1C6-7DA7-461D-A7A0-1B130A1FD702}"/>
    <cellStyle name="Heading 3 35 2" xfId="4898" xr:uid="{18670A90-EA78-487E-93F4-5FC43AAF4300}"/>
    <cellStyle name="Heading 3 35 3" xfId="9477" xr:uid="{56A2DA60-26CD-4DF3-BDEE-FD00780E3021}"/>
    <cellStyle name="Heading 3 35 3 2" xfId="13799" xr:uid="{EF1B546F-A328-45C2-ADA8-68FC4A131C85}"/>
    <cellStyle name="Heading 3 36" xfId="1900" xr:uid="{1398D2B7-3E85-4D78-B8C9-10769B2388BD}"/>
    <cellStyle name="Heading 3 36 2" xfId="4899" xr:uid="{7ED58D67-0EF4-4384-AB29-FA8E8F7D9672}"/>
    <cellStyle name="Heading 3 36 3" xfId="9478" xr:uid="{2EA72EDB-CFDB-4B70-BA95-E76F2E04C430}"/>
    <cellStyle name="Heading 3 36 3 2" xfId="13800" xr:uid="{14C7C0D4-A84F-4566-B389-282CA5DA4E02}"/>
    <cellStyle name="Heading 3 37" xfId="1901" xr:uid="{13F1D79C-1127-4A36-88D0-5114D822BB5F}"/>
    <cellStyle name="Heading 3 37 2" xfId="4900" xr:uid="{600F112B-4144-42C4-B90C-15690273CCD2}"/>
    <cellStyle name="Heading 3 37 3" xfId="9479" xr:uid="{C704D19D-FDC5-4909-B339-7E33B6BDE4F8}"/>
    <cellStyle name="Heading 3 37 3 2" xfId="13801" xr:uid="{D96CFCAD-9498-4DB7-9D96-23BFCC6B5D85}"/>
    <cellStyle name="Heading 3 38" xfId="1902" xr:uid="{6B588A85-DDDD-42FC-BD8C-33A605513122}"/>
    <cellStyle name="Heading 3 38 2" xfId="4901" xr:uid="{5FBDC525-4380-4A15-A58F-7117E0839314}"/>
    <cellStyle name="Heading 3 38 3" xfId="9480" xr:uid="{69D49C2A-218C-45F5-BAF3-C0999745D904}"/>
    <cellStyle name="Heading 3 38 3 2" xfId="13802" xr:uid="{CCF3615A-8FAF-4D77-A2C2-94CD70609337}"/>
    <cellStyle name="Heading 3 39" xfId="1903" xr:uid="{D794AC18-E1A1-4FB2-9C8F-F713FB6F13AA}"/>
    <cellStyle name="Heading 3 39 2" xfId="4902" xr:uid="{B5B72C78-A941-4D44-84AD-C89CDE25FE6F}"/>
    <cellStyle name="Heading 3 39 3" xfId="9481" xr:uid="{9852D8EC-E1F5-4677-82C6-64BFC6538DA7}"/>
    <cellStyle name="Heading 3 39 3 2" xfId="13803" xr:uid="{DF2D0219-78F2-4625-AB22-6414187294C3}"/>
    <cellStyle name="Heading 3 4" xfId="1904" xr:uid="{0AB17F42-7AE4-4117-9B4B-49F9FE2244B4}"/>
    <cellStyle name="Heading 3 4 2" xfId="4903" xr:uid="{5393A279-2737-47CB-B850-848A9935C91C}"/>
    <cellStyle name="Heading 3 4 3" xfId="9482" xr:uid="{3CCA5B20-F8F0-4426-9630-C92764968B1D}"/>
    <cellStyle name="Heading 3 4 3 2" xfId="13804" xr:uid="{70B5925B-64B9-4440-BEDA-74A32BDF1799}"/>
    <cellStyle name="Heading 3 40" xfId="1905" xr:uid="{BA7349C9-7EF5-4269-9B1C-825091A9AC05}"/>
    <cellStyle name="Heading 3 40 2" xfId="4904" xr:uid="{F347B786-3663-4D8C-9EA6-1C8AF73119F8}"/>
    <cellStyle name="Heading 3 40 3" xfId="9483" xr:uid="{C9D7E0A3-FD58-4F31-BB82-7412E995F982}"/>
    <cellStyle name="Heading 3 40 3 2" xfId="13805" xr:uid="{018480F7-93E6-41B2-A616-212F88663A4A}"/>
    <cellStyle name="Heading 3 41" xfId="1906" xr:uid="{45CF7C03-ECF6-4C72-B2D1-07EB77CBAF8E}"/>
    <cellStyle name="Heading 3 41 2" xfId="4905" xr:uid="{64C74B03-FB75-49CA-B513-EE2F5A027780}"/>
    <cellStyle name="Heading 3 41 3" xfId="9484" xr:uid="{598EF425-CA2A-42A3-99F7-072C1E6C70DA}"/>
    <cellStyle name="Heading 3 41 3 2" xfId="13806" xr:uid="{744CAF21-4C20-4185-ACF1-4E7B4D29A85F}"/>
    <cellStyle name="Heading 3 42" xfId="1907" xr:uid="{F0F6C406-48A4-4076-802A-D84B61766A1B}"/>
    <cellStyle name="Heading 3 42 2" xfId="4906" xr:uid="{079D9116-266C-4A0A-8D13-6836C73C7D0F}"/>
    <cellStyle name="Heading 3 42 3" xfId="9485" xr:uid="{EB87E578-AB49-4309-95E5-E7BB795CB332}"/>
    <cellStyle name="Heading 3 42 3 2" xfId="13807" xr:uid="{C9F4576C-B64A-456B-905B-18B483E57A30}"/>
    <cellStyle name="Heading 3 43" xfId="1908" xr:uid="{FA4DA19B-08D0-4C71-9F96-9ED473A19425}"/>
    <cellStyle name="Heading 3 43 2" xfId="4907" xr:uid="{6FF26D64-9E39-4E41-B9D1-F00174F374BF}"/>
    <cellStyle name="Heading 3 43 3" xfId="9486" xr:uid="{4935EB2D-F54E-40D7-8968-4BE5E0A2AE6E}"/>
    <cellStyle name="Heading 3 43 3 2" xfId="13808" xr:uid="{435456E6-B264-4684-8147-F2D5254B22CD}"/>
    <cellStyle name="Heading 3 44" xfId="1909" xr:uid="{EEF5EFE0-372F-40CF-AC47-4213B1FE62AA}"/>
    <cellStyle name="Heading 3 44 2" xfId="4908" xr:uid="{3DFC0E70-7A10-4B6C-8224-6EC4E8E91956}"/>
    <cellStyle name="Heading 3 44 3" xfId="9487" xr:uid="{76B90898-DE31-4112-AF4F-64865316230C}"/>
    <cellStyle name="Heading 3 44 3 2" xfId="13809" xr:uid="{4BDA013A-614E-4B6C-86D6-FA6C49FD6DAD}"/>
    <cellStyle name="Heading 3 45" xfId="1910" xr:uid="{F8B1CAFB-6716-4D57-AC7B-B69819AAE3B4}"/>
    <cellStyle name="Heading 3 45 2" xfId="4909" xr:uid="{4A7F5F93-6B6C-4D29-859A-B708C0796C64}"/>
    <cellStyle name="Heading 3 45 3" xfId="9488" xr:uid="{9F0FEEE4-BAC6-4DE7-9E23-2E9DBBF7E7D9}"/>
    <cellStyle name="Heading 3 45 3 2" xfId="13810" xr:uid="{B053FD6F-5D7E-48B9-80F8-2CC45C84B2BD}"/>
    <cellStyle name="Heading 3 46" xfId="1911" xr:uid="{446076A4-D9AC-412C-BD9A-9217CE810A04}"/>
    <cellStyle name="Heading 3 46 2" xfId="4910" xr:uid="{8C5D8B6D-1FA8-43D3-A5DF-E9F9DF7BA62A}"/>
    <cellStyle name="Heading 3 46 3" xfId="9489" xr:uid="{5A8FF5EC-17C8-4595-A933-0511348F8159}"/>
    <cellStyle name="Heading 3 46 3 2" xfId="13811" xr:uid="{1A88ACD3-7038-4B68-B9B7-120B33BB14B6}"/>
    <cellStyle name="Heading 3 47" xfId="1912" xr:uid="{2B6F5449-AB7F-495B-8101-7A4D3513A57B}"/>
    <cellStyle name="Heading 3 47 2" xfId="4911" xr:uid="{DB8C96AC-4E04-4E25-A3A5-BF1FCD832287}"/>
    <cellStyle name="Heading 3 47 3" xfId="9490" xr:uid="{4421130F-1B33-434D-BCE9-CE79F4611A33}"/>
    <cellStyle name="Heading 3 47 3 2" xfId="13812" xr:uid="{126FBA7D-E172-431B-B277-3DA71B325857}"/>
    <cellStyle name="Heading 3 48" xfId="1913" xr:uid="{AA0030C5-E585-415F-A9B0-8D1DA6785FD8}"/>
    <cellStyle name="Heading 3 48 2" xfId="4912" xr:uid="{276E0E47-1EED-4555-8179-5863569C0D1C}"/>
    <cellStyle name="Heading 3 48 3" xfId="9491" xr:uid="{17601BDE-72FD-4B19-A129-FBC2BCB977AA}"/>
    <cellStyle name="Heading 3 48 3 2" xfId="13813" xr:uid="{D423B067-FDE5-435D-B9A6-2BAD7B818109}"/>
    <cellStyle name="Heading 3 49" xfId="1914" xr:uid="{C370D173-A7B9-4F9B-B750-7D40D96FF7BB}"/>
    <cellStyle name="Heading 3 49 2" xfId="4913" xr:uid="{435FD77B-299F-44AD-8386-9FACB1DFD4E9}"/>
    <cellStyle name="Heading 3 49 3" xfId="9492" xr:uid="{81640A13-0B38-4ABA-9849-8E796E851E1F}"/>
    <cellStyle name="Heading 3 49 3 2" xfId="13814" xr:uid="{D7015D10-5A12-40B8-B7B1-29FCB8CB3A7C}"/>
    <cellStyle name="Heading 3 5" xfId="1915" xr:uid="{EE2D5C63-D647-4D49-B19B-B699125D4762}"/>
    <cellStyle name="Heading 3 5 2" xfId="4914" xr:uid="{0E88159A-52F4-407D-8311-07C281570819}"/>
    <cellStyle name="Heading 3 5 3" xfId="9493" xr:uid="{11006389-39A0-4F58-B3F6-9DC38528C405}"/>
    <cellStyle name="Heading 3 5 3 2" xfId="13815" xr:uid="{1F72FAAA-0FE6-4F97-94D4-C2FA408DA6C0}"/>
    <cellStyle name="Heading 3 50" xfId="1916" xr:uid="{8C01A503-A69A-4810-86BA-E475BA816D37}"/>
    <cellStyle name="Heading 3 50 2" xfId="4915" xr:uid="{113D1CBB-479C-4BE3-B4E4-3E9FB1988691}"/>
    <cellStyle name="Heading 3 50 3" xfId="9494" xr:uid="{7C243744-4045-48E2-A5F5-BC5FAD8EBA4E}"/>
    <cellStyle name="Heading 3 50 3 2" xfId="13816" xr:uid="{60D7A822-BBB5-44AD-BACD-37037D5894BE}"/>
    <cellStyle name="Heading 3 51" xfId="1917" xr:uid="{5FD58BA0-957C-4F55-A5F5-F42DC12EEED2}"/>
    <cellStyle name="Heading 3 51 2" xfId="4916" xr:uid="{8F13EFAB-D2F1-4E33-AAFA-73249DF38EEE}"/>
    <cellStyle name="Heading 3 51 3" xfId="9495" xr:uid="{D3E681CB-E861-496D-8916-8D239088FA76}"/>
    <cellStyle name="Heading 3 51 3 2" xfId="13817" xr:uid="{F3E0AB5D-4F7C-48EF-9B51-A9636F9543CC}"/>
    <cellStyle name="Heading 3 52" xfId="1918" xr:uid="{CB2044CA-E78C-4B21-AC54-35C81B41A1E9}"/>
    <cellStyle name="Heading 3 52 2" xfId="4917" xr:uid="{AFA9AAAB-7EC4-4677-A975-5AACAF7E9B1B}"/>
    <cellStyle name="Heading 3 52 3" xfId="9496" xr:uid="{5A08F6B9-09D9-41A4-929E-775FD466E82D}"/>
    <cellStyle name="Heading 3 52 3 2" xfId="13818" xr:uid="{921E13CF-F926-43AE-9278-89E5A6887D6D}"/>
    <cellStyle name="Heading 3 53" xfId="1919" xr:uid="{167ED992-5582-489B-A4C5-726D08BE0952}"/>
    <cellStyle name="Heading 3 53 2" xfId="4918" xr:uid="{852F2BA7-530F-4C95-9C4B-910999EFD36B}"/>
    <cellStyle name="Heading 3 53 3" xfId="9497" xr:uid="{992E5D50-2502-4632-B44A-CA375166CF31}"/>
    <cellStyle name="Heading 3 53 3 2" xfId="13819" xr:uid="{7FC7B53B-A053-4823-BC08-8AA6CA622255}"/>
    <cellStyle name="Heading 3 6" xfId="1920" xr:uid="{D68635B4-7C3B-472C-918F-FD64B215F0D5}"/>
    <cellStyle name="Heading 3 6 2" xfId="4919" xr:uid="{608934A9-8DFA-4739-83D4-AEF31C4A8C97}"/>
    <cellStyle name="Heading 3 6 3" xfId="9498" xr:uid="{3B91BA0C-AF3E-4D7C-A797-D4CA6EA34B2C}"/>
    <cellStyle name="Heading 3 6 3 2" xfId="13820" xr:uid="{5FACBB93-8765-482B-89DE-196A77AAE9FE}"/>
    <cellStyle name="Heading 3 7" xfId="1921" xr:uid="{66FD8053-AE3B-4DFC-9E82-62E1CDE930F4}"/>
    <cellStyle name="Heading 3 7 2" xfId="4920" xr:uid="{DA1D3FD8-62DC-41EB-BA3F-9CB7EB87856E}"/>
    <cellStyle name="Heading 3 7 3" xfId="9499" xr:uid="{227AAB84-CFD2-4855-9C3C-00E78E3C80B4}"/>
    <cellStyle name="Heading 3 7 3 2" xfId="13821" xr:uid="{AFDE6F10-6EAE-4AEA-B4D6-593AA6E43439}"/>
    <cellStyle name="Heading 3 8" xfId="1922" xr:uid="{5B5009DB-C9CB-4C4A-B11C-508E3ABD6752}"/>
    <cellStyle name="Heading 3 8 2" xfId="4921" xr:uid="{5EB38452-3F4F-457B-AC29-BCA7AB5445C3}"/>
    <cellStyle name="Heading 3 8 3" xfId="9500" xr:uid="{3A792AF6-DD2A-4831-A481-4571CD5710D1}"/>
    <cellStyle name="Heading 3 8 3 2" xfId="13822" xr:uid="{74C63551-803E-4941-9E58-D8D902F9F3BC}"/>
    <cellStyle name="Heading 3 9" xfId="1923" xr:uid="{8DF174CA-7B3C-4072-B5A5-AC20FDBDB266}"/>
    <cellStyle name="Heading 3 9 2" xfId="4922" xr:uid="{BBE4D5EC-8203-43D0-9DEA-030D57457C7A}"/>
    <cellStyle name="Heading 3 9 3" xfId="9501" xr:uid="{54247EA8-45BE-4A9C-8C28-9FEA55358BC8}"/>
    <cellStyle name="Heading 3 9 3 2" xfId="13823" xr:uid="{E0B737DE-A847-4ACF-855D-EF5BDCA4F190}"/>
    <cellStyle name="Heading 4 10" xfId="1924" xr:uid="{335F2F23-C455-46D1-BEAC-5C1871F80812}"/>
    <cellStyle name="Heading 4 10 2" xfId="4923" xr:uid="{C9E7A3E2-9F93-4B44-AAE4-82A438212E75}"/>
    <cellStyle name="Heading 4 10 3" xfId="9502" xr:uid="{A8FB58B5-8B8B-4969-9517-71E20114B563}"/>
    <cellStyle name="Heading 4 10 3 2" xfId="13824" xr:uid="{5F5CE13C-49E5-4815-A0DC-FDC3C71F6678}"/>
    <cellStyle name="Heading 4 11" xfId="1925" xr:uid="{B21B22EE-85CC-45B0-B28A-BF193C5BB703}"/>
    <cellStyle name="Heading 4 11 2" xfId="4924" xr:uid="{1954DF2E-698D-4DE4-AFF7-486964BFA341}"/>
    <cellStyle name="Heading 4 11 3" xfId="9503" xr:uid="{64EAAF03-4AD9-4389-AAA5-F0A647A0A056}"/>
    <cellStyle name="Heading 4 11 3 2" xfId="13825" xr:uid="{04BC5D51-0A25-496E-BCAE-9833C1DFB00A}"/>
    <cellStyle name="Heading 4 12" xfId="1926" xr:uid="{4F578BB5-3C64-49E3-8B01-D3AB1ABAE711}"/>
    <cellStyle name="Heading 4 12 2" xfId="4925" xr:uid="{4C1E8F45-BBEA-4AC7-91DA-4E6CA145BBCB}"/>
    <cellStyle name="Heading 4 12 3" xfId="9504" xr:uid="{12870C27-5F76-475C-83A5-31E7598B8B3F}"/>
    <cellStyle name="Heading 4 12 3 2" xfId="13826" xr:uid="{AE7AC016-32A5-423E-A513-494468B3E262}"/>
    <cellStyle name="Heading 4 13" xfId="1927" xr:uid="{932A7FA0-F45D-4761-BA76-3F0EA8E4C2E1}"/>
    <cellStyle name="Heading 4 13 2" xfId="4926" xr:uid="{59964454-EED9-4FF9-A075-03B2360CC35D}"/>
    <cellStyle name="Heading 4 13 3" xfId="9505" xr:uid="{31819BAF-5874-4905-BC74-7DA04E3E28A0}"/>
    <cellStyle name="Heading 4 13 3 2" xfId="13827" xr:uid="{FCEAD55D-C832-4E1C-9919-D11D579E4676}"/>
    <cellStyle name="Heading 4 14" xfId="1928" xr:uid="{864AD144-5FD8-4B56-A6D6-CB12F53B331D}"/>
    <cellStyle name="Heading 4 14 2" xfId="4927" xr:uid="{17639F90-E9DE-469E-ACA1-21EAE1FEDFEA}"/>
    <cellStyle name="Heading 4 14 3" xfId="9506" xr:uid="{65188E0A-6AFB-45FC-B437-39009B51B03F}"/>
    <cellStyle name="Heading 4 14 3 2" xfId="13828" xr:uid="{50049C7F-91DD-4BC3-906F-5DAEC397D16C}"/>
    <cellStyle name="Heading 4 15" xfId="1929" xr:uid="{12ED708C-B077-4731-958C-1268D056B7AF}"/>
    <cellStyle name="Heading 4 15 2" xfId="4928" xr:uid="{1D808FA1-77AB-45E6-B60F-FA42F5A4640E}"/>
    <cellStyle name="Heading 4 15 3" xfId="9507" xr:uid="{0854B95F-16ED-434E-BDBA-7263E3D26847}"/>
    <cellStyle name="Heading 4 15 3 2" xfId="13829" xr:uid="{D1A7B129-6B05-4FAB-A8A4-916ABC0109B1}"/>
    <cellStyle name="Heading 4 16" xfId="1930" xr:uid="{1D788B73-8A07-4D45-8981-859B6B174620}"/>
    <cellStyle name="Heading 4 16 2" xfId="4929" xr:uid="{63480570-4C10-4E44-A2E1-A95540C56398}"/>
    <cellStyle name="Heading 4 16 3" xfId="9508" xr:uid="{8F4BF413-5B71-4211-A750-5E625159BBB8}"/>
    <cellStyle name="Heading 4 16 3 2" xfId="13830" xr:uid="{9EDD4607-419D-4BD4-999B-BE492693BA91}"/>
    <cellStyle name="Heading 4 17" xfId="1931" xr:uid="{C664DDCF-C8D5-44E0-AC4C-64569DAEA59C}"/>
    <cellStyle name="Heading 4 17 2" xfId="4930" xr:uid="{2CB3E12F-16E8-48A2-BA4F-E21C42DE02E7}"/>
    <cellStyle name="Heading 4 17 3" xfId="9509" xr:uid="{E94D3459-ED0C-4A6A-94A9-C1918410E530}"/>
    <cellStyle name="Heading 4 17 3 2" xfId="13831" xr:uid="{5B554DFA-35D8-45B3-926B-EC6AE4C436CC}"/>
    <cellStyle name="Heading 4 18" xfId="1932" xr:uid="{25B86CB0-B695-47B1-B5AD-D30EB6FE28EA}"/>
    <cellStyle name="Heading 4 18 2" xfId="4931" xr:uid="{4F983F8B-C45C-4F5C-903E-6992875A3167}"/>
    <cellStyle name="Heading 4 18 3" xfId="9510" xr:uid="{B2819A03-7495-4573-83D9-FB206B02A371}"/>
    <cellStyle name="Heading 4 18 3 2" xfId="13832" xr:uid="{E3711DEC-0F22-4CAE-B93A-1559FEC08EED}"/>
    <cellStyle name="Heading 4 19" xfId="1933" xr:uid="{6851F467-8454-400B-9F9B-654A968829F0}"/>
    <cellStyle name="Heading 4 19 2" xfId="4932" xr:uid="{5FEF0A76-B22D-4464-AE44-C0CCB9C62B8F}"/>
    <cellStyle name="Heading 4 19 3" xfId="9511" xr:uid="{11B4EAB2-D2BE-47F1-BE42-CF83859D4B3C}"/>
    <cellStyle name="Heading 4 19 3 2" xfId="13833" xr:uid="{F5D5B4B9-A2EC-4C9A-A56E-9320A4B0AE7C}"/>
    <cellStyle name="Heading 4 2" xfId="1934" xr:uid="{74D7A4EF-DC38-4376-9938-C2ABFF7170BA}"/>
    <cellStyle name="Heading 4 2 2" xfId="6279" xr:uid="{44C4D108-9E9B-4C81-9249-E1DCD373F99B}"/>
    <cellStyle name="Heading 4 2 3" xfId="4933" xr:uid="{5EFA564C-89E9-47D0-99F3-E11F0395588B}"/>
    <cellStyle name="Heading 4 2 4" xfId="9512" xr:uid="{9FE593A6-D2AA-4948-BAF3-F5E561B74C31}"/>
    <cellStyle name="Heading 4 2 4 2" xfId="13834" xr:uid="{3DE2D9CE-F47C-4F13-B171-D369EB928ECF}"/>
    <cellStyle name="Heading 4 20" xfId="1935" xr:uid="{E9E5E3A0-DA3D-4401-BFA5-7D9B7F558152}"/>
    <cellStyle name="Heading 4 20 2" xfId="4934" xr:uid="{4BF29B42-FB18-487B-991B-8221A036EB30}"/>
    <cellStyle name="Heading 4 20 3" xfId="9513" xr:uid="{220646E0-12F2-4E8C-AF98-64541A02F2F6}"/>
    <cellStyle name="Heading 4 20 3 2" xfId="13835" xr:uid="{1F0BB92F-A7FB-4AE6-8950-8FDB3E383642}"/>
    <cellStyle name="Heading 4 21" xfId="1936" xr:uid="{C9902EC2-0069-4419-864E-FB9B1B350931}"/>
    <cellStyle name="Heading 4 21 2" xfId="4935" xr:uid="{DC33BF2E-9B49-4B8F-BB53-2B955F45009E}"/>
    <cellStyle name="Heading 4 21 3" xfId="9514" xr:uid="{8A47F254-6347-4313-8BF5-507A3A62AD07}"/>
    <cellStyle name="Heading 4 21 3 2" xfId="13836" xr:uid="{120D3637-D5B7-4E49-88B8-48795FD97372}"/>
    <cellStyle name="Heading 4 22" xfId="1937" xr:uid="{AF33FDB2-DD06-45BC-910C-DBC3B1718E4E}"/>
    <cellStyle name="Heading 4 22 2" xfId="4936" xr:uid="{D93A8F79-D5A2-44B9-B96E-AC96D5B9593C}"/>
    <cellStyle name="Heading 4 22 3" xfId="9515" xr:uid="{303E8654-F457-42C2-BBFF-E1B02D67F6D6}"/>
    <cellStyle name="Heading 4 22 3 2" xfId="13837" xr:uid="{EA6B3C4E-B7A4-43F1-BC36-94321ABFD654}"/>
    <cellStyle name="Heading 4 23" xfId="1938" xr:uid="{E9D89016-3C2E-492E-9442-7C5443BF9129}"/>
    <cellStyle name="Heading 4 23 2" xfId="4937" xr:uid="{A22E9FA8-0DF1-441D-855E-4CB28715AB42}"/>
    <cellStyle name="Heading 4 23 3" xfId="9516" xr:uid="{E3B5074C-BE12-4FFB-9D5A-A5F98B79332E}"/>
    <cellStyle name="Heading 4 23 3 2" xfId="13838" xr:uid="{934A779F-D65B-432E-9022-BABDD6674758}"/>
    <cellStyle name="Heading 4 24" xfId="1939" xr:uid="{6925FAF8-4359-4471-9AA9-153A97190652}"/>
    <cellStyle name="Heading 4 24 2" xfId="4938" xr:uid="{4DFD7D79-2A18-4291-B51D-A4EDC012D268}"/>
    <cellStyle name="Heading 4 24 3" xfId="9517" xr:uid="{A79E5095-9E98-4601-A835-5BFEA71047DE}"/>
    <cellStyle name="Heading 4 24 3 2" xfId="13839" xr:uid="{C318DFF3-5096-46AD-8D9E-51A699A02344}"/>
    <cellStyle name="Heading 4 25" xfId="1940" xr:uid="{13DA7416-D5D2-4494-8B36-0D0C71A0D5DF}"/>
    <cellStyle name="Heading 4 25 2" xfId="4939" xr:uid="{2B1B3BDF-B6D0-46BF-B09F-EF02FD855162}"/>
    <cellStyle name="Heading 4 25 3" xfId="9518" xr:uid="{0303B657-F0ED-4B87-AF6B-992005B87CCB}"/>
    <cellStyle name="Heading 4 25 3 2" xfId="13840" xr:uid="{08D867A5-82F5-45DE-8B1C-3247B14977AF}"/>
    <cellStyle name="Heading 4 26" xfId="1941" xr:uid="{E48FAAC6-244F-4C4C-B3D3-1DA4CBEB3FA5}"/>
    <cellStyle name="Heading 4 26 2" xfId="4940" xr:uid="{4DC5749E-8E64-4A14-98A9-502989E3990D}"/>
    <cellStyle name="Heading 4 26 3" xfId="9519" xr:uid="{F7C585DA-7932-44EB-918A-A3D4533E0E3B}"/>
    <cellStyle name="Heading 4 26 3 2" xfId="13841" xr:uid="{84265BA3-4811-4E95-97B1-A9D1392D3C83}"/>
    <cellStyle name="Heading 4 27" xfId="1942" xr:uid="{915B7F28-D080-4E29-BE26-CE0F81D15AD7}"/>
    <cellStyle name="Heading 4 27 2" xfId="4941" xr:uid="{6A006CDD-AC60-4500-99BB-D81B207A084F}"/>
    <cellStyle name="Heading 4 27 3" xfId="9520" xr:uid="{B5E30BA2-02B2-4CE7-A9EA-C258C035B752}"/>
    <cellStyle name="Heading 4 27 3 2" xfId="13842" xr:uid="{8DF4C82D-64BD-4741-8927-D3D96FD5CA47}"/>
    <cellStyle name="Heading 4 28" xfId="1943" xr:uid="{9A933DC7-3F6D-4140-809F-D19BFBEB783C}"/>
    <cellStyle name="Heading 4 28 2" xfId="4942" xr:uid="{98666594-12B7-4476-8623-4AC4C41560DD}"/>
    <cellStyle name="Heading 4 28 3" xfId="9521" xr:uid="{9C78F4D1-BB79-49C2-8753-27F47CA1326F}"/>
    <cellStyle name="Heading 4 28 3 2" xfId="13843" xr:uid="{FD2E7BA6-3AC7-4EB9-BA77-CAE255B947BB}"/>
    <cellStyle name="Heading 4 29" xfId="1944" xr:uid="{EC86C291-ED94-4706-BD84-11DC2E074A9A}"/>
    <cellStyle name="Heading 4 29 2" xfId="4943" xr:uid="{FF8DA472-112C-4519-A43E-8F2509411571}"/>
    <cellStyle name="Heading 4 29 3" xfId="9522" xr:uid="{DB65F1BA-0501-4877-A3F4-C0FA3FD3428E}"/>
    <cellStyle name="Heading 4 29 3 2" xfId="13844" xr:uid="{CE4717A5-9830-4644-99C9-D9548E4742FF}"/>
    <cellStyle name="Heading 4 3" xfId="1945" xr:uid="{23AC2645-0014-4B26-AB8B-C27C8BC58799}"/>
    <cellStyle name="Heading 4 3 2" xfId="4944" xr:uid="{AE0B4504-904B-4B5A-AD37-F6E5E1AECA6D}"/>
    <cellStyle name="Heading 4 3 3" xfId="9523" xr:uid="{8AB2BB8D-A597-4064-A4B4-F0C18B425A68}"/>
    <cellStyle name="Heading 4 3 3 2" xfId="13845" xr:uid="{6FD97F5F-F5FD-4E61-8918-B60CC12BF076}"/>
    <cellStyle name="Heading 4 30" xfId="1946" xr:uid="{6869848B-0BEB-4686-BBF1-591992433A14}"/>
    <cellStyle name="Heading 4 30 2" xfId="4945" xr:uid="{B440CE11-C025-47D8-8249-D08F499C834E}"/>
    <cellStyle name="Heading 4 30 3" xfId="9524" xr:uid="{C8A15405-AE29-4797-9F0E-F17BE5BE36D3}"/>
    <cellStyle name="Heading 4 30 3 2" xfId="13846" xr:uid="{F621A8C0-3EF4-48AC-ACF2-F3EC2BD5331F}"/>
    <cellStyle name="Heading 4 31" xfId="1947" xr:uid="{D2101793-BFE9-4275-B977-9BF86020CB7B}"/>
    <cellStyle name="Heading 4 31 2" xfId="4946" xr:uid="{88BA62E1-2463-499F-AA18-6F0F491AC54F}"/>
    <cellStyle name="Heading 4 31 3" xfId="9525" xr:uid="{5D0412F6-7233-4400-8CF1-9ED113B85A38}"/>
    <cellStyle name="Heading 4 31 3 2" xfId="13847" xr:uid="{A5DD883B-7C0C-4FCD-A9D5-565D41475226}"/>
    <cellStyle name="Heading 4 32" xfId="1948" xr:uid="{DFD94888-C150-45EA-8EFD-22AB56309D2C}"/>
    <cellStyle name="Heading 4 32 2" xfId="4947" xr:uid="{B1B38A7A-C4F1-446E-8072-38C82CFECB76}"/>
    <cellStyle name="Heading 4 32 3" xfId="9526" xr:uid="{84EB1EC4-6E2A-4839-A389-4FD39E4A1475}"/>
    <cellStyle name="Heading 4 32 3 2" xfId="13848" xr:uid="{8256589F-8DBB-4A83-B325-7CE608391447}"/>
    <cellStyle name="Heading 4 33" xfId="1949" xr:uid="{D4025FF3-B64C-4CE4-99D3-BA0264C61D51}"/>
    <cellStyle name="Heading 4 33 2" xfId="4948" xr:uid="{C988AC8E-FE26-498F-ACE4-621B9720D8B3}"/>
    <cellStyle name="Heading 4 33 3" xfId="9527" xr:uid="{CDF98D30-4885-473A-90A0-1133E7E403C7}"/>
    <cellStyle name="Heading 4 33 3 2" xfId="13849" xr:uid="{2686F934-30A6-4F91-9AC9-EE37946FBD27}"/>
    <cellStyle name="Heading 4 34" xfId="1950" xr:uid="{616FA295-0A21-42A0-A76B-37FC4BBD756F}"/>
    <cellStyle name="Heading 4 34 2" xfId="4949" xr:uid="{DC0891B0-8A85-4A28-AE5D-83B4253B543A}"/>
    <cellStyle name="Heading 4 34 3" xfId="9528" xr:uid="{42909338-7796-4FB9-9FB3-0ECB3C9CCD28}"/>
    <cellStyle name="Heading 4 34 3 2" xfId="13850" xr:uid="{CEB123B4-AB22-428A-83DA-F6E81035A783}"/>
    <cellStyle name="Heading 4 35" xfId="1951" xr:uid="{296DA6D8-DF74-4CD4-9344-39ADD5F9E2F6}"/>
    <cellStyle name="Heading 4 35 2" xfId="4950" xr:uid="{5A279C1E-5B3D-4B1D-8096-BC28EA818B5E}"/>
    <cellStyle name="Heading 4 35 3" xfId="9529" xr:uid="{142EE637-8BC9-4660-BFF9-39F1B62A8118}"/>
    <cellStyle name="Heading 4 35 3 2" xfId="13851" xr:uid="{FD9480A5-2059-42B2-B697-4953DED0D288}"/>
    <cellStyle name="Heading 4 36" xfId="1952" xr:uid="{9560B9C2-4FB7-4ED9-BEBD-BB44537084F5}"/>
    <cellStyle name="Heading 4 36 2" xfId="4951" xr:uid="{336A7887-4272-4257-A5D3-3173C0E83255}"/>
    <cellStyle name="Heading 4 36 3" xfId="9530" xr:uid="{B8D1A254-BBE7-465E-AA75-7AC58E467162}"/>
    <cellStyle name="Heading 4 36 3 2" xfId="13852" xr:uid="{0891526D-BD68-404F-883C-6F8518902887}"/>
    <cellStyle name="Heading 4 37" xfId="1953" xr:uid="{0822947C-62F0-45EE-8E90-D2A5CECF350B}"/>
    <cellStyle name="Heading 4 37 2" xfId="4952" xr:uid="{5786B780-5E80-4214-A3EA-9F3055083700}"/>
    <cellStyle name="Heading 4 37 3" xfId="9531" xr:uid="{CF0972B2-EEB1-4651-B363-3CE892699283}"/>
    <cellStyle name="Heading 4 37 3 2" xfId="13853" xr:uid="{021C3B89-684F-4870-9917-8633DE2BBC2D}"/>
    <cellStyle name="Heading 4 38" xfId="1954" xr:uid="{1EC24145-F890-4AEC-A9FB-3CB88F11CE75}"/>
    <cellStyle name="Heading 4 38 2" xfId="4953" xr:uid="{60FF4358-7875-47F6-A7C8-FC85FA7B25DC}"/>
    <cellStyle name="Heading 4 38 3" xfId="9532" xr:uid="{C8E63B6E-BF43-4427-A597-B29F79CB0AE8}"/>
    <cellStyle name="Heading 4 38 3 2" xfId="13854" xr:uid="{A65E9CC6-88E9-469E-8493-B4B4971DCDB0}"/>
    <cellStyle name="Heading 4 39" xfId="1955" xr:uid="{1F455B28-7E07-43F5-A766-B1A881962499}"/>
    <cellStyle name="Heading 4 39 2" xfId="4954" xr:uid="{AC4DC48F-89EA-42D9-A6FE-993E7F0D4F23}"/>
    <cellStyle name="Heading 4 39 3" xfId="9533" xr:uid="{5B401A12-5B27-4E80-9F2B-7F5FF0D99452}"/>
    <cellStyle name="Heading 4 39 3 2" xfId="13855" xr:uid="{4C592FAC-407E-411A-B7EE-9B20323DCEA2}"/>
    <cellStyle name="Heading 4 4" xfId="1956" xr:uid="{16BFF81A-4D68-4529-B8BA-FD08045ECC23}"/>
    <cellStyle name="Heading 4 4 2" xfId="4955" xr:uid="{7C8D6BE0-3FFE-418D-800C-20508BD9BB2F}"/>
    <cellStyle name="Heading 4 4 3" xfId="9534" xr:uid="{1494B7D7-F282-435B-9571-431B3EAF8FDB}"/>
    <cellStyle name="Heading 4 4 3 2" xfId="13856" xr:uid="{6AF499CA-7957-4031-A11A-35A56F6D9529}"/>
    <cellStyle name="Heading 4 40" xfId="1957" xr:uid="{2D6335D3-0778-4892-B61C-53CCD1C279D5}"/>
    <cellStyle name="Heading 4 40 2" xfId="4956" xr:uid="{E5955931-86C7-44EF-90EA-7A86DA301DA1}"/>
    <cellStyle name="Heading 4 40 3" xfId="9535" xr:uid="{6955F177-CFEC-4C74-83D6-38068AA75B9D}"/>
    <cellStyle name="Heading 4 40 3 2" xfId="13857" xr:uid="{31832A02-CB07-4ED8-8661-750B20A8391E}"/>
    <cellStyle name="Heading 4 41" xfId="1958" xr:uid="{C15A77D4-CF5F-404B-82AB-32A8E13A2F6D}"/>
    <cellStyle name="Heading 4 41 2" xfId="4957" xr:uid="{2693D275-1A08-4B10-922E-A2E8AEF39052}"/>
    <cellStyle name="Heading 4 41 3" xfId="9536" xr:uid="{092620D5-DC38-4C70-9C2D-9E5B92110A20}"/>
    <cellStyle name="Heading 4 41 3 2" xfId="13858" xr:uid="{F55242BD-D1BE-4F43-A66F-63FA5AD73045}"/>
    <cellStyle name="Heading 4 42" xfId="1959" xr:uid="{8F04EDC4-40AD-458A-9D0E-BE139A5DFA8F}"/>
    <cellStyle name="Heading 4 42 2" xfId="4958" xr:uid="{DFE87F23-92A1-4668-B58C-A07350DB805C}"/>
    <cellStyle name="Heading 4 42 3" xfId="9537" xr:uid="{2D78DF78-317E-40FE-9774-54A01507BCA1}"/>
    <cellStyle name="Heading 4 42 3 2" xfId="13859" xr:uid="{8B21D9D2-7EE4-4E5F-B35A-12B2C66FE574}"/>
    <cellStyle name="Heading 4 43" xfId="1960" xr:uid="{AACE9578-E0B3-436C-995B-FF373B35A4FD}"/>
    <cellStyle name="Heading 4 43 2" xfId="4959" xr:uid="{0E5948DE-3A8D-4203-A7FD-EE7A0488D723}"/>
    <cellStyle name="Heading 4 43 3" xfId="9538" xr:uid="{1349D545-BDAB-430D-9B79-34325164F487}"/>
    <cellStyle name="Heading 4 43 3 2" xfId="13860" xr:uid="{F6444E4A-6D1F-466A-B1DC-63A2A33111C1}"/>
    <cellStyle name="Heading 4 44" xfId="1961" xr:uid="{D280EB5E-0082-4EC4-92EA-8A50D6E1FFEA}"/>
    <cellStyle name="Heading 4 44 2" xfId="4960" xr:uid="{B8EFD6DB-CBF0-4A64-88CA-DEABA6400EAC}"/>
    <cellStyle name="Heading 4 44 3" xfId="9539" xr:uid="{0B7E2541-0D21-4A2F-A73F-7AB85D61FF86}"/>
    <cellStyle name="Heading 4 44 3 2" xfId="13861" xr:uid="{6F0A073E-30A2-47F2-BEF8-518FCCF10BD3}"/>
    <cellStyle name="Heading 4 45" xfId="1962" xr:uid="{8477EC4D-595E-4AAE-9E12-2770AF536879}"/>
    <cellStyle name="Heading 4 45 2" xfId="4961" xr:uid="{2D70F254-13BF-4595-9206-2A9731C85C2B}"/>
    <cellStyle name="Heading 4 45 3" xfId="9540" xr:uid="{72C42557-1A67-42B4-8EFA-599DC930E0A5}"/>
    <cellStyle name="Heading 4 45 3 2" xfId="13862" xr:uid="{05BD7B42-AC2E-4143-A97C-86DA0B14CD17}"/>
    <cellStyle name="Heading 4 46" xfId="1963" xr:uid="{A9445D2D-E24A-4651-9BC3-EB68DD5A379E}"/>
    <cellStyle name="Heading 4 46 2" xfId="4962" xr:uid="{16235C81-3AB8-4416-964F-42C87911FF40}"/>
    <cellStyle name="Heading 4 46 3" xfId="9541" xr:uid="{AC740AB1-1A87-4C9E-A4CE-5B147A191E9B}"/>
    <cellStyle name="Heading 4 46 3 2" xfId="13863" xr:uid="{061BBF63-097C-44F6-B74F-5C9E443673BB}"/>
    <cellStyle name="Heading 4 47" xfId="1964" xr:uid="{ECD9D564-9733-410D-B0B7-3B224D2FC5B6}"/>
    <cellStyle name="Heading 4 47 2" xfId="4963" xr:uid="{1DF5AC6C-2D3A-48E9-9222-BF9968076F8E}"/>
    <cellStyle name="Heading 4 47 3" xfId="9542" xr:uid="{DD281403-B2DB-4DAC-99B4-E6C2311BB1DE}"/>
    <cellStyle name="Heading 4 47 3 2" xfId="13864" xr:uid="{FFDD2A5A-6AFD-4D04-A565-E30A38C77C92}"/>
    <cellStyle name="Heading 4 48" xfId="1965" xr:uid="{C70E46CB-914B-4196-9CEE-7892C0354A08}"/>
    <cellStyle name="Heading 4 48 2" xfId="4964" xr:uid="{1E202C0B-8B44-40CE-92CE-53591C64E11D}"/>
    <cellStyle name="Heading 4 48 3" xfId="9543" xr:uid="{14FEA01B-DAB4-4C69-A407-AE3F234713ED}"/>
    <cellStyle name="Heading 4 48 3 2" xfId="13865" xr:uid="{A023DA83-CD51-4F87-B005-41350DD4DD99}"/>
    <cellStyle name="Heading 4 49" xfId="1966" xr:uid="{4FD8DF26-9E76-4F20-8DE5-A765CCDBECC0}"/>
    <cellStyle name="Heading 4 49 2" xfId="4965" xr:uid="{7FB959C3-DA15-4E6A-8C8C-00F1FBD35C36}"/>
    <cellStyle name="Heading 4 49 3" xfId="9544" xr:uid="{1E675587-767C-4597-8861-5F1E19CF3F49}"/>
    <cellStyle name="Heading 4 49 3 2" xfId="13866" xr:uid="{546AD473-C0B7-4EA5-84F9-88CB2982DDB9}"/>
    <cellStyle name="Heading 4 5" xfId="1967" xr:uid="{16E2A6F4-CFDE-49E3-955D-CB79FB0DEE07}"/>
    <cellStyle name="Heading 4 5 2" xfId="4966" xr:uid="{D63A3FD3-897B-4653-89CE-CEAF3B541288}"/>
    <cellStyle name="Heading 4 5 3" xfId="9545" xr:uid="{82F093AA-8178-4FB8-9325-23BF59B9C5CC}"/>
    <cellStyle name="Heading 4 5 3 2" xfId="13867" xr:uid="{D7033B16-0B53-42F3-8867-54BD8B419165}"/>
    <cellStyle name="Heading 4 50" xfId="1968" xr:uid="{B4039B27-4ED9-4426-BAB3-3B4C404F147C}"/>
    <cellStyle name="Heading 4 50 2" xfId="4967" xr:uid="{498253C3-1EAD-4EA9-A396-51856FF65B04}"/>
    <cellStyle name="Heading 4 50 3" xfId="9546" xr:uid="{798F06CA-168D-48A4-9BD5-286767104B1A}"/>
    <cellStyle name="Heading 4 50 3 2" xfId="13868" xr:uid="{24434E09-8C18-41D7-9602-BA5E22A4EDCE}"/>
    <cellStyle name="Heading 4 51" xfId="1969" xr:uid="{FC2DC342-0EA3-4304-A2CE-0BD025B0B73B}"/>
    <cellStyle name="Heading 4 51 2" xfId="4968" xr:uid="{7E02E41C-87B7-4FA4-BECE-DECFAA277D92}"/>
    <cellStyle name="Heading 4 51 3" xfId="9547" xr:uid="{2984656A-C66A-48B6-A4C1-1BCD85362D8B}"/>
    <cellStyle name="Heading 4 51 3 2" xfId="13869" xr:uid="{5C460DBE-0817-453E-8EF9-2C5E56772734}"/>
    <cellStyle name="Heading 4 52" xfId="1970" xr:uid="{057671B5-F611-4979-8112-2965D79D80A0}"/>
    <cellStyle name="Heading 4 52 2" xfId="4969" xr:uid="{F2A47634-1EED-4AD1-8224-47377326DE8D}"/>
    <cellStyle name="Heading 4 52 3" xfId="9548" xr:uid="{68478F34-5DB0-446A-9A96-E8D305D09A21}"/>
    <cellStyle name="Heading 4 52 3 2" xfId="13870" xr:uid="{8C8C3881-D083-4353-84D5-DF3D9CB871DA}"/>
    <cellStyle name="Heading 4 53" xfId="1971" xr:uid="{DE152F64-9D72-4798-B598-3E4115BA3B93}"/>
    <cellStyle name="Heading 4 53 2" xfId="4970" xr:uid="{1E5D8919-D7AC-4B3C-B140-D69FA4024286}"/>
    <cellStyle name="Heading 4 53 3" xfId="9549" xr:uid="{F42A4FA6-A43E-437D-94EC-C7473EED2A31}"/>
    <cellStyle name="Heading 4 53 3 2" xfId="13871" xr:uid="{3C336453-20D1-4B35-B6C2-0946A8187B7D}"/>
    <cellStyle name="Heading 4 6" xfId="1972" xr:uid="{734A019F-24CB-40D7-8D87-3F898CB6BC66}"/>
    <cellStyle name="Heading 4 6 2" xfId="4971" xr:uid="{C4F6DBD5-1283-4ADF-8CC6-ABE974A3E486}"/>
    <cellStyle name="Heading 4 6 3" xfId="9550" xr:uid="{7905827F-B55D-4E06-89AC-6CE4F81831B6}"/>
    <cellStyle name="Heading 4 6 3 2" xfId="13872" xr:uid="{8ECF2352-0161-4600-94DA-6459897D7E08}"/>
    <cellStyle name="Heading 4 7" xfId="1973" xr:uid="{4733BA15-23FF-49EA-A100-AA604B90891E}"/>
    <cellStyle name="Heading 4 7 2" xfId="4972" xr:uid="{6BB51AA9-2895-47A6-A4D3-81E726A6227F}"/>
    <cellStyle name="Heading 4 7 3" xfId="9551" xr:uid="{402A1989-6C52-4434-BB19-EE35596F280F}"/>
    <cellStyle name="Heading 4 7 3 2" xfId="13873" xr:uid="{26D3FF9F-233B-4B83-9386-97FAF9C8D5A9}"/>
    <cellStyle name="Heading 4 8" xfId="1974" xr:uid="{A5FF35C3-1999-4450-9645-7FA43CB07B56}"/>
    <cellStyle name="Heading 4 8 2" xfId="4973" xr:uid="{F3C22CF4-E1C7-494C-820C-CA99799F7C76}"/>
    <cellStyle name="Heading 4 8 3" xfId="9552" xr:uid="{C1631181-2215-4D3B-B1DD-0ABBF71E4F9A}"/>
    <cellStyle name="Heading 4 8 3 2" xfId="13874" xr:uid="{D89E27B2-1506-4B6F-BBA9-15C49B7033AF}"/>
    <cellStyle name="Heading 4 9" xfId="1975" xr:uid="{6F6C9449-1123-48D0-A6FA-B6D677A0A707}"/>
    <cellStyle name="Heading 4 9 2" xfId="4974" xr:uid="{3286BEBC-FF29-4EF1-8019-06F4BFC5C7B7}"/>
    <cellStyle name="Heading 4 9 3" xfId="9553" xr:uid="{3E762D02-4EBD-4700-ADD0-97DC29527F47}"/>
    <cellStyle name="Heading 4 9 3 2" xfId="13875" xr:uid="{62A765AD-0D24-4D99-B90C-BE80ECD7CE75}"/>
    <cellStyle name="Heading1" xfId="1976" xr:uid="{782C1E94-CA56-4F38-9B64-EBD57D25D857}"/>
    <cellStyle name="Heading1 2" xfId="6012" xr:uid="{94D617F1-12C4-4703-B78D-F44593B1F998}"/>
    <cellStyle name="Heading2" xfId="1977" xr:uid="{3C8FC08A-A495-4D29-8B9B-71B7D81B5063}"/>
    <cellStyle name="Heading2 2" xfId="6013" xr:uid="{F2FAD840-67A4-463B-9F8A-1BFAFF797A9D}"/>
    <cellStyle name="HEADINGS" xfId="1978" xr:uid="{6298A97F-E4C7-41F7-8170-ABD8C08B03BD}"/>
    <cellStyle name="HEADINGSTOP" xfId="1979" xr:uid="{773911B7-883B-4FD0-B45D-F0ED911EECDE}"/>
    <cellStyle name="HIGHLIGHT" xfId="1980" xr:uid="{1EACFEFF-B909-49CA-BE41-625B18491DCB}"/>
    <cellStyle name="HIGHLIGHT 2" xfId="6179" xr:uid="{9DFC6997-3561-4A72-ADDB-62AB0BC5B427}"/>
    <cellStyle name="HIGHLIGHT 3" xfId="4975" xr:uid="{B99CBCEB-605F-4F09-A525-1E4432AE3FBB}"/>
    <cellStyle name="HIGHLIGHT 4" xfId="9554" xr:uid="{1F459377-8B59-4A01-A0AC-FEC884DDA3FB}"/>
    <cellStyle name="HIGHLIGHT 4 2" xfId="13876" xr:uid="{421924F1-F464-4F4D-A38C-475450D7D0A6}"/>
    <cellStyle name="Hyperlink 2" xfId="1981" xr:uid="{54544D5C-136C-46AF-A51A-390180F9D660}"/>
    <cellStyle name="Hyperlink 2 2" xfId="1982" xr:uid="{341FA9A4-DDF8-450D-A78A-34DE6F09BA76}"/>
    <cellStyle name="Hyperlink 2 2 2" xfId="6180" xr:uid="{C7B4356D-BCAD-40F6-A370-1A4E583D9B67}"/>
    <cellStyle name="Hyperlink 2 2 3" xfId="4977" xr:uid="{A21901C2-F1EC-401C-989B-1662C3522142}"/>
    <cellStyle name="Hyperlink 2 2 4" xfId="9556" xr:uid="{D2A2A689-614D-46E8-8E3D-CBBE592C1D8E}"/>
    <cellStyle name="Hyperlink 2 2 4 2" xfId="13878" xr:uid="{7F4AFDDD-7CAE-4E01-A0AD-75D5C16D5916}"/>
    <cellStyle name="Hyperlink 2 3" xfId="4976" xr:uid="{A99D98C9-98F9-4631-BE21-58F1F16E529C}"/>
    <cellStyle name="Hyperlink 2 4" xfId="9555" xr:uid="{040A09EA-F98E-4AAE-A4D5-D28318E314D5}"/>
    <cellStyle name="Hyperlink 2 4 2" xfId="13877" xr:uid="{61F93A3B-8978-4C4E-A447-0560B641B625}"/>
    <cellStyle name="Hyperlink 3" xfId="1983" xr:uid="{CF736F63-9E15-4761-B8D5-D16DDC161AEA}"/>
    <cellStyle name="Hyperlink 3 2" xfId="4978" xr:uid="{8C69B2CA-0D95-45C0-B84F-477ED38CD5D4}"/>
    <cellStyle name="Hyperlink 3 3" xfId="9557" xr:uid="{C9317459-F587-4207-A211-9A1BB429A803}"/>
    <cellStyle name="Hyperlink 3 3 2" xfId="13879" xr:uid="{9050822C-AACC-41F5-8522-3E8F304C2410}"/>
    <cellStyle name="Incorrecto" xfId="1984" xr:uid="{8A18A1BD-9921-49B4-B8FD-2BD6A7485036}"/>
    <cellStyle name="Incorrecto 2" xfId="4979" xr:uid="{DE34C7EA-9FC4-434C-995E-BEC889A4B09C}"/>
    <cellStyle name="Incorrecto 3" xfId="9558" xr:uid="{C484E2C2-036D-481B-A980-42ADBB3930A2}"/>
    <cellStyle name="Incorrecto 3 2" xfId="13880" xr:uid="{332B2778-7BB2-4549-B01F-6E0C9BCE1580}"/>
    <cellStyle name="Input [yellow]" xfId="1985" xr:uid="{CAB98A20-491D-4F2A-BB48-E62733F51B76}"/>
    <cellStyle name="Input [yellow] 2" xfId="6181" xr:uid="{74A3E506-267B-4BC5-B6B5-3DB32ADBF60D}"/>
    <cellStyle name="Input [yellow] 2 2" xfId="6308" xr:uid="{2AEBA116-031D-407F-A0FA-3965F0D78E84}"/>
    <cellStyle name="Input [yellow] 3" xfId="6074" xr:uid="{B87B71D2-4B7F-4442-81E7-F4792B185473}"/>
    <cellStyle name="Input [yellow] 4" xfId="4980" xr:uid="{32A49659-47B7-40B0-8E17-3F04AA8F82D7}"/>
    <cellStyle name="Input [yellow] 5" xfId="9559" xr:uid="{7CC9E046-A427-4CF9-826E-872DAF2B4804}"/>
    <cellStyle name="Input [yellow] 5 2" xfId="13881" xr:uid="{CAA7E503-D041-4C14-8030-313761CBA622}"/>
    <cellStyle name="Input 10" xfId="1986" xr:uid="{81F9D140-5521-40E2-9FCB-536B28D1D248}"/>
    <cellStyle name="Input 10 2" xfId="4981" xr:uid="{CE92691A-1BD3-4E22-8ABA-9C614DB34BE3}"/>
    <cellStyle name="Input 10 3" xfId="9560" xr:uid="{EF2D9CAA-C287-4DC0-B6A2-26BC0B81395E}"/>
    <cellStyle name="Input 10 3 2" xfId="13882" xr:uid="{DCD9215C-4481-4B22-AEB4-E70E27D1A5DB}"/>
    <cellStyle name="Input 11" xfId="1987" xr:uid="{4A8C8778-89B0-4B24-A176-56C1A8965D29}"/>
    <cellStyle name="Input 11 2" xfId="4982" xr:uid="{01BAC358-22B3-4330-A4BD-D138D9152BCB}"/>
    <cellStyle name="Input 11 3" xfId="9561" xr:uid="{3B1A008C-0266-45D5-9F36-AB377272DE72}"/>
    <cellStyle name="Input 11 3 2" xfId="13883" xr:uid="{FF417976-5B61-4431-A71A-FD996CE74320}"/>
    <cellStyle name="Input 12" xfId="1988" xr:uid="{9DB8B4AA-5EB4-4C92-BC3F-BB22AB205E30}"/>
    <cellStyle name="Input 12 2" xfId="4983" xr:uid="{DB690B4F-957F-43EC-B852-EBFAFB008A04}"/>
    <cellStyle name="Input 12 3" xfId="9562" xr:uid="{C6B9E969-D863-409A-823F-64C9D3C7CF1A}"/>
    <cellStyle name="Input 12 3 2" xfId="13884" xr:uid="{0C50E54B-32C9-46A1-B941-DC75931F0D25}"/>
    <cellStyle name="Input 13" xfId="1989" xr:uid="{866F0A0B-994F-4FB5-B375-A5363854ECB3}"/>
    <cellStyle name="Input 13 2" xfId="4984" xr:uid="{B4B14A99-6522-4DE7-951A-C0271E6C76B0}"/>
    <cellStyle name="Input 13 3" xfId="9563" xr:uid="{6C7C719C-09D0-4CD8-90A8-B05755FE6E5F}"/>
    <cellStyle name="Input 13 3 2" xfId="13885" xr:uid="{9D1690D4-70E4-4552-B210-6F36F7C8197B}"/>
    <cellStyle name="Input 14" xfId="1990" xr:uid="{ED508A8C-A59D-4605-B534-FA58668059F1}"/>
    <cellStyle name="Input 14 2" xfId="4985" xr:uid="{36FFAE92-C687-4EFE-B4C5-B828F1046250}"/>
    <cellStyle name="Input 14 3" xfId="9564" xr:uid="{610BE8C4-2DC8-41AD-9268-34BAA1A9C8E8}"/>
    <cellStyle name="Input 14 3 2" xfId="13886" xr:uid="{6F8AE9CB-7C73-42BB-B970-14FBDA1F9365}"/>
    <cellStyle name="Input 15" xfId="1991" xr:uid="{F693EB13-2E3E-4BEC-AE62-C65432E236B5}"/>
    <cellStyle name="Input 15 2" xfId="4986" xr:uid="{1C39135A-DE61-4722-A046-0A41BE8F6F06}"/>
    <cellStyle name="Input 15 3" xfId="9565" xr:uid="{5DBDA566-4977-48CC-9A35-7867BFBDDC52}"/>
    <cellStyle name="Input 15 3 2" xfId="13887" xr:uid="{5FD32036-B515-4A2F-8533-D42977996D1A}"/>
    <cellStyle name="Input 16" xfId="1992" xr:uid="{A3D0EAEC-E569-439E-A72C-342518901DEA}"/>
    <cellStyle name="Input 16 2" xfId="4987" xr:uid="{D90E4CC3-3647-4280-BD75-57D22394B4F1}"/>
    <cellStyle name="Input 16 3" xfId="9566" xr:uid="{499981AC-1985-43EA-8E37-62E829272BC3}"/>
    <cellStyle name="Input 16 3 2" xfId="13888" xr:uid="{6B0C127B-72BD-46DB-9275-F00208D337EC}"/>
    <cellStyle name="Input 17" xfId="1993" xr:uid="{E2952D2E-8A3A-4EE4-A9DD-26884FFA7817}"/>
    <cellStyle name="Input 17 2" xfId="4988" xr:uid="{54116CEF-FC24-40F7-BF34-4C8A228E80DD}"/>
    <cellStyle name="Input 17 3" xfId="9567" xr:uid="{77E0AC5C-83C4-4582-A96E-8CC99EA06A69}"/>
    <cellStyle name="Input 17 3 2" xfId="13889" xr:uid="{5EB08D92-38D8-4BE5-915C-30C4CADB5CC6}"/>
    <cellStyle name="Input 18" xfId="1994" xr:uid="{D4FE4AB7-D3BC-4E79-B759-0395C0661AA5}"/>
    <cellStyle name="Input 18 2" xfId="4989" xr:uid="{A3413F1C-8C9F-49DB-B4B6-E574CAAC0FCE}"/>
    <cellStyle name="Input 18 3" xfId="9568" xr:uid="{8ED1E6C6-D5E0-44E4-B846-FC006C24CE61}"/>
    <cellStyle name="Input 18 3 2" xfId="13890" xr:uid="{A3CB5926-BFF0-4E58-9F2B-EA0515647B29}"/>
    <cellStyle name="Input 19" xfId="1995" xr:uid="{F3AF6A87-A57F-4C6F-B188-F17132956D3C}"/>
    <cellStyle name="Input 19 2" xfId="4990" xr:uid="{6CD16F52-E8CB-4ECE-9A1D-F6DB25198CC0}"/>
    <cellStyle name="Input 19 3" xfId="9569" xr:uid="{C68BB464-94F5-43E3-B4A1-D237BC0CA08C}"/>
    <cellStyle name="Input 19 3 2" xfId="13891" xr:uid="{12AE3B4A-4BA5-456E-B972-0A30F01851E9}"/>
    <cellStyle name="Input 2" xfId="1996" xr:uid="{3CF64D3C-06F1-42DA-BB34-794273D93E4C}"/>
    <cellStyle name="Input 2 2" xfId="6280" xr:uid="{29118817-25E3-4CF7-9E93-3FFBBC175D9D}"/>
    <cellStyle name="Input 2 3" xfId="4991" xr:uid="{348520A3-E5FF-431B-A62B-F966701F5782}"/>
    <cellStyle name="Input 2 4" xfId="9570" xr:uid="{F4D7D9E0-1132-4530-B3BB-5449FDA944BB}"/>
    <cellStyle name="Input 2 4 2" xfId="13892" xr:uid="{9FF52B48-CECF-4374-B3D9-B666F3E4A643}"/>
    <cellStyle name="Input 20" xfId="1997" xr:uid="{5846A453-6C42-4480-8DEE-7657D53215CB}"/>
    <cellStyle name="Input 20 2" xfId="4992" xr:uid="{C2D55ED9-7372-4D1B-8949-FC453B2ECBCD}"/>
    <cellStyle name="Input 20 3" xfId="9571" xr:uid="{69A519F7-588C-49DE-8430-7B3188626284}"/>
    <cellStyle name="Input 20 3 2" xfId="13893" xr:uid="{DFA1D211-35C6-4B10-93B5-F3F61AFE6871}"/>
    <cellStyle name="Input 21" xfId="1998" xr:uid="{B368B6DA-5DA8-47F2-B1CE-B67A708411DA}"/>
    <cellStyle name="Input 21 2" xfId="4993" xr:uid="{BA21C58B-04F5-472C-B080-10CFCA8427EF}"/>
    <cellStyle name="Input 21 3" xfId="9572" xr:uid="{1D1345D0-5265-4F21-938B-9751712124BD}"/>
    <cellStyle name="Input 21 3 2" xfId="13894" xr:uid="{785FE8BE-8658-4064-83C9-3054D85402AC}"/>
    <cellStyle name="Input 22" xfId="1999" xr:uid="{01FA345C-9234-483C-AFB9-537A2DBB748A}"/>
    <cellStyle name="Input 22 2" xfId="4994" xr:uid="{A7086C90-990A-40A1-8A0A-DB1B80734462}"/>
    <cellStyle name="Input 22 3" xfId="9573" xr:uid="{0F9E0940-85F1-4D5A-BE07-E30F2733E14D}"/>
    <cellStyle name="Input 22 3 2" xfId="13895" xr:uid="{605A8AD8-2BFE-417A-A68D-46EB407F0A57}"/>
    <cellStyle name="Input 23" xfId="2000" xr:uid="{8099B67E-A60A-4D2E-BF6B-DEBBB3CEB372}"/>
    <cellStyle name="Input 23 2" xfId="4995" xr:uid="{358E55AE-C8EE-4A07-94AF-A810E042F056}"/>
    <cellStyle name="Input 23 3" xfId="9574" xr:uid="{60E8F0B1-7E2B-4F2B-8410-1462AAF65614}"/>
    <cellStyle name="Input 23 3 2" xfId="13896" xr:uid="{DF6472E4-447E-426A-AE4F-C9190D9C06C3}"/>
    <cellStyle name="Input 24" xfId="2001" xr:uid="{785FA0B5-48A7-47D6-9BDA-25B1F24B928D}"/>
    <cellStyle name="Input 24 2" xfId="4996" xr:uid="{7B1D4CFC-4ACF-43FC-AAFF-D089E62532E8}"/>
    <cellStyle name="Input 24 3" xfId="9575" xr:uid="{1C9E05A0-1183-4FBA-ACCD-5A2571E68FE0}"/>
    <cellStyle name="Input 24 3 2" xfId="13897" xr:uid="{51EF4784-1280-4980-832F-7CC52E633912}"/>
    <cellStyle name="Input 25" xfId="2002" xr:uid="{933ACDED-E644-4246-B293-393216A5CC53}"/>
    <cellStyle name="Input 25 2" xfId="4997" xr:uid="{3F61CC2F-666D-4B88-807C-9A7C157C31A5}"/>
    <cellStyle name="Input 25 3" xfId="9576" xr:uid="{0E8B74A3-BC2B-4172-84D0-932268802D5A}"/>
    <cellStyle name="Input 25 3 2" xfId="13898" xr:uid="{0DC364C7-A8DA-410B-B854-A29BDB94E18E}"/>
    <cellStyle name="Input 26" xfId="2003" xr:uid="{73A70664-6F1C-4F10-A058-1EB28977572B}"/>
    <cellStyle name="Input 26 2" xfId="4998" xr:uid="{3774C437-05E4-4FA1-B5CD-E49FCED8AE1C}"/>
    <cellStyle name="Input 26 3" xfId="9577" xr:uid="{520EC215-49C3-4211-B9D4-4FC839ACC80E}"/>
    <cellStyle name="Input 26 3 2" xfId="13899" xr:uid="{937AB865-540C-4292-BE9C-597F60B88CA6}"/>
    <cellStyle name="Input 27" xfId="2004" xr:uid="{74ACA601-E641-4BCA-869A-0E4B4A3D4DE4}"/>
    <cellStyle name="Input 27 2" xfId="4999" xr:uid="{176E6EC6-726E-4B08-9793-366E2E345689}"/>
    <cellStyle name="Input 27 3" xfId="9578" xr:uid="{BFC91A74-406C-44D3-A74D-0CBEA057CD52}"/>
    <cellStyle name="Input 27 3 2" xfId="13900" xr:uid="{9F1C07B7-0D93-46F8-A3EB-B52BE89BFB0E}"/>
    <cellStyle name="Input 28" xfId="2005" xr:uid="{CCA71AF7-5A2E-4ED0-8EBD-1CD3EBEE87E0}"/>
    <cellStyle name="Input 28 2" xfId="5000" xr:uid="{8B4C074D-F0D4-4677-8398-2B96009677BF}"/>
    <cellStyle name="Input 28 3" xfId="9579" xr:uid="{B68C6C89-0044-4873-A42A-8B9327B067CA}"/>
    <cellStyle name="Input 28 3 2" xfId="13901" xr:uid="{AA070D42-B8DE-41B6-A89C-C9EBD0DA59A8}"/>
    <cellStyle name="Input 29" xfId="2006" xr:uid="{4744A178-6997-4F45-8842-5A41569CB8CB}"/>
    <cellStyle name="Input 29 2" xfId="5001" xr:uid="{CC0002CF-6AA5-4E1C-98D0-2DCFD0670498}"/>
    <cellStyle name="Input 29 3" xfId="9580" xr:uid="{02A7F7B9-A648-4973-980C-E1C66E2ED02D}"/>
    <cellStyle name="Input 29 3 2" xfId="13902" xr:uid="{CE164648-9FA8-4C38-9A25-5ED82BBB0F72}"/>
    <cellStyle name="Input 3" xfId="2007" xr:uid="{A1720C50-8E68-4720-8D0C-277503E18250}"/>
    <cellStyle name="Input 3 2" xfId="6281" xr:uid="{11446D64-0BF9-43F6-97CA-B8CC693DC8E4}"/>
    <cellStyle name="Input 3 3" xfId="5002" xr:uid="{CC3A5309-7434-4348-9D70-618AC2013C52}"/>
    <cellStyle name="Input 3 4" xfId="9581" xr:uid="{DC730C7D-B7D6-49CB-A9DE-BB85E2575889}"/>
    <cellStyle name="Input 3 4 2" xfId="13903" xr:uid="{D9C129B0-B04E-4CB0-82AB-1936DD4D90CA}"/>
    <cellStyle name="Input 30" xfId="2008" xr:uid="{AEAD4C54-711B-47E8-8D50-F58036454B99}"/>
    <cellStyle name="Input 30 2" xfId="5003" xr:uid="{EA261D87-5ACE-4CF1-B027-1055B897E87F}"/>
    <cellStyle name="Input 30 3" xfId="9582" xr:uid="{FC83C011-33F2-4689-8022-EBA3C2F63A9E}"/>
    <cellStyle name="Input 30 3 2" xfId="13904" xr:uid="{F833371F-7C50-4322-BABD-544E09100335}"/>
    <cellStyle name="Input 31" xfId="2009" xr:uid="{773FF69E-74D3-4764-9B20-041481947422}"/>
    <cellStyle name="Input 31 2" xfId="5004" xr:uid="{A68F045B-E7E0-429E-8024-F75598D04318}"/>
    <cellStyle name="Input 31 3" xfId="9583" xr:uid="{37DBF6BB-C8FC-400C-BDC7-DE0C1477FEDA}"/>
    <cellStyle name="Input 31 3 2" xfId="13905" xr:uid="{BCF5F5B5-3885-4304-A964-392D4F3977D3}"/>
    <cellStyle name="Input 32" xfId="2010" xr:uid="{06B6EE12-EB5C-4294-9E3F-B41A4CA0D96A}"/>
    <cellStyle name="Input 32 2" xfId="5005" xr:uid="{C08E2CFC-FC20-4E79-9D14-BCAFBE6FD090}"/>
    <cellStyle name="Input 32 3" xfId="9584" xr:uid="{04B5A86D-FE43-4C56-9570-E6292B85D65D}"/>
    <cellStyle name="Input 32 3 2" xfId="13906" xr:uid="{59ACC504-17C1-41A1-98E2-87594D823C7C}"/>
    <cellStyle name="Input 33" xfId="2011" xr:uid="{05A1586E-069A-4252-AE59-26ABDCA707C0}"/>
    <cellStyle name="Input 33 2" xfId="5006" xr:uid="{2ABC24F7-AB2A-405B-97C3-53F89A98FDB2}"/>
    <cellStyle name="Input 33 3" xfId="9585" xr:uid="{38F1BDD4-B825-4EDC-966C-7CD786F1D929}"/>
    <cellStyle name="Input 33 3 2" xfId="13907" xr:uid="{A9109A3B-FC50-45AE-AB42-8A549C0AA2B0}"/>
    <cellStyle name="Input 34" xfId="2012" xr:uid="{54E285B2-26AF-4FFF-A824-C55955EA08D3}"/>
    <cellStyle name="Input 34 2" xfId="5007" xr:uid="{FC1C8F66-99A6-4673-8B77-95D66E241895}"/>
    <cellStyle name="Input 34 3" xfId="9586" xr:uid="{0B4AC8B2-903F-492C-BB97-FA39F2EC80F0}"/>
    <cellStyle name="Input 34 3 2" xfId="13908" xr:uid="{2B799CE9-3D6B-4271-93B8-C9CE516BD948}"/>
    <cellStyle name="Input 35" xfId="2013" xr:uid="{65D4CD15-8540-4911-984B-2CAC49AD0A99}"/>
    <cellStyle name="Input 35 2" xfId="5008" xr:uid="{F638ED67-578F-4144-BB62-72CDC3436C7C}"/>
    <cellStyle name="Input 35 3" xfId="9587" xr:uid="{0E64443B-E7B1-4867-BC7A-6AA410F9DF2A}"/>
    <cellStyle name="Input 35 3 2" xfId="13909" xr:uid="{45C43196-D241-4A72-88BE-DA9BD29EB583}"/>
    <cellStyle name="Input 36" xfId="2014" xr:uid="{DCAF71F6-8724-4D0C-A13C-BC2657F62FF3}"/>
    <cellStyle name="Input 36 2" xfId="5009" xr:uid="{B80768E7-58BC-4C3C-BBE1-1D05F4D29924}"/>
    <cellStyle name="Input 36 3" xfId="9588" xr:uid="{A028487A-E630-4C02-9690-74C84D5F0EF3}"/>
    <cellStyle name="Input 36 3 2" xfId="13910" xr:uid="{0DEAA7DA-5BB8-40B7-8006-54CAC39C08A2}"/>
    <cellStyle name="Input 37" xfId="2015" xr:uid="{AA53A8F3-B13D-4F5C-9371-7A3F9E93FE70}"/>
    <cellStyle name="Input 37 2" xfId="5010" xr:uid="{E62711E3-6B28-4157-B996-DE9E29D72B5D}"/>
    <cellStyle name="Input 37 3" xfId="9589" xr:uid="{0F89D41A-25D6-4D11-8EC2-0CF3289D2CF6}"/>
    <cellStyle name="Input 37 3 2" xfId="13911" xr:uid="{078A96C1-D143-478A-A340-9E2A7D0868E5}"/>
    <cellStyle name="Input 38" xfId="2016" xr:uid="{E3906F5F-8315-4EB6-88A6-5320242B04A4}"/>
    <cellStyle name="Input 38 2" xfId="5011" xr:uid="{93EA8067-263B-4BB0-A5AC-96BDBAABAFC9}"/>
    <cellStyle name="Input 38 3" xfId="9590" xr:uid="{C9C7E03B-7679-4FA0-8417-33FB656B6391}"/>
    <cellStyle name="Input 38 3 2" xfId="13912" xr:uid="{97560846-812A-4B2F-A408-D7A26FBB6F48}"/>
    <cellStyle name="Input 39" xfId="2017" xr:uid="{42A91A11-A621-4B6C-833D-452BE6C4B3DC}"/>
    <cellStyle name="Input 39 2" xfId="5012" xr:uid="{8CE2C6CC-7E98-48D1-B841-0BBE367EE20E}"/>
    <cellStyle name="Input 39 3" xfId="9591" xr:uid="{BF87380A-7399-4322-82B8-E5A14BC63652}"/>
    <cellStyle name="Input 39 3 2" xfId="13913" xr:uid="{C3198F93-FD72-471E-A636-216F28F8065A}"/>
    <cellStyle name="Input 4" xfId="2018" xr:uid="{5F02A6A1-ABFD-4106-82DD-ED43E8132FE5}"/>
    <cellStyle name="Input 4 2" xfId="5013" xr:uid="{0684C68B-B215-41CB-B863-072BDAF203B1}"/>
    <cellStyle name="Input 4 3" xfId="9592" xr:uid="{8D940F0B-9F91-4015-B8DF-D677E2A10F76}"/>
    <cellStyle name="Input 4 3 2" xfId="13914" xr:uid="{7E5A3A17-CBBC-4025-BED0-5EFCB46183D1}"/>
    <cellStyle name="Input 40" xfId="2019" xr:uid="{1C83E683-26BD-4A3B-86C9-23A8D1C55D58}"/>
    <cellStyle name="Input 40 2" xfId="5014" xr:uid="{52834D04-CAE5-40A1-A5DA-8D7AE69634F6}"/>
    <cellStyle name="Input 40 3" xfId="9593" xr:uid="{D98BC7C2-B677-4392-ACA3-525A62FAAF37}"/>
    <cellStyle name="Input 40 3 2" xfId="13915" xr:uid="{65E900D4-B1C0-45CD-8CA0-B9144A7588B4}"/>
    <cellStyle name="Input 41" xfId="2020" xr:uid="{C9751943-5EE9-4453-B005-3A3229573FC3}"/>
    <cellStyle name="Input 41 2" xfId="5015" xr:uid="{DEE52B76-CDA0-4D7E-B967-757730FE8CFE}"/>
    <cellStyle name="Input 41 3" xfId="9594" xr:uid="{2E86E4B9-93F8-4511-98A5-2BE3F445B845}"/>
    <cellStyle name="Input 41 3 2" xfId="13916" xr:uid="{85C2B1AC-4B1A-49C0-BE10-4D913CF973F2}"/>
    <cellStyle name="Input 42" xfId="2021" xr:uid="{14703938-219A-4DC9-A601-4756321FD337}"/>
    <cellStyle name="Input 42 2" xfId="5016" xr:uid="{2246794A-27A0-4018-A46E-0A1218A5012D}"/>
    <cellStyle name="Input 42 3" xfId="9595" xr:uid="{FF8270EF-E434-49C5-B494-549C19DEDDFC}"/>
    <cellStyle name="Input 42 3 2" xfId="13917" xr:uid="{559EB046-ECF8-438B-BCB9-09933A1A19E6}"/>
    <cellStyle name="Input 43" xfId="2022" xr:uid="{ECA0D2A0-41BA-4470-A53C-38D892AC267B}"/>
    <cellStyle name="Input 43 2" xfId="5017" xr:uid="{6CE4923D-D010-4773-9479-A659D41D833C}"/>
    <cellStyle name="Input 43 3" xfId="9596" xr:uid="{4076366A-9890-4C9A-B2F0-796268FBCD73}"/>
    <cellStyle name="Input 43 3 2" xfId="13918" xr:uid="{965C6BE4-A615-421B-989E-ABD2F460CA01}"/>
    <cellStyle name="Input 44" xfId="2023" xr:uid="{B5933B0D-6763-4D00-892A-C6F83C7935B9}"/>
    <cellStyle name="Input 44 2" xfId="5018" xr:uid="{B7382F5E-AAB3-4CF7-B449-90F647E7D3AB}"/>
    <cellStyle name="Input 44 3" xfId="9597" xr:uid="{2AB36B97-9950-48A0-9296-8EB0465048A4}"/>
    <cellStyle name="Input 44 3 2" xfId="13919" xr:uid="{47D47879-D301-496B-A749-732A3E0A492F}"/>
    <cellStyle name="Input 45" xfId="2024" xr:uid="{B4FB346E-B03D-4283-A0CF-71E99DBB94E2}"/>
    <cellStyle name="Input 45 2" xfId="5019" xr:uid="{34862FEA-2AC6-4306-9B61-22A4E6248278}"/>
    <cellStyle name="Input 45 3" xfId="9598" xr:uid="{363FA2FC-08AF-4C7D-BC39-9C6DDAE7E73C}"/>
    <cellStyle name="Input 45 3 2" xfId="13920" xr:uid="{5307C45A-609D-441B-B632-50FC21416D8C}"/>
    <cellStyle name="Input 46" xfId="2025" xr:uid="{1C752940-8D29-490D-8AC8-390CCFD61841}"/>
    <cellStyle name="Input 46 2" xfId="5020" xr:uid="{377C2D85-509D-4D02-B9C3-072D51C63976}"/>
    <cellStyle name="Input 46 3" xfId="9599" xr:uid="{FA0B5D16-3FED-4DCD-8974-2705BBB77DDF}"/>
    <cellStyle name="Input 46 3 2" xfId="13921" xr:uid="{B8A21AFB-A3AA-4CF5-AD95-EF27E068EAEC}"/>
    <cellStyle name="Input 47" xfId="2026" xr:uid="{79D3317B-F28B-4553-98E1-55E3E4AADC33}"/>
    <cellStyle name="Input 47 2" xfId="5021" xr:uid="{8DCC683C-ED35-4F8D-8FB3-A72E731907F6}"/>
    <cellStyle name="Input 47 3" xfId="9600" xr:uid="{BC2EB3BE-B453-41E2-9B18-7D5C6DD6B20B}"/>
    <cellStyle name="Input 47 3 2" xfId="13922" xr:uid="{FF595595-03B5-4C1F-80E7-F8C5C97772DC}"/>
    <cellStyle name="Input 48" xfId="2027" xr:uid="{0DA78470-3554-452E-B740-264FF0F361E0}"/>
    <cellStyle name="Input 48 2" xfId="5022" xr:uid="{B0495AA2-17AB-4146-B9DB-C1E5650C0258}"/>
    <cellStyle name="Input 48 3" xfId="9601" xr:uid="{38047C72-7B3F-41F5-A2EE-BBB6E458D44F}"/>
    <cellStyle name="Input 48 3 2" xfId="13923" xr:uid="{ED907D3D-65B2-4D4D-8A5E-CED9EF3B6CBB}"/>
    <cellStyle name="Input 49" xfId="2028" xr:uid="{80C6632C-37BB-4A49-B60B-5535CD8B0B96}"/>
    <cellStyle name="Input 49 2" xfId="5023" xr:uid="{8965E18D-4778-4E63-B805-427FE1C3024E}"/>
    <cellStyle name="Input 49 3" xfId="9602" xr:uid="{DAB3503F-8524-41A1-B076-27D463A3495B}"/>
    <cellStyle name="Input 49 3 2" xfId="13924" xr:uid="{03BA59B2-F75C-4E27-AC73-18CE1057CA40}"/>
    <cellStyle name="Input 5" xfId="2029" xr:uid="{66FBEE68-2958-48E4-89BF-D234E2910BA1}"/>
    <cellStyle name="Input 5 2" xfId="5024" xr:uid="{C70DBD21-5285-4053-861C-DCCC9D8E3622}"/>
    <cellStyle name="Input 5 3" xfId="9603" xr:uid="{56B805C5-7CD4-4485-8D65-B364C6F5F4F3}"/>
    <cellStyle name="Input 5 3 2" xfId="13925" xr:uid="{61A264B4-CABE-4A09-ADA3-E0F61F369BAE}"/>
    <cellStyle name="Input 50" xfId="2030" xr:uid="{BB282876-0402-4099-87D5-19293A022A56}"/>
    <cellStyle name="Input 50 2" xfId="5025" xr:uid="{E7F3E8AF-C8E9-45DA-BADD-E1D6C532A586}"/>
    <cellStyle name="Input 50 3" xfId="9604" xr:uid="{3BE94FFD-3A18-4A9D-9DA7-AD6DE9F03935}"/>
    <cellStyle name="Input 50 3 2" xfId="13926" xr:uid="{32C80070-CD65-44CA-B27D-EC5E72D8FCF4}"/>
    <cellStyle name="Input 51" xfId="2031" xr:uid="{F580834A-F09A-45F9-8C16-E86A630C8A01}"/>
    <cellStyle name="Input 51 2" xfId="5026" xr:uid="{B3A0634B-9AE0-4AAD-AF5F-B0FFFB3CCEC8}"/>
    <cellStyle name="Input 51 3" xfId="9605" xr:uid="{E97E3772-A9EA-40F3-837A-321BF84E5DED}"/>
    <cellStyle name="Input 51 3 2" xfId="13927" xr:uid="{0F9417E2-F804-41BF-954E-0F9EF089357C}"/>
    <cellStyle name="Input 52" xfId="2032" xr:uid="{9CC07F8B-BB2B-4E18-9669-58011AD38BB6}"/>
    <cellStyle name="Input 52 2" xfId="5027" xr:uid="{74B2AEE0-B243-488D-8517-707AE9B18D7A}"/>
    <cellStyle name="Input 52 3" xfId="9606" xr:uid="{3B2BB80D-C85B-43AB-B627-575693EDE914}"/>
    <cellStyle name="Input 52 3 2" xfId="13928" xr:uid="{667B7B51-39CC-4CC4-8757-3AF60623580B}"/>
    <cellStyle name="Input 53" xfId="2033" xr:uid="{8A0B3A9F-BE49-48DF-B8A6-D89CC9EAECBB}"/>
    <cellStyle name="Input 53 2" xfId="5028" xr:uid="{E96D4E9B-7975-4C1A-B2A5-8D2116864769}"/>
    <cellStyle name="Input 53 3" xfId="9607" xr:uid="{A6AEC9F2-0723-4210-9C66-F6675B2F328C}"/>
    <cellStyle name="Input 53 3 2" xfId="13929" xr:uid="{6BE72BBC-9C3F-419E-82B1-8CE88A6EDA0F}"/>
    <cellStyle name="Input 6" xfId="2034" xr:uid="{51434B03-D3CA-4C3F-8176-EECFAA52D80E}"/>
    <cellStyle name="Input 6 2" xfId="5029" xr:uid="{B5C5DF52-0B80-4E1C-A2AC-ED6A1A2B0FF6}"/>
    <cellStyle name="Input 6 3" xfId="9608" xr:uid="{FF5B1993-A4DE-4B80-9402-7047A5DB91F5}"/>
    <cellStyle name="Input 6 3 2" xfId="13930" xr:uid="{1FE34F7B-E38F-4EBC-BE8E-132ADD1EC06F}"/>
    <cellStyle name="Input 7" xfId="2035" xr:uid="{ABDDD370-1B5C-41CE-AB31-E816967A0BEC}"/>
    <cellStyle name="Input 7 2" xfId="5030" xr:uid="{82AF7CC9-A84D-4DBE-B901-53266DE87CBB}"/>
    <cellStyle name="Input 7 3" xfId="9609" xr:uid="{7C6A187C-AF8D-489E-9F71-A35D64405668}"/>
    <cellStyle name="Input 7 3 2" xfId="13931" xr:uid="{4F057AC9-BC9F-422E-B3FE-8AD92E4AFB6B}"/>
    <cellStyle name="Input 8" xfId="2036" xr:uid="{73EA7317-E467-40F2-89F5-73F917DCEDC6}"/>
    <cellStyle name="Input 8 2" xfId="5031" xr:uid="{EF415E0D-192B-48E6-BD4B-66C16FDD59BA}"/>
    <cellStyle name="Input 8 3" xfId="9610" xr:uid="{7CBB0BB0-8B1F-467C-86AB-6AAA36EC1859}"/>
    <cellStyle name="Input 8 3 2" xfId="13932" xr:uid="{D730C214-7574-4AE8-9798-B6BBD602127C}"/>
    <cellStyle name="Input 9" xfId="2037" xr:uid="{E383DA55-2511-4F49-A58B-79BC4B9694A9}"/>
    <cellStyle name="Input 9 2" xfId="5032" xr:uid="{5E9A946C-6DE6-47CA-B9E2-14B6AC104FF1}"/>
    <cellStyle name="Input 9 3" xfId="9611" xr:uid="{C2F1C951-D366-4664-856A-D8F824899FD9}"/>
    <cellStyle name="Input 9 3 2" xfId="13933" xr:uid="{5D2022D3-C4D5-4BA7-92DD-218BDC87CF64}"/>
    <cellStyle name="Input Box" xfId="2038" xr:uid="{352423F8-CB08-4E19-ACFA-DD472374E571}"/>
    <cellStyle name="Input Box 2" xfId="6073" xr:uid="{310A1EB3-D34B-42EB-9291-F921690A0E76}"/>
    <cellStyle name="Input Cells" xfId="2039" xr:uid="{D2EF8018-9972-455F-83C9-98025F214414}"/>
    <cellStyle name="L/R Board" xfId="2040" xr:uid="{357373A2-6F0F-43F1-9725-EF34EA1534C9}"/>
    <cellStyle name="Link Currency (0)" xfId="2041" xr:uid="{96ED05E5-3FC5-4F2B-B10C-5CE9BC333D2D}"/>
    <cellStyle name="Link Currency (0) 2" xfId="6182" xr:uid="{545EE8D6-96CA-482A-B987-C592F02FB404}"/>
    <cellStyle name="Link Currency (0) 3" xfId="5033" xr:uid="{4A7E53CF-96DD-423B-BE83-1EC0F0D8CA78}"/>
    <cellStyle name="Link Currency (0) 4" xfId="9612" xr:uid="{97B6BF9D-FFF8-461F-8A4F-64183330D3F3}"/>
    <cellStyle name="Link Currency (0) 4 2" xfId="13934" xr:uid="{94F3279F-4E52-40E2-B14B-7DA29D5501D5}"/>
    <cellStyle name="Link Currency (2)" xfId="2042" xr:uid="{A6015335-E0FD-4D51-87AD-9FD6E50DC875}"/>
    <cellStyle name="Link Currency (2) 2" xfId="6183" xr:uid="{54FB69DA-3E79-4F0A-9C7E-F77D47B5566F}"/>
    <cellStyle name="Link Currency (2) 3" xfId="5034" xr:uid="{E0C096E5-A2D2-4DB3-BEFF-ED9B211EDBA2}"/>
    <cellStyle name="Link Currency (2) 4" xfId="9613" xr:uid="{97F8B91B-E23F-431B-9DCA-7BC646A2B7E1}"/>
    <cellStyle name="Link Currency (2) 4 2" xfId="13935" xr:uid="{5F83B832-A128-4BEB-8DC9-3355E15AF8C3}"/>
    <cellStyle name="Link Units (0)" xfId="2043" xr:uid="{B2EDA958-B843-4FD8-BD0A-0AE885371554}"/>
    <cellStyle name="Link Units (0) 2" xfId="6184" xr:uid="{F21F4046-C25B-45DA-9E9E-940CD6966D9B}"/>
    <cellStyle name="Link Units (0) 3" xfId="5035" xr:uid="{8B91B628-5C5F-48F8-BE61-BD58A3C9E469}"/>
    <cellStyle name="Link Units (0) 4" xfId="9614" xr:uid="{5D68804D-173B-4A94-80D6-5543B0B464B7}"/>
    <cellStyle name="Link Units (0) 4 2" xfId="13936" xr:uid="{A7C59CDA-292B-4AF4-A970-283B2144A316}"/>
    <cellStyle name="Link Units (1)" xfId="2044" xr:uid="{3E9B4ECD-B6AC-4FE4-AB12-75ED94C1F4BC}"/>
    <cellStyle name="Link Units (1) 2" xfId="6185" xr:uid="{13BEAC99-12C9-40B7-9244-6C485CB93822}"/>
    <cellStyle name="Link Units (1) 3" xfId="5036" xr:uid="{F8C40374-123F-4DD3-93DE-01C79AD51FCC}"/>
    <cellStyle name="Link Units (1) 4" xfId="9615" xr:uid="{B7D24D61-6639-4DC4-84AF-9A6660F7BB6D}"/>
    <cellStyle name="Link Units (1) 4 2" xfId="13937" xr:uid="{CF671EEE-0CF7-4873-B819-5F0CC8BC1046}"/>
    <cellStyle name="Link Units (2)" xfId="2045" xr:uid="{1B98C8D2-C24F-4C41-918B-1CE36B914187}"/>
    <cellStyle name="Link Units (2) 2" xfId="6186" xr:uid="{E9EBA687-599E-49A1-850F-FB4AA55BDEDB}"/>
    <cellStyle name="Link Units (2) 3" xfId="5037" xr:uid="{31884D21-DE06-47D6-9EC4-B45FF08962ED}"/>
    <cellStyle name="Link Units (2) 4" xfId="9616" xr:uid="{9EEE8A4E-F0C3-451B-88CA-A0C8EA26CEDC}"/>
    <cellStyle name="Link Units (2) 4 2" xfId="13938" xr:uid="{549E8297-0493-457E-9E96-722002E13047}"/>
    <cellStyle name="Linked Cell 10" xfId="2046" xr:uid="{B83DB4A4-C04B-43BB-960B-1A051E01EA20}"/>
    <cellStyle name="Linked Cell 10 2" xfId="5038" xr:uid="{B5040A90-A750-4DF7-A14C-E30D2127BC1A}"/>
    <cellStyle name="Linked Cell 10 3" xfId="9617" xr:uid="{0655FF7E-33FA-40BD-91AF-0038A8DBC770}"/>
    <cellStyle name="Linked Cell 10 3 2" xfId="13939" xr:uid="{3BBAF849-32D3-499E-918E-ED8DF1587FA8}"/>
    <cellStyle name="Linked Cell 11" xfId="2047" xr:uid="{B554A83A-DEB1-4A16-838B-D15429D5413D}"/>
    <cellStyle name="Linked Cell 11 2" xfId="5039" xr:uid="{F93AD03C-B291-4899-B265-AFB72407553E}"/>
    <cellStyle name="Linked Cell 11 3" xfId="9618" xr:uid="{B29B24C2-56F3-4371-856B-56F076F8D876}"/>
    <cellStyle name="Linked Cell 11 3 2" xfId="13940" xr:uid="{489DA2D2-82C1-4961-9BC9-ACE4D565D85A}"/>
    <cellStyle name="Linked Cell 12" xfId="2048" xr:uid="{78285A2C-2EDA-4F9C-B882-A10A3AFF639A}"/>
    <cellStyle name="Linked Cell 12 2" xfId="5040" xr:uid="{3824DE45-F8D8-4DEE-92E2-8FA748C74F54}"/>
    <cellStyle name="Linked Cell 12 3" xfId="9619" xr:uid="{757A70D9-90F3-40E2-B6FD-90B9768A7096}"/>
    <cellStyle name="Linked Cell 12 3 2" xfId="13941" xr:uid="{41DF4D4C-3A82-415A-8335-3561B16803FA}"/>
    <cellStyle name="Linked Cell 13" xfId="2049" xr:uid="{933BA3C4-4827-46A9-9A83-346DDFFAB468}"/>
    <cellStyle name="Linked Cell 13 2" xfId="5041" xr:uid="{074DA8F5-536A-4247-BE29-A865F423FA85}"/>
    <cellStyle name="Linked Cell 13 3" xfId="9620" xr:uid="{8F91D4D5-BDF0-4378-89AA-7676BFCFD3DC}"/>
    <cellStyle name="Linked Cell 13 3 2" xfId="13942" xr:uid="{7D30A2A4-D027-46A0-BE07-C36B6C52171E}"/>
    <cellStyle name="Linked Cell 14" xfId="2050" xr:uid="{9E4D3A2C-92E6-4242-A1E9-1E18BED3AC66}"/>
    <cellStyle name="Linked Cell 14 2" xfId="5042" xr:uid="{5ED7620C-ECE4-43E4-B4C2-5470F6AA0AD6}"/>
    <cellStyle name="Linked Cell 14 3" xfId="9621" xr:uid="{1000A1F4-5549-4495-AC76-0F5B4891477D}"/>
    <cellStyle name="Linked Cell 14 3 2" xfId="13943" xr:uid="{474AC8E8-F755-4A45-A08A-26B0A235250E}"/>
    <cellStyle name="Linked Cell 15" xfId="2051" xr:uid="{8F5C4967-D4BE-4134-BCF8-467DC02F41D8}"/>
    <cellStyle name="Linked Cell 15 2" xfId="5043" xr:uid="{C190F521-8AB7-4AF0-946F-3A24E45F7178}"/>
    <cellStyle name="Linked Cell 15 3" xfId="9622" xr:uid="{26B059F8-1A9A-459B-B08B-2D27DCF6CFD5}"/>
    <cellStyle name="Linked Cell 15 3 2" xfId="13944" xr:uid="{A2FC49ED-6AD3-4BE5-B0F4-0AE2D6304851}"/>
    <cellStyle name="Linked Cell 16" xfId="2052" xr:uid="{A2DA084D-D1D4-4A8F-8BD2-465B1E2A9FFC}"/>
    <cellStyle name="Linked Cell 16 2" xfId="5044" xr:uid="{6C4F3790-1529-4094-9378-A89ED68995E4}"/>
    <cellStyle name="Linked Cell 16 3" xfId="9623" xr:uid="{4166ACF4-2A1F-4948-A382-F1E58C45CF9A}"/>
    <cellStyle name="Linked Cell 16 3 2" xfId="13945" xr:uid="{3EBE7BE6-0AB3-41B9-9AD4-DB3B5E60BA66}"/>
    <cellStyle name="Linked Cell 17" xfId="2053" xr:uid="{0A08ECB7-5BC2-4686-A238-9D1EBE1155EC}"/>
    <cellStyle name="Linked Cell 17 2" xfId="5045" xr:uid="{53652C71-14BB-4041-91C9-2B3B67C27CD3}"/>
    <cellStyle name="Linked Cell 17 3" xfId="9624" xr:uid="{97F9A747-DEA8-4041-B182-3EBE474A83B2}"/>
    <cellStyle name="Linked Cell 17 3 2" xfId="13946" xr:uid="{B13A2EC0-3E70-4987-A9A9-42E4B3880B4F}"/>
    <cellStyle name="Linked Cell 18" xfId="2054" xr:uid="{EC10800A-1CFB-49FB-897C-4834A3EF34D0}"/>
    <cellStyle name="Linked Cell 18 2" xfId="5046" xr:uid="{ABF42222-24D5-47AE-9DA3-0D9A2CDFCFC9}"/>
    <cellStyle name="Linked Cell 18 3" xfId="9625" xr:uid="{0599E056-E3B7-4C7E-BB39-265E18093B97}"/>
    <cellStyle name="Linked Cell 18 3 2" xfId="13947" xr:uid="{868D870C-3C26-4CB2-97DD-2E33FFDA80E2}"/>
    <cellStyle name="Linked Cell 19" xfId="2055" xr:uid="{0E3B5CA2-3AC5-40F3-8FD9-D583DA900645}"/>
    <cellStyle name="Linked Cell 19 2" xfId="5047" xr:uid="{95F59F75-EE31-476F-A568-A3E5A0B1E0DC}"/>
    <cellStyle name="Linked Cell 19 3" xfId="9626" xr:uid="{F06A0018-C549-41EB-88B1-9F9C5713D2B7}"/>
    <cellStyle name="Linked Cell 19 3 2" xfId="13948" xr:uid="{DB2ACCE9-CA2F-445B-9581-D665856414C5}"/>
    <cellStyle name="Linked Cell 2" xfId="2056" xr:uid="{41B1C1AE-6B6D-4DEB-9A26-D07E96E581A9}"/>
    <cellStyle name="Linked Cell 2 2" xfId="6282" xr:uid="{C22DE07E-C217-45EF-8A9A-4BB725E33836}"/>
    <cellStyle name="Linked Cell 2 3" xfId="5048" xr:uid="{055BB03F-DC74-4134-90B7-A61A7C81A012}"/>
    <cellStyle name="Linked Cell 2 4" xfId="9627" xr:uid="{0906D244-951D-409D-9129-D8B41084D41F}"/>
    <cellStyle name="Linked Cell 2 4 2" xfId="13949" xr:uid="{3A834F46-6D8E-40A2-8C4B-3A8EBE11757D}"/>
    <cellStyle name="Linked Cell 20" xfId="2057" xr:uid="{DE2BB47B-B0D3-4A0A-92C0-97D26F02DDB5}"/>
    <cellStyle name="Linked Cell 20 2" xfId="5049" xr:uid="{5255E467-0352-486F-9D04-589AD9C59280}"/>
    <cellStyle name="Linked Cell 20 3" xfId="9628" xr:uid="{E2AF6E19-A892-4774-9EF7-ABA167130352}"/>
    <cellStyle name="Linked Cell 20 3 2" xfId="13950" xr:uid="{2DE8C7FB-F1EF-4493-BB6C-7762A4774C7C}"/>
    <cellStyle name="Linked Cell 21" xfId="2058" xr:uid="{1387A55E-2975-4486-9FE8-BB020ACF72B9}"/>
    <cellStyle name="Linked Cell 21 2" xfId="5050" xr:uid="{3FC2FFDF-240F-4DEB-8637-2654606205AA}"/>
    <cellStyle name="Linked Cell 21 3" xfId="9629" xr:uid="{2CAC03BE-9439-494A-B26C-2463143CCC03}"/>
    <cellStyle name="Linked Cell 21 3 2" xfId="13951" xr:uid="{E3F0599F-937E-451F-A570-A305A947D69A}"/>
    <cellStyle name="Linked Cell 22" xfId="2059" xr:uid="{D5FEF066-FEB4-4F04-ACEA-E7FD2F8EE2BC}"/>
    <cellStyle name="Linked Cell 22 2" xfId="5051" xr:uid="{9A2945F1-848C-4800-A210-14BE82774142}"/>
    <cellStyle name="Linked Cell 22 3" xfId="9630" xr:uid="{9F0A6A8D-7D61-4456-8300-73DF877AD883}"/>
    <cellStyle name="Linked Cell 22 3 2" xfId="13952" xr:uid="{587AC39F-9E21-4513-A378-9BB9B15EF814}"/>
    <cellStyle name="Linked Cell 23" xfId="2060" xr:uid="{F5DE8B14-10F0-4C67-B80B-ABBD7EE5A2EA}"/>
    <cellStyle name="Linked Cell 23 2" xfId="5052" xr:uid="{F5AD99D7-44D3-42FA-A1FD-79DE8AB94368}"/>
    <cellStyle name="Linked Cell 23 3" xfId="9631" xr:uid="{93280BF5-D733-4588-9733-F25DB51E9F9B}"/>
    <cellStyle name="Linked Cell 23 3 2" xfId="13953" xr:uid="{891130F0-88A3-4AE3-BC88-68F59581A13F}"/>
    <cellStyle name="Linked Cell 24" xfId="2061" xr:uid="{1C54A316-9493-48D3-B52C-FE9A80C400A9}"/>
    <cellStyle name="Linked Cell 24 2" xfId="5053" xr:uid="{18683B28-A87A-41AE-8B93-0CD47CC63D80}"/>
    <cellStyle name="Linked Cell 24 3" xfId="9632" xr:uid="{BA9B4C76-2651-44E9-B40E-63BE9B80FAA3}"/>
    <cellStyle name="Linked Cell 24 3 2" xfId="13954" xr:uid="{009AB704-D508-4AB4-BA3E-A6CEE8A005AF}"/>
    <cellStyle name="Linked Cell 25" xfId="2062" xr:uid="{77B43830-8BE0-4383-B8FE-761822E80621}"/>
    <cellStyle name="Linked Cell 25 2" xfId="5054" xr:uid="{2BE416BD-37D0-433A-A5C8-D088BA909F73}"/>
    <cellStyle name="Linked Cell 25 3" xfId="9633" xr:uid="{56791D16-1781-417A-B23E-804B9822A5EB}"/>
    <cellStyle name="Linked Cell 25 3 2" xfId="13955" xr:uid="{62ECB0A4-EAA7-4105-B48E-BAB33945CC73}"/>
    <cellStyle name="Linked Cell 26" xfId="2063" xr:uid="{6FD0CB03-4F38-43A3-BC8B-81A01B0660A7}"/>
    <cellStyle name="Linked Cell 26 2" xfId="5055" xr:uid="{E9891163-46DD-4DFE-A96E-4070E7B1AB1F}"/>
    <cellStyle name="Linked Cell 26 3" xfId="9634" xr:uid="{BE6974AF-7ECB-4EAE-9EAC-61381100EEB8}"/>
    <cellStyle name="Linked Cell 26 3 2" xfId="13956" xr:uid="{C7DBDBB8-E9FD-4E73-81D6-2BBEDE1C52E2}"/>
    <cellStyle name="Linked Cell 27" xfId="2064" xr:uid="{25677E40-B079-4EAB-A8CA-967439459D23}"/>
    <cellStyle name="Linked Cell 27 2" xfId="5056" xr:uid="{52B9D5BC-A916-4EB8-A5B9-5C1F3DA5C2E5}"/>
    <cellStyle name="Linked Cell 27 3" xfId="9635" xr:uid="{2ECB57B3-87AD-4103-91F3-23B331A453E2}"/>
    <cellStyle name="Linked Cell 27 3 2" xfId="13957" xr:uid="{A8AE75E6-22CA-486A-8878-034D26070FB3}"/>
    <cellStyle name="Linked Cell 28" xfId="2065" xr:uid="{609F56D4-FC99-4ECA-ABA4-C67AA3CB06E4}"/>
    <cellStyle name="Linked Cell 28 2" xfId="5057" xr:uid="{01E3B1F6-64E3-42F0-BB7A-3BEFB2ED2B44}"/>
    <cellStyle name="Linked Cell 28 3" xfId="9636" xr:uid="{F5649A82-5312-4070-82F3-ACB31B587EC4}"/>
    <cellStyle name="Linked Cell 28 3 2" xfId="13958" xr:uid="{5E05E136-E03D-4014-8BB1-4C99A6B47180}"/>
    <cellStyle name="Linked Cell 29" xfId="2066" xr:uid="{6227EB55-AC43-4C41-9C3D-9DDDD9069135}"/>
    <cellStyle name="Linked Cell 29 2" xfId="5058" xr:uid="{FEE25ED3-862C-4A6D-B354-9A7A4A5DC6F8}"/>
    <cellStyle name="Linked Cell 29 3" xfId="9637" xr:uid="{6FF6ED1A-0547-4CA0-A325-1E7364454759}"/>
    <cellStyle name="Linked Cell 29 3 2" xfId="13959" xr:uid="{7018C750-A189-4C8E-ADDB-5B100F1DBAA4}"/>
    <cellStyle name="Linked Cell 3" xfId="2067" xr:uid="{68639DAA-44B7-4729-9007-CEF52A6E8A45}"/>
    <cellStyle name="Linked Cell 3 2" xfId="5059" xr:uid="{4B7F0C84-DE2A-4E20-8E0B-39349719603F}"/>
    <cellStyle name="Linked Cell 3 3" xfId="9638" xr:uid="{A28656D2-DCE7-4B66-AA7C-022319C32C86}"/>
    <cellStyle name="Linked Cell 3 3 2" xfId="13960" xr:uid="{C7F7E230-38CF-44CC-B6E5-EFBDCCBC7107}"/>
    <cellStyle name="Linked Cell 30" xfId="2068" xr:uid="{D1EB8F80-637E-4028-A8F5-7C90639CB05A}"/>
    <cellStyle name="Linked Cell 30 2" xfId="5060" xr:uid="{68B5F952-67EE-4BC4-BC12-6785DA1E7693}"/>
    <cellStyle name="Linked Cell 30 3" xfId="9639" xr:uid="{A99B60DC-A16B-40FA-A127-CA79B8052F1E}"/>
    <cellStyle name="Linked Cell 30 3 2" xfId="13961" xr:uid="{8726C0B9-8807-40C3-B69C-1BDF15F5A0DE}"/>
    <cellStyle name="Linked Cell 31" xfId="2069" xr:uid="{F281156D-E3AF-4643-A1C2-BF20C2735F83}"/>
    <cellStyle name="Linked Cell 31 2" xfId="5061" xr:uid="{C766F8D0-D396-444D-993D-E00EB9C850D1}"/>
    <cellStyle name="Linked Cell 31 3" xfId="9640" xr:uid="{F4BC5168-D506-41B1-AF98-EB6871A1443B}"/>
    <cellStyle name="Linked Cell 31 3 2" xfId="13962" xr:uid="{84BBF04E-AD0B-479A-854F-4E08B72797BB}"/>
    <cellStyle name="Linked Cell 32" xfId="2070" xr:uid="{2CFA9676-1AAB-4A7A-BB09-62BF643530E1}"/>
    <cellStyle name="Linked Cell 32 2" xfId="5062" xr:uid="{90442AEC-71ED-446A-827F-58220935965C}"/>
    <cellStyle name="Linked Cell 32 3" xfId="9641" xr:uid="{677C15FC-A41E-49A6-8FC9-3C29FCBFD496}"/>
    <cellStyle name="Linked Cell 32 3 2" xfId="13963" xr:uid="{7BA8E34E-E595-4F53-92FA-94F153CC59AB}"/>
    <cellStyle name="Linked Cell 33" xfId="2071" xr:uid="{5719A5D7-F06A-474B-935A-01C8BF545C36}"/>
    <cellStyle name="Linked Cell 33 2" xfId="5063" xr:uid="{17D8E704-5823-4C8C-A27C-7814DD87F3FA}"/>
    <cellStyle name="Linked Cell 33 3" xfId="9642" xr:uid="{6A37C417-BD28-497D-ACE1-4EE71AC0050A}"/>
    <cellStyle name="Linked Cell 33 3 2" xfId="13964" xr:uid="{6C33DB19-EC0F-4FCC-B9D6-AE988DB572F8}"/>
    <cellStyle name="Linked Cell 34" xfId="2072" xr:uid="{264255E2-4059-4304-9809-BB3E61A30506}"/>
    <cellStyle name="Linked Cell 34 2" xfId="5064" xr:uid="{3BD1FA0E-D2FA-4E53-9C0B-0FB313C99E51}"/>
    <cellStyle name="Linked Cell 34 3" xfId="9643" xr:uid="{F3000D19-C9B7-4918-AA13-5F8E2080EB9E}"/>
    <cellStyle name="Linked Cell 34 3 2" xfId="13965" xr:uid="{3AE11A4E-6F8A-4E11-9D9A-0D63634FCBB3}"/>
    <cellStyle name="Linked Cell 35" xfId="2073" xr:uid="{CE0BBEE5-03CC-47C8-87F9-67F58E49F303}"/>
    <cellStyle name="Linked Cell 35 2" xfId="5065" xr:uid="{DBBB446F-0597-4513-AAB6-964D68817E15}"/>
    <cellStyle name="Linked Cell 35 3" xfId="9644" xr:uid="{694017C9-FBDF-45DA-B89E-24FA31700D69}"/>
    <cellStyle name="Linked Cell 35 3 2" xfId="13966" xr:uid="{D5A5DB73-E992-4B56-A426-112063B3A1FD}"/>
    <cellStyle name="Linked Cell 36" xfId="2074" xr:uid="{A6850CAF-5708-472C-A433-42AC2C5CA302}"/>
    <cellStyle name="Linked Cell 36 2" xfId="5066" xr:uid="{4D580DFE-0940-4CFE-A2E3-470CECCE5A28}"/>
    <cellStyle name="Linked Cell 36 3" xfId="9645" xr:uid="{12C1F466-5746-4AEB-8A0B-DF5DED93A383}"/>
    <cellStyle name="Linked Cell 36 3 2" xfId="13967" xr:uid="{E8B43732-0572-4DFF-8A4B-AD440724655C}"/>
    <cellStyle name="Linked Cell 37" xfId="2075" xr:uid="{28ADBF47-FC89-445C-A0A4-680624664C7C}"/>
    <cellStyle name="Linked Cell 37 2" xfId="5067" xr:uid="{26F49C43-6BDA-4043-8EE8-87C598939B61}"/>
    <cellStyle name="Linked Cell 37 3" xfId="9646" xr:uid="{96391577-A33C-431B-83E3-E167B601E402}"/>
    <cellStyle name="Linked Cell 37 3 2" xfId="13968" xr:uid="{249DC788-EF85-4FE1-B26B-D479E1609774}"/>
    <cellStyle name="Linked Cell 38" xfId="2076" xr:uid="{DA76383B-2408-422B-8939-BA81C87C618B}"/>
    <cellStyle name="Linked Cell 38 2" xfId="5068" xr:uid="{454ABDF4-59DB-43F7-902C-EB1D2DC6E3D8}"/>
    <cellStyle name="Linked Cell 38 3" xfId="9647" xr:uid="{6EB87465-59D0-4766-A1AE-6218F5E8A416}"/>
    <cellStyle name="Linked Cell 38 3 2" xfId="13969" xr:uid="{83397F75-49D9-4990-80EA-14D0277F5357}"/>
    <cellStyle name="Linked Cell 39" xfId="2077" xr:uid="{F225FF4B-66B0-411B-92F0-5CBFE6B975EF}"/>
    <cellStyle name="Linked Cell 39 2" xfId="5069" xr:uid="{12366732-A986-492A-9159-304B183E4997}"/>
    <cellStyle name="Linked Cell 39 3" xfId="9648" xr:uid="{3C41128F-20DF-43F5-8E92-6E1E5DFDFDAF}"/>
    <cellStyle name="Linked Cell 39 3 2" xfId="13970" xr:uid="{CBD2AEE8-589E-437F-AD5D-3AD9A9BE89FB}"/>
    <cellStyle name="Linked Cell 4" xfId="2078" xr:uid="{DF21A06C-0334-4EE9-ACDE-917D716DCD90}"/>
    <cellStyle name="Linked Cell 4 2" xfId="5070" xr:uid="{F8894319-5AFA-49D9-86ED-D037CA07BB3E}"/>
    <cellStyle name="Linked Cell 4 3" xfId="9649" xr:uid="{DB52F02C-1BAD-42D0-B50E-388B3267E7CB}"/>
    <cellStyle name="Linked Cell 4 3 2" xfId="13971" xr:uid="{D45E223E-D50C-4C1D-9072-2B9A763A7476}"/>
    <cellStyle name="Linked Cell 40" xfId="2079" xr:uid="{141A8472-9DEF-4247-AA74-8594222C8FA0}"/>
    <cellStyle name="Linked Cell 40 2" xfId="5071" xr:uid="{210B6E11-9CFD-4D3D-B8F9-65FEC82CC172}"/>
    <cellStyle name="Linked Cell 40 3" xfId="9650" xr:uid="{1D8E094B-8962-44FC-8788-2781FD29289B}"/>
    <cellStyle name="Linked Cell 40 3 2" xfId="13972" xr:uid="{921EE2B6-A3F6-40EE-B5D5-E557B78D2C5D}"/>
    <cellStyle name="Linked Cell 41" xfId="2080" xr:uid="{A3F329E1-57AF-4F8C-B986-28E2B220E6C8}"/>
    <cellStyle name="Linked Cell 41 2" xfId="5072" xr:uid="{0C816894-F53D-424E-B295-2163D50B77C2}"/>
    <cellStyle name="Linked Cell 41 3" xfId="9651" xr:uid="{B92B2181-A8F3-4D14-A7B9-3541879FD6B6}"/>
    <cellStyle name="Linked Cell 41 3 2" xfId="13973" xr:uid="{F17973EF-755D-479C-8EB5-53D36B813917}"/>
    <cellStyle name="Linked Cell 42" xfId="2081" xr:uid="{24700BB8-AC9D-4CA5-A707-6FAB7F242BDC}"/>
    <cellStyle name="Linked Cell 42 2" xfId="5073" xr:uid="{C8007AF2-6D25-4976-AF2A-40525A314FF9}"/>
    <cellStyle name="Linked Cell 42 3" xfId="9652" xr:uid="{488DA817-CED6-4034-AD38-92EB8692C0B4}"/>
    <cellStyle name="Linked Cell 42 3 2" xfId="13974" xr:uid="{7D827807-2148-4B9D-AAF3-12637C1C14CD}"/>
    <cellStyle name="Linked Cell 43" xfId="2082" xr:uid="{650FBE1D-92C9-4849-ACE5-82572F4DFA17}"/>
    <cellStyle name="Linked Cell 43 2" xfId="5074" xr:uid="{D8E28C34-724E-4277-8FA3-C22B1FA1908A}"/>
    <cellStyle name="Linked Cell 43 3" xfId="9653" xr:uid="{D073EB4E-E210-4B2D-8085-3DDC400A18BA}"/>
    <cellStyle name="Linked Cell 43 3 2" xfId="13975" xr:uid="{2906E78E-1233-47F3-8A6C-EEF685DC48A1}"/>
    <cellStyle name="Linked Cell 44" xfId="2083" xr:uid="{AE6C969B-B245-453E-B42F-A6F2060EA8D2}"/>
    <cellStyle name="Linked Cell 44 2" xfId="5075" xr:uid="{C455729F-4601-40AA-8B90-3344BB78BD37}"/>
    <cellStyle name="Linked Cell 44 3" xfId="9654" xr:uid="{6B227734-0DD3-4BA0-9321-57B959428A3E}"/>
    <cellStyle name="Linked Cell 44 3 2" xfId="13976" xr:uid="{3D9A5063-4FB7-4614-AA91-9B63C6F55E9B}"/>
    <cellStyle name="Linked Cell 45" xfId="2084" xr:uid="{E92E244F-F747-4495-84C2-214EC50AAC60}"/>
    <cellStyle name="Linked Cell 45 2" xfId="5076" xr:uid="{E59AC307-A3BE-4A51-ABD3-D3047FE9EAF6}"/>
    <cellStyle name="Linked Cell 45 3" xfId="9655" xr:uid="{2F7208C4-8405-4EC4-A615-00BC27C64366}"/>
    <cellStyle name="Linked Cell 45 3 2" xfId="13977" xr:uid="{43C70542-7446-44BA-8163-33DF755B8C61}"/>
    <cellStyle name="Linked Cell 46" xfId="2085" xr:uid="{9A9533C9-34D9-426B-B171-3E4198B4CBDE}"/>
    <cellStyle name="Linked Cell 46 2" xfId="5077" xr:uid="{9E47BB80-EB44-4289-B9C0-AD7826FD31A5}"/>
    <cellStyle name="Linked Cell 46 3" xfId="9656" xr:uid="{5049F864-0755-4EEB-9DF5-991430ED88C7}"/>
    <cellStyle name="Linked Cell 46 3 2" xfId="13978" xr:uid="{F1D5A9E4-7EAD-4D49-BE1E-B819B82E1EE8}"/>
    <cellStyle name="Linked Cell 47" xfId="2086" xr:uid="{778FB77F-5E16-479B-963A-F610A98DA352}"/>
    <cellStyle name="Linked Cell 47 2" xfId="5078" xr:uid="{ECB54EC6-CB27-4973-AAD6-99738043082E}"/>
    <cellStyle name="Linked Cell 47 3" xfId="9657" xr:uid="{D0EB5E7C-B6E5-41CD-A62C-AB62BB1484ED}"/>
    <cellStyle name="Linked Cell 47 3 2" xfId="13979" xr:uid="{A971EBDA-E556-4861-8A60-F7E2BBD3BE9D}"/>
    <cellStyle name="Linked Cell 48" xfId="2087" xr:uid="{AEDF0BE0-1770-4A9D-940F-8FB58504C5CA}"/>
    <cellStyle name="Linked Cell 48 2" xfId="5079" xr:uid="{6C32E5B8-7893-4CC8-A7FC-113A4EB659C3}"/>
    <cellStyle name="Linked Cell 48 3" xfId="9658" xr:uid="{4900FD79-765E-4DA5-B346-531B0F43ADC3}"/>
    <cellStyle name="Linked Cell 48 3 2" xfId="13980" xr:uid="{E2E685AE-CAB5-44DC-A993-099E558295D1}"/>
    <cellStyle name="Linked Cell 49" xfId="2088" xr:uid="{6806E3EC-A6A4-4DC7-AD07-07A5D31112C5}"/>
    <cellStyle name="Linked Cell 49 2" xfId="5080" xr:uid="{77EDF8E6-2E3B-43CF-9D9D-321535FC2F7E}"/>
    <cellStyle name="Linked Cell 49 3" xfId="9659" xr:uid="{06626E44-E311-4DFE-8929-C8B0DD70D91D}"/>
    <cellStyle name="Linked Cell 49 3 2" xfId="13981" xr:uid="{9F5F9F54-D29A-466D-9B80-3992E3CE144D}"/>
    <cellStyle name="Linked Cell 5" xfId="2089" xr:uid="{575B15E0-F541-4F0C-ABC2-564F19D4B715}"/>
    <cellStyle name="Linked Cell 5 2" xfId="5081" xr:uid="{E3A26DC4-4B99-47E7-BFF1-EA1C861268A2}"/>
    <cellStyle name="Linked Cell 5 3" xfId="9660" xr:uid="{B6EC9449-390A-4496-B543-95F62E3C011C}"/>
    <cellStyle name="Linked Cell 5 3 2" xfId="13982" xr:uid="{1856866F-87D2-4A6A-BBC1-A5E80F796427}"/>
    <cellStyle name="Linked Cell 50" xfId="2090" xr:uid="{DB6208D8-2C90-4AFB-BB6B-3681D65386F5}"/>
    <cellStyle name="Linked Cell 50 2" xfId="5082" xr:uid="{C894D9BF-92F4-4067-BC8B-AEB7D78DC1D1}"/>
    <cellStyle name="Linked Cell 50 3" xfId="9661" xr:uid="{2CE14384-4A0F-464C-B912-5970CCD21F78}"/>
    <cellStyle name="Linked Cell 50 3 2" xfId="13983" xr:uid="{5A95C535-1D04-415C-A4AA-0A6B9875B426}"/>
    <cellStyle name="Linked Cell 51" xfId="2091" xr:uid="{4CA20F96-F512-4FDD-831A-5DF4A64C4A2E}"/>
    <cellStyle name="Linked Cell 51 2" xfId="5083" xr:uid="{760E1FD6-C3DD-4E61-B502-35104FA61187}"/>
    <cellStyle name="Linked Cell 51 3" xfId="9662" xr:uid="{26637750-029B-4E9D-9F2D-7E9607C39F0A}"/>
    <cellStyle name="Linked Cell 51 3 2" xfId="13984" xr:uid="{4BD79B45-6F6E-42B2-BF1F-D3759CA75FF5}"/>
    <cellStyle name="Linked Cell 52" xfId="2092" xr:uid="{1ACE67FD-15CE-4435-B2C6-B1F923666282}"/>
    <cellStyle name="Linked Cell 52 2" xfId="5084" xr:uid="{7DAEB733-C454-458B-B53A-C9B01B75C68D}"/>
    <cellStyle name="Linked Cell 52 3" xfId="9663" xr:uid="{593E08C8-82FD-4CAE-945B-9E2E8EA0D562}"/>
    <cellStyle name="Linked Cell 52 3 2" xfId="13985" xr:uid="{42E13CFF-DB4A-484B-893F-ADC9A64B63A7}"/>
    <cellStyle name="Linked Cell 53" xfId="2093" xr:uid="{D50F6F8A-4079-4A19-8A56-B93C4035A9B7}"/>
    <cellStyle name="Linked Cell 53 2" xfId="5085" xr:uid="{892ED3C2-88A6-432A-A934-F816B54CBE53}"/>
    <cellStyle name="Linked Cell 53 3" xfId="9664" xr:uid="{E9CE023A-3AA7-4E75-899F-06D5CB7B71D4}"/>
    <cellStyle name="Linked Cell 53 3 2" xfId="13986" xr:uid="{FEB85158-7564-4D06-8FBC-E7D50E821EB9}"/>
    <cellStyle name="Linked Cell 6" xfId="2094" xr:uid="{0558ACB1-433F-4816-AE7F-A36F05D8FF7F}"/>
    <cellStyle name="Linked Cell 6 2" xfId="5086" xr:uid="{8FFBF7DF-295F-4C8E-868E-DEB0DE15D152}"/>
    <cellStyle name="Linked Cell 6 3" xfId="9665" xr:uid="{BD8E9F5A-2165-4DA0-8A39-042C07DCF53A}"/>
    <cellStyle name="Linked Cell 6 3 2" xfId="13987" xr:uid="{B6FB0393-F3BE-4BF7-BFEE-7AFB282ACF2D}"/>
    <cellStyle name="Linked Cell 7" xfId="2095" xr:uid="{9241D3B4-0E40-43CD-97ED-14B90B90AE10}"/>
    <cellStyle name="Linked Cell 7 2" xfId="5087" xr:uid="{FC444C63-0360-4742-9A9A-8189A4134F14}"/>
    <cellStyle name="Linked Cell 7 3" xfId="9666" xr:uid="{104154ED-AF8B-439E-B263-0D8A55281568}"/>
    <cellStyle name="Linked Cell 7 3 2" xfId="13988" xr:uid="{905F4FA3-ADFC-4626-8F9D-420BFF121FD5}"/>
    <cellStyle name="Linked Cell 8" xfId="2096" xr:uid="{D024DAA4-E019-48F9-9588-19861AFCDE4B}"/>
    <cellStyle name="Linked Cell 8 2" xfId="5088" xr:uid="{03874646-0B75-4BD7-8F66-09747E4999F1}"/>
    <cellStyle name="Linked Cell 8 3" xfId="9667" xr:uid="{C3A11969-8B33-423B-9765-53435818C2C4}"/>
    <cellStyle name="Linked Cell 8 3 2" xfId="13989" xr:uid="{D04E0271-B8C5-4AFA-9F4E-CD9FC954DD07}"/>
    <cellStyle name="Linked Cell 9" xfId="2097" xr:uid="{F835B253-29EA-4CC6-AF81-89B1F50C2785}"/>
    <cellStyle name="Linked Cell 9 2" xfId="5089" xr:uid="{927B4F5A-2295-49CA-BA3C-DEF70DB07D90}"/>
    <cellStyle name="Linked Cell 9 3" xfId="9668" xr:uid="{F6CEC948-29BF-4127-B900-69397194E3C4}"/>
    <cellStyle name="Linked Cell 9 3 2" xfId="13990" xr:uid="{3F7C0CF8-3199-4BA1-BCE7-0295AD5FD782}"/>
    <cellStyle name="Linked Cells" xfId="2098" xr:uid="{3774CED2-9F8E-4682-949C-7BC50F5AC8BF}"/>
    <cellStyle name="MandatoryText" xfId="2099" xr:uid="{322695B7-D40E-4CF6-90C6-937B9B64AC7B}"/>
    <cellStyle name="MandatoryText 2" xfId="6187" xr:uid="{F653445A-E525-4FCF-9F6A-083976548885}"/>
    <cellStyle name="MandatoryText 2 2" xfId="6309" xr:uid="{480E7823-4E7E-46EE-8069-053B0107CB0A}"/>
    <cellStyle name="MandatoryText 3" xfId="5953" xr:uid="{04F569D6-61C9-416D-9FCB-47F3D4B602C9}"/>
    <cellStyle name="MandatoryText 4" xfId="5090" xr:uid="{0D4F578D-0891-4595-B093-9A346F729971}"/>
    <cellStyle name="MandatoryText 5" xfId="9669" xr:uid="{6CEB1AD7-A61E-4F31-AE97-73AF4117EA5C}"/>
    <cellStyle name="MandatoryText 5 2" xfId="13991" xr:uid="{D328E6E5-9BC5-48F8-A0D5-5CEA4C585509}"/>
    <cellStyle name="Mhead" xfId="2100" xr:uid="{5EC27851-D98E-40C7-ACE7-FE147271A0B0}"/>
    <cellStyle name="Migliaia (0)_IT Assets" xfId="2101" xr:uid="{7681C4B8-47AC-45CF-94D7-054F8FD01945}"/>
    <cellStyle name="Migliaia_IT Assets" xfId="2102" xr:uid="{747A30B0-A267-44DD-8D86-826907DDA555}"/>
    <cellStyle name="Millares [0]_10 AVERIAS MASIVAS + ANT" xfId="2103" xr:uid="{5922F11E-FE25-44A2-B86F-4CD002210160}"/>
    <cellStyle name="Millares_10 AVERIAS MASIVAS + ANT" xfId="2104" xr:uid="{4CB13571-BFD5-447A-AA51-AFB918B67DEB}"/>
    <cellStyle name="Milliers [0]_!!!GO" xfId="2105" xr:uid="{723EFFAA-DFE1-4B7E-B623-40713E089283}"/>
    <cellStyle name="Milliers_!!!GO" xfId="2106" xr:uid="{0EB24792-B2A8-40FD-998C-78946046F62B}"/>
    <cellStyle name="Model" xfId="2107" xr:uid="{27CD7E42-6989-4DEF-97F7-96F93E284F7F}"/>
    <cellStyle name="Moneda [0]_10 AVERIAS MASIVAS + ANT" xfId="2108" xr:uid="{E1F0A765-AFD3-40B9-B0FB-C5F82D7981A1}"/>
    <cellStyle name="Moneda_10 AVERIAS MASIVAS + ANT" xfId="2109" xr:uid="{B54E03CC-777F-4CF8-BF2E-2EDDB21BF6A7}"/>
    <cellStyle name="Monétaire [0]_!!!GO" xfId="2110" xr:uid="{1EB73F48-95D3-4FF6-B8E6-39D0AE0B47D9}"/>
    <cellStyle name="Monétaire_!!!GO" xfId="2111" xr:uid="{42F4FEEB-8A53-49FD-88C9-CEA389346DB3}"/>
    <cellStyle name="Monetario" xfId="2112" xr:uid="{AD036643-D0E7-446D-B5AD-76B281024BD4}"/>
    <cellStyle name="Neutral 10" xfId="2113" xr:uid="{67FA34A3-9AFB-4460-90CE-966C6C896E99}"/>
    <cellStyle name="Neutral 10 2" xfId="5091" xr:uid="{8C0A099D-31D9-44CC-9860-68AAE4D0A06B}"/>
    <cellStyle name="Neutral 10 3" xfId="9670" xr:uid="{78780381-870E-4C81-92D9-B026C9A4C935}"/>
    <cellStyle name="Neutral 10 3 2" xfId="13992" xr:uid="{6369DFCD-D152-482F-8B32-11ECF9CA0E4D}"/>
    <cellStyle name="Neutral 11" xfId="2114" xr:uid="{3097ECFF-49EB-4F0F-BB09-4D237FF25848}"/>
    <cellStyle name="Neutral 11 2" xfId="5092" xr:uid="{B3FAD342-8478-4648-AD7C-E6E9B22A7FC5}"/>
    <cellStyle name="Neutral 11 3" xfId="9671" xr:uid="{A648782D-ADC1-4324-A249-C4BB17FDF3DC}"/>
    <cellStyle name="Neutral 11 3 2" xfId="13993" xr:uid="{1448950A-E185-4783-976E-DA9780E97992}"/>
    <cellStyle name="Neutral 12" xfId="2115" xr:uid="{9F18BE91-D6BE-4192-84B0-224F6A408F10}"/>
    <cellStyle name="Neutral 12 2" xfId="5093" xr:uid="{FD1FE808-889A-4AF4-A9B4-68B1471F56CA}"/>
    <cellStyle name="Neutral 12 3" xfId="9672" xr:uid="{614B7F5F-FD50-4121-9625-B3306EC80D08}"/>
    <cellStyle name="Neutral 12 3 2" xfId="13994" xr:uid="{E482463A-59C9-4D16-8071-361389C109D0}"/>
    <cellStyle name="Neutral 13" xfId="2116" xr:uid="{2023F232-55AA-4C26-90EA-BAD78CC7638D}"/>
    <cellStyle name="Neutral 13 2" xfId="5094" xr:uid="{E2D00DAC-4E72-48A8-A9D3-ECD9491000BF}"/>
    <cellStyle name="Neutral 13 3" xfId="9673" xr:uid="{081C93B6-C9E6-4331-9AD8-8AC4E646FA5F}"/>
    <cellStyle name="Neutral 13 3 2" xfId="13995" xr:uid="{4CAA04A2-7FC0-437C-9FA0-501EF7BDFB9F}"/>
    <cellStyle name="Neutral 14" xfId="2117" xr:uid="{A833DF79-5A00-4DB3-A561-4189B36B4EE6}"/>
    <cellStyle name="Neutral 14 2" xfId="5095" xr:uid="{DFAC5D7D-380C-49B2-B5CE-F7E1736B94DD}"/>
    <cellStyle name="Neutral 14 3" xfId="9674" xr:uid="{7DBB4F5D-6167-4AFF-B5EF-AB365A9CC7A0}"/>
    <cellStyle name="Neutral 14 3 2" xfId="13996" xr:uid="{D04E46FE-B2AC-48DB-BC16-9695FCCD245C}"/>
    <cellStyle name="Neutral 15" xfId="2118" xr:uid="{5A878809-D84F-45B7-9EEC-EFAC0DC8A830}"/>
    <cellStyle name="Neutral 15 2" xfId="5096" xr:uid="{769F1F1C-86CC-45F4-A42E-D58F312540C6}"/>
    <cellStyle name="Neutral 15 3" xfId="9675" xr:uid="{21B0228E-A2B8-4922-8C7D-826B88A3B943}"/>
    <cellStyle name="Neutral 15 3 2" xfId="13997" xr:uid="{BC106756-43F7-49D9-A36F-3D16D4CD8346}"/>
    <cellStyle name="Neutral 16" xfId="2119" xr:uid="{63ABEF20-BAD3-4F0F-8893-0D3F744BEA07}"/>
    <cellStyle name="Neutral 16 2" xfId="5097" xr:uid="{EF94CE9F-C4DE-457F-828C-314A0941D547}"/>
    <cellStyle name="Neutral 16 3" xfId="9676" xr:uid="{C66FF5AA-60F5-4090-AEEF-62A9CB87AF6F}"/>
    <cellStyle name="Neutral 16 3 2" xfId="13998" xr:uid="{45E370A6-D015-42A6-B534-842809526A4C}"/>
    <cellStyle name="Neutral 17" xfId="2120" xr:uid="{49B454D8-AEF7-47B8-9B1E-6D61E94013B0}"/>
    <cellStyle name="Neutral 17 2" xfId="5098" xr:uid="{F15AB81F-3A6E-46C9-ADA6-D29CBAE13B1A}"/>
    <cellStyle name="Neutral 17 3" xfId="9677" xr:uid="{33829A8E-32C1-4E99-9DBA-030D73813FDF}"/>
    <cellStyle name="Neutral 17 3 2" xfId="13999" xr:uid="{DC1F6046-503E-4363-9270-16C012A37502}"/>
    <cellStyle name="Neutral 18" xfId="2121" xr:uid="{2A5126D9-FDCE-4B08-8263-953266B5B457}"/>
    <cellStyle name="Neutral 18 2" xfId="5099" xr:uid="{5FBB0745-F79C-415C-8497-03893CB920B8}"/>
    <cellStyle name="Neutral 18 3" xfId="9678" xr:uid="{16A72C95-1FB7-487C-B7DE-19EFA97C45A5}"/>
    <cellStyle name="Neutral 18 3 2" xfId="14000" xr:uid="{62ADEC3F-38AA-4318-9481-708EB5E8799F}"/>
    <cellStyle name="Neutral 19" xfId="2122" xr:uid="{8E719A02-D8F1-447D-BF1D-5C67B171855B}"/>
    <cellStyle name="Neutral 19 2" xfId="5100" xr:uid="{0E6BAD94-720F-4A61-8B81-B83451A8B5E7}"/>
    <cellStyle name="Neutral 19 3" xfId="9679" xr:uid="{BCD8266A-0690-4EA7-9828-6879316CB44E}"/>
    <cellStyle name="Neutral 19 3 2" xfId="14001" xr:uid="{652BBA5E-DC12-4578-9C14-1B10CBB3343C}"/>
    <cellStyle name="Neutral 2" xfId="2123" xr:uid="{5DD882F2-5C2D-44F9-BD52-D9F1054C12E6}"/>
    <cellStyle name="Neutral 2 2" xfId="6283" xr:uid="{2B2CA778-FECB-4BB8-8BB8-864D468826C7}"/>
    <cellStyle name="Neutral 2 3" xfId="5101" xr:uid="{365A8765-BFA5-4E5B-86B3-F4E55633FA3B}"/>
    <cellStyle name="Neutral 2 4" xfId="9680" xr:uid="{C6C5C0FD-EE3A-4229-B567-BE6204E81C5D}"/>
    <cellStyle name="Neutral 2 4 2" xfId="14002" xr:uid="{5C297DE0-9E94-4BC5-99BC-D99F24CD4AFB}"/>
    <cellStyle name="Neutral 20" xfId="2124" xr:uid="{FEA25AD5-FAB5-481A-99CE-61ED935A942B}"/>
    <cellStyle name="Neutral 20 2" xfId="5102" xr:uid="{CDC56FD8-3B46-4B04-89AB-6BC73883BE5F}"/>
    <cellStyle name="Neutral 20 3" xfId="9681" xr:uid="{B7F3F537-8797-4F41-8D14-00541EA01126}"/>
    <cellStyle name="Neutral 20 3 2" xfId="14003" xr:uid="{397E179C-F69B-402C-A3FF-EAFB3AC1F6FA}"/>
    <cellStyle name="Neutral 21" xfId="2125" xr:uid="{CA33B3B1-C008-4E2F-BD97-F65410EE173F}"/>
    <cellStyle name="Neutral 21 2" xfId="5103" xr:uid="{4794CCB3-C328-4DC4-A7F4-3C837A945A5B}"/>
    <cellStyle name="Neutral 21 3" xfId="9682" xr:uid="{343AB0AB-23E4-4C92-A065-AA4561182EF5}"/>
    <cellStyle name="Neutral 21 3 2" xfId="14004" xr:uid="{439B8821-994C-4A0D-AEEF-53968C48FA12}"/>
    <cellStyle name="Neutral 22" xfId="2126" xr:uid="{DD0358E2-6E90-49B7-829D-DB7D561BF22D}"/>
    <cellStyle name="Neutral 22 2" xfId="5104" xr:uid="{15576BB5-EFEE-40A3-8FCC-362B6C7D1CDB}"/>
    <cellStyle name="Neutral 22 3" xfId="9683" xr:uid="{E087CB04-E606-4E9B-AD82-82C83FE7A55E}"/>
    <cellStyle name="Neutral 22 3 2" xfId="14005" xr:uid="{60D36FBB-D413-449E-ABA5-37F435D1E6B1}"/>
    <cellStyle name="Neutral 23" xfId="2127" xr:uid="{5ABFE17E-3B68-4E82-A608-0E411C6A6516}"/>
    <cellStyle name="Neutral 23 2" xfId="5105" xr:uid="{C408F5FC-93A6-4240-8BDB-69256BFA5F83}"/>
    <cellStyle name="Neutral 23 3" xfId="9684" xr:uid="{4DAF9323-79CB-4A0A-B11B-B4BEB38B1D86}"/>
    <cellStyle name="Neutral 23 3 2" xfId="14006" xr:uid="{32C33086-6C8C-45ED-98E0-DE9197CD80F8}"/>
    <cellStyle name="Neutral 24" xfId="2128" xr:uid="{CA80F6FE-3414-4DF2-ADE0-E47136B6C157}"/>
    <cellStyle name="Neutral 24 2" xfId="5106" xr:uid="{A025D83D-2435-4522-BDBC-422F34E39A7E}"/>
    <cellStyle name="Neutral 24 3" xfId="9685" xr:uid="{DAA3118E-E7E5-43A6-9D86-08A0FA768EC1}"/>
    <cellStyle name="Neutral 24 3 2" xfId="14007" xr:uid="{555D21BB-C1B7-4A27-85E1-166C00FC9494}"/>
    <cellStyle name="Neutral 25" xfId="2129" xr:uid="{11AF2659-80A4-4394-99B3-EFB8FC1C3515}"/>
    <cellStyle name="Neutral 25 2" xfId="5107" xr:uid="{08914D17-D375-4D1D-B87E-B7FB974303B7}"/>
    <cellStyle name="Neutral 25 3" xfId="9686" xr:uid="{F072236F-8082-4F79-953C-E0ED4CAA06CA}"/>
    <cellStyle name="Neutral 25 3 2" xfId="14008" xr:uid="{6175B28F-AD51-473E-92AB-35908B1118A5}"/>
    <cellStyle name="Neutral 26" xfId="2130" xr:uid="{2F39D311-2E0C-4A2D-82B5-AE3723779678}"/>
    <cellStyle name="Neutral 26 2" xfId="5108" xr:uid="{513F23D4-0C63-47D8-9C1C-B52A86A9A261}"/>
    <cellStyle name="Neutral 26 3" xfId="9687" xr:uid="{A09A3BFE-5171-48A9-BC45-987DC6DB1178}"/>
    <cellStyle name="Neutral 26 3 2" xfId="14009" xr:uid="{C0725FFE-0804-4E48-9372-1D12F13B7A3A}"/>
    <cellStyle name="Neutral 27" xfId="2131" xr:uid="{DEAAE8C4-6C1F-4169-884F-07D3B36C2F42}"/>
    <cellStyle name="Neutral 27 2" xfId="5109" xr:uid="{ACE64E2C-7B5E-4762-8141-C3B672D0B663}"/>
    <cellStyle name="Neutral 27 3" xfId="9688" xr:uid="{DA05D17C-51AC-4183-B9C5-7C639C2849C2}"/>
    <cellStyle name="Neutral 27 3 2" xfId="14010" xr:uid="{2325132E-4D31-42F3-8086-2377E0897C90}"/>
    <cellStyle name="Neutral 28" xfId="2132" xr:uid="{A14255D5-322A-4E64-83F7-02002D718DD1}"/>
    <cellStyle name="Neutral 28 2" xfId="5110" xr:uid="{72BF1899-C78A-44A6-8204-90C901111F6F}"/>
    <cellStyle name="Neutral 28 3" xfId="9689" xr:uid="{5B6BDB09-337B-4F3C-A1D1-ACDC68CE9A71}"/>
    <cellStyle name="Neutral 28 3 2" xfId="14011" xr:uid="{AF2DE1F8-49DA-4FDB-AA19-517735A1E722}"/>
    <cellStyle name="Neutral 29" xfId="2133" xr:uid="{C69E59A6-8BB3-4E61-9476-0E14E5EC12B3}"/>
    <cellStyle name="Neutral 29 2" xfId="5111" xr:uid="{C29693F1-79E9-4D2B-9CAF-05F70B3C666A}"/>
    <cellStyle name="Neutral 29 3" xfId="9690" xr:uid="{E551A8C5-B4E9-4ACD-866D-5CD65A9020D5}"/>
    <cellStyle name="Neutral 29 3 2" xfId="14012" xr:uid="{E192E6D6-BFFD-4333-A65A-0F6B069C027A}"/>
    <cellStyle name="Neutral 3" xfId="2134" xr:uid="{9F0C7134-52DA-4FF4-B199-6661154D5604}"/>
    <cellStyle name="Neutral 3 2" xfId="5112" xr:uid="{C251E532-B162-4D25-9E80-630B81B79B49}"/>
    <cellStyle name="Neutral 3 3" xfId="9691" xr:uid="{30F793D9-33FD-4D0F-896C-8E1E303AE90A}"/>
    <cellStyle name="Neutral 3 3 2" xfId="14013" xr:uid="{64AD8982-038C-4EE4-A70B-04BD9DB59805}"/>
    <cellStyle name="Neutral 30" xfId="2135" xr:uid="{22FD0556-48BB-4CDA-B3E7-471FC5322C13}"/>
    <cellStyle name="Neutral 30 2" xfId="5113" xr:uid="{1B885841-8FE7-484C-A108-639EB2E2AB12}"/>
    <cellStyle name="Neutral 30 3" xfId="9692" xr:uid="{C6B9437D-A31E-48C4-9C78-8C6C13DEC794}"/>
    <cellStyle name="Neutral 30 3 2" xfId="14014" xr:uid="{D0D4990A-DDCA-4D9B-B1CD-6BCCC3C0DEEB}"/>
    <cellStyle name="Neutral 31" xfId="2136" xr:uid="{10CF8D7A-EF49-4A1A-B202-C0EB7DC49B04}"/>
    <cellStyle name="Neutral 31 2" xfId="5114" xr:uid="{D9B3040D-F097-44D2-9DEF-98F5646D7459}"/>
    <cellStyle name="Neutral 31 3" xfId="9693" xr:uid="{05D1F41B-8643-42E4-9577-4C5F403FDF9C}"/>
    <cellStyle name="Neutral 31 3 2" xfId="14015" xr:uid="{593EEE72-8DFD-44D7-8B8C-7F3FBA96FB41}"/>
    <cellStyle name="Neutral 32" xfId="2137" xr:uid="{EC7EAF8C-281C-43AA-96E7-3F2F214AB97A}"/>
    <cellStyle name="Neutral 32 2" xfId="5115" xr:uid="{907E9BC8-47E0-449D-A2B6-B6A45B2FE21D}"/>
    <cellStyle name="Neutral 32 3" xfId="9694" xr:uid="{2D3CFC7F-ACE9-4EE0-899D-8A260B857BC2}"/>
    <cellStyle name="Neutral 32 3 2" xfId="14016" xr:uid="{22B1FBD7-56EA-4230-A29D-11A14C753797}"/>
    <cellStyle name="Neutral 33" xfId="2138" xr:uid="{2DF4658E-969F-41F1-8CDF-470B4A31CEB0}"/>
    <cellStyle name="Neutral 33 2" xfId="5116" xr:uid="{322BFA69-7298-468B-ACA7-C965DC9F722D}"/>
    <cellStyle name="Neutral 33 3" xfId="9695" xr:uid="{8A7F6725-8969-48F0-91FA-E6697AC8D96B}"/>
    <cellStyle name="Neutral 33 3 2" xfId="14017" xr:uid="{E688C077-9EDA-48A9-B0D4-7406B46DBB51}"/>
    <cellStyle name="Neutral 34" xfId="2139" xr:uid="{1E163C53-9C48-4CD6-BD07-58A0D7523DC2}"/>
    <cellStyle name="Neutral 34 2" xfId="5117" xr:uid="{CF1CC84A-ABF6-4424-A151-A0180134BBF2}"/>
    <cellStyle name="Neutral 34 3" xfId="9696" xr:uid="{5ED53E84-AECA-462A-87A5-7FF32AC02472}"/>
    <cellStyle name="Neutral 34 3 2" xfId="14018" xr:uid="{4B6C229E-E668-4AD6-A50A-AA0CD76833FA}"/>
    <cellStyle name="Neutral 35" xfId="2140" xr:uid="{87B1D93C-9B07-460B-9C1D-A460871CA233}"/>
    <cellStyle name="Neutral 35 2" xfId="5118" xr:uid="{96401F52-9931-48CF-A961-928081A918FD}"/>
    <cellStyle name="Neutral 35 3" xfId="9697" xr:uid="{5A318406-FC64-42DE-B6F2-B879562988F5}"/>
    <cellStyle name="Neutral 35 3 2" xfId="14019" xr:uid="{D863CAAE-C95C-4AED-9F55-F2AE1C25E082}"/>
    <cellStyle name="Neutral 36" xfId="2141" xr:uid="{3E1A47DA-F5A3-4201-AC1C-EB69A8CD2359}"/>
    <cellStyle name="Neutral 36 2" xfId="5119" xr:uid="{6A3848A8-7902-485B-8244-71AC967A9590}"/>
    <cellStyle name="Neutral 36 3" xfId="9698" xr:uid="{83CC970C-4DDA-4B43-AB1F-A0CE99955149}"/>
    <cellStyle name="Neutral 36 3 2" xfId="14020" xr:uid="{58BE6CB0-54C4-4EF3-BB53-66B877E8DAB1}"/>
    <cellStyle name="Neutral 37" xfId="2142" xr:uid="{DB533704-F066-4621-A5F6-42CB21B723CD}"/>
    <cellStyle name="Neutral 37 2" xfId="5120" xr:uid="{8F77765D-1B8F-4FFB-A054-FA650A154A5B}"/>
    <cellStyle name="Neutral 37 3" xfId="9699" xr:uid="{6D1A7C39-C843-4300-81A6-6ACC2EEFDDEA}"/>
    <cellStyle name="Neutral 37 3 2" xfId="14021" xr:uid="{762FAA4A-B88A-493C-9191-B55C041DAD5E}"/>
    <cellStyle name="Neutral 38" xfId="2143" xr:uid="{323587D2-65B2-4E80-A413-98010E5EA45A}"/>
    <cellStyle name="Neutral 38 2" xfId="5121" xr:uid="{F48A28B1-B351-4C89-8870-0B988795CF40}"/>
    <cellStyle name="Neutral 38 3" xfId="9700" xr:uid="{DFB10B25-B301-485D-9D93-E50B8C9D94C4}"/>
    <cellStyle name="Neutral 38 3 2" xfId="14022" xr:uid="{B64A5CD0-0FA8-49E6-9FC9-553703A72FB7}"/>
    <cellStyle name="Neutral 39" xfId="2144" xr:uid="{44D31E26-FB9F-4934-914D-B2B374386C33}"/>
    <cellStyle name="Neutral 39 2" xfId="5122" xr:uid="{EF8F6912-6553-4FEC-815B-52A7ECE46774}"/>
    <cellStyle name="Neutral 39 3" xfId="9701" xr:uid="{97B8B364-C338-41BC-8072-D52EBCF64430}"/>
    <cellStyle name="Neutral 39 3 2" xfId="14023" xr:uid="{D8A01FA9-682E-454E-BE54-1AD29F7EE155}"/>
    <cellStyle name="Neutral 4" xfId="2145" xr:uid="{0A4B8A50-8218-4717-B0B1-70B9FB663D4A}"/>
    <cellStyle name="Neutral 4 2" xfId="5123" xr:uid="{F7C16D40-4218-46E7-9717-084CB24FA46E}"/>
    <cellStyle name="Neutral 4 3" xfId="9702" xr:uid="{7BA7209B-C931-443C-A333-9F3AF0AB4578}"/>
    <cellStyle name="Neutral 4 3 2" xfId="14024" xr:uid="{750D9985-3371-4CF0-8DEC-8E448E11FA00}"/>
    <cellStyle name="Neutral 40" xfId="2146" xr:uid="{BD556BEB-2E9C-4749-9252-B815699EBC1C}"/>
    <cellStyle name="Neutral 40 2" xfId="5124" xr:uid="{DCF9AF01-52E5-4F2E-8DC6-2586CAEE2ADD}"/>
    <cellStyle name="Neutral 40 3" xfId="9703" xr:uid="{3740320A-6260-4458-AF5D-FD3D29951143}"/>
    <cellStyle name="Neutral 40 3 2" xfId="14025" xr:uid="{C7CCA4F2-D838-48A9-8B1B-6B4E1CF83005}"/>
    <cellStyle name="Neutral 41" xfId="2147" xr:uid="{119B0B77-1C09-49E6-8E8C-DC09FB591FF8}"/>
    <cellStyle name="Neutral 41 2" xfId="5125" xr:uid="{679A9CBB-722B-45E8-8B08-8BAA4FC8482B}"/>
    <cellStyle name="Neutral 41 3" xfId="9704" xr:uid="{2D9C89A4-7FEB-4157-8358-24F732320A81}"/>
    <cellStyle name="Neutral 41 3 2" xfId="14026" xr:uid="{1DAB13E8-6724-4E9A-8833-D092ABC89583}"/>
    <cellStyle name="Neutral 42" xfId="2148" xr:uid="{1260007D-317D-44B8-8C97-42A109130324}"/>
    <cellStyle name="Neutral 42 2" xfId="5126" xr:uid="{0EFBA17E-E798-4815-8B16-E18E114257FE}"/>
    <cellStyle name="Neutral 42 3" xfId="9705" xr:uid="{6528C42C-A2AD-4EBF-BF2E-D8A4E7FA11D0}"/>
    <cellStyle name="Neutral 42 3 2" xfId="14027" xr:uid="{65053DC5-0B9D-4E28-92AA-A15083D60E94}"/>
    <cellStyle name="Neutral 43" xfId="2149" xr:uid="{A32647CA-8768-4ABB-B040-2851298E1049}"/>
    <cellStyle name="Neutral 43 2" xfId="5127" xr:uid="{07342429-C263-4F32-BBA7-3E47838AB671}"/>
    <cellStyle name="Neutral 43 3" xfId="9706" xr:uid="{B4BD5647-7F32-4A73-BDA6-3447D9A247AF}"/>
    <cellStyle name="Neutral 43 3 2" xfId="14028" xr:uid="{410BA1D9-5BBE-4BA2-8805-A3111D516308}"/>
    <cellStyle name="Neutral 44" xfId="2150" xr:uid="{1A317C52-2AC8-4E7B-AF29-99EF1C366117}"/>
    <cellStyle name="Neutral 44 2" xfId="5128" xr:uid="{83196EDC-9BCF-4BF4-A668-8F65821146D8}"/>
    <cellStyle name="Neutral 44 3" xfId="9707" xr:uid="{CC2290DA-C0C6-4165-9E70-94C90CC5F44B}"/>
    <cellStyle name="Neutral 44 3 2" xfId="14029" xr:uid="{D7B21D14-1699-403C-9441-74A02D69EAE1}"/>
    <cellStyle name="Neutral 45" xfId="2151" xr:uid="{05B38F4A-525A-4F41-8C70-12FC0147B011}"/>
    <cellStyle name="Neutral 45 2" xfId="5129" xr:uid="{D823E763-4088-4865-9292-365D7F2F2C7C}"/>
    <cellStyle name="Neutral 45 3" xfId="9708" xr:uid="{A27570BB-44BF-459D-A206-094FB86076B9}"/>
    <cellStyle name="Neutral 45 3 2" xfId="14030" xr:uid="{15CE640D-735B-40D9-BA52-523316EF0C61}"/>
    <cellStyle name="Neutral 46" xfId="2152" xr:uid="{0B160A11-93DF-4D3D-9505-5F78AB8893F1}"/>
    <cellStyle name="Neutral 46 2" xfId="5130" xr:uid="{4A893B44-9DBA-463E-85E0-496A3E4BC9F1}"/>
    <cellStyle name="Neutral 46 3" xfId="9709" xr:uid="{75080953-338B-4A66-9660-68DC711644DF}"/>
    <cellStyle name="Neutral 46 3 2" xfId="14031" xr:uid="{60020924-0DBA-45ED-9F6F-E58314D5B351}"/>
    <cellStyle name="Neutral 47" xfId="2153" xr:uid="{40D631A5-231B-4C3A-9BF2-101698CC7FDC}"/>
    <cellStyle name="Neutral 47 2" xfId="5131" xr:uid="{A00C82E3-4233-40A2-A9E8-3D01F1669A6B}"/>
    <cellStyle name="Neutral 47 3" xfId="9710" xr:uid="{58C52A29-6DFB-4943-AE2B-E4F7B13F6521}"/>
    <cellStyle name="Neutral 47 3 2" xfId="14032" xr:uid="{8A5E496B-352E-4413-9BC7-66927B093DBB}"/>
    <cellStyle name="Neutral 48" xfId="2154" xr:uid="{7E4563F1-1028-4292-A7B1-16990B951323}"/>
    <cellStyle name="Neutral 48 2" xfId="5132" xr:uid="{B79CA2FB-CD70-406D-9B52-B877878675AF}"/>
    <cellStyle name="Neutral 48 3" xfId="9711" xr:uid="{7529C766-A3F3-4694-8F56-77FF2F4588F6}"/>
    <cellStyle name="Neutral 48 3 2" xfId="14033" xr:uid="{A15C37CD-89F2-41C6-B481-801AD38D402C}"/>
    <cellStyle name="Neutral 49" xfId="2155" xr:uid="{BFA41E99-C0A3-4E69-82B6-2B614159E92A}"/>
    <cellStyle name="Neutral 49 2" xfId="5133" xr:uid="{DA45CB9C-6381-4313-A444-96C2E0A18800}"/>
    <cellStyle name="Neutral 49 3" xfId="9712" xr:uid="{8CBA29BF-1B37-486E-BD06-D204079C1B5B}"/>
    <cellStyle name="Neutral 49 3 2" xfId="14034" xr:uid="{68D4F102-C586-4AF4-A0DE-14FC77B340F4}"/>
    <cellStyle name="Neutral 5" xfId="2156" xr:uid="{705A692F-FA38-46C6-A5AA-6F067781A3B9}"/>
    <cellStyle name="Neutral 5 2" xfId="5134" xr:uid="{4CF97CD9-DA32-4F89-9E1E-7ACB8A10620D}"/>
    <cellStyle name="Neutral 5 3" xfId="9713" xr:uid="{A6276E24-DF2B-42BD-BF30-A927DBDD9A84}"/>
    <cellStyle name="Neutral 5 3 2" xfId="14035" xr:uid="{6131C8E4-D994-4591-B11F-6495883EA08F}"/>
    <cellStyle name="Neutral 50" xfId="2157" xr:uid="{B965EC5D-4DB1-4143-BB05-0884478CDEB0}"/>
    <cellStyle name="Neutral 50 2" xfId="5135" xr:uid="{C6CA6FE9-ED91-4603-AEBA-C207C120AAB0}"/>
    <cellStyle name="Neutral 50 3" xfId="9714" xr:uid="{F176F431-A14D-4936-A1D7-51DC80A998B2}"/>
    <cellStyle name="Neutral 50 3 2" xfId="14036" xr:uid="{925CA870-63C0-4510-A100-32F771D83E1C}"/>
    <cellStyle name="Neutral 51" xfId="2158" xr:uid="{63DA1EE4-B014-4EB2-B54A-ECC0D08B3749}"/>
    <cellStyle name="Neutral 51 2" xfId="5136" xr:uid="{CAD7D8B4-2B39-435F-A9BB-028274658363}"/>
    <cellStyle name="Neutral 51 3" xfId="9715" xr:uid="{D074B7EB-5427-4194-881E-D8D18FFA6397}"/>
    <cellStyle name="Neutral 51 3 2" xfId="14037" xr:uid="{59758E53-CA0C-4A76-8351-AD454711EF78}"/>
    <cellStyle name="Neutral 52" xfId="2159" xr:uid="{4A0B1205-EC91-4786-90E8-8CB9353D18F8}"/>
    <cellStyle name="Neutral 52 2" xfId="5137" xr:uid="{5F2B5FE7-0858-44A1-8507-3AA6420CFA05}"/>
    <cellStyle name="Neutral 52 3" xfId="9716" xr:uid="{04772E1F-0FB8-4370-804C-59985EDDEAA5}"/>
    <cellStyle name="Neutral 52 3 2" xfId="14038" xr:uid="{7CCA20E3-1558-4AA2-9475-587F10861174}"/>
    <cellStyle name="Neutral 53" xfId="2160" xr:uid="{DAC8B828-EAEC-4B31-879B-940422B40D86}"/>
    <cellStyle name="Neutral 53 2" xfId="5138" xr:uid="{918043BD-1BC9-43E7-A3FA-5A2DFCCAF90A}"/>
    <cellStyle name="Neutral 53 3" xfId="9717" xr:uid="{7004C2D5-F75A-478F-B2D3-DAF74369DC6D}"/>
    <cellStyle name="Neutral 53 3 2" xfId="14039" xr:uid="{6F539C14-55C0-4375-BEB2-2B730874F8CC}"/>
    <cellStyle name="Neutral 6" xfId="2161" xr:uid="{64B3BAF5-ADA1-4808-B928-0370E047F69D}"/>
    <cellStyle name="Neutral 6 2" xfId="5139" xr:uid="{BC44F228-1B06-49F8-9AA3-6BD50EAF3AF0}"/>
    <cellStyle name="Neutral 6 3" xfId="9718" xr:uid="{CFE6A8A3-E9B5-4615-899E-F04869AF86F5}"/>
    <cellStyle name="Neutral 6 3 2" xfId="14040" xr:uid="{DF5B9054-D38D-4EA8-892F-6E0D0683735F}"/>
    <cellStyle name="Neutral 7" xfId="2162" xr:uid="{AC8B0F8C-62D2-43F1-960A-A2CBE002E082}"/>
    <cellStyle name="Neutral 7 2" xfId="5140" xr:uid="{927BBE8F-9694-4DB8-A831-9CDC4730EE7E}"/>
    <cellStyle name="Neutral 7 3" xfId="9719" xr:uid="{B1A731B3-CE56-4D16-A049-28F0D6EC3EE8}"/>
    <cellStyle name="Neutral 7 3 2" xfId="14041" xr:uid="{A1691902-C559-4E6F-B60D-C86A2F078A4B}"/>
    <cellStyle name="Neutral 8" xfId="2163" xr:uid="{A079F8B1-5D91-4B31-8BC9-8FDEC8842C92}"/>
    <cellStyle name="Neutral 8 2" xfId="5141" xr:uid="{7873B7FA-E068-49A0-9BB8-18D07729AF75}"/>
    <cellStyle name="Neutral 8 3" xfId="9720" xr:uid="{785C6888-BEB2-43BC-A5D6-E1F0B6FD0928}"/>
    <cellStyle name="Neutral 8 3 2" xfId="14042" xr:uid="{04877786-1BEA-46D9-BC2F-A124815FAB46}"/>
    <cellStyle name="Neutral 9" xfId="2164" xr:uid="{289D1EB1-1BB9-4B4C-B860-4C7AE4FE6CD4}"/>
    <cellStyle name="Neutral 9 2" xfId="5142" xr:uid="{AD72B7AC-A705-4B3E-A0DA-3C25F9476DB7}"/>
    <cellStyle name="Neutral 9 3" xfId="9721" xr:uid="{24FFD8CD-14C1-4024-9E21-C2E254C75B21}"/>
    <cellStyle name="Neutral 9 3 2" xfId="14043" xr:uid="{71508C0F-EAB3-48AA-B6F6-6D4B16AC9E8F}"/>
    <cellStyle name="New Times Roman" xfId="2165" xr:uid="{28C5DBAB-0403-470D-B88C-8946CBCF6AB1}"/>
    <cellStyle name="no dec" xfId="2166" xr:uid="{BEB8C6CF-111B-4392-BBF2-8ECFD38CCDDD}"/>
    <cellStyle name="Norm੎੎" xfId="2167" xr:uid="{FF87F95C-E030-4D20-BC91-191B66B01FC4}"/>
    <cellStyle name="Norm੎੎ 2" xfId="2168" xr:uid="{62540D89-CCAB-4F25-B5E1-5F7ACCDCFDE0}"/>
    <cellStyle name="Norm੎੎ 2 2" xfId="6015" xr:uid="{5BE13738-62F3-4037-9D79-CAA2F7C123F2}"/>
    <cellStyle name="Norm੎੎ 2 2 2" xfId="7609" xr:uid="{D8B2F7AF-A1C8-4388-8BBD-D1723E4296EC}"/>
    <cellStyle name="Norm੎੎ 2 2 2 2" xfId="21191" xr:uid="{F822AD95-79BC-4B7D-BAB4-2EE45FB2BF6C}"/>
    <cellStyle name="Norm੎੎ 2 2 2 2 2" xfId="29968" xr:uid="{020C23FA-C35A-4FA5-A451-CDA67C00CBCE}"/>
    <cellStyle name="Norm੎੎ 2 2 2 3" xfId="28591" xr:uid="{E5A34B85-2FBC-49CC-A587-94CBCF9168C5}"/>
    <cellStyle name="Norm੎੎ 2 2 3" xfId="19794" xr:uid="{2E0AC0C6-3919-479C-B828-2AFA6C8689E2}"/>
    <cellStyle name="Norm੎੎ 2 2 3 2" xfId="29425" xr:uid="{9E2B5298-AF44-4599-945F-A429E543CDE0}"/>
    <cellStyle name="Norm੎੎ 2 2 4" xfId="28048" xr:uid="{D8A05069-EE41-4696-A4BE-A77B10DE1312}"/>
    <cellStyle name="Norm੎੎ 2 3" xfId="6377" xr:uid="{EA172009-C665-4776-9338-22A72BB3C9CF}"/>
    <cellStyle name="Norm੎੎ 2 3 2" xfId="19959" xr:uid="{E85EECC8-9693-4E29-9DAC-A08909749968}"/>
    <cellStyle name="Norm੎੎ 2 3 2 2" xfId="29566" xr:uid="{C43A5105-6250-4377-ADA7-CC46794D6E66}"/>
    <cellStyle name="Norm੎੎ 2 3 3" xfId="28189" xr:uid="{271F2384-2D13-45DF-9FB0-943D249984BA}"/>
    <cellStyle name="Norm੎੎ 2 4" xfId="18555" xr:uid="{7E1B328A-9ADC-4F03-8B5A-7D3C6FE43924}"/>
    <cellStyle name="Norm੎੎ 2 4 2" xfId="29022" xr:uid="{9A121BCC-9AC6-43C6-BD76-8B731E61FC92}"/>
    <cellStyle name="Norm੎੎ 2 5" xfId="27648" xr:uid="{F7E753FB-09E6-4FC2-A142-5A35AC791B99}"/>
    <cellStyle name="Norm੎੎ 3" xfId="2169" xr:uid="{D8EB1C57-08AB-4A86-BA4F-198AB52441F7}"/>
    <cellStyle name="Norm੎੎ 3 2" xfId="2662" xr:uid="{4E49385A-CDD8-4D1C-B99B-24E7B868B12D}"/>
    <cellStyle name="Norm੎੎ 3 3" xfId="6016" xr:uid="{FF46CA31-C610-4DD6-BC3D-12DCDE6E1968}"/>
    <cellStyle name="Normal" xfId="0" builtinId="0"/>
    <cellStyle name="Normal - Style1" xfId="2170" xr:uid="{6B66E3F6-EE6B-4326-8691-F3958B18F7F4}"/>
    <cellStyle name="Normal - Style1 2" xfId="6017" xr:uid="{6FC45641-69DB-4471-A568-8D2676FC646D}"/>
    <cellStyle name="Normal - Style1 2 2" xfId="7610" xr:uid="{F013CCEC-0ED5-4655-9906-A602DF4B82AE}"/>
    <cellStyle name="Normal - Style1 2 2 2" xfId="21192" xr:uid="{9FC7EF30-7646-447B-92D0-96DAD7BC360B}"/>
    <cellStyle name="Normal - Style1 2 2 2 2" xfId="29969" xr:uid="{669832E1-7890-4A93-B983-5F14C70EFBEF}"/>
    <cellStyle name="Normal - Style1 2 2 3" xfId="28592" xr:uid="{1090CCEF-8C4A-43AC-95C4-AC20B29BF7C5}"/>
    <cellStyle name="Normal - Style1 2 3" xfId="19795" xr:uid="{F0262FC4-12A5-45B1-B7C7-DD64D027166D}"/>
    <cellStyle name="Normal - Style1 2 3 2" xfId="29426" xr:uid="{6C27A2A6-8445-48B5-934B-7604372AEFF9}"/>
    <cellStyle name="Normal - Style1 2 4" xfId="28049" xr:uid="{F0617F60-27DC-4ECD-9498-F05310F991C4}"/>
    <cellStyle name="Normal - Style1 3" xfId="6378" xr:uid="{2DB0EDE3-EA03-4BCD-AD8F-3318CF31AC33}"/>
    <cellStyle name="Normal - Style1 3 2" xfId="19960" xr:uid="{8E96E3A9-A4D0-4CF6-A055-8E6239D6B2A0}"/>
    <cellStyle name="Normal - Style1 3 2 2" xfId="29567" xr:uid="{F9936973-46A9-4931-AE93-471BDDFD0F46}"/>
    <cellStyle name="Normal - Style1 3 3" xfId="28190" xr:uid="{176F40A9-027E-47B0-88CE-575204D4DB19}"/>
    <cellStyle name="Normal - Style1 4" xfId="18556" xr:uid="{3F0F5AA5-441D-45B1-BA9B-70FEB984DF97}"/>
    <cellStyle name="Normal - Style1 4 2" xfId="29023" xr:uid="{6032A50B-60AA-465D-96D7-E17F66AB4EC7}"/>
    <cellStyle name="Normal - Style1 5" xfId="27649" xr:uid="{76CA4BC4-DA17-4A54-917A-1E57C85A4B58}"/>
    <cellStyle name="Normal 10" xfId="2171" xr:uid="{05473FD1-CA9A-4BC8-BD35-104D070EAA8B}"/>
    <cellStyle name="Normal 10 2" xfId="6099" xr:uid="{1FAD290A-40FF-470A-BDD0-35616F82B386}"/>
    <cellStyle name="Normal 10 2 2" xfId="7654" xr:uid="{F26F3C96-A78D-4CBE-A795-934B40B60787}"/>
    <cellStyle name="Normal 10 2 2 2" xfId="21236" xr:uid="{F6AF2B10-0911-4432-9768-23CE3C951B21}"/>
    <cellStyle name="Normal 10 2 2 2 2" xfId="30005" xr:uid="{34F05F8A-2007-42EB-A01C-27C0FEBBF399}"/>
    <cellStyle name="Normal 10 2 2 3" xfId="28628" xr:uid="{62D0CB54-1ADA-40E8-9EDC-118BC9642204}"/>
    <cellStyle name="Normal 10 2 2 4" xfId="30376" xr:uid="{02AD0E5D-7C4E-4882-99C9-9A71D9583175}"/>
    <cellStyle name="Normal 10 2 3" xfId="19839" xr:uid="{BE7ACB45-5E18-4099-9925-247479436EF3}"/>
    <cellStyle name="Normal 10 2 3 2" xfId="29462" xr:uid="{D856E0F7-844A-4EB1-8607-1138FDB1DB5C}"/>
    <cellStyle name="Normal 10 2 4" xfId="28085" xr:uid="{C32F8739-5173-42DC-BFDD-84DD01A8FCB6}"/>
    <cellStyle name="Normal 10 3" xfId="6088" xr:uid="{70A5ED6B-B6A1-4C77-B1EC-5EC817F46CE0}"/>
    <cellStyle name="Normal 10 3 2" xfId="6284" xr:uid="{371004EF-9CB6-4815-9069-C0FE00345761}"/>
    <cellStyle name="Normal 10 4" xfId="6018" xr:uid="{CC029FE0-7BE4-4AD3-85DD-A89067F044D8}"/>
    <cellStyle name="Normal 10 4 2" xfId="7611" xr:uid="{AA9A40FC-FBFF-4101-96A6-3096735A0B2F}"/>
    <cellStyle name="Normal 10 4 2 2" xfId="21193" xr:uid="{915D8773-2D30-48E2-BE74-D2792BAD9A02}"/>
    <cellStyle name="Normal 10 4 2 2 2" xfId="29970" xr:uid="{F174ED90-0386-47D2-86F3-4FD1B1132EEF}"/>
    <cellStyle name="Normal 10 4 2 3" xfId="28593" xr:uid="{288FA333-26D6-47CC-87D5-EFDC1D43CBE1}"/>
    <cellStyle name="Normal 10 4 3" xfId="19796" xr:uid="{F2345E88-D41E-435B-B271-90E2CF2D5F2D}"/>
    <cellStyle name="Normal 10 4 3 2" xfId="29427" xr:uid="{1D108D41-DC9D-4926-9C82-0B563CA2E658}"/>
    <cellStyle name="Normal 10 4 4" xfId="28050" xr:uid="{40145C02-AF26-46DA-939C-0E0C8F4B5990}"/>
    <cellStyle name="Normal 10 5" xfId="5143" xr:uid="{B8677B31-3739-4BC7-B9FF-493B682FF38E}"/>
    <cellStyle name="Normal 10 6" xfId="9722" xr:uid="{D73B8066-1A4E-4961-8C17-FC0213F2FF15}"/>
    <cellStyle name="Normal 10 6 2" xfId="14044" xr:uid="{0DF054E4-C1C8-4AF9-B902-292D6AD12440}"/>
    <cellStyle name="Normal 100" xfId="30360" xr:uid="{DE9A8E93-1666-48CE-B8B7-3EB2BA7AFFDF}"/>
    <cellStyle name="Normal 100 2" xfId="30381" xr:uid="{9C5DD791-2EA7-4E43-B48B-37C3620D89E6}"/>
    <cellStyle name="Normal 101" xfId="30361" xr:uid="{92A5B138-76EA-48ED-B3B1-0316C3BB1947}"/>
    <cellStyle name="Normal 102" xfId="30362" xr:uid="{37677F4E-3B99-494F-9236-AD99F4260CDE}"/>
    <cellStyle name="Normal 103" xfId="30370" xr:uid="{EAF83BA9-421E-4ACF-8698-4408FF7BF31A}"/>
    <cellStyle name="Normal 104" xfId="30383" xr:uid="{46D896BF-609E-42EC-A112-C84DEAB1DCB9}"/>
    <cellStyle name="Normal 105" xfId="30384" xr:uid="{55F23867-B186-4461-9145-D2C77953E7BE}"/>
    <cellStyle name="Normal 106" xfId="30385" xr:uid="{164721B8-368D-4CB7-AD05-BFF08AF4D332}"/>
    <cellStyle name="Normal 107" xfId="30386" xr:uid="{A6E86BDF-01AE-45B9-BB5C-88EF511D551F}"/>
    <cellStyle name="Normal 11" xfId="2172" xr:uid="{6E519C16-AE64-4F18-A57E-7D07A67350D9}"/>
    <cellStyle name="Normal 11 2" xfId="6285" xr:uid="{31BC2DC6-8312-4BC4-8F22-C7739DDA236C}"/>
    <cellStyle name="Normal 11 3" xfId="5144" xr:uid="{0AE60ED6-C82B-4CD7-AF20-DD85E083FA05}"/>
    <cellStyle name="Normal 11 4" xfId="9723" xr:uid="{2AB8DA39-70DB-42C6-9617-ED8DBF97FEDC}"/>
    <cellStyle name="Normal 11 4 2" xfId="14045" xr:uid="{0F7B2D38-9B46-4563-8244-C2C336261F10}"/>
    <cellStyle name="Normal 12" xfId="2173" xr:uid="{4D76E981-DE1B-476A-9B81-A0F88EE04B1A}"/>
    <cellStyle name="Normal 12 10" xfId="14645" xr:uid="{C7E05068-7F78-47DE-B6C4-643D73862DB7}"/>
    <cellStyle name="Normal 12 10 2" xfId="23740" xr:uid="{31FB4534-77DF-4429-93EC-6A0D17F24157}"/>
    <cellStyle name="Normal 12 11" xfId="18557" xr:uid="{898CBC03-E83C-4AF4-8B02-33AF4149C268}"/>
    <cellStyle name="Normal 12 2" xfId="2663" xr:uid="{73F7FE58-1F6A-4F24-A3D1-B8929509CB1E}"/>
    <cellStyle name="Normal 12 2 10" xfId="18709" xr:uid="{08CFFBF4-8817-4ECB-AF67-464AC7B7F084}"/>
    <cellStyle name="Normal 12 2 2" xfId="2759" xr:uid="{2803A652-7CEB-4D24-90E8-62E6C5153BCF}"/>
    <cellStyle name="Normal 12 2 2 2" xfId="2877" xr:uid="{478B606B-2F1D-4AA9-BDCF-4CB8B97060C1}"/>
    <cellStyle name="Normal 12 2 2 2 2" xfId="3102" xr:uid="{12F28FC5-86CA-4E03-BB7A-E42059C3E1F8}"/>
    <cellStyle name="Normal 12 2 2 2 2 2" xfId="5904" xr:uid="{D103937A-EA2D-48A5-ABA0-078CF6FFD0BE}"/>
    <cellStyle name="Normal 12 2 2 2 2 2 2" xfId="7520" xr:uid="{631AC965-34F0-462B-BD18-BCDEA9A71A9F}"/>
    <cellStyle name="Normal 12 2 2 2 2 2 2 2" xfId="11985" xr:uid="{07FEF6E3-7A51-414D-BF7C-FA828CECE426}"/>
    <cellStyle name="Normal 12 2 2 2 2 2 2 2 2" xfId="18223" xr:uid="{3AB65BA9-F582-4106-AD96-A81E1AFF26F8}"/>
    <cellStyle name="Normal 12 2 2 2 2 2 2 2 2 2" xfId="27318" xr:uid="{D32B4261-C62B-4E27-84C6-8A4A472A456F}"/>
    <cellStyle name="Normal 12 2 2 2 2 2 2 2 3" xfId="23323" xr:uid="{43008306-60D8-4F5B-983E-3BCB1AF6E3F4}"/>
    <cellStyle name="Normal 12 2 2 2 2 2 2 3" xfId="16299" xr:uid="{F80F4509-BA42-4772-84E2-E38D25E7C695}"/>
    <cellStyle name="Normal 12 2 2 2 2 2 2 3 2" xfId="25394" xr:uid="{F233A3F9-FDEA-4951-A1B9-753201E76E4A}"/>
    <cellStyle name="Normal 12 2 2 2 2 2 2 4" xfId="21102" xr:uid="{3A3E0C18-9ED9-483C-B958-48B627B0A783}"/>
    <cellStyle name="Normal 12 2 2 2 2 2 3" xfId="11130" xr:uid="{9105AA9A-A46E-4531-B7E9-819ED96A0CC4}"/>
    <cellStyle name="Normal 12 2 2 2 2 2 3 2" xfId="17369" xr:uid="{5FECED72-DCB0-42C3-9B97-4A92D2683037}"/>
    <cellStyle name="Normal 12 2 2 2 2 2 3 2 2" xfId="26464" xr:uid="{2884EAD2-6E4C-48EC-84F6-014B3BBBBAFC}"/>
    <cellStyle name="Normal 12 2 2 2 2 2 3 3" xfId="22468" xr:uid="{0AB54A8A-088C-4F5E-BA3F-7075A356777A}"/>
    <cellStyle name="Normal 12 2 2 2 2 2 4" xfId="15445" xr:uid="{072FC823-8F07-485D-94DD-CC8E8EF62A28}"/>
    <cellStyle name="Normal 12 2 2 2 2 2 4 2" xfId="24540" xr:uid="{7EF06A1E-BDF9-4604-B29E-E0478828057B}"/>
    <cellStyle name="Normal 12 2 2 2 2 2 5" xfId="19705" xr:uid="{31C480CB-DB6B-43E0-9A40-A5429871D97C}"/>
    <cellStyle name="Normal 12 2 2 2 2 3" xfId="6965" xr:uid="{6BCF4BCD-D09D-47BA-AFB6-66BBEB9B63F0}"/>
    <cellStyle name="Normal 12 2 2 2 2 3 2" xfId="11567" xr:uid="{E7C110B3-0FAE-4478-8C0C-10C64644FD05}"/>
    <cellStyle name="Normal 12 2 2 2 2 3 2 2" xfId="17805" xr:uid="{03DAE549-6EE1-4A01-B0A1-FF6991879821}"/>
    <cellStyle name="Normal 12 2 2 2 2 3 2 2 2" xfId="26900" xr:uid="{9A9D0908-598A-4682-927C-C1E90EA4EE37}"/>
    <cellStyle name="Normal 12 2 2 2 2 3 2 3" xfId="22905" xr:uid="{AC1E236B-49BF-43F7-A52E-D3F8DC2CF2AF}"/>
    <cellStyle name="Normal 12 2 2 2 2 3 3" xfId="15881" xr:uid="{81CA3353-3D87-4D20-860A-57EDD25AE96A}"/>
    <cellStyle name="Normal 12 2 2 2 2 3 3 2" xfId="24976" xr:uid="{0FDB2414-45C2-4551-A541-67BF2292B9D3}"/>
    <cellStyle name="Normal 12 2 2 2 2 3 4" xfId="20547" xr:uid="{1C256F65-DFC2-473E-BA3C-9F58F9F28A15}"/>
    <cellStyle name="Normal 12 2 2 2 2 4" xfId="10707" xr:uid="{FF1F0789-AA2A-4C3C-B092-892C1FDB90BD}"/>
    <cellStyle name="Normal 12 2 2 2 2 4 2" xfId="16951" xr:uid="{6BD934F3-0CB9-458C-B2C9-6241F1CD8C75}"/>
    <cellStyle name="Normal 12 2 2 2 2 4 2 2" xfId="26046" xr:uid="{7F06A565-EB2A-48A8-8907-D909CF1AD9C3}"/>
    <cellStyle name="Normal 12 2 2 2 2 4 3" xfId="22045" xr:uid="{E2A0624B-329B-4B50-BD14-87196EBD6E83}"/>
    <cellStyle name="Normal 12 2 2 2 2 5" xfId="15027" xr:uid="{DF0EF661-6B30-4B15-B503-FD438E3A58DE}"/>
    <cellStyle name="Normal 12 2 2 2 2 5 2" xfId="24122" xr:uid="{8C78D89C-7E9E-4B1B-B896-33F2A2CF4C0F}"/>
    <cellStyle name="Normal 12 2 2 2 2 6" xfId="19145" xr:uid="{2B0DEC10-FA59-4877-81CD-D275351C29BF}"/>
    <cellStyle name="Normal 12 2 2 2 3" xfId="5690" xr:uid="{27FD5E9D-702B-46DE-8F89-9B3E6202AB44}"/>
    <cellStyle name="Normal 12 2 2 2 3 2" xfId="7306" xr:uid="{6EE0241C-56FB-4820-ABE0-D43FF3109BA3}"/>
    <cellStyle name="Normal 12 2 2 2 3 2 2" xfId="11776" xr:uid="{DE1E89E8-FE9F-447C-BFD4-F37B871B34E8}"/>
    <cellStyle name="Normal 12 2 2 2 3 2 2 2" xfId="18014" xr:uid="{A6A46DD2-ACF0-4BA5-A0CF-2303C3DD5490}"/>
    <cellStyle name="Normal 12 2 2 2 3 2 2 2 2" xfId="27109" xr:uid="{5CC45F7F-81B1-488F-A311-0B88E4D455F9}"/>
    <cellStyle name="Normal 12 2 2 2 3 2 2 3" xfId="23114" xr:uid="{4F2C1238-54A5-437E-BAC3-D2DC8B085641}"/>
    <cellStyle name="Normal 12 2 2 2 3 2 3" xfId="16090" xr:uid="{44F62107-C9F2-4D4E-BAF7-122D037DAD53}"/>
    <cellStyle name="Normal 12 2 2 2 3 2 3 2" xfId="25185" xr:uid="{1908E459-C2EF-422E-A4AD-5F62F654E78D}"/>
    <cellStyle name="Normal 12 2 2 2 3 2 4" xfId="20888" xr:uid="{7E7F23F9-F708-43A7-86D6-9728CAEA0D60}"/>
    <cellStyle name="Normal 12 2 2 2 3 3" xfId="10920" xr:uid="{E17F1463-03C6-4DEF-887C-3C733DDEAA4D}"/>
    <cellStyle name="Normal 12 2 2 2 3 3 2" xfId="17160" xr:uid="{18D9A150-3BF1-47A9-A5F5-F94136E4DB28}"/>
    <cellStyle name="Normal 12 2 2 2 3 3 2 2" xfId="26255" xr:uid="{672BF13B-C87F-4632-9F49-0860A1BDE665}"/>
    <cellStyle name="Normal 12 2 2 2 3 3 3" xfId="22258" xr:uid="{B530972D-C1C4-4440-9EAE-064B0BF837CA}"/>
    <cellStyle name="Normal 12 2 2 2 3 4" xfId="15236" xr:uid="{71B32883-6FCA-47FD-9767-4DA83F37BACB}"/>
    <cellStyle name="Normal 12 2 2 2 3 4 2" xfId="24331" xr:uid="{4EC3DEBA-E0ED-44C3-9559-BF522864907F}"/>
    <cellStyle name="Normal 12 2 2 2 3 5" xfId="19491" xr:uid="{19935517-39C3-41C0-80CD-E6E75791D235}"/>
    <cellStyle name="Normal 12 2 2 2 4" xfId="6740" xr:uid="{CCD122BB-3D71-4131-BDFE-93325C19174B}"/>
    <cellStyle name="Normal 12 2 2 2 4 2" xfId="11358" xr:uid="{A3D07B96-022F-44A3-A9F0-3BE12A8769A1}"/>
    <cellStyle name="Normal 12 2 2 2 4 2 2" xfId="17596" xr:uid="{954A2A50-C456-4F21-B255-74A359B12903}"/>
    <cellStyle name="Normal 12 2 2 2 4 2 2 2" xfId="26691" xr:uid="{56F41EA3-9EDF-421A-9F93-A53B2CF37ED8}"/>
    <cellStyle name="Normal 12 2 2 2 4 2 3" xfId="22696" xr:uid="{87B3448B-0DFD-4785-8474-E6173323F463}"/>
    <cellStyle name="Normal 12 2 2 2 4 3" xfId="15672" xr:uid="{5676B34F-3A89-4014-ABB2-9E7F2D669EB6}"/>
    <cellStyle name="Normal 12 2 2 2 4 3 2" xfId="24767" xr:uid="{9F3F60E0-A465-42CB-9503-7F57CC17BD96}"/>
    <cellStyle name="Normal 12 2 2 2 4 4" xfId="20322" xr:uid="{B6141984-E33C-4E69-B028-21FD632BF19A}"/>
    <cellStyle name="Normal 12 2 2 2 5" xfId="10269" xr:uid="{FA970AB9-1186-49B5-B562-4AB496C7D8B3}"/>
    <cellStyle name="Normal 12 2 2 2 5 2" xfId="14591" xr:uid="{09A1AC3E-822D-43C2-A6C8-F0B4030A8DF8}"/>
    <cellStyle name="Normal 12 2 2 2 5 2 2" xfId="18450" xr:uid="{E103379B-75B1-44F7-AD03-C5E993F30473}"/>
    <cellStyle name="Normal 12 2 2 2 5 2 2 2" xfId="27545" xr:uid="{EDC69485-E3A4-48FA-B10A-6799F7D0A01E}"/>
    <cellStyle name="Normal 12 2 2 2 5 2 3" xfId="23686" xr:uid="{C5D30FA8-DBCA-4CEA-ADBF-710A34F41770}"/>
    <cellStyle name="Normal 12 2 2 2 5 3" xfId="16526" xr:uid="{1E1537D4-7388-4EB0-A78C-81FE740C9752}"/>
    <cellStyle name="Normal 12 2 2 2 5 3 2" xfId="25621" xr:uid="{F59CBBE5-8377-4F7D-97CA-18C4293FF336}"/>
    <cellStyle name="Normal 12 2 2 2 5 4" xfId="21608" xr:uid="{E5341182-838B-4EC0-8CF8-5CE027FAC31F}"/>
    <cellStyle name="Normal 12 2 2 2 6" xfId="10498" xr:uid="{65A68C45-68E7-42BE-862C-19C28E1A5558}"/>
    <cellStyle name="Normal 12 2 2 2 6 2" xfId="16742" xr:uid="{32D2C53F-C85D-4E78-BE72-59301DEE9EBC}"/>
    <cellStyle name="Normal 12 2 2 2 6 2 2" xfId="25837" xr:uid="{8A0D786E-1447-4E8A-93A7-64DD4F1266F6}"/>
    <cellStyle name="Normal 12 2 2 2 6 3" xfId="21836" xr:uid="{51232751-1317-473C-855C-D2898056A13B}"/>
    <cellStyle name="Normal 12 2 2 2 7" xfId="14818" xr:uid="{1F4B1547-F59A-41E2-A215-87EF8BD4D391}"/>
    <cellStyle name="Normal 12 2 2 2 7 2" xfId="23913" xr:uid="{16AB02CB-57FE-4FE7-A7DA-7807AC35FCCA}"/>
    <cellStyle name="Normal 12 2 2 2 8" xfId="18920" xr:uid="{12C25CA6-0B9F-43C5-A2B2-27D53AD2737D}"/>
    <cellStyle name="Normal 12 2 2 3" xfId="2999" xr:uid="{A3402EAC-25FA-4DA2-9BFA-D3B714B556CE}"/>
    <cellStyle name="Normal 12 2 2 3 2" xfId="5801" xr:uid="{1B04DB72-2FD7-4F60-B0D4-86B925055697}"/>
    <cellStyle name="Normal 12 2 2 3 2 2" xfId="7417" xr:uid="{2480BACB-CE0B-4039-8120-E9029C4132A1}"/>
    <cellStyle name="Normal 12 2 2 3 2 2 2" xfId="11882" xr:uid="{0E0DFA5B-5730-416F-AB3B-7685343E5A79}"/>
    <cellStyle name="Normal 12 2 2 3 2 2 2 2" xfId="18120" xr:uid="{AE0BB1EB-ADC7-438F-AC06-6553C4007A95}"/>
    <cellStyle name="Normal 12 2 2 3 2 2 2 2 2" xfId="27215" xr:uid="{1ACABC3F-AA09-40BA-937A-4C7A53813D41}"/>
    <cellStyle name="Normal 12 2 2 3 2 2 2 3" xfId="23220" xr:uid="{CEB3673A-8314-44A7-8040-EF593AA1B1DA}"/>
    <cellStyle name="Normal 12 2 2 3 2 2 3" xfId="16196" xr:uid="{78FF4F81-F8C1-4914-BE57-F08C96C1E243}"/>
    <cellStyle name="Normal 12 2 2 3 2 2 3 2" xfId="25291" xr:uid="{9CEA2D60-163D-499F-B272-CB9B50543C50}"/>
    <cellStyle name="Normal 12 2 2 3 2 2 4" xfId="20999" xr:uid="{3B23350B-CF85-4A43-8880-37497E6548FF}"/>
    <cellStyle name="Normal 12 2 2 3 2 3" xfId="11027" xr:uid="{5971B121-9020-4D21-B219-EA6A6E586563}"/>
    <cellStyle name="Normal 12 2 2 3 2 3 2" xfId="17266" xr:uid="{31F71FE3-6E16-44E1-BDD6-A868AC5C18EB}"/>
    <cellStyle name="Normal 12 2 2 3 2 3 2 2" xfId="26361" xr:uid="{01CBA5A1-F0CB-4A79-B0DD-3A449F045D52}"/>
    <cellStyle name="Normal 12 2 2 3 2 3 3" xfId="22365" xr:uid="{2A8D4557-33AD-4E37-9DC5-A3A8492C4242}"/>
    <cellStyle name="Normal 12 2 2 3 2 4" xfId="15342" xr:uid="{47A01F54-3CC8-454E-8557-88BD5CB21614}"/>
    <cellStyle name="Normal 12 2 2 3 2 4 2" xfId="24437" xr:uid="{E267A684-4803-4721-9A3C-19F299C9AFC2}"/>
    <cellStyle name="Normal 12 2 2 3 2 5" xfId="19602" xr:uid="{83B1105C-36FA-4283-9C1C-752A9279076A}"/>
    <cellStyle name="Normal 12 2 2 3 3" xfId="6862" xr:uid="{23FF0CB7-1248-47BE-A95F-C39196C2F897}"/>
    <cellStyle name="Normal 12 2 2 3 3 2" xfId="11464" xr:uid="{4305399B-05EF-41D7-BB49-9D33C9E32C33}"/>
    <cellStyle name="Normal 12 2 2 3 3 2 2" xfId="17702" xr:uid="{11718B47-0EB6-4BE3-946A-1D001786F7CF}"/>
    <cellStyle name="Normal 12 2 2 3 3 2 2 2" xfId="26797" xr:uid="{F141BC61-E13E-4799-B7B6-653947555D01}"/>
    <cellStyle name="Normal 12 2 2 3 3 2 3" xfId="22802" xr:uid="{3986CF8D-8E52-4D38-8879-968253AC5E56}"/>
    <cellStyle name="Normal 12 2 2 3 3 3" xfId="15778" xr:uid="{ABE3461F-7BFE-4325-9EB2-324115257506}"/>
    <cellStyle name="Normal 12 2 2 3 3 3 2" xfId="24873" xr:uid="{B4903032-8045-4B3E-BDD5-5071527C0553}"/>
    <cellStyle name="Normal 12 2 2 3 3 4" xfId="20444" xr:uid="{43E5B442-2D47-4813-9948-8CF6F92D22E4}"/>
    <cellStyle name="Normal 12 2 2 3 4" xfId="10604" xr:uid="{EF01FB8A-3001-4354-AD57-148D3BBD53B3}"/>
    <cellStyle name="Normal 12 2 2 3 4 2" xfId="16848" xr:uid="{DC353437-8723-489D-8BEF-4E24101A3CA1}"/>
    <cellStyle name="Normal 12 2 2 3 4 2 2" xfId="25943" xr:uid="{ED7421CD-8E4F-4DED-A75F-B4BAA384FD27}"/>
    <cellStyle name="Normal 12 2 2 3 4 3" xfId="21942" xr:uid="{ABF97655-5E9F-462D-90C7-D20E1448CE75}"/>
    <cellStyle name="Normal 12 2 2 3 5" xfId="14924" xr:uid="{29A01FF0-97D3-4562-9734-4D1DF53193AA}"/>
    <cellStyle name="Normal 12 2 2 3 5 2" xfId="24019" xr:uid="{D65F905E-60D4-4549-A856-3C49FC4FD609}"/>
    <cellStyle name="Normal 12 2 2 3 6" xfId="19042" xr:uid="{EFA10E82-13F6-4076-9B38-254FA84DD4C4}"/>
    <cellStyle name="Normal 12 2 2 4" xfId="5579" xr:uid="{F0B4A201-8FEE-4232-862C-402EE1CC632C}"/>
    <cellStyle name="Normal 12 2 2 4 2" xfId="7195" xr:uid="{8A46942D-4A60-4C1C-A75D-7A6923584CFF}"/>
    <cellStyle name="Normal 12 2 2 4 2 2" xfId="11673" xr:uid="{6F8752B4-F322-4F22-96D7-12E6EB2ADDBD}"/>
    <cellStyle name="Normal 12 2 2 4 2 2 2" xfId="17911" xr:uid="{91F86181-31C2-41B2-9700-4D71B712EB2C}"/>
    <cellStyle name="Normal 12 2 2 4 2 2 2 2" xfId="27006" xr:uid="{2BDFD856-E077-4A7B-B2D2-F2B1784202A9}"/>
    <cellStyle name="Normal 12 2 2 4 2 2 3" xfId="23011" xr:uid="{006AD9DD-4997-4E86-9119-1411B103F73F}"/>
    <cellStyle name="Normal 12 2 2 4 2 3" xfId="15987" xr:uid="{B3AB88C8-4998-4D97-93C8-D59A35A6212F}"/>
    <cellStyle name="Normal 12 2 2 4 2 3 2" xfId="25082" xr:uid="{9DF7BEE5-08D0-4DFD-B8C0-25982108BE40}"/>
    <cellStyle name="Normal 12 2 2 4 2 4" xfId="20777" xr:uid="{8AB86FE9-46B5-4F47-B40A-7A4BD4FF41D3}"/>
    <cellStyle name="Normal 12 2 2 4 3" xfId="10817" xr:uid="{0DC7BDB8-C19E-47F2-96B7-6C62CB3EF838}"/>
    <cellStyle name="Normal 12 2 2 4 3 2" xfId="17057" xr:uid="{F3935D6A-A5D0-4BD9-AF7E-6F107CE82C1F}"/>
    <cellStyle name="Normal 12 2 2 4 3 2 2" xfId="26152" xr:uid="{CAAA6B82-1C0A-4185-8C31-0D557707B734}"/>
    <cellStyle name="Normal 12 2 2 4 3 3" xfId="22155" xr:uid="{B2AD35C7-23E9-4854-B926-8F4AEF80B4AB}"/>
    <cellStyle name="Normal 12 2 2 4 4" xfId="15133" xr:uid="{8C31B98C-D0B6-4CBB-8F0A-E123DAD803BE}"/>
    <cellStyle name="Normal 12 2 2 4 4 2" xfId="24228" xr:uid="{6C7C918E-E714-4653-A81C-6B040E444477}"/>
    <cellStyle name="Normal 12 2 2 4 5" xfId="19380" xr:uid="{FDE5DA89-1ACF-4BAD-8392-471949231D55}"/>
    <cellStyle name="Normal 12 2 2 5" xfId="6622" xr:uid="{C8D2CE13-383D-4FA9-97E5-5B0C657D1017}"/>
    <cellStyle name="Normal 12 2 2 5 2" xfId="11255" xr:uid="{1D05567D-54AC-46B8-970C-4877FC8E5198}"/>
    <cellStyle name="Normal 12 2 2 5 2 2" xfId="17493" xr:uid="{1657A80A-7187-4B14-BA8B-7C939BF9D793}"/>
    <cellStyle name="Normal 12 2 2 5 2 2 2" xfId="26588" xr:uid="{4A107907-B31E-4B82-8E88-271C3A20E6AC}"/>
    <cellStyle name="Normal 12 2 2 5 2 3" xfId="22593" xr:uid="{B56ACF02-0363-4153-9DC3-9B684A6A1058}"/>
    <cellStyle name="Normal 12 2 2 5 3" xfId="15569" xr:uid="{C83CEAD1-3769-4D34-B6EA-E13E0D84B643}"/>
    <cellStyle name="Normal 12 2 2 5 3 2" xfId="24664" xr:uid="{70BFC684-EE7C-4A7B-ADC2-C3240D7F3A5C}"/>
    <cellStyle name="Normal 12 2 2 5 4" xfId="20204" xr:uid="{D47615C6-3928-45EF-884E-74C13D685571}"/>
    <cellStyle name="Normal 12 2 2 6" xfId="10158" xr:uid="{D2EF92CB-B73E-410D-B3FC-3131A3E9914C}"/>
    <cellStyle name="Normal 12 2 2 6 2" xfId="14480" xr:uid="{5AEF48E6-2738-4536-B4EE-2955BF2A7EF8}"/>
    <cellStyle name="Normal 12 2 2 6 2 2" xfId="18347" xr:uid="{7302A396-AE55-4E52-9A59-A28844FF2016}"/>
    <cellStyle name="Normal 12 2 2 6 2 2 2" xfId="27442" xr:uid="{13118520-50D7-4E25-B356-3F5C23B48FD3}"/>
    <cellStyle name="Normal 12 2 2 6 2 3" xfId="23575" xr:uid="{36107EAA-88DF-43C5-9434-BEB155F5BA73}"/>
    <cellStyle name="Normal 12 2 2 6 3" xfId="16423" xr:uid="{13DC5142-43C8-455A-8CF8-C507892CD34C}"/>
    <cellStyle name="Normal 12 2 2 6 3 2" xfId="25518" xr:uid="{24DD50BF-BB97-436D-A896-2C791243CE64}"/>
    <cellStyle name="Normal 12 2 2 6 4" xfId="21497" xr:uid="{1B342A0E-750F-400C-9C46-49BA65623F89}"/>
    <cellStyle name="Normal 12 2 2 7" xfId="10395" xr:uid="{7B337CE7-2928-4735-8977-CABDF503A1E3}"/>
    <cellStyle name="Normal 12 2 2 7 2" xfId="16639" xr:uid="{A2A0F49E-1B16-450E-B748-70E52A7B4F7A}"/>
    <cellStyle name="Normal 12 2 2 7 2 2" xfId="25734" xr:uid="{F0338D5F-4B4D-4B05-8AB7-58DC9F89457F}"/>
    <cellStyle name="Normal 12 2 2 7 3" xfId="21733" xr:uid="{E9DE4421-6723-4E2D-A99A-5BADA0932B33}"/>
    <cellStyle name="Normal 12 2 2 8" xfId="14715" xr:uid="{D191D8AE-2211-4C7A-8F2E-08E1CC1CE48C}"/>
    <cellStyle name="Normal 12 2 2 8 2" xfId="23810" xr:uid="{ECAD65BF-E2FF-40F2-AE78-784E1EF76527}"/>
    <cellStyle name="Normal 12 2 2 9" xfId="18802" xr:uid="{E3A658AA-4B00-4CE3-92E0-E5FE4F8EA78A}"/>
    <cellStyle name="Normal 12 2 3" xfId="2830" xr:uid="{269ECC33-D2D5-4BC3-8473-66028E09E33F}"/>
    <cellStyle name="Normal 12 2 3 2" xfId="3055" xr:uid="{833ABC74-2B24-4BF9-A943-7EC5BB2A9E9E}"/>
    <cellStyle name="Normal 12 2 3 2 2" xfId="5857" xr:uid="{046C3955-B72E-4E2D-BAFC-4311B71A4A36}"/>
    <cellStyle name="Normal 12 2 3 2 2 2" xfId="7473" xr:uid="{B05DC72D-9054-4A70-BE44-4EFC2C5CAC68}"/>
    <cellStyle name="Normal 12 2 3 2 2 2 2" xfId="11938" xr:uid="{F65BA6AF-F36B-4229-934D-655A383A3E62}"/>
    <cellStyle name="Normal 12 2 3 2 2 2 2 2" xfId="18176" xr:uid="{62139D8B-3CA7-422E-BEFC-96525853CCFE}"/>
    <cellStyle name="Normal 12 2 3 2 2 2 2 2 2" xfId="27271" xr:uid="{F6C73D50-6973-426A-B573-11076E142551}"/>
    <cellStyle name="Normal 12 2 3 2 2 2 2 3" xfId="23276" xr:uid="{9FF903E9-D5A9-4713-8AC6-2AACCC9D5E8E}"/>
    <cellStyle name="Normal 12 2 3 2 2 2 3" xfId="16252" xr:uid="{848DB85B-B7E6-46DD-B3CB-11E5966E9881}"/>
    <cellStyle name="Normal 12 2 3 2 2 2 3 2" xfId="25347" xr:uid="{A516B87E-ACC0-419A-B4D3-3F8709330A2F}"/>
    <cellStyle name="Normal 12 2 3 2 2 2 4" xfId="21055" xr:uid="{69604A1F-8BEB-4ABC-85A2-A552CE33B93C}"/>
    <cellStyle name="Normal 12 2 3 2 2 3" xfId="11083" xr:uid="{53115F48-996E-41A1-ACB9-AC87A2725373}"/>
    <cellStyle name="Normal 12 2 3 2 2 3 2" xfId="17322" xr:uid="{EBA1C53F-7727-4C8B-A63F-56C85167C7A2}"/>
    <cellStyle name="Normal 12 2 3 2 2 3 2 2" xfId="26417" xr:uid="{030A7966-EA83-4032-8F0B-10DB27CC1D98}"/>
    <cellStyle name="Normal 12 2 3 2 2 3 3" xfId="22421" xr:uid="{348292CC-24ED-468B-B76A-DEE05E33ED8E}"/>
    <cellStyle name="Normal 12 2 3 2 2 4" xfId="15398" xr:uid="{753D61BE-B4EB-41CB-85D3-2F39837D091B}"/>
    <cellStyle name="Normal 12 2 3 2 2 4 2" xfId="24493" xr:uid="{BA3C5932-20CB-4BA0-B53A-E573AACCE98C}"/>
    <cellStyle name="Normal 12 2 3 2 2 5" xfId="19658" xr:uid="{D9D466D5-647B-444D-BE47-10B3446EFCA8}"/>
    <cellStyle name="Normal 12 2 3 2 3" xfId="6918" xr:uid="{0FF24BD0-BFF3-4832-AFEC-A18B9C529E87}"/>
    <cellStyle name="Normal 12 2 3 2 3 2" xfId="11520" xr:uid="{4DE5409A-4BA4-438E-89CE-2B353B8B887A}"/>
    <cellStyle name="Normal 12 2 3 2 3 2 2" xfId="17758" xr:uid="{8B3B9FD2-9678-473D-B574-292450ADD673}"/>
    <cellStyle name="Normal 12 2 3 2 3 2 2 2" xfId="26853" xr:uid="{875D5F2A-A9A9-48AE-9ADC-332B10E0ED03}"/>
    <cellStyle name="Normal 12 2 3 2 3 2 3" xfId="22858" xr:uid="{D35F3579-B3EF-48BF-972A-922FC28EEF99}"/>
    <cellStyle name="Normal 12 2 3 2 3 3" xfId="15834" xr:uid="{6FC4718B-B6EC-4BC5-82FD-C89E0626003F}"/>
    <cellStyle name="Normal 12 2 3 2 3 3 2" xfId="24929" xr:uid="{F3935311-B237-4252-9CD5-09A9C73F696B}"/>
    <cellStyle name="Normal 12 2 3 2 3 4" xfId="20500" xr:uid="{C4C789E4-B2B7-4403-958E-82D7E534656F}"/>
    <cellStyle name="Normal 12 2 3 2 4" xfId="10660" xr:uid="{2ADBFFBC-08DF-4B0A-8358-40B3A00A69B8}"/>
    <cellStyle name="Normal 12 2 3 2 4 2" xfId="16904" xr:uid="{D03E67CA-5D38-4904-92FD-A752C9B894F3}"/>
    <cellStyle name="Normal 12 2 3 2 4 2 2" xfId="25999" xr:uid="{D8F5C680-1189-40BF-A6A6-114B072E660E}"/>
    <cellStyle name="Normal 12 2 3 2 4 3" xfId="21998" xr:uid="{AFB5D06C-DE53-4E98-A6DF-D1E7100F62A1}"/>
    <cellStyle name="Normal 12 2 3 2 5" xfId="14980" xr:uid="{A0D19D3F-B721-4497-8C75-1E2F36A855C2}"/>
    <cellStyle name="Normal 12 2 3 2 5 2" xfId="24075" xr:uid="{E002804C-DD82-47EB-AC75-6C7E299C4702}"/>
    <cellStyle name="Normal 12 2 3 2 6" xfId="19098" xr:uid="{2D73B8D4-9E72-4663-ACFF-531EA7FEE823}"/>
    <cellStyle name="Normal 12 2 3 3" xfId="5643" xr:uid="{A22F059C-B7B1-44C4-9A6D-02EEB28A3B05}"/>
    <cellStyle name="Normal 12 2 3 3 2" xfId="7259" xr:uid="{94AAF8FA-284D-4713-B793-AE168A1ACF46}"/>
    <cellStyle name="Normal 12 2 3 3 2 2" xfId="11729" xr:uid="{AF844E78-7A78-4206-9FA1-BC1ACF39286C}"/>
    <cellStyle name="Normal 12 2 3 3 2 2 2" xfId="17967" xr:uid="{F7F7EAC8-90EB-4F33-A7E6-091D4DF396AD}"/>
    <cellStyle name="Normal 12 2 3 3 2 2 2 2" xfId="27062" xr:uid="{4A403980-D60D-40A4-852B-98C363202BC3}"/>
    <cellStyle name="Normal 12 2 3 3 2 2 3" xfId="23067" xr:uid="{1CA1BFFB-6054-48CB-9A3C-D146D78A5D46}"/>
    <cellStyle name="Normal 12 2 3 3 2 3" xfId="16043" xr:uid="{89E407B1-3914-45BB-AA2A-1D6F6C46140C}"/>
    <cellStyle name="Normal 12 2 3 3 2 3 2" xfId="25138" xr:uid="{A2EE94D1-409F-4BB4-AB06-C11CBCC29DA0}"/>
    <cellStyle name="Normal 12 2 3 3 2 4" xfId="20841" xr:uid="{7941F726-8EE7-4E93-AC49-DD4DDD439BCF}"/>
    <cellStyle name="Normal 12 2 3 3 3" xfId="10873" xr:uid="{9A3AE1A4-B1C6-44DD-A57D-4D2D09AAB7F9}"/>
    <cellStyle name="Normal 12 2 3 3 3 2" xfId="17113" xr:uid="{90DCC629-C2F2-4A36-A513-FEF7E2387DBE}"/>
    <cellStyle name="Normal 12 2 3 3 3 2 2" xfId="26208" xr:uid="{60845393-F892-4541-9626-0511820CC912}"/>
    <cellStyle name="Normal 12 2 3 3 3 3" xfId="22211" xr:uid="{4F686638-896D-4772-800A-1D3CC4D0BE75}"/>
    <cellStyle name="Normal 12 2 3 3 4" xfId="15189" xr:uid="{9003C730-6764-4E5B-BDCD-362D62AD10C1}"/>
    <cellStyle name="Normal 12 2 3 3 4 2" xfId="24284" xr:uid="{6210CBB4-1E36-4CA3-8F09-354CD8656515}"/>
    <cellStyle name="Normal 12 2 3 3 5" xfId="19444" xr:uid="{496FF73D-6D52-46F4-8B0A-48DE4366EE5F}"/>
    <cellStyle name="Normal 12 2 3 4" xfId="6693" xr:uid="{AB599CA9-FA8F-446F-A4A1-EC63006A1862}"/>
    <cellStyle name="Normal 12 2 3 4 2" xfId="11311" xr:uid="{A0930C3B-C274-4269-8317-727282851E2A}"/>
    <cellStyle name="Normal 12 2 3 4 2 2" xfId="17549" xr:uid="{7273A07C-64AE-4DF4-90AB-9F59041AB5DD}"/>
    <cellStyle name="Normal 12 2 3 4 2 2 2" xfId="26644" xr:uid="{95B4B376-BBA8-42B7-A679-78A486501727}"/>
    <cellStyle name="Normal 12 2 3 4 2 3" xfId="22649" xr:uid="{2A00F517-F886-4FDF-A31D-5FACACDD700F}"/>
    <cellStyle name="Normal 12 2 3 4 3" xfId="15625" xr:uid="{4A2BAE58-EC5E-4D17-B3F3-00438A65A6C3}"/>
    <cellStyle name="Normal 12 2 3 4 3 2" xfId="24720" xr:uid="{18C46AC5-8AF8-4C3E-B242-F8745FEF2137}"/>
    <cellStyle name="Normal 12 2 3 4 4" xfId="20275" xr:uid="{39BA57D0-8D46-4C77-B574-28436F1E5CCF}"/>
    <cellStyle name="Normal 12 2 3 5" xfId="10222" xr:uid="{985E3B5D-67BB-4BCC-8887-8C4F514C3D81}"/>
    <cellStyle name="Normal 12 2 3 5 2" xfId="14544" xr:uid="{5FBAEED4-D190-4582-9317-640473034DDE}"/>
    <cellStyle name="Normal 12 2 3 5 2 2" xfId="18403" xr:uid="{B5EF3F36-DB4B-4D3A-BAD0-5B62C3E02B5F}"/>
    <cellStyle name="Normal 12 2 3 5 2 2 2" xfId="27498" xr:uid="{F66D19AA-CBF6-4086-B337-622196A7988C}"/>
    <cellStyle name="Normal 12 2 3 5 2 3" xfId="23639" xr:uid="{64B54F51-649C-4953-A74F-D00D4EF0BB62}"/>
    <cellStyle name="Normal 12 2 3 5 3" xfId="16479" xr:uid="{7BDD4393-B17E-45DC-9928-12D08239C53D}"/>
    <cellStyle name="Normal 12 2 3 5 3 2" xfId="25574" xr:uid="{2CED7A6F-299D-40E6-B456-F5B580718464}"/>
    <cellStyle name="Normal 12 2 3 5 4" xfId="21561" xr:uid="{AE42F343-6478-4865-AAD8-1AAB1E436C45}"/>
    <cellStyle name="Normal 12 2 3 6" xfId="10451" xr:uid="{D394388B-B57E-4C57-A592-1AF012AC1C14}"/>
    <cellStyle name="Normal 12 2 3 6 2" xfId="16695" xr:uid="{2C6DC8D9-B95C-4661-A7B3-0F4645945532}"/>
    <cellStyle name="Normal 12 2 3 6 2 2" xfId="25790" xr:uid="{70F425CB-1FBB-41BD-9710-CEFE1A2D4D79}"/>
    <cellStyle name="Normal 12 2 3 6 3" xfId="21789" xr:uid="{90691493-7297-4592-B1E7-0D30EA4D52D7}"/>
    <cellStyle name="Normal 12 2 3 7" xfId="14771" xr:uid="{B16F72DB-6C63-4142-A4B7-0DA2962A7A11}"/>
    <cellStyle name="Normal 12 2 3 7 2" xfId="23866" xr:uid="{A6CE7793-912E-4E73-AD58-64FF1B9E3067}"/>
    <cellStyle name="Normal 12 2 3 8" xfId="18873" xr:uid="{4673E9F3-CB05-488E-957B-0FBD62ACF82D}"/>
    <cellStyle name="Normal 12 2 4" xfId="2952" xr:uid="{4F9E62A5-836A-4142-AA08-4DC254DA142A}"/>
    <cellStyle name="Normal 12 2 4 2" xfId="5754" xr:uid="{4FDBBF5B-493F-46C0-AACC-1C79C786F3DA}"/>
    <cellStyle name="Normal 12 2 4 2 2" xfId="7370" xr:uid="{1D1C922A-68CA-47B0-8A64-957252847A07}"/>
    <cellStyle name="Normal 12 2 4 2 2 2" xfId="11835" xr:uid="{C1636D1A-2C62-4A9B-B13A-987636D7E9D9}"/>
    <cellStyle name="Normal 12 2 4 2 2 2 2" xfId="18073" xr:uid="{6DA997DC-3504-448A-B9E5-67A038E4C1A9}"/>
    <cellStyle name="Normal 12 2 4 2 2 2 2 2" xfId="27168" xr:uid="{0F194D0A-4A23-48F7-9C60-76403F2F2BE7}"/>
    <cellStyle name="Normal 12 2 4 2 2 2 3" xfId="23173" xr:uid="{10AB22F2-6D35-4432-A5BD-37B6B6C99F01}"/>
    <cellStyle name="Normal 12 2 4 2 2 3" xfId="16149" xr:uid="{D160700D-7BB4-4F59-A011-4D9A7D3C4693}"/>
    <cellStyle name="Normal 12 2 4 2 2 3 2" xfId="25244" xr:uid="{AC50A83A-5A54-4D98-866E-7C652F7941B9}"/>
    <cellStyle name="Normal 12 2 4 2 2 4" xfId="20952" xr:uid="{457B202C-FB70-4356-8680-1438BD18A8E3}"/>
    <cellStyle name="Normal 12 2 4 2 3" xfId="10980" xr:uid="{FF54E2B4-37B5-4189-9228-21A55B73C3AA}"/>
    <cellStyle name="Normal 12 2 4 2 3 2" xfId="17219" xr:uid="{299F6806-740C-4DB2-B3E9-103778F642AA}"/>
    <cellStyle name="Normal 12 2 4 2 3 2 2" xfId="26314" xr:uid="{4F02B516-F48A-4028-99D6-7FBA41EC4F9F}"/>
    <cellStyle name="Normal 12 2 4 2 3 3" xfId="22318" xr:uid="{D5F90724-A895-4BBB-BC1E-A8446E04C6D2}"/>
    <cellStyle name="Normal 12 2 4 2 4" xfId="15295" xr:uid="{6064C143-F4C7-4ED7-86FD-EB07048F10E7}"/>
    <cellStyle name="Normal 12 2 4 2 4 2" xfId="24390" xr:uid="{C6916B12-534B-4AD5-A153-8F7BD5AAF62F}"/>
    <cellStyle name="Normal 12 2 4 2 5" xfId="19555" xr:uid="{FC9697D7-E0F3-4289-884B-9C883F54F302}"/>
    <cellStyle name="Normal 12 2 4 3" xfId="6815" xr:uid="{A18E6B38-9536-4BB9-84EA-F1BF27718E79}"/>
    <cellStyle name="Normal 12 2 4 3 2" xfId="11417" xr:uid="{8A743CBF-928A-4AA4-8DF4-F17785690F3A}"/>
    <cellStyle name="Normal 12 2 4 3 2 2" xfId="17655" xr:uid="{1B9B5E72-5528-4BAD-8BB5-DF6569C39050}"/>
    <cellStyle name="Normal 12 2 4 3 2 2 2" xfId="26750" xr:uid="{77864611-3B98-457E-984C-D18E70A0A052}"/>
    <cellStyle name="Normal 12 2 4 3 2 3" xfId="22755" xr:uid="{A4EAF6E3-426D-4C09-A194-1AD38DA29981}"/>
    <cellStyle name="Normal 12 2 4 3 3" xfId="15731" xr:uid="{0951749E-033C-438B-AEEA-6E471E4C8D96}"/>
    <cellStyle name="Normal 12 2 4 3 3 2" xfId="24826" xr:uid="{696D6E86-B523-4782-A2F0-999EB4073285}"/>
    <cellStyle name="Normal 12 2 4 3 4" xfId="20397" xr:uid="{6A87827F-4094-4412-ABCD-B5134A21CF07}"/>
    <cellStyle name="Normal 12 2 4 4" xfId="10557" xr:uid="{CB59C68D-000C-4FE1-91F6-28F6E6B00944}"/>
    <cellStyle name="Normal 12 2 4 4 2" xfId="16801" xr:uid="{91D80FAD-8C2E-4294-BDE2-0161F282464F}"/>
    <cellStyle name="Normal 12 2 4 4 2 2" xfId="25896" xr:uid="{E7835D02-E42A-43EF-AF32-03B97AF71FCA}"/>
    <cellStyle name="Normal 12 2 4 4 3" xfId="21895" xr:uid="{5122D9B8-766C-4B9C-BB81-7CA8E734334E}"/>
    <cellStyle name="Normal 12 2 4 5" xfId="14877" xr:uid="{706D3359-F00D-44FD-BD9B-3DC42C24694B}"/>
    <cellStyle name="Normal 12 2 4 5 2" xfId="23972" xr:uid="{27451998-C556-4A85-8A17-079C3AD5746D}"/>
    <cellStyle name="Normal 12 2 4 6" xfId="18995" xr:uid="{4FA9C82B-5DB7-4FE8-B83F-D50098585DB5}"/>
    <cellStyle name="Normal 12 2 5" xfId="5507" xr:uid="{A4E6AB88-ECE0-4047-B1EF-E6F562DC900A}"/>
    <cellStyle name="Normal 12 2 5 2" xfId="7126" xr:uid="{CEBB8203-A569-455A-B861-916856E95515}"/>
    <cellStyle name="Normal 12 2 5 2 2" xfId="11626" xr:uid="{EE2699D2-8336-4A9D-A288-A6BA6D5873A9}"/>
    <cellStyle name="Normal 12 2 5 2 2 2" xfId="17864" xr:uid="{6611C354-75AA-4C44-8FFA-2741C3D893FF}"/>
    <cellStyle name="Normal 12 2 5 2 2 2 2" xfId="26959" xr:uid="{BA2E5510-E5C9-44AC-9B2E-6A16D5674BB7}"/>
    <cellStyle name="Normal 12 2 5 2 2 3" xfId="22964" xr:uid="{3D64CA84-F341-4E77-88FC-85D3E19396BD}"/>
    <cellStyle name="Normal 12 2 5 2 3" xfId="15940" xr:uid="{EED9D704-0E5A-4E71-A1FC-D6238BA1D8FE}"/>
    <cellStyle name="Normal 12 2 5 2 3 2" xfId="25035" xr:uid="{A4051C96-0A14-4C38-9764-879C2EA893B3}"/>
    <cellStyle name="Normal 12 2 5 2 4" xfId="20708" xr:uid="{A29EE61D-19DB-43B8-9B59-6E08956BB532}"/>
    <cellStyle name="Normal 12 2 5 3" xfId="10770" xr:uid="{FC26D38A-9250-4603-BFE7-190F9C7EE758}"/>
    <cellStyle name="Normal 12 2 5 3 2" xfId="17010" xr:uid="{60DB2A19-D42F-4878-A707-E28253744724}"/>
    <cellStyle name="Normal 12 2 5 3 2 2" xfId="26105" xr:uid="{B7A1A53E-2929-4F19-A9E2-D3EBB1CCC2C0}"/>
    <cellStyle name="Normal 12 2 5 3 3" xfId="22108" xr:uid="{8C817946-F6D9-4BC6-A6DF-C5C22CB03FB7}"/>
    <cellStyle name="Normal 12 2 5 4" xfId="15086" xr:uid="{8ABA4CEA-A352-41C0-9DEE-6A4D0EB48D0D}"/>
    <cellStyle name="Normal 12 2 5 4 2" xfId="24181" xr:uid="{BAF5E6FA-28D9-4EB7-9FB8-343890A8E8C3}"/>
    <cellStyle name="Normal 12 2 5 5" xfId="19310" xr:uid="{EF610AD0-E07E-425F-A239-00B2EC751962}"/>
    <cellStyle name="Normal 12 2 6" xfId="6530" xr:uid="{B03693B1-24AE-42ED-B2C4-99E87C3AC784}"/>
    <cellStyle name="Normal 12 2 6 2" xfId="11208" xr:uid="{DDEB6916-9A7F-4ED9-AB0A-D5B531AE4CA7}"/>
    <cellStyle name="Normal 12 2 6 2 2" xfId="17446" xr:uid="{FC1DAFD4-D901-4460-AE31-3D199EC4B7EF}"/>
    <cellStyle name="Normal 12 2 6 2 2 2" xfId="26541" xr:uid="{4878DA75-3FB7-4C04-B5B4-42F4B8C3A50A}"/>
    <cellStyle name="Normal 12 2 6 2 3" xfId="22546" xr:uid="{782BA23E-6512-4F3E-AC31-8A82C7D0FEB1}"/>
    <cellStyle name="Normal 12 2 6 3" xfId="15522" xr:uid="{C17ED730-8BB2-41D8-9ACC-7FE5D4A67843}"/>
    <cellStyle name="Normal 12 2 6 3 2" xfId="24617" xr:uid="{4287BC10-1368-4841-8D58-BCDAF40A7F85}"/>
    <cellStyle name="Normal 12 2 6 4" xfId="20112" xr:uid="{D391ADC0-43AE-49C5-837F-DF2C5536F515}"/>
    <cellStyle name="Normal 12 2 7" xfId="10086" xr:uid="{3BD1B294-4A9F-4CB3-BF11-FEC31F1A2C2F}"/>
    <cellStyle name="Normal 12 2 7 2" xfId="14408" xr:uid="{3AE599CB-496E-4AD1-BC21-2971ADA21912}"/>
    <cellStyle name="Normal 12 2 7 2 2" xfId="18300" xr:uid="{7649477C-471C-4F40-97EF-E8E69CF3A805}"/>
    <cellStyle name="Normal 12 2 7 2 2 2" xfId="27395" xr:uid="{C3DAE12B-67D5-41CA-AE2C-19505B4563E5}"/>
    <cellStyle name="Normal 12 2 7 2 3" xfId="23505" xr:uid="{FD5EFBDA-1D8B-43B2-8295-C043AC4332AC}"/>
    <cellStyle name="Normal 12 2 7 3" xfId="16376" xr:uid="{BD4FAEEE-9E6F-4AF3-A572-6547B912DE87}"/>
    <cellStyle name="Normal 12 2 7 3 2" xfId="25471" xr:uid="{B32ADC3F-A39D-4069-8CB2-210BBA4863C4}"/>
    <cellStyle name="Normal 12 2 7 4" xfId="21427" xr:uid="{4F44997F-5B01-4227-B076-20CC7B7BF453}"/>
    <cellStyle name="Normal 12 2 8" xfId="10347" xr:uid="{F15F2D0C-DFA4-4BAA-A0D5-CEFE07734CE6}"/>
    <cellStyle name="Normal 12 2 8 2" xfId="16592" xr:uid="{AAC5E185-EEEE-43FE-A94C-490626539D79}"/>
    <cellStyle name="Normal 12 2 8 2 2" xfId="25687" xr:uid="{1CCF3A4D-739A-4E93-9C98-3CBB23E49210}"/>
    <cellStyle name="Normal 12 2 8 3" xfId="21685" xr:uid="{8C584A04-F73B-47FE-9215-E72CD7C5FFBA}"/>
    <cellStyle name="Normal 12 2 9" xfId="14668" xr:uid="{202409D0-05B5-4AEF-BFA5-8C2B53FB3B80}"/>
    <cellStyle name="Normal 12 2 9 2" xfId="23763" xr:uid="{875C45B6-2DF0-46A6-AF31-3487EB9D80D4}"/>
    <cellStyle name="Normal 12 3" xfId="2727" xr:uid="{7AFC873C-AD26-4F62-B775-1B86897B4CF2}"/>
    <cellStyle name="Normal 12 3 2" xfId="2855" xr:uid="{3AF784F7-040B-4A46-ADCE-425A85C99E8B}"/>
    <cellStyle name="Normal 12 3 2 2" xfId="3080" xr:uid="{AAD65AD5-8195-4EB7-8149-A418FAD47979}"/>
    <cellStyle name="Normal 12 3 2 2 2" xfId="5882" xr:uid="{AC264594-1B07-4BC3-BBD5-2226F24A0FCA}"/>
    <cellStyle name="Normal 12 3 2 2 2 2" xfId="7498" xr:uid="{B6987192-82A1-45E6-BEA6-F046F6190C1F}"/>
    <cellStyle name="Normal 12 3 2 2 2 2 2" xfId="11963" xr:uid="{2687D0BC-5784-460B-93BD-3AA95C3294DE}"/>
    <cellStyle name="Normal 12 3 2 2 2 2 2 2" xfId="18201" xr:uid="{02D85DF2-4669-453E-8076-181A6DAD511F}"/>
    <cellStyle name="Normal 12 3 2 2 2 2 2 2 2" xfId="27296" xr:uid="{BEB40FA4-F0A0-43DE-BEC8-180061678742}"/>
    <cellStyle name="Normal 12 3 2 2 2 2 2 3" xfId="23301" xr:uid="{0E4BD5BC-9AD0-4471-9EB8-C39E81EF7802}"/>
    <cellStyle name="Normal 12 3 2 2 2 2 3" xfId="16277" xr:uid="{A98A8F9D-73BF-45EC-93E8-0B361ED495B3}"/>
    <cellStyle name="Normal 12 3 2 2 2 2 3 2" xfId="25372" xr:uid="{BCCD3222-1758-4F2B-9159-9EF95B4BEE46}"/>
    <cellStyle name="Normal 12 3 2 2 2 2 4" xfId="21080" xr:uid="{00C19F27-B8BC-49F3-AF30-6AFE01F5A7E7}"/>
    <cellStyle name="Normal 12 3 2 2 2 3" xfId="11108" xr:uid="{2194B987-1199-4772-9761-F3A59322B641}"/>
    <cellStyle name="Normal 12 3 2 2 2 3 2" xfId="17347" xr:uid="{3506BD1A-F23F-48FF-A2CA-2445EED018AD}"/>
    <cellStyle name="Normal 12 3 2 2 2 3 2 2" xfId="26442" xr:uid="{FAB9EF6F-5ADC-4D01-8C6C-7D53C74A55DB}"/>
    <cellStyle name="Normal 12 3 2 2 2 3 3" xfId="22446" xr:uid="{0E0305A7-8F64-48F4-BB3A-90756A59B091}"/>
    <cellStyle name="Normal 12 3 2 2 2 4" xfId="15423" xr:uid="{46FB09CB-14DC-4530-99AD-2F77B4E89EA3}"/>
    <cellStyle name="Normal 12 3 2 2 2 4 2" xfId="24518" xr:uid="{84C1C353-CAD1-4696-A52F-4D2A4809127A}"/>
    <cellStyle name="Normal 12 3 2 2 2 5" xfId="19683" xr:uid="{93DBB025-68E7-439D-BADA-E00E7CE5FF5E}"/>
    <cellStyle name="Normal 12 3 2 2 3" xfId="6943" xr:uid="{C3B30E36-A88F-491E-A20A-1F2C5CD8B310}"/>
    <cellStyle name="Normal 12 3 2 2 3 2" xfId="11545" xr:uid="{8EA12A66-C9B4-4364-AEAE-D2F6B166B58D}"/>
    <cellStyle name="Normal 12 3 2 2 3 2 2" xfId="17783" xr:uid="{61583387-CC66-40B2-BF2B-07D4D96596F7}"/>
    <cellStyle name="Normal 12 3 2 2 3 2 2 2" xfId="26878" xr:uid="{C5E8E651-119E-4582-ABC2-11E18C42A3F7}"/>
    <cellStyle name="Normal 12 3 2 2 3 2 3" xfId="22883" xr:uid="{62B5AA4D-D1EB-4671-AF3C-F6598F2CB861}"/>
    <cellStyle name="Normal 12 3 2 2 3 3" xfId="15859" xr:uid="{4171656D-F7BF-4E31-8689-AF53F6A79A86}"/>
    <cellStyle name="Normal 12 3 2 2 3 3 2" xfId="24954" xr:uid="{432471DC-4D74-48A2-9BC8-0146762CD891}"/>
    <cellStyle name="Normal 12 3 2 2 3 4" xfId="20525" xr:uid="{6C5AEEF7-9519-441F-BF10-3986C8F71D6C}"/>
    <cellStyle name="Normal 12 3 2 2 4" xfId="10685" xr:uid="{43B6528D-6FC1-4735-81FB-7B5078718745}"/>
    <cellStyle name="Normal 12 3 2 2 4 2" xfId="16929" xr:uid="{7EAD1FBE-5EC9-428B-B431-78C4D0C58251}"/>
    <cellStyle name="Normal 12 3 2 2 4 2 2" xfId="26024" xr:uid="{8EBDA8DE-8948-45C9-ACEA-4F125C58F6A5}"/>
    <cellStyle name="Normal 12 3 2 2 4 3" xfId="22023" xr:uid="{0E610E9F-EA3A-4271-84D3-734BFCC5A562}"/>
    <cellStyle name="Normal 12 3 2 2 5" xfId="15005" xr:uid="{1C2F8144-97E4-4EBD-BC24-60EEF126D21D}"/>
    <cellStyle name="Normal 12 3 2 2 5 2" xfId="24100" xr:uid="{3ED53F5D-1802-4FD2-820F-9B0675E563BE}"/>
    <cellStyle name="Normal 12 3 2 2 6" xfId="19123" xr:uid="{5F26865A-9C64-4461-BA81-91953FC298FC}"/>
    <cellStyle name="Normal 12 3 2 3" xfId="5668" xr:uid="{7A0E9EB8-FF86-46ED-A190-F8D5D03CB120}"/>
    <cellStyle name="Normal 12 3 2 3 2" xfId="7284" xr:uid="{AC55AD47-5D7A-4191-BED7-70CDEEEF178C}"/>
    <cellStyle name="Normal 12 3 2 3 2 2" xfId="11754" xr:uid="{69761145-3C55-4C86-BCBE-BF0EEA6866A6}"/>
    <cellStyle name="Normal 12 3 2 3 2 2 2" xfId="17992" xr:uid="{E5F78409-ED20-4501-B5F9-86DE8FC09051}"/>
    <cellStyle name="Normal 12 3 2 3 2 2 2 2" xfId="27087" xr:uid="{6E1AB8BE-C0C9-4318-99EC-FABED5D8B897}"/>
    <cellStyle name="Normal 12 3 2 3 2 2 3" xfId="23092" xr:uid="{37813EAE-DC03-48DB-8493-94164887FD75}"/>
    <cellStyle name="Normal 12 3 2 3 2 3" xfId="16068" xr:uid="{37259104-6326-436D-8663-79F50EF051F4}"/>
    <cellStyle name="Normal 12 3 2 3 2 3 2" xfId="25163" xr:uid="{62E0BC1B-7F4A-463B-89BA-AB700CFE0B1C}"/>
    <cellStyle name="Normal 12 3 2 3 2 4" xfId="20866" xr:uid="{0476F503-AB9B-4B83-9CAE-B6F715FE8815}"/>
    <cellStyle name="Normal 12 3 2 3 3" xfId="10898" xr:uid="{D0C2022E-093E-4EA1-82E5-BBAE201DF248}"/>
    <cellStyle name="Normal 12 3 2 3 3 2" xfId="17138" xr:uid="{43612737-7541-4BA6-B17D-3FA09C7AE5D4}"/>
    <cellStyle name="Normal 12 3 2 3 3 2 2" xfId="26233" xr:uid="{C4E1A735-2B93-4AC9-9E9A-5DA9A8CCDFE4}"/>
    <cellStyle name="Normal 12 3 2 3 3 3" xfId="22236" xr:uid="{8E166E04-8C97-4606-B75E-33AF245A394B}"/>
    <cellStyle name="Normal 12 3 2 3 4" xfId="15214" xr:uid="{FD6EF250-489F-4FD4-A531-BE0A2BB52F8B}"/>
    <cellStyle name="Normal 12 3 2 3 4 2" xfId="24309" xr:uid="{5352F4D0-924B-4AFB-9719-CED543AF1E93}"/>
    <cellStyle name="Normal 12 3 2 3 5" xfId="19469" xr:uid="{EBF95C6C-9E2E-4C12-94B6-75C10EA277BA}"/>
    <cellStyle name="Normal 12 3 2 4" xfId="6718" xr:uid="{69EE3B6C-0FD0-4D8E-8544-E317FD58870A}"/>
    <cellStyle name="Normal 12 3 2 4 2" xfId="11336" xr:uid="{5BDA53DF-7ABE-4352-8CE9-11171503A351}"/>
    <cellStyle name="Normal 12 3 2 4 2 2" xfId="17574" xr:uid="{1C6C824C-ECF8-49FA-A59A-61495F49840E}"/>
    <cellStyle name="Normal 12 3 2 4 2 2 2" xfId="26669" xr:uid="{F9E04498-3B82-418C-9DBC-F4B284B79FB6}"/>
    <cellStyle name="Normal 12 3 2 4 2 3" xfId="22674" xr:uid="{78E93B7A-779E-4963-9CB0-04F730FEF72B}"/>
    <cellStyle name="Normal 12 3 2 4 3" xfId="15650" xr:uid="{614AEAC4-442C-4E53-8CD0-7A1ED1A09B25}"/>
    <cellStyle name="Normal 12 3 2 4 3 2" xfId="24745" xr:uid="{8F2460F2-5F68-418F-B3BF-0DC6DFA01F71}"/>
    <cellStyle name="Normal 12 3 2 4 4" xfId="20300" xr:uid="{AAEE59EF-21A6-4F3C-AD86-2A90D12A0A90}"/>
    <cellStyle name="Normal 12 3 2 5" xfId="10247" xr:uid="{11EA9952-C3F7-4447-A948-65EE30EE6FA4}"/>
    <cellStyle name="Normal 12 3 2 5 2" xfId="14569" xr:uid="{CF24D98B-90DF-4CF2-ABF5-4A0F554D50B4}"/>
    <cellStyle name="Normal 12 3 2 5 2 2" xfId="18428" xr:uid="{61E98E6A-38F2-40CE-93D8-236F5D8226BE}"/>
    <cellStyle name="Normal 12 3 2 5 2 2 2" xfId="27523" xr:uid="{EB9B80F2-0064-4EA2-B887-7A0668A1457E}"/>
    <cellStyle name="Normal 12 3 2 5 2 3" xfId="23664" xr:uid="{7F6A6381-5A13-40DC-A9F9-A46F1B23B338}"/>
    <cellStyle name="Normal 12 3 2 5 3" xfId="16504" xr:uid="{EC806F55-8EF5-4B2B-92CB-EB0BF86B8F13}"/>
    <cellStyle name="Normal 12 3 2 5 3 2" xfId="25599" xr:uid="{492F1FAD-EC52-4138-B995-DDA84169219D}"/>
    <cellStyle name="Normal 12 3 2 5 4" xfId="21586" xr:uid="{62D59845-2341-46F5-AEB5-9347C15C2881}"/>
    <cellStyle name="Normal 12 3 2 6" xfId="10476" xr:uid="{06882581-FB75-477A-93B1-35E0B6B43A56}"/>
    <cellStyle name="Normal 12 3 2 6 2" xfId="16720" xr:uid="{61407842-09C3-4537-A656-1393EF9A537A}"/>
    <cellStyle name="Normal 12 3 2 6 2 2" xfId="25815" xr:uid="{57208BCD-D087-4E5F-9232-78482F7CA71D}"/>
    <cellStyle name="Normal 12 3 2 6 3" xfId="21814" xr:uid="{D8F3D235-EED5-4101-B95F-89D21C02FEB4}"/>
    <cellStyle name="Normal 12 3 2 7" xfId="14796" xr:uid="{B58BF900-748C-41A8-B272-AE02553AD90E}"/>
    <cellStyle name="Normal 12 3 2 7 2" xfId="23891" xr:uid="{97125267-80C0-452F-9F2A-92CDA455E0F4}"/>
    <cellStyle name="Normal 12 3 2 8" xfId="18898" xr:uid="{10802684-A5DD-4910-8A3D-D831789E863B}"/>
    <cellStyle name="Normal 12 3 3" xfId="2977" xr:uid="{007451D6-3111-4AD6-A900-0B9DE8454482}"/>
    <cellStyle name="Normal 12 3 3 2" xfId="5779" xr:uid="{7F8D8B31-FA33-4B7F-9298-34729C5920DE}"/>
    <cellStyle name="Normal 12 3 3 2 2" xfId="7395" xr:uid="{47595588-74C0-42C1-A019-395714D146DB}"/>
    <cellStyle name="Normal 12 3 3 2 2 2" xfId="11860" xr:uid="{37FD971E-B484-4A66-94E1-69B727ACC947}"/>
    <cellStyle name="Normal 12 3 3 2 2 2 2" xfId="18098" xr:uid="{C9381097-FF68-4EFB-9EA1-2B75F370AF1E}"/>
    <cellStyle name="Normal 12 3 3 2 2 2 2 2" xfId="27193" xr:uid="{6B992BD8-D95C-4638-8FA9-9121258A03D4}"/>
    <cellStyle name="Normal 12 3 3 2 2 2 3" xfId="23198" xr:uid="{1511B0B5-0182-4858-919D-F8A5D8F961BA}"/>
    <cellStyle name="Normal 12 3 3 2 2 3" xfId="16174" xr:uid="{2A185E76-3843-48D0-BDEF-6C4A40856978}"/>
    <cellStyle name="Normal 12 3 3 2 2 3 2" xfId="25269" xr:uid="{338A85DA-A51D-490E-8D6D-98EF5EC9CBB1}"/>
    <cellStyle name="Normal 12 3 3 2 2 4" xfId="20977" xr:uid="{AB5A3B98-CF43-48FB-AC40-1F8D02A4DE06}"/>
    <cellStyle name="Normal 12 3 3 2 3" xfId="11005" xr:uid="{9BE86512-D26D-4529-AA07-A6D6842E9C82}"/>
    <cellStyle name="Normal 12 3 3 2 3 2" xfId="17244" xr:uid="{40FD57AE-EB16-4974-B7F7-73B457B27883}"/>
    <cellStyle name="Normal 12 3 3 2 3 2 2" xfId="26339" xr:uid="{9B44A7FE-B4D6-4B5E-B5B6-2389DC76A209}"/>
    <cellStyle name="Normal 12 3 3 2 3 3" xfId="22343" xr:uid="{ED9CADB8-228B-463D-B805-4E7D6360A9B1}"/>
    <cellStyle name="Normal 12 3 3 2 4" xfId="15320" xr:uid="{78EA57DA-F062-44CC-8919-FE41FDFE7297}"/>
    <cellStyle name="Normal 12 3 3 2 4 2" xfId="24415" xr:uid="{F794D8BB-41FE-4514-A7DE-81DC64987A33}"/>
    <cellStyle name="Normal 12 3 3 2 5" xfId="19580" xr:uid="{39E4337C-5B68-4D04-8517-F0B81486B8D1}"/>
    <cellStyle name="Normal 12 3 3 3" xfId="6840" xr:uid="{7EBA277C-4175-402A-A6FE-9A19B927584B}"/>
    <cellStyle name="Normal 12 3 3 3 2" xfId="11442" xr:uid="{708ABDC4-518A-4ED6-867D-6DBD86B9E964}"/>
    <cellStyle name="Normal 12 3 3 3 2 2" xfId="17680" xr:uid="{2744F7B1-5245-4365-B6C4-1B106AF9F8E5}"/>
    <cellStyle name="Normal 12 3 3 3 2 2 2" xfId="26775" xr:uid="{61A3488F-0EB0-4916-9297-9E31BF749F5C}"/>
    <cellStyle name="Normal 12 3 3 3 2 3" xfId="22780" xr:uid="{95CBD808-737E-4015-9075-ACD09848E844}"/>
    <cellStyle name="Normal 12 3 3 3 3" xfId="15756" xr:uid="{103836AF-DAE2-4875-B22C-B34280C9E79F}"/>
    <cellStyle name="Normal 12 3 3 3 3 2" xfId="24851" xr:uid="{0C21150E-1F6A-4FEF-A931-4D6BE8211823}"/>
    <cellStyle name="Normal 12 3 3 3 4" xfId="20422" xr:uid="{F90A0206-6E65-47F4-9E14-CC8093847C6C}"/>
    <cellStyle name="Normal 12 3 3 4" xfId="10582" xr:uid="{7D8D5F8D-D0F4-4309-BD9C-09AE73A0C182}"/>
    <cellStyle name="Normal 12 3 3 4 2" xfId="16826" xr:uid="{1DD564BE-F8DE-44E1-848D-61262B6F5FDF}"/>
    <cellStyle name="Normal 12 3 3 4 2 2" xfId="25921" xr:uid="{8AC5E6C8-0ABD-4A5C-AB10-96CD949749E0}"/>
    <cellStyle name="Normal 12 3 3 4 3" xfId="21920" xr:uid="{F655347D-232B-4530-9B5F-CD73FDA79682}"/>
    <cellStyle name="Normal 12 3 3 5" xfId="14902" xr:uid="{23EA54B7-2272-49C7-BED9-F252C39B0E0B}"/>
    <cellStyle name="Normal 12 3 3 5 2" xfId="23997" xr:uid="{644B8CFA-D6AA-4997-A613-7B99E5D156EA}"/>
    <cellStyle name="Normal 12 3 3 6" xfId="19020" xr:uid="{CDD47B44-9967-477E-8532-5302B4D6B330}"/>
    <cellStyle name="Normal 12 3 4" xfId="5553" xr:uid="{5C3711C3-1B31-4122-B161-457154862017}"/>
    <cellStyle name="Normal 12 3 4 2" xfId="7169" xr:uid="{70B52258-F274-4C6B-BEE2-F898B162DD83}"/>
    <cellStyle name="Normal 12 3 4 2 2" xfId="11651" xr:uid="{66C656CA-1D5A-4B18-9E9B-E3A6CBD0E8AD}"/>
    <cellStyle name="Normal 12 3 4 2 2 2" xfId="17889" xr:uid="{4F4BF6EB-FD51-4A15-9C99-B186D1351E63}"/>
    <cellStyle name="Normal 12 3 4 2 2 2 2" xfId="26984" xr:uid="{8C3B8E5D-8D9F-4FE6-91C3-3558922DF661}"/>
    <cellStyle name="Normal 12 3 4 2 2 3" xfId="22989" xr:uid="{F3612D05-56A8-4AF2-AF32-B542CD7997E4}"/>
    <cellStyle name="Normal 12 3 4 2 3" xfId="15965" xr:uid="{7CE928A0-641B-4CE6-A1B6-BA6C899089C6}"/>
    <cellStyle name="Normal 12 3 4 2 3 2" xfId="25060" xr:uid="{1DFD694A-2989-4F3E-95CC-031A8328FD9D}"/>
    <cellStyle name="Normal 12 3 4 2 4" xfId="20751" xr:uid="{3849C042-C9BD-44D4-BBA9-344CF230FDA1}"/>
    <cellStyle name="Normal 12 3 4 3" xfId="10795" xr:uid="{70A69D7A-54CA-4FAA-91B1-310ECCD34380}"/>
    <cellStyle name="Normal 12 3 4 3 2" xfId="17035" xr:uid="{F3A9A235-B882-4597-8942-E56EA2B89CA7}"/>
    <cellStyle name="Normal 12 3 4 3 2 2" xfId="26130" xr:uid="{8958EC8A-8176-408A-BD0E-2F1A8B48AC33}"/>
    <cellStyle name="Normal 12 3 4 3 3" xfId="22133" xr:uid="{5F06F6F5-6885-45E2-A6F2-C9FB5439EC7C}"/>
    <cellStyle name="Normal 12 3 4 4" xfId="15111" xr:uid="{678AC21A-EF21-44D3-8E71-089D4539036A}"/>
    <cellStyle name="Normal 12 3 4 4 2" xfId="24206" xr:uid="{3BE15F96-A305-44F7-A5D0-0371A24E491F}"/>
    <cellStyle name="Normal 12 3 4 5" xfId="19354" xr:uid="{AABF9B3B-43BB-449E-99F5-BF2FE51903B8}"/>
    <cellStyle name="Normal 12 3 5" xfId="6590" xr:uid="{AB46B037-EEF5-4687-9234-EA0218E88CA4}"/>
    <cellStyle name="Normal 12 3 5 2" xfId="11233" xr:uid="{CF164BCD-0785-4DC0-B3A7-A2597741124F}"/>
    <cellStyle name="Normal 12 3 5 2 2" xfId="17471" xr:uid="{5B27CD4A-AEC8-4211-81B0-65CB667663D6}"/>
    <cellStyle name="Normal 12 3 5 2 2 2" xfId="26566" xr:uid="{1EC72311-5D88-48A3-BA73-23873B15196F}"/>
    <cellStyle name="Normal 12 3 5 2 3" xfId="22571" xr:uid="{A14C9EA3-051A-469F-B3EE-D1C61265CA75}"/>
    <cellStyle name="Normal 12 3 5 3" xfId="15547" xr:uid="{977391A8-9A76-4C8F-B8C7-8A5E36124A9C}"/>
    <cellStyle name="Normal 12 3 5 3 2" xfId="24642" xr:uid="{A8412D6C-7820-4FBA-A679-3697F0FB3AA9}"/>
    <cellStyle name="Normal 12 3 5 4" xfId="20172" xr:uid="{69E3A176-8FB2-4501-92E9-411D55DE88FF}"/>
    <cellStyle name="Normal 12 3 6" xfId="10132" xr:uid="{7EE97F62-5578-4F5A-9B09-6D75D22B0664}"/>
    <cellStyle name="Normal 12 3 6 2" xfId="14454" xr:uid="{7F82EF18-2B62-4B8A-8FBC-598D4F70F0D4}"/>
    <cellStyle name="Normal 12 3 6 2 2" xfId="18325" xr:uid="{1E8D463B-5879-419B-873B-57BDD23963C8}"/>
    <cellStyle name="Normal 12 3 6 2 2 2" xfId="27420" xr:uid="{B79CDCA6-17B2-47C0-9A82-71F80BD39728}"/>
    <cellStyle name="Normal 12 3 6 2 3" xfId="23549" xr:uid="{A31634D8-18B0-4E77-9C62-5F481C418971}"/>
    <cellStyle name="Normal 12 3 6 3" xfId="16401" xr:uid="{29A8C069-15C2-4A27-BFE4-D2503F261645}"/>
    <cellStyle name="Normal 12 3 6 3 2" xfId="25496" xr:uid="{30054D91-60BE-40A1-AFFC-0B5A46B35263}"/>
    <cellStyle name="Normal 12 3 6 4" xfId="21471" xr:uid="{B414B769-0E6E-4142-9948-EBFE1BB86F09}"/>
    <cellStyle name="Normal 12 3 7" xfId="10373" xr:uid="{7E074CC1-5DF1-4D0F-8439-FAF54485DE31}"/>
    <cellStyle name="Normal 12 3 7 2" xfId="16617" xr:uid="{19932B50-1BAA-40F2-9B20-CE10127745F7}"/>
    <cellStyle name="Normal 12 3 7 2 2" xfId="25712" xr:uid="{F82566D7-9AB4-47C5-A477-D07AD79FF247}"/>
    <cellStyle name="Normal 12 3 7 3" xfId="21711" xr:uid="{6D250BBE-ADB1-4454-A3B2-CBDE0DA303AD}"/>
    <cellStyle name="Normal 12 3 8" xfId="14693" xr:uid="{985225EF-07A2-4229-A164-66CB638F9529}"/>
    <cellStyle name="Normal 12 3 8 2" xfId="23788" xr:uid="{8DB08C5D-C5AC-487F-BA6E-816C4C589E6B}"/>
    <cellStyle name="Normal 12 3 9" xfId="18770" xr:uid="{8E333AA8-A48B-4F5E-96D0-2E89E9CBACDF}"/>
    <cellStyle name="Normal 12 4" xfId="2808" xr:uid="{D930812E-EC10-49CF-B557-218C70486AF0}"/>
    <cellStyle name="Normal 12 4 2" xfId="3033" xr:uid="{2F6FDE7C-DFAF-42AF-A5AA-80370840FBAB}"/>
    <cellStyle name="Normal 12 4 2 2" xfId="5835" xr:uid="{E5BD3EB7-4E30-4F8B-95CB-F9710B848788}"/>
    <cellStyle name="Normal 12 4 2 2 2" xfId="7451" xr:uid="{3782185C-1F13-485E-A8B2-BC8909C02300}"/>
    <cellStyle name="Normal 12 4 2 2 2 2" xfId="11916" xr:uid="{E998ECCD-35C5-4F1F-B5E7-29DAB7585B75}"/>
    <cellStyle name="Normal 12 4 2 2 2 2 2" xfId="18154" xr:uid="{B2E9FB37-5613-4322-8588-B95F3A5ACB9F}"/>
    <cellStyle name="Normal 12 4 2 2 2 2 2 2" xfId="27249" xr:uid="{7CC8625B-DC4E-4DDC-8174-03C3A24AFE77}"/>
    <cellStyle name="Normal 12 4 2 2 2 2 3" xfId="23254" xr:uid="{BA145DC0-CFEF-4594-AC98-423F74D9A030}"/>
    <cellStyle name="Normal 12 4 2 2 2 3" xfId="16230" xr:uid="{3DC4AE4A-F281-4C23-8730-1AE843A8D2A7}"/>
    <cellStyle name="Normal 12 4 2 2 2 3 2" xfId="25325" xr:uid="{3850D7F3-EA70-435D-93DB-0F3D26477712}"/>
    <cellStyle name="Normal 12 4 2 2 2 4" xfId="21033" xr:uid="{4FBCB705-2488-4DD0-AF22-85EBA2835863}"/>
    <cellStyle name="Normal 12 4 2 2 3" xfId="11061" xr:uid="{030C2697-5482-4686-A543-09EEFAF15445}"/>
    <cellStyle name="Normal 12 4 2 2 3 2" xfId="17300" xr:uid="{F43D6D8A-EF5C-4A36-919C-926BCEF030C2}"/>
    <cellStyle name="Normal 12 4 2 2 3 2 2" xfId="26395" xr:uid="{5D0C98FC-50E7-4CCC-9AAA-D5EAD1736A8D}"/>
    <cellStyle name="Normal 12 4 2 2 3 3" xfId="22399" xr:uid="{EC099DF4-DC00-4283-99C0-F318DB69A7DB}"/>
    <cellStyle name="Normal 12 4 2 2 4" xfId="15376" xr:uid="{7EEBD5A2-0413-41C9-8B0B-998C853D452B}"/>
    <cellStyle name="Normal 12 4 2 2 4 2" xfId="24471" xr:uid="{B2DAC3AB-C86F-4A00-90AA-594E2633EE3B}"/>
    <cellStyle name="Normal 12 4 2 2 5" xfId="19636" xr:uid="{BBAF2FBC-238C-4C68-A2EC-C6196B2C3812}"/>
    <cellStyle name="Normal 12 4 2 3" xfId="6896" xr:uid="{FC6AF1E1-C6FB-4284-8ECB-6A888C92151E}"/>
    <cellStyle name="Normal 12 4 2 3 2" xfId="11498" xr:uid="{5CC187F2-757A-40FD-A972-8B9E938430C1}"/>
    <cellStyle name="Normal 12 4 2 3 2 2" xfId="17736" xr:uid="{A2DAAB27-5918-4D73-9BDA-BCBD5B20DB00}"/>
    <cellStyle name="Normal 12 4 2 3 2 2 2" xfId="26831" xr:uid="{79498973-F557-4DE2-9976-B5C641FC16CC}"/>
    <cellStyle name="Normal 12 4 2 3 2 3" xfId="22836" xr:uid="{3257B94F-6403-4CCC-B240-4BDA2ACF42C3}"/>
    <cellStyle name="Normal 12 4 2 3 3" xfId="15812" xr:uid="{10ADC932-A02C-410E-B245-A0AF7A2631DF}"/>
    <cellStyle name="Normal 12 4 2 3 3 2" xfId="24907" xr:uid="{540FBFDB-16DE-4C4C-A4FD-89B3BF4EE1B5}"/>
    <cellStyle name="Normal 12 4 2 3 4" xfId="20478" xr:uid="{36C0551E-B6C1-49A2-8BF4-A57514F64B5D}"/>
    <cellStyle name="Normal 12 4 2 4" xfId="10638" xr:uid="{0CC27123-8508-446C-83A8-3170E4D4EC37}"/>
    <cellStyle name="Normal 12 4 2 4 2" xfId="16882" xr:uid="{CB61F629-0D45-43C1-988D-A3A7E266654A}"/>
    <cellStyle name="Normal 12 4 2 4 2 2" xfId="25977" xr:uid="{95517BDD-AC82-48A3-A045-AEB24DDAA48D}"/>
    <cellStyle name="Normal 12 4 2 4 3" xfId="21976" xr:uid="{562A6979-04DE-4541-BDCE-0DDC6B3EE3F5}"/>
    <cellStyle name="Normal 12 4 2 5" xfId="14958" xr:uid="{34DF7654-5E64-4349-B26F-F9A4EAE3D969}"/>
    <cellStyle name="Normal 12 4 2 5 2" xfId="24053" xr:uid="{7F23BB56-6932-47BD-A48D-EB48AECD0710}"/>
    <cellStyle name="Normal 12 4 2 6" xfId="19076" xr:uid="{7EB832FF-506C-4369-9FDC-9E88833C431D}"/>
    <cellStyle name="Normal 12 4 3" xfId="5621" xr:uid="{7DF30CFD-BFAE-4C3F-875C-D01876EB1513}"/>
    <cellStyle name="Normal 12 4 3 2" xfId="7237" xr:uid="{A231A75D-40D3-4053-994F-EAA1F4BC0689}"/>
    <cellStyle name="Normal 12 4 3 2 2" xfId="11707" xr:uid="{6803F4D3-B1C8-4B07-9F7C-1C11EB2A3367}"/>
    <cellStyle name="Normal 12 4 3 2 2 2" xfId="17945" xr:uid="{633D4F7C-4F2B-468F-8357-12CFBFD6AA24}"/>
    <cellStyle name="Normal 12 4 3 2 2 2 2" xfId="27040" xr:uid="{45E6CB2D-F6F9-40B8-8D00-281F405F2DE7}"/>
    <cellStyle name="Normal 12 4 3 2 2 3" xfId="23045" xr:uid="{457772BE-3C1E-4243-B28B-DEFA91BED2C0}"/>
    <cellStyle name="Normal 12 4 3 2 3" xfId="16021" xr:uid="{2675CC3A-196A-4CEC-AC35-5A1CE75715BC}"/>
    <cellStyle name="Normal 12 4 3 2 3 2" xfId="25116" xr:uid="{7B69458A-1147-4105-A15B-54D9CFDFCC40}"/>
    <cellStyle name="Normal 12 4 3 2 4" xfId="20819" xr:uid="{D503BF8A-7360-46CA-8F10-C6E9F31A2E78}"/>
    <cellStyle name="Normal 12 4 3 3" xfId="10851" xr:uid="{7BEB1D34-30AB-4BD5-9FA4-B264000FF9DD}"/>
    <cellStyle name="Normal 12 4 3 3 2" xfId="17091" xr:uid="{6A6887E9-6567-4CDE-87FA-F03A45AB4A4B}"/>
    <cellStyle name="Normal 12 4 3 3 2 2" xfId="26186" xr:uid="{923B25E4-D4C6-4D12-9384-21EAE4EC01B7}"/>
    <cellStyle name="Normal 12 4 3 3 3" xfId="22189" xr:uid="{771EE275-D4A7-4D26-9CE1-703C4F2BE202}"/>
    <cellStyle name="Normal 12 4 3 4" xfId="15167" xr:uid="{E0B34074-AFF5-4E4E-8073-46B887539E0C}"/>
    <cellStyle name="Normal 12 4 3 4 2" xfId="24262" xr:uid="{5E16AE9F-F960-4ADE-9061-19C1AEE45561}"/>
    <cellStyle name="Normal 12 4 3 5" xfId="19422" xr:uid="{0E526B37-5829-4407-845E-43A403369A18}"/>
    <cellStyle name="Normal 12 4 4" xfId="6671" xr:uid="{489C76F7-740E-4969-A2D7-BA536E9CD36C}"/>
    <cellStyle name="Normal 12 4 4 2" xfId="11289" xr:uid="{2E72311A-7CC1-45B1-9D90-7F6B15169369}"/>
    <cellStyle name="Normal 12 4 4 2 2" xfId="17527" xr:uid="{56E2ADC7-A73B-41FB-B935-E8C569B00FC9}"/>
    <cellStyle name="Normal 12 4 4 2 2 2" xfId="26622" xr:uid="{9FBCDAFB-F092-48C4-A25B-0C7187F0C30A}"/>
    <cellStyle name="Normal 12 4 4 2 3" xfId="22627" xr:uid="{78EDFD52-D0F4-454E-9C2F-2F7CE58B6C85}"/>
    <cellStyle name="Normal 12 4 4 3" xfId="15603" xr:uid="{FE81B83C-7297-4497-BA34-CD188D707157}"/>
    <cellStyle name="Normal 12 4 4 3 2" xfId="24698" xr:uid="{1AE48409-4D26-42C7-895B-C7AE49CEB29C}"/>
    <cellStyle name="Normal 12 4 4 4" xfId="20253" xr:uid="{AA19E421-EB66-4346-B0FD-41B65D4819A8}"/>
    <cellStyle name="Normal 12 4 5" xfId="10200" xr:uid="{44828FA6-C6EB-4537-83BA-A48DEB337C0C}"/>
    <cellStyle name="Normal 12 4 5 2" xfId="14522" xr:uid="{7DA7E7F8-F345-4CBC-8A82-8FD985505187}"/>
    <cellStyle name="Normal 12 4 5 2 2" xfId="18381" xr:uid="{E4DBE125-ECA2-4A69-AD9C-9BF254392633}"/>
    <cellStyle name="Normal 12 4 5 2 2 2" xfId="27476" xr:uid="{0716F234-45AB-418B-AF35-E403D65F34B9}"/>
    <cellStyle name="Normal 12 4 5 2 3" xfId="23617" xr:uid="{59BEF838-A154-4BAB-A8BF-F60A266DF8AF}"/>
    <cellStyle name="Normal 12 4 5 3" xfId="16457" xr:uid="{6EFEA4D8-0A5B-4CAB-AD8D-CD7BFF91FA9A}"/>
    <cellStyle name="Normal 12 4 5 3 2" xfId="25552" xr:uid="{6801E08C-801E-4B12-9C3F-6E6D8E491BA8}"/>
    <cellStyle name="Normal 12 4 5 4" xfId="21539" xr:uid="{6C47659A-F328-4918-9484-F94F857E484C}"/>
    <cellStyle name="Normal 12 4 6" xfId="10429" xr:uid="{DFEA5482-5B6D-43FE-9498-56C3023AF207}"/>
    <cellStyle name="Normal 12 4 6 2" xfId="16673" xr:uid="{A2042CA6-4C52-42C1-B4F0-224F470E3668}"/>
    <cellStyle name="Normal 12 4 6 2 2" xfId="25768" xr:uid="{EDC0C8AF-DE9E-4502-96DB-407005F5E8A2}"/>
    <cellStyle name="Normal 12 4 6 3" xfId="21767" xr:uid="{B35D0499-62DD-4EBB-B310-4E8F858BEB88}"/>
    <cellStyle name="Normal 12 4 7" xfId="14749" xr:uid="{E21FF40C-2829-4254-93FD-AD228BEEC37C}"/>
    <cellStyle name="Normal 12 4 7 2" xfId="23844" xr:uid="{A9AD112B-75AD-4662-8EB6-6F1667A0B1B4}"/>
    <cellStyle name="Normal 12 4 8" xfId="18851" xr:uid="{C0DF9460-DA16-4B46-A708-5E17EC729918}"/>
    <cellStyle name="Normal 12 5" xfId="2930" xr:uid="{6FDDE438-E4EE-4044-8B9A-E733160BCBD5}"/>
    <cellStyle name="Normal 12 5 2" xfId="5732" xr:uid="{41A7815F-F82C-47DB-AD63-38777FE2215C}"/>
    <cellStyle name="Normal 12 5 2 2" xfId="7348" xr:uid="{68760565-DBEF-4AFD-B9D7-3B02BB6CCDBE}"/>
    <cellStyle name="Normal 12 5 2 2 2" xfId="11813" xr:uid="{A84B80FB-22BD-4BFC-9FD9-C7096C696ECD}"/>
    <cellStyle name="Normal 12 5 2 2 2 2" xfId="18051" xr:uid="{458602B1-02D2-4885-AE51-8555FDE5557D}"/>
    <cellStyle name="Normal 12 5 2 2 2 2 2" xfId="27146" xr:uid="{2844B47B-6230-403B-9F00-336F41F4DD29}"/>
    <cellStyle name="Normal 12 5 2 2 2 3" xfId="23151" xr:uid="{37A8730C-36CE-4574-A9BD-F325703FC503}"/>
    <cellStyle name="Normal 12 5 2 2 3" xfId="16127" xr:uid="{1C7EE663-AF37-4374-B883-9D482B8E87D0}"/>
    <cellStyle name="Normal 12 5 2 2 3 2" xfId="25222" xr:uid="{ACADDD22-CCC3-4811-9276-2978AA9445A8}"/>
    <cellStyle name="Normal 12 5 2 2 4" xfId="20930" xr:uid="{4C1026FA-90AC-482E-AF00-846BC29E9C02}"/>
    <cellStyle name="Normal 12 5 2 3" xfId="10958" xr:uid="{266CD909-64C7-49E8-9A4E-556D83093A90}"/>
    <cellStyle name="Normal 12 5 2 3 2" xfId="17197" xr:uid="{9CF01435-1016-4034-A890-695AC8580005}"/>
    <cellStyle name="Normal 12 5 2 3 2 2" xfId="26292" xr:uid="{ACE9DA62-D731-4539-A2FA-F028B8939EBB}"/>
    <cellStyle name="Normal 12 5 2 3 3" xfId="22296" xr:uid="{66C8FEF1-A127-44AE-AB6C-45C76A168923}"/>
    <cellStyle name="Normal 12 5 2 4" xfId="15273" xr:uid="{2C99FBF6-503C-4B3A-BB97-E719D9B858AA}"/>
    <cellStyle name="Normal 12 5 2 4 2" xfId="24368" xr:uid="{5383E96B-7507-4C66-9DE0-6059C4D21BE0}"/>
    <cellStyle name="Normal 12 5 2 5" xfId="19533" xr:uid="{0DB24DED-1499-4607-B611-967967D4EC11}"/>
    <cellStyle name="Normal 12 5 3" xfId="6793" xr:uid="{FAF7E159-13A2-4BE4-A54C-574EE519DB29}"/>
    <cellStyle name="Normal 12 5 3 2" xfId="11395" xr:uid="{056AEE46-039D-43CE-9F6F-0A04117B18F2}"/>
    <cellStyle name="Normal 12 5 3 2 2" xfId="17633" xr:uid="{FFD69ADB-517C-44F4-ADD5-E92BD55C6DEF}"/>
    <cellStyle name="Normal 12 5 3 2 2 2" xfId="26728" xr:uid="{9B44EE95-A672-44FC-9DFF-6188B9FC42FA}"/>
    <cellStyle name="Normal 12 5 3 2 3" xfId="22733" xr:uid="{B977083B-71B7-46DA-B943-7A5C69250AC2}"/>
    <cellStyle name="Normal 12 5 3 3" xfId="15709" xr:uid="{1C342363-0930-48CB-853D-FE37C0437E1F}"/>
    <cellStyle name="Normal 12 5 3 3 2" xfId="24804" xr:uid="{5F7C732C-4893-4686-BF21-861E34FEE215}"/>
    <cellStyle name="Normal 12 5 3 4" xfId="20375" xr:uid="{0C7F6E77-EA98-467B-9D28-5994E0B3E10E}"/>
    <cellStyle name="Normal 12 5 4" xfId="10535" xr:uid="{A37D14F5-ABAC-4144-9FFA-11BB7D9EA07A}"/>
    <cellStyle name="Normal 12 5 4 2" xfId="16779" xr:uid="{2AEFC26E-8465-40C5-9ACA-192575DEC9E1}"/>
    <cellStyle name="Normal 12 5 4 2 2" xfId="25874" xr:uid="{5C1413AC-41D4-4899-BC30-C7B2CEB508C8}"/>
    <cellStyle name="Normal 12 5 4 3" xfId="21873" xr:uid="{AE12C939-2B1A-4440-94C6-4C09CAE01C21}"/>
    <cellStyle name="Normal 12 5 5" xfId="14855" xr:uid="{7081C230-40A6-4AD1-A8BA-6401AF0CA514}"/>
    <cellStyle name="Normal 12 5 5 2" xfId="23950" xr:uid="{DD8B7630-50C7-4E9D-834C-41C034C733FD}"/>
    <cellStyle name="Normal 12 5 6" xfId="18973" xr:uid="{E5BE3F1A-BB07-4815-A440-F3A36FEAEFC1}"/>
    <cellStyle name="Normal 12 6" xfId="5145" xr:uid="{429965E6-EA4F-4CFA-99F3-01100E763D71}"/>
    <cellStyle name="Normal 12 6 2" xfId="7028" xr:uid="{9395C3F0-21C1-4AA5-B248-3330A1034745}"/>
    <cellStyle name="Normal 12 6 2 2" xfId="11604" xr:uid="{DC93942D-139E-49A4-8E68-FF1B4AB95DF5}"/>
    <cellStyle name="Normal 12 6 2 2 2" xfId="17842" xr:uid="{C6DA03B1-9772-449D-B4EA-96AD9D4B20FB}"/>
    <cellStyle name="Normal 12 6 2 2 2 2" xfId="26937" xr:uid="{3C68EB3D-FAA5-4461-931F-66E04F8E50A1}"/>
    <cellStyle name="Normal 12 6 2 2 3" xfId="22942" xr:uid="{F3D371D4-3E26-4FC9-A05A-4650D0A329F2}"/>
    <cellStyle name="Normal 12 6 2 3" xfId="15918" xr:uid="{A0868B91-C1FF-48D7-B5B7-6A62163A1B3A}"/>
    <cellStyle name="Normal 12 6 2 3 2" xfId="25013" xr:uid="{5921889A-5F9D-4C0F-920C-64EDC74EF2F1}"/>
    <cellStyle name="Normal 12 6 2 4" xfId="20610" xr:uid="{A653305C-D50D-4EA4-8FB1-A35B364CF274}"/>
    <cellStyle name="Normal 12 6 3" xfId="10748" xr:uid="{FC2D232B-3C0C-47B4-AF00-F6E8672E0F25}"/>
    <cellStyle name="Normal 12 6 3 2" xfId="16988" xr:uid="{2BD5C95F-C0FA-4A61-861F-0B93948EAB9D}"/>
    <cellStyle name="Normal 12 6 3 2 2" xfId="26083" xr:uid="{4A1D3381-59F5-4967-B9EA-698CAB743F48}"/>
    <cellStyle name="Normal 12 6 3 3" xfId="22086" xr:uid="{FE8977FC-7753-46A8-901C-955185CDD687}"/>
    <cellStyle name="Normal 12 6 4" xfId="15064" xr:uid="{26D7334A-7A44-4B7B-B684-625F13BFB18D}"/>
    <cellStyle name="Normal 12 6 4 2" xfId="24159" xr:uid="{53DA03D8-29F5-47A5-80DE-142FB1EC83A8}"/>
    <cellStyle name="Normal 12 6 5" xfId="19212" xr:uid="{AE3389A0-23A7-4399-887A-2876841F14CE}"/>
    <cellStyle name="Normal 12 7" xfId="6379" xr:uid="{01447CB9-7828-4FF2-8429-D662794057A7}"/>
    <cellStyle name="Normal 12 7 2" xfId="11186" xr:uid="{4C8C0B2F-0EB8-467A-A15A-3F098AA668A5}"/>
    <cellStyle name="Normal 12 7 2 2" xfId="17424" xr:uid="{66A87816-4E96-4106-B7BF-0162F46C0F95}"/>
    <cellStyle name="Normal 12 7 2 2 2" xfId="26519" xr:uid="{410DF8EC-B903-43E4-A1FE-01FFA866E12A}"/>
    <cellStyle name="Normal 12 7 2 3" xfId="22524" xr:uid="{4E45D970-8DE1-44B3-8B9C-C1C6A9BF69F1}"/>
    <cellStyle name="Normal 12 7 3" xfId="15500" xr:uid="{DFC8C9CC-22DB-4D9E-A909-C30BDD750A4B}"/>
    <cellStyle name="Normal 12 7 3 2" xfId="24595" xr:uid="{4C27C72F-CDF6-46BC-8108-F6A99831E98B}"/>
    <cellStyle name="Normal 12 7 4" xfId="19961" xr:uid="{AD6EEB7E-19A1-43A7-B2E7-17C3B803069C}"/>
    <cellStyle name="Normal 12 8" xfId="9724" xr:uid="{4B3CDE62-15BC-485C-8707-AB4A7E7AABDF}"/>
    <cellStyle name="Normal 12 8 2" xfId="14046" xr:uid="{E8608885-9015-4AFB-807B-D7F4F27A6EA4}"/>
    <cellStyle name="Normal 12 8 2 2" xfId="18278" xr:uid="{C02A5535-21A0-4C69-AD11-B5C1057DB6AA}"/>
    <cellStyle name="Normal 12 8 2 2 2" xfId="27373" xr:uid="{645FFACF-F363-453F-8D87-C2DF9D852492}"/>
    <cellStyle name="Normal 12 8 2 3" xfId="23407" xr:uid="{2ED637ED-12FE-4C8A-AC1A-2392240CFD9C}"/>
    <cellStyle name="Normal 12 8 3" xfId="16354" xr:uid="{63861B1D-274D-4AFF-806A-8795238A50D4}"/>
    <cellStyle name="Normal 12 8 3 2" xfId="25449" xr:uid="{D0994027-EB2E-4BC4-933A-7CC0954B6B4C}"/>
    <cellStyle name="Normal 12 8 4" xfId="21329" xr:uid="{1FCFD963-A06A-4A6D-BBAD-431B8E8288F0}"/>
    <cellStyle name="Normal 12 9" xfId="10324" xr:uid="{1C6CC1B4-BF57-42DD-A5E6-8B92ACE0117E}"/>
    <cellStyle name="Normal 12 9 2" xfId="16570" xr:uid="{EE3E3CE1-0694-4DD4-9A06-D3A46A502326}"/>
    <cellStyle name="Normal 12 9 2 2" xfId="25665" xr:uid="{8FF8C4CE-9CFE-4C2C-8B94-FF528852E3C8}"/>
    <cellStyle name="Normal 12 9 3" xfId="21662" xr:uid="{AA5D548C-13B3-4255-9560-5625710C168C}"/>
    <cellStyle name="Normal 13" xfId="2174" xr:uid="{5A9069E4-DD15-46BB-A1B1-E72490F99798}"/>
    <cellStyle name="Normal 13 10" xfId="14646" xr:uid="{18E93A76-C817-40D7-BB77-0363F4AFDA0E}"/>
    <cellStyle name="Normal 13 10 2" xfId="23741" xr:uid="{C5501E62-4A84-4886-A09F-17BD75CE4CCD}"/>
    <cellStyle name="Normal 13 11" xfId="18558" xr:uid="{29BA21E4-8ED4-4322-9417-58FF02534B2D}"/>
    <cellStyle name="Normal 13 2" xfId="2664" xr:uid="{915987F6-19BC-4453-940C-04B2F9A8ECC6}"/>
    <cellStyle name="Normal 13 2 10" xfId="18710" xr:uid="{D813BC14-CE5F-4DB4-8AA0-58DE62153306}"/>
    <cellStyle name="Normal 13 2 2" xfId="2760" xr:uid="{6BA08E0C-224D-4466-93D3-E81E7E2B4E0E}"/>
    <cellStyle name="Normal 13 2 2 2" xfId="2878" xr:uid="{359A4D7D-62AB-40ED-BE67-D53DD508A617}"/>
    <cellStyle name="Normal 13 2 2 2 2" xfId="3103" xr:uid="{75B22B6D-565E-417C-BC1E-B78D507ADB10}"/>
    <cellStyle name="Normal 13 2 2 2 2 2" xfId="5905" xr:uid="{AEFFEE5E-9D79-4E93-B145-A938B39870D8}"/>
    <cellStyle name="Normal 13 2 2 2 2 2 2" xfId="7521" xr:uid="{33928A34-D974-4F56-94F3-EEADC1804E87}"/>
    <cellStyle name="Normal 13 2 2 2 2 2 2 2" xfId="11986" xr:uid="{13E9EB49-64BA-4627-A34B-F7E6453D3AD8}"/>
    <cellStyle name="Normal 13 2 2 2 2 2 2 2 2" xfId="18224" xr:uid="{301E5347-1AED-4B79-8B28-53D5B453FF5A}"/>
    <cellStyle name="Normal 13 2 2 2 2 2 2 2 2 2" xfId="27319" xr:uid="{A1B875BD-F351-41AB-9543-B644358D31F6}"/>
    <cellStyle name="Normal 13 2 2 2 2 2 2 2 3" xfId="23324" xr:uid="{FC8D5568-CBB7-48A1-9176-2193E21E65DA}"/>
    <cellStyle name="Normal 13 2 2 2 2 2 2 3" xfId="16300" xr:uid="{5A109B46-D6E0-4405-B800-37428981BB8E}"/>
    <cellStyle name="Normal 13 2 2 2 2 2 2 3 2" xfId="25395" xr:uid="{E97B6AB6-09B1-4B07-A7BC-B73ABD9E8D58}"/>
    <cellStyle name="Normal 13 2 2 2 2 2 2 4" xfId="21103" xr:uid="{37DCACA0-E081-45A7-B5A4-CC5CEF84DDC1}"/>
    <cellStyle name="Normal 13 2 2 2 2 2 3" xfId="11131" xr:uid="{AE419CA0-4EB6-4E20-B71B-531E4AD6B679}"/>
    <cellStyle name="Normal 13 2 2 2 2 2 3 2" xfId="17370" xr:uid="{D2B2736E-2BB4-40CD-92F5-ED23AFB309BF}"/>
    <cellStyle name="Normal 13 2 2 2 2 2 3 2 2" xfId="26465" xr:uid="{D7A4167B-ACE5-42E8-A048-3BCD26C28D43}"/>
    <cellStyle name="Normal 13 2 2 2 2 2 3 3" xfId="22469" xr:uid="{374E502B-D660-4CAA-9981-E759864B1A32}"/>
    <cellStyle name="Normal 13 2 2 2 2 2 4" xfId="15446" xr:uid="{2DBBD144-BD38-4330-944C-A92204FC648D}"/>
    <cellStyle name="Normal 13 2 2 2 2 2 4 2" xfId="24541" xr:uid="{F3FACC1F-7A20-4663-A71C-F49FD71B7C59}"/>
    <cellStyle name="Normal 13 2 2 2 2 2 5" xfId="19706" xr:uid="{4CE95F4A-F1A6-469F-AC24-BD6BC96503D9}"/>
    <cellStyle name="Normal 13 2 2 2 2 3" xfId="6966" xr:uid="{4FC4FE4C-1C8C-4CCB-B854-0B49E12835D0}"/>
    <cellStyle name="Normal 13 2 2 2 2 3 2" xfId="11568" xr:uid="{72F05CF4-1A99-4066-85BF-C5FB12971AAA}"/>
    <cellStyle name="Normal 13 2 2 2 2 3 2 2" xfId="17806" xr:uid="{102F975D-E193-4FF3-83BC-C2116667EEFD}"/>
    <cellStyle name="Normal 13 2 2 2 2 3 2 2 2" xfId="26901" xr:uid="{38F96A1C-A5A8-4273-BCFC-DA79CFE4EF94}"/>
    <cellStyle name="Normal 13 2 2 2 2 3 2 3" xfId="22906" xr:uid="{CAA436B0-E0B8-4FEB-BA38-AE2B785A87BE}"/>
    <cellStyle name="Normal 13 2 2 2 2 3 3" xfId="15882" xr:uid="{92A76931-6A39-4E0D-89C2-4E83304A8CD3}"/>
    <cellStyle name="Normal 13 2 2 2 2 3 3 2" xfId="24977" xr:uid="{8AF22FBC-4D38-421D-A9ED-33D4E9C1B1AC}"/>
    <cellStyle name="Normal 13 2 2 2 2 3 4" xfId="20548" xr:uid="{CF2C9D36-9F26-4FD9-A286-9E4AC2263547}"/>
    <cellStyle name="Normal 13 2 2 2 2 4" xfId="10708" xr:uid="{CC27D545-E817-493A-B303-1DE88DCEB717}"/>
    <cellStyle name="Normal 13 2 2 2 2 4 2" xfId="16952" xr:uid="{0D10D61F-C393-4293-946B-3BB62263BB50}"/>
    <cellStyle name="Normal 13 2 2 2 2 4 2 2" xfId="26047" xr:uid="{714CC9BE-3234-4DE6-B17E-E26612B9A5B5}"/>
    <cellStyle name="Normal 13 2 2 2 2 4 3" xfId="22046" xr:uid="{7C4DF06B-63E4-426B-B1B7-95FB80700E46}"/>
    <cellStyle name="Normal 13 2 2 2 2 5" xfId="15028" xr:uid="{322BC7CB-A942-4C83-97AD-535B8BB835DF}"/>
    <cellStyle name="Normal 13 2 2 2 2 5 2" xfId="24123" xr:uid="{98207196-DF62-4448-AE64-FD25CAA6CC05}"/>
    <cellStyle name="Normal 13 2 2 2 2 6" xfId="19146" xr:uid="{241E854C-A6A9-4298-8D61-0EB1FD760F94}"/>
    <cellStyle name="Normal 13 2 2 2 3" xfId="5691" xr:uid="{71428601-07CB-4175-B74B-B4300B875502}"/>
    <cellStyle name="Normal 13 2 2 2 3 2" xfId="7307" xr:uid="{19F81A86-327C-4C37-AB3A-C86B3FB723B7}"/>
    <cellStyle name="Normal 13 2 2 2 3 2 2" xfId="11777" xr:uid="{A440B3DA-044A-4EDC-85BE-65211708E488}"/>
    <cellStyle name="Normal 13 2 2 2 3 2 2 2" xfId="18015" xr:uid="{0F5F7269-0354-4ED6-9541-93D9F10DF7B5}"/>
    <cellStyle name="Normal 13 2 2 2 3 2 2 2 2" xfId="27110" xr:uid="{59132473-DB57-4FE4-A8B4-6E462BCAB474}"/>
    <cellStyle name="Normal 13 2 2 2 3 2 2 3" xfId="23115" xr:uid="{B3EC1ED2-127E-4775-A5A1-2EDCE8196AEF}"/>
    <cellStyle name="Normal 13 2 2 2 3 2 3" xfId="16091" xr:uid="{83865598-95C4-439A-8B5C-4AA9BBC82E32}"/>
    <cellStyle name="Normal 13 2 2 2 3 2 3 2" xfId="25186" xr:uid="{A4C27C05-1578-4AA1-8F14-DCE106281195}"/>
    <cellStyle name="Normal 13 2 2 2 3 2 4" xfId="20889" xr:uid="{7EECC0F1-821F-4875-A76C-39EBED359AB8}"/>
    <cellStyle name="Normal 13 2 2 2 3 3" xfId="10921" xr:uid="{447567DD-187A-40D1-9EC9-F68B661A2E2C}"/>
    <cellStyle name="Normal 13 2 2 2 3 3 2" xfId="17161" xr:uid="{0320C050-FC3C-4876-8A4D-CE90DDAEA56D}"/>
    <cellStyle name="Normal 13 2 2 2 3 3 2 2" xfId="26256" xr:uid="{1CF1B2CA-3783-49B2-B544-7AA52A7CB830}"/>
    <cellStyle name="Normal 13 2 2 2 3 3 3" xfId="22259" xr:uid="{08B56D97-0B28-4DF3-A134-DEC1169C7B00}"/>
    <cellStyle name="Normal 13 2 2 2 3 4" xfId="15237" xr:uid="{5B2EDCF4-F322-4C51-80E3-91FB9665B19B}"/>
    <cellStyle name="Normal 13 2 2 2 3 4 2" xfId="24332" xr:uid="{E657BD1B-B89D-4459-8B8C-C3BC8CECDC6B}"/>
    <cellStyle name="Normal 13 2 2 2 3 5" xfId="19492" xr:uid="{DAAAEE6D-2730-4294-B64E-40F36A723937}"/>
    <cellStyle name="Normal 13 2 2 2 4" xfId="6741" xr:uid="{F3C31022-6150-4424-9E8E-487D58D81E50}"/>
    <cellStyle name="Normal 13 2 2 2 4 2" xfId="11359" xr:uid="{E803CF36-3143-4854-85E6-09E428E8CFAA}"/>
    <cellStyle name="Normal 13 2 2 2 4 2 2" xfId="17597" xr:uid="{820E13E9-7306-4C67-97EF-DA43FE5ECE26}"/>
    <cellStyle name="Normal 13 2 2 2 4 2 2 2" xfId="26692" xr:uid="{463F4EC2-4F3B-4045-82D3-14DA51B128F3}"/>
    <cellStyle name="Normal 13 2 2 2 4 2 3" xfId="22697" xr:uid="{8CBB4818-CDAE-453E-8CDF-7D5D23598F16}"/>
    <cellStyle name="Normal 13 2 2 2 4 3" xfId="15673" xr:uid="{811B4E74-E34C-4558-A594-6378B1DA5D62}"/>
    <cellStyle name="Normal 13 2 2 2 4 3 2" xfId="24768" xr:uid="{795494E6-D75A-4EA6-B26B-CA9CDFF3C3E0}"/>
    <cellStyle name="Normal 13 2 2 2 4 4" xfId="20323" xr:uid="{2B4BB18D-FC00-43B7-BEF6-5225394F0DEF}"/>
    <cellStyle name="Normal 13 2 2 2 5" xfId="10270" xr:uid="{D9988790-4D2C-4674-9276-0ED3575A9E26}"/>
    <cellStyle name="Normal 13 2 2 2 5 2" xfId="14592" xr:uid="{787ACBE3-7269-434C-B009-589DC8581720}"/>
    <cellStyle name="Normal 13 2 2 2 5 2 2" xfId="18451" xr:uid="{814C97B4-1D76-4D9A-81A1-E7058C897998}"/>
    <cellStyle name="Normal 13 2 2 2 5 2 2 2" xfId="27546" xr:uid="{7A444D50-B632-4966-A0E8-3A2DB6B263BE}"/>
    <cellStyle name="Normal 13 2 2 2 5 2 3" xfId="23687" xr:uid="{09A4A8A6-8204-46EE-BCC9-C5FAC2B02778}"/>
    <cellStyle name="Normal 13 2 2 2 5 3" xfId="16527" xr:uid="{7336979B-B8AE-470A-B004-DC390714680E}"/>
    <cellStyle name="Normal 13 2 2 2 5 3 2" xfId="25622" xr:uid="{CA33CD4D-F4AE-4277-B81A-D8115D73B09E}"/>
    <cellStyle name="Normal 13 2 2 2 5 4" xfId="21609" xr:uid="{24B04359-8143-4A24-8EB6-AC7CE606891F}"/>
    <cellStyle name="Normal 13 2 2 2 6" xfId="10499" xr:uid="{B20BB917-428E-49AF-9D30-8DC51BF137E3}"/>
    <cellStyle name="Normal 13 2 2 2 6 2" xfId="16743" xr:uid="{2043BAD5-2567-43A1-A9B9-1430D7F2B6D7}"/>
    <cellStyle name="Normal 13 2 2 2 6 2 2" xfId="25838" xr:uid="{2CD86F54-931F-4481-91B0-0F5649B94A43}"/>
    <cellStyle name="Normal 13 2 2 2 6 3" xfId="21837" xr:uid="{9A621914-DEDB-4041-8E84-243296B0D213}"/>
    <cellStyle name="Normal 13 2 2 2 7" xfId="14819" xr:uid="{C8C7D435-4D0A-4806-AB3D-828939A1190C}"/>
    <cellStyle name="Normal 13 2 2 2 7 2" xfId="23914" xr:uid="{D833CAAC-07AA-4639-A64A-AC06DF9C48C3}"/>
    <cellStyle name="Normal 13 2 2 2 8" xfId="18921" xr:uid="{4FB46667-E8F2-4DA7-9386-ECC81D9BD9F2}"/>
    <cellStyle name="Normal 13 2 2 3" xfId="3000" xr:uid="{126D922C-8750-439B-A98E-B5DEF3A4D375}"/>
    <cellStyle name="Normal 13 2 2 3 2" xfId="5802" xr:uid="{620E3CA6-A674-426A-BC0B-F9DA8EAC9792}"/>
    <cellStyle name="Normal 13 2 2 3 2 2" xfId="7418" xr:uid="{BC395DB1-FD4E-4241-9FE0-0FBE4A2F04E7}"/>
    <cellStyle name="Normal 13 2 2 3 2 2 2" xfId="11883" xr:uid="{0952057B-616F-4F9D-8E1B-D47A3885AB40}"/>
    <cellStyle name="Normal 13 2 2 3 2 2 2 2" xfId="18121" xr:uid="{36B800BD-88AE-4D2F-A2A1-2C8A0FD49301}"/>
    <cellStyle name="Normal 13 2 2 3 2 2 2 2 2" xfId="27216" xr:uid="{9364B70D-0EA1-4E25-A4C6-7CC0B19C4E5F}"/>
    <cellStyle name="Normal 13 2 2 3 2 2 2 3" xfId="23221" xr:uid="{7F5869DC-8C92-4679-B3FC-30A33322294F}"/>
    <cellStyle name="Normal 13 2 2 3 2 2 3" xfId="16197" xr:uid="{68C318D4-A433-4625-BE5E-F186B724FD7C}"/>
    <cellStyle name="Normal 13 2 2 3 2 2 3 2" xfId="25292" xr:uid="{8ABAAF6F-A62E-4FE9-9F7C-51D7E6F11336}"/>
    <cellStyle name="Normal 13 2 2 3 2 2 4" xfId="21000" xr:uid="{2AB615C8-B57F-47F6-B4F5-A1490AD6C545}"/>
    <cellStyle name="Normal 13 2 2 3 2 3" xfId="11028" xr:uid="{00AD317B-5AA3-4904-B578-D782C73EDD59}"/>
    <cellStyle name="Normal 13 2 2 3 2 3 2" xfId="17267" xr:uid="{30C9916F-BA71-439C-8EE4-AD116605816E}"/>
    <cellStyle name="Normal 13 2 2 3 2 3 2 2" xfId="26362" xr:uid="{B5DC5123-435A-437E-8378-80353A9D6D14}"/>
    <cellStyle name="Normal 13 2 2 3 2 3 3" xfId="22366" xr:uid="{E56848BB-A603-49D4-BD95-7E2002433A26}"/>
    <cellStyle name="Normal 13 2 2 3 2 4" xfId="15343" xr:uid="{88EEBA10-8BEA-47B3-AE63-0E0D84D9358B}"/>
    <cellStyle name="Normal 13 2 2 3 2 4 2" xfId="24438" xr:uid="{C80AAEBE-03BF-47B4-BDCB-FA386EDED477}"/>
    <cellStyle name="Normal 13 2 2 3 2 5" xfId="19603" xr:uid="{4392C52F-C2E6-4090-A7BA-8FE07185D4BC}"/>
    <cellStyle name="Normal 13 2 2 3 3" xfId="6863" xr:uid="{58DF0BF0-8E12-447F-9FE1-20C690364949}"/>
    <cellStyle name="Normal 13 2 2 3 3 2" xfId="11465" xr:uid="{C378DF8A-FD61-472B-AA38-5FCA7F149C87}"/>
    <cellStyle name="Normal 13 2 2 3 3 2 2" xfId="17703" xr:uid="{45BF7620-752F-440D-AFCA-3C17FF2F9226}"/>
    <cellStyle name="Normal 13 2 2 3 3 2 2 2" xfId="26798" xr:uid="{6C9C36A0-6303-4534-9E5B-30D6B563C0E0}"/>
    <cellStyle name="Normal 13 2 2 3 3 2 3" xfId="22803" xr:uid="{C85027FF-4270-4E37-8FB2-AA206E51608C}"/>
    <cellStyle name="Normal 13 2 2 3 3 3" xfId="15779" xr:uid="{8FD94B41-3527-4484-B3DF-3B2F3D903160}"/>
    <cellStyle name="Normal 13 2 2 3 3 3 2" xfId="24874" xr:uid="{9B28AFAD-ED53-417B-92F6-56299A135F99}"/>
    <cellStyle name="Normal 13 2 2 3 3 4" xfId="20445" xr:uid="{52C1E402-331E-4668-900C-D890BAF3ADA8}"/>
    <cellStyle name="Normal 13 2 2 3 4" xfId="10605" xr:uid="{AAAAC80D-23F8-4689-B84F-27999AFFEF3C}"/>
    <cellStyle name="Normal 13 2 2 3 4 2" xfId="16849" xr:uid="{239F5DAB-A34A-4D51-A866-56C4F3C4AEB7}"/>
    <cellStyle name="Normal 13 2 2 3 4 2 2" xfId="25944" xr:uid="{B7FEC22E-086C-4346-9525-7FBF5B09ACF1}"/>
    <cellStyle name="Normal 13 2 2 3 4 3" xfId="21943" xr:uid="{DCBAC0A8-8542-495F-9A7E-73F11BD14DBF}"/>
    <cellStyle name="Normal 13 2 2 3 5" xfId="14925" xr:uid="{B2982C64-2F84-4AD1-A472-EAF3D8620D0A}"/>
    <cellStyle name="Normal 13 2 2 3 5 2" xfId="24020" xr:uid="{847B203F-B5C6-427F-9415-FC4D4ECFC140}"/>
    <cellStyle name="Normal 13 2 2 3 6" xfId="19043" xr:uid="{D171D3F9-999A-464B-8602-7B72EDD323AB}"/>
    <cellStyle name="Normal 13 2 2 4" xfId="5580" xr:uid="{42B79168-7389-4D04-8076-512FAE61610B}"/>
    <cellStyle name="Normal 13 2 2 4 2" xfId="7196" xr:uid="{07814C06-A059-40C5-93E8-CE2DFDC0AF23}"/>
    <cellStyle name="Normal 13 2 2 4 2 2" xfId="11674" xr:uid="{1517943A-531E-41BA-AFD0-32D707F879D2}"/>
    <cellStyle name="Normal 13 2 2 4 2 2 2" xfId="17912" xr:uid="{D312C1A0-474E-4759-8398-AB41FAB87266}"/>
    <cellStyle name="Normal 13 2 2 4 2 2 2 2" xfId="27007" xr:uid="{8A02E01F-1D72-4DA9-ADDB-AC2B8C569409}"/>
    <cellStyle name="Normal 13 2 2 4 2 2 3" xfId="23012" xr:uid="{C36DF845-40B7-4D62-8C01-512C59EBB274}"/>
    <cellStyle name="Normal 13 2 2 4 2 3" xfId="15988" xr:uid="{849EAF66-F426-4D35-8DA1-B185D5DE33D3}"/>
    <cellStyle name="Normal 13 2 2 4 2 3 2" xfId="25083" xr:uid="{03A702F1-37C5-4481-9A67-63E9BA6D21CF}"/>
    <cellStyle name="Normal 13 2 2 4 2 4" xfId="20778" xr:uid="{9FE3E4FD-7651-4D67-A4E9-C8BFB3770970}"/>
    <cellStyle name="Normal 13 2 2 4 3" xfId="10818" xr:uid="{972911F2-A2F9-435E-AC54-53C219C340A4}"/>
    <cellStyle name="Normal 13 2 2 4 3 2" xfId="17058" xr:uid="{9AE46144-F77C-4D79-BDF2-9DA2E8259CA3}"/>
    <cellStyle name="Normal 13 2 2 4 3 2 2" xfId="26153" xr:uid="{996113CE-FB6F-4E88-815D-509A9F13D3B0}"/>
    <cellStyle name="Normal 13 2 2 4 3 3" xfId="22156" xr:uid="{44F6759D-0ABA-499F-A855-F06B4DD38A6E}"/>
    <cellStyle name="Normal 13 2 2 4 4" xfId="15134" xr:uid="{728F46E9-2F51-4E7D-A0A8-E1DA8C311E38}"/>
    <cellStyle name="Normal 13 2 2 4 4 2" xfId="24229" xr:uid="{711A126E-2834-4384-9A1B-C612A6A97C20}"/>
    <cellStyle name="Normal 13 2 2 4 5" xfId="19381" xr:uid="{6B117570-A86F-4030-B836-AA363C92D24A}"/>
    <cellStyle name="Normal 13 2 2 5" xfId="6623" xr:uid="{2C115F2C-DC73-45DE-9B48-01CBE7E857F7}"/>
    <cellStyle name="Normal 13 2 2 5 2" xfId="11256" xr:uid="{57155F07-540E-4AC0-9BAA-1B1322657AB3}"/>
    <cellStyle name="Normal 13 2 2 5 2 2" xfId="17494" xr:uid="{AAFCD598-5A48-4362-8D58-EE06BD0C4C10}"/>
    <cellStyle name="Normal 13 2 2 5 2 2 2" xfId="26589" xr:uid="{1CCDDD14-52CA-47CE-A48D-F62CB808F5B9}"/>
    <cellStyle name="Normal 13 2 2 5 2 3" xfId="22594" xr:uid="{10BEC03F-F5B9-40DA-B267-89E4D907C1AD}"/>
    <cellStyle name="Normal 13 2 2 5 3" xfId="15570" xr:uid="{E173CF7E-AC54-449C-AFCC-DFFDB14A7C22}"/>
    <cellStyle name="Normal 13 2 2 5 3 2" xfId="24665" xr:uid="{3C7249FF-EA0C-4897-9352-2982B93ED9AF}"/>
    <cellStyle name="Normal 13 2 2 5 4" xfId="20205" xr:uid="{AFF07FB5-C300-4F79-95A7-9BB5DCE8DCC0}"/>
    <cellStyle name="Normal 13 2 2 6" xfId="10159" xr:uid="{0F575212-C455-4D8E-9C1C-C5E1E026FC89}"/>
    <cellStyle name="Normal 13 2 2 6 2" xfId="14481" xr:uid="{F4B5597D-3064-46B1-B69A-47A54B494032}"/>
    <cellStyle name="Normal 13 2 2 6 2 2" xfId="18348" xr:uid="{7A0A28BD-54BF-4E8B-9729-C9CA26866A2F}"/>
    <cellStyle name="Normal 13 2 2 6 2 2 2" xfId="27443" xr:uid="{89559759-7979-4171-B793-2EDDF668F870}"/>
    <cellStyle name="Normal 13 2 2 6 2 3" xfId="23576" xr:uid="{D0B9CDDB-889A-49D1-B9C3-3F2653E2A9E3}"/>
    <cellStyle name="Normal 13 2 2 6 3" xfId="16424" xr:uid="{7A86BDB2-EF46-4DB1-9C9A-30429CDB0D2C}"/>
    <cellStyle name="Normal 13 2 2 6 3 2" xfId="25519" xr:uid="{9D98FB77-5490-4CF6-949A-64FEB027C2AC}"/>
    <cellStyle name="Normal 13 2 2 6 4" xfId="21498" xr:uid="{94FBA00E-8AEC-4E69-A393-239B06436439}"/>
    <cellStyle name="Normal 13 2 2 7" xfId="10396" xr:uid="{11235DA5-4421-41AE-B79A-732F758D02E3}"/>
    <cellStyle name="Normal 13 2 2 7 2" xfId="16640" xr:uid="{71CA4B6D-BCFD-47F4-91A7-04A4AA757918}"/>
    <cellStyle name="Normal 13 2 2 7 2 2" xfId="25735" xr:uid="{9F63C22E-A73D-468D-A338-432677EB0FAC}"/>
    <cellStyle name="Normal 13 2 2 7 3" xfId="21734" xr:uid="{7992E26C-5B31-4D61-88D0-713CDCB7C1E6}"/>
    <cellStyle name="Normal 13 2 2 8" xfId="14716" xr:uid="{BD725290-E490-4B4D-BCC6-5964837F2AF2}"/>
    <cellStyle name="Normal 13 2 2 8 2" xfId="23811" xr:uid="{CEC27EE6-3126-442B-8B27-A384CAFB9458}"/>
    <cellStyle name="Normal 13 2 2 9" xfId="18803" xr:uid="{3D981C9B-3AA7-48CD-B5A9-E9DAB1EDB593}"/>
    <cellStyle name="Normal 13 2 3" xfId="2831" xr:uid="{D4C0F941-CD5F-479A-B5B4-D9E280D3CBE0}"/>
    <cellStyle name="Normal 13 2 3 2" xfId="3056" xr:uid="{5FC81354-969C-46B7-A74F-8776DD63414F}"/>
    <cellStyle name="Normal 13 2 3 2 2" xfId="5858" xr:uid="{DF6BC37E-89E6-480B-8D90-EF20D5A39D65}"/>
    <cellStyle name="Normal 13 2 3 2 2 2" xfId="7474" xr:uid="{9ACEC510-04AD-4E9F-8B70-7C3E2856EA0A}"/>
    <cellStyle name="Normal 13 2 3 2 2 2 2" xfId="11939" xr:uid="{A889A24E-7046-4F0F-90C5-2D3522F31D64}"/>
    <cellStyle name="Normal 13 2 3 2 2 2 2 2" xfId="18177" xr:uid="{8B6C6D63-A2C2-4F7A-ADB4-1508FD7DEFCF}"/>
    <cellStyle name="Normal 13 2 3 2 2 2 2 2 2" xfId="27272" xr:uid="{E7130562-832F-4991-A38D-2145F5BCF278}"/>
    <cellStyle name="Normal 13 2 3 2 2 2 2 3" xfId="23277" xr:uid="{C7ACB2A9-0FB6-4716-AB6F-4B3F4654ABDC}"/>
    <cellStyle name="Normal 13 2 3 2 2 2 3" xfId="16253" xr:uid="{FF00EA24-2344-4A45-B1F1-0C43222AAF02}"/>
    <cellStyle name="Normal 13 2 3 2 2 2 3 2" xfId="25348" xr:uid="{B8EC8352-7E72-406C-8211-2F82B9AE9B25}"/>
    <cellStyle name="Normal 13 2 3 2 2 2 4" xfId="21056" xr:uid="{BD40A8BA-281F-4CC9-8812-89F8E66C036D}"/>
    <cellStyle name="Normal 13 2 3 2 2 3" xfId="11084" xr:uid="{70DA23D7-25DC-47A3-9455-23E3F2830848}"/>
    <cellStyle name="Normal 13 2 3 2 2 3 2" xfId="17323" xr:uid="{E5026B16-F287-4067-89C5-65BA6AE92145}"/>
    <cellStyle name="Normal 13 2 3 2 2 3 2 2" xfId="26418" xr:uid="{B2FF0300-761E-4266-B866-5AB4FA32E385}"/>
    <cellStyle name="Normal 13 2 3 2 2 3 3" xfId="22422" xr:uid="{D7C6C8B7-8B9D-4EC3-BA13-66DD4CF12B23}"/>
    <cellStyle name="Normal 13 2 3 2 2 4" xfId="15399" xr:uid="{EF80AF2E-C919-405B-A5B6-61C11E957B14}"/>
    <cellStyle name="Normal 13 2 3 2 2 4 2" xfId="24494" xr:uid="{09D5B9A6-D091-407B-9DDE-D28E753A2938}"/>
    <cellStyle name="Normal 13 2 3 2 2 5" xfId="19659" xr:uid="{0C94B29C-C7BC-4D4B-B8EA-F091687C339A}"/>
    <cellStyle name="Normal 13 2 3 2 3" xfId="6919" xr:uid="{5F915141-5AA3-4A3B-9610-38B72EB7C979}"/>
    <cellStyle name="Normal 13 2 3 2 3 2" xfId="11521" xr:uid="{F19A1CD1-9D52-4CE9-AE32-F5D7ECEB6A20}"/>
    <cellStyle name="Normal 13 2 3 2 3 2 2" xfId="17759" xr:uid="{ED576462-1963-410A-98AC-E7EAB902D558}"/>
    <cellStyle name="Normal 13 2 3 2 3 2 2 2" xfId="26854" xr:uid="{A24DF01A-81C7-4BAE-9ED4-1A20623986A7}"/>
    <cellStyle name="Normal 13 2 3 2 3 2 3" xfId="22859" xr:uid="{250B4038-9645-41B4-AB44-B46EBF3D9E77}"/>
    <cellStyle name="Normal 13 2 3 2 3 3" xfId="15835" xr:uid="{D860768D-B7D4-4D08-98E8-6E84552C0F18}"/>
    <cellStyle name="Normal 13 2 3 2 3 3 2" xfId="24930" xr:uid="{7FFF2B85-1D7E-44B3-AE80-3B49351102AC}"/>
    <cellStyle name="Normal 13 2 3 2 3 4" xfId="20501" xr:uid="{69270FE8-F67B-4EFA-A3E3-36F189220DE1}"/>
    <cellStyle name="Normal 13 2 3 2 4" xfId="10661" xr:uid="{2DA5F5E6-F416-472B-9A1E-DC5D05F46F11}"/>
    <cellStyle name="Normal 13 2 3 2 4 2" xfId="16905" xr:uid="{A0FC4293-9C71-47D3-ADE7-35B06E76685F}"/>
    <cellStyle name="Normal 13 2 3 2 4 2 2" xfId="26000" xr:uid="{EBD8013C-1F56-4065-88D3-913E56EDC140}"/>
    <cellStyle name="Normal 13 2 3 2 4 3" xfId="21999" xr:uid="{F49DD4ED-83FA-4360-9863-2264FF282511}"/>
    <cellStyle name="Normal 13 2 3 2 5" xfId="14981" xr:uid="{9ABD00B5-F4E8-41F8-8F2D-372ED0AA7AFF}"/>
    <cellStyle name="Normal 13 2 3 2 5 2" xfId="24076" xr:uid="{66535AB3-FE15-4B73-8178-C8A8EBF9A7CE}"/>
    <cellStyle name="Normal 13 2 3 2 6" xfId="19099" xr:uid="{0C3269B8-B23C-4221-92C2-8E213A9C7F54}"/>
    <cellStyle name="Normal 13 2 3 3" xfId="5644" xr:uid="{775511E4-ECCC-4F28-83B8-8274A52774D5}"/>
    <cellStyle name="Normal 13 2 3 3 2" xfId="7260" xr:uid="{87CCF2CA-8A57-4136-A868-BB2554E710DF}"/>
    <cellStyle name="Normal 13 2 3 3 2 2" xfId="11730" xr:uid="{97C0A07A-66C6-4E2A-A752-0CD85E60D390}"/>
    <cellStyle name="Normal 13 2 3 3 2 2 2" xfId="17968" xr:uid="{0E7BC73B-E181-4BC3-B105-7F3140863337}"/>
    <cellStyle name="Normal 13 2 3 3 2 2 2 2" xfId="27063" xr:uid="{5AAC2041-44EA-4488-B99E-C4F1733EA75B}"/>
    <cellStyle name="Normal 13 2 3 3 2 2 3" xfId="23068" xr:uid="{E6F1AFF6-45E7-4F76-AA53-D5223E70BC67}"/>
    <cellStyle name="Normal 13 2 3 3 2 3" xfId="16044" xr:uid="{ABB14522-FE81-45E3-9492-35871CFD79F7}"/>
    <cellStyle name="Normal 13 2 3 3 2 3 2" xfId="25139" xr:uid="{7632E9A5-0929-40B8-B4B0-A44E2F7F51A2}"/>
    <cellStyle name="Normal 13 2 3 3 2 4" xfId="20842" xr:uid="{632C230F-272B-4154-A23A-3CCB3CC28B7E}"/>
    <cellStyle name="Normal 13 2 3 3 3" xfId="10874" xr:uid="{0814D2EF-FA42-4306-8A76-F6C8CA559753}"/>
    <cellStyle name="Normal 13 2 3 3 3 2" xfId="17114" xr:uid="{E68AFD19-77DA-44B0-8273-705E4E7678B3}"/>
    <cellStyle name="Normal 13 2 3 3 3 2 2" xfId="26209" xr:uid="{0DBEEAD2-CAC5-4E32-9461-08801BFBC474}"/>
    <cellStyle name="Normal 13 2 3 3 3 3" xfId="22212" xr:uid="{253D5E36-4684-43D5-A82D-DD08C242F2CE}"/>
    <cellStyle name="Normal 13 2 3 3 4" xfId="15190" xr:uid="{BDB635BD-3CF4-4A79-A2F7-A5518AA576C2}"/>
    <cellStyle name="Normal 13 2 3 3 4 2" xfId="24285" xr:uid="{93EFA5EE-9197-4397-9144-AE8E40281B13}"/>
    <cellStyle name="Normal 13 2 3 3 5" xfId="19445" xr:uid="{7849A20F-C6BF-4EC5-B420-99DCC5F10855}"/>
    <cellStyle name="Normal 13 2 3 4" xfId="6694" xr:uid="{3865FE92-A66A-40DE-B3E6-381667A02F00}"/>
    <cellStyle name="Normal 13 2 3 4 2" xfId="11312" xr:uid="{C46365D8-4BF8-4F1A-91C0-FBFB12495D23}"/>
    <cellStyle name="Normal 13 2 3 4 2 2" xfId="17550" xr:uid="{A92372B0-477C-44F5-A32D-B058A132F9E4}"/>
    <cellStyle name="Normal 13 2 3 4 2 2 2" xfId="26645" xr:uid="{EAEC0BAF-8088-49BA-BF75-8238EA1F5665}"/>
    <cellStyle name="Normal 13 2 3 4 2 3" xfId="22650" xr:uid="{B57F9E13-9EA5-4F48-A8F7-F63E4622E27D}"/>
    <cellStyle name="Normal 13 2 3 4 3" xfId="15626" xr:uid="{5326D010-AE12-4F2F-BCC0-06BE4A2E97F8}"/>
    <cellStyle name="Normal 13 2 3 4 3 2" xfId="24721" xr:uid="{35F0C333-12B4-4B6F-86FB-58177F33CF98}"/>
    <cellStyle name="Normal 13 2 3 4 4" xfId="20276" xr:uid="{7A95F299-E0ED-48A4-B077-02B94CEC36B3}"/>
    <cellStyle name="Normal 13 2 3 5" xfId="10223" xr:uid="{D4F444D9-6DCF-49B7-A05F-A690B75B5095}"/>
    <cellStyle name="Normal 13 2 3 5 2" xfId="14545" xr:uid="{62AAA2EE-747F-4EB6-8571-DBC2E57890A3}"/>
    <cellStyle name="Normal 13 2 3 5 2 2" xfId="18404" xr:uid="{58E799D3-9252-4784-A4B1-CAEAED56A48F}"/>
    <cellStyle name="Normal 13 2 3 5 2 2 2" xfId="27499" xr:uid="{A6F7FBA4-143B-40CC-BFF1-FCE721E28F40}"/>
    <cellStyle name="Normal 13 2 3 5 2 3" xfId="23640" xr:uid="{8D0C8474-AC11-4776-81EE-616694FE29B4}"/>
    <cellStyle name="Normal 13 2 3 5 3" xfId="16480" xr:uid="{3BC06BB4-E27F-457F-9CAA-C79021CA1063}"/>
    <cellStyle name="Normal 13 2 3 5 3 2" xfId="25575" xr:uid="{8549DE89-0E85-437B-B992-F0F703357E24}"/>
    <cellStyle name="Normal 13 2 3 5 4" xfId="21562" xr:uid="{84805139-6C81-4E02-A1B1-D95E7AF60346}"/>
    <cellStyle name="Normal 13 2 3 6" xfId="10452" xr:uid="{39B995EE-F2BF-4666-BD3D-BA7FC8BA17B7}"/>
    <cellStyle name="Normal 13 2 3 6 2" xfId="16696" xr:uid="{7C4E4EA7-DB2F-48E9-97D1-2BD65A6362B4}"/>
    <cellStyle name="Normal 13 2 3 6 2 2" xfId="25791" xr:uid="{5CF5E16C-0ED8-43E6-BB87-03B0E11C2F53}"/>
    <cellStyle name="Normal 13 2 3 6 3" xfId="21790" xr:uid="{B93A0AC8-286D-4736-B0E3-9C17F8625490}"/>
    <cellStyle name="Normal 13 2 3 7" xfId="14772" xr:uid="{27A0D6A6-F895-4206-8DD0-8BCDFEB89429}"/>
    <cellStyle name="Normal 13 2 3 7 2" xfId="23867" xr:uid="{C91AC5B6-3D06-4BB2-AE02-EB210B20E011}"/>
    <cellStyle name="Normal 13 2 3 8" xfId="18874" xr:uid="{954AF89E-04BB-40EE-9A6C-D1D30EADE716}"/>
    <cellStyle name="Normal 13 2 4" xfId="2953" xr:uid="{D8F13176-D741-47A5-8070-CDFDFE3111C9}"/>
    <cellStyle name="Normal 13 2 4 2" xfId="5755" xr:uid="{9D886AD2-5B66-4F17-97C9-AE7DE31F4136}"/>
    <cellStyle name="Normal 13 2 4 2 2" xfId="7371" xr:uid="{2E5C6352-2F67-4EFB-B41F-62AB4A3F4E7F}"/>
    <cellStyle name="Normal 13 2 4 2 2 2" xfId="11836" xr:uid="{F7DDC140-4F01-42A8-B868-B3BB3D332464}"/>
    <cellStyle name="Normal 13 2 4 2 2 2 2" xfId="18074" xr:uid="{09E86DAB-0FDB-43A8-B39A-BA52D0F0B4E1}"/>
    <cellStyle name="Normal 13 2 4 2 2 2 2 2" xfId="27169" xr:uid="{ECD07DB9-2C3C-4941-AFF2-D64FE7178CF7}"/>
    <cellStyle name="Normal 13 2 4 2 2 2 3" xfId="23174" xr:uid="{F292F5EE-0828-41DC-A890-AE4D922A9BAD}"/>
    <cellStyle name="Normal 13 2 4 2 2 3" xfId="16150" xr:uid="{72572E7D-31EF-4E90-9678-F6601D8491D4}"/>
    <cellStyle name="Normal 13 2 4 2 2 3 2" xfId="25245" xr:uid="{8686A061-180B-4050-B3F4-BE667D601404}"/>
    <cellStyle name="Normal 13 2 4 2 2 4" xfId="20953" xr:uid="{443B78F1-16F3-4756-A5AF-BE7E7E095F34}"/>
    <cellStyle name="Normal 13 2 4 2 3" xfId="10981" xr:uid="{03DA703D-400D-4A7B-9E43-307DD9413717}"/>
    <cellStyle name="Normal 13 2 4 2 3 2" xfId="17220" xr:uid="{3FCB0CFF-1B1B-4A86-8E70-AF9058FA4ED5}"/>
    <cellStyle name="Normal 13 2 4 2 3 2 2" xfId="26315" xr:uid="{E5E6631C-8860-4CDD-9D03-C6C1B958C725}"/>
    <cellStyle name="Normal 13 2 4 2 3 3" xfId="22319" xr:uid="{E7607721-DB50-4E1B-9AC9-FCA60BF26F30}"/>
    <cellStyle name="Normal 13 2 4 2 4" xfId="15296" xr:uid="{05D764B9-52C6-4634-99BC-A87F5873F62E}"/>
    <cellStyle name="Normal 13 2 4 2 4 2" xfId="24391" xr:uid="{C767704C-362B-4EBD-B885-83B2DB1362B2}"/>
    <cellStyle name="Normal 13 2 4 2 5" xfId="19556" xr:uid="{6F6F5CD1-57A3-42C2-91F6-6F89E7C157A4}"/>
    <cellStyle name="Normal 13 2 4 3" xfId="6816" xr:uid="{0E49FA26-2CAF-4B2F-BE54-FE4A47363ACE}"/>
    <cellStyle name="Normal 13 2 4 3 2" xfId="11418" xr:uid="{AEC8CD8B-8ADB-4559-BC31-AC64ADEDC186}"/>
    <cellStyle name="Normal 13 2 4 3 2 2" xfId="17656" xr:uid="{CB1ED0EB-F42E-4FEF-B5AE-94866C8BCB9A}"/>
    <cellStyle name="Normal 13 2 4 3 2 2 2" xfId="26751" xr:uid="{2ED7E809-F241-4D0B-828B-F22F474FCDF6}"/>
    <cellStyle name="Normal 13 2 4 3 2 3" xfId="22756" xr:uid="{DD7D7307-1B1F-4311-BC07-5A7A814E90CE}"/>
    <cellStyle name="Normal 13 2 4 3 3" xfId="15732" xr:uid="{66B19D57-F8DA-4226-85E3-99407AE90AB4}"/>
    <cellStyle name="Normal 13 2 4 3 3 2" xfId="24827" xr:uid="{1E5EA7A7-5514-4760-9229-C008B50E33A6}"/>
    <cellStyle name="Normal 13 2 4 3 4" xfId="20398" xr:uid="{02F5EABD-CDF9-47DA-B90D-91BF2B739A98}"/>
    <cellStyle name="Normal 13 2 4 4" xfId="10558" xr:uid="{2ADC3D37-6294-45E3-951A-2DED17919DED}"/>
    <cellStyle name="Normal 13 2 4 4 2" xfId="16802" xr:uid="{E066EE32-5E48-4F81-A84F-46EFAC759490}"/>
    <cellStyle name="Normal 13 2 4 4 2 2" xfId="25897" xr:uid="{D6E27807-680E-48FF-B48B-2BED10AF017D}"/>
    <cellStyle name="Normal 13 2 4 4 3" xfId="21896" xr:uid="{7FD7E592-B22E-4186-A67C-54639C762119}"/>
    <cellStyle name="Normal 13 2 4 5" xfId="14878" xr:uid="{FDED3FA4-D812-45EC-992A-EF9B2637A502}"/>
    <cellStyle name="Normal 13 2 4 5 2" xfId="23973" xr:uid="{BB96F884-6946-44ED-9E55-9236DD75B6A0}"/>
    <cellStyle name="Normal 13 2 4 6" xfId="18996" xr:uid="{240806E2-8716-4F92-BC8C-7C7D9B7BA9DA}"/>
    <cellStyle name="Normal 13 2 5" xfId="5508" xr:uid="{DC1898A0-060B-47B0-BBF2-B25B1CC17596}"/>
    <cellStyle name="Normal 13 2 5 2" xfId="7127" xr:uid="{0CCCEE19-CE70-46C5-A5A7-FBCA29C27FCA}"/>
    <cellStyle name="Normal 13 2 5 2 2" xfId="11627" xr:uid="{064CF316-7A28-48BF-BB7D-6A0C05AADE1A}"/>
    <cellStyle name="Normal 13 2 5 2 2 2" xfId="17865" xr:uid="{42C97CD5-7BE2-4304-923A-1F8BE20F101A}"/>
    <cellStyle name="Normal 13 2 5 2 2 2 2" xfId="26960" xr:uid="{67F7F604-DCF2-44CA-8B67-1856D0E95B4A}"/>
    <cellStyle name="Normal 13 2 5 2 2 3" xfId="22965" xr:uid="{37E55665-D932-472B-BE7E-980C7DC0B81C}"/>
    <cellStyle name="Normal 13 2 5 2 3" xfId="15941" xr:uid="{0BF735EE-5B73-48B2-902F-8C249390BE0F}"/>
    <cellStyle name="Normal 13 2 5 2 3 2" xfId="25036" xr:uid="{EE0E0B6C-EB2A-4BAB-BE3A-B1709ECF92E2}"/>
    <cellStyle name="Normal 13 2 5 2 4" xfId="20709" xr:uid="{396485EE-9008-41AB-892B-4BE46E54E2AD}"/>
    <cellStyle name="Normal 13 2 5 3" xfId="10771" xr:uid="{E6442E3D-3988-46E1-9124-17E7F1281519}"/>
    <cellStyle name="Normal 13 2 5 3 2" xfId="17011" xr:uid="{E2D09961-C159-4877-906A-234E49CE6759}"/>
    <cellStyle name="Normal 13 2 5 3 2 2" xfId="26106" xr:uid="{48D27C3C-7046-4250-9266-311F8BAAD309}"/>
    <cellStyle name="Normal 13 2 5 3 3" xfId="22109" xr:uid="{BFD298A8-EAF5-4292-9452-925EAAF32469}"/>
    <cellStyle name="Normal 13 2 5 4" xfId="15087" xr:uid="{41139A13-25D6-4B73-ACAE-E681FEE16B82}"/>
    <cellStyle name="Normal 13 2 5 4 2" xfId="24182" xr:uid="{81BA6745-16BE-49E2-ADA0-D399864E2301}"/>
    <cellStyle name="Normal 13 2 5 5" xfId="19311" xr:uid="{A8003CE2-DC87-44C3-A42A-27813B6961A6}"/>
    <cellStyle name="Normal 13 2 6" xfId="6531" xr:uid="{BC8C906B-96AC-47AC-8529-FA33289CC025}"/>
    <cellStyle name="Normal 13 2 6 2" xfId="11209" xr:uid="{849A8177-6C4E-42A6-80EC-5BFCCC27D54D}"/>
    <cellStyle name="Normal 13 2 6 2 2" xfId="17447" xr:uid="{94E078A9-C48F-44BF-B6EB-6295FE576C8A}"/>
    <cellStyle name="Normal 13 2 6 2 2 2" xfId="26542" xr:uid="{EB5D8E7F-AA55-4F98-B216-DD6E5419BEBA}"/>
    <cellStyle name="Normal 13 2 6 2 3" xfId="22547" xr:uid="{736DED96-713A-4271-92FC-B5CDE763C824}"/>
    <cellStyle name="Normal 13 2 6 3" xfId="15523" xr:uid="{695559CF-E1A8-4AC1-826C-B622FD17F5BB}"/>
    <cellStyle name="Normal 13 2 6 3 2" xfId="24618" xr:uid="{77B09853-F385-4B4E-9046-68E0F258B3C8}"/>
    <cellStyle name="Normal 13 2 6 4" xfId="20113" xr:uid="{58866293-C236-4A77-8704-6099E2CEF15D}"/>
    <cellStyle name="Normal 13 2 7" xfId="10087" xr:uid="{4CD4A823-129A-4B93-9EF0-6D77E4BD97F4}"/>
    <cellStyle name="Normal 13 2 7 2" xfId="14409" xr:uid="{5CAE7917-7B86-40B6-B8DB-C76AFA44D7D6}"/>
    <cellStyle name="Normal 13 2 7 2 2" xfId="18301" xr:uid="{255A53FB-3DA0-479F-B718-0427F4B136C5}"/>
    <cellStyle name="Normal 13 2 7 2 2 2" xfId="27396" xr:uid="{77E4D047-8FAA-4933-8039-7278E48EF74F}"/>
    <cellStyle name="Normal 13 2 7 2 3" xfId="23506" xr:uid="{F5E6F3F9-249A-4F91-BC4E-5107A5DADB35}"/>
    <cellStyle name="Normal 13 2 7 3" xfId="16377" xr:uid="{B0128891-9CFF-4858-A9F2-AC6324309AFE}"/>
    <cellStyle name="Normal 13 2 7 3 2" xfId="25472" xr:uid="{44AD1B0F-98B4-4440-ABB7-8D03710C73CC}"/>
    <cellStyle name="Normal 13 2 7 4" xfId="21428" xr:uid="{A6BEF5A3-72CE-43FE-A6B6-B86B5251F249}"/>
    <cellStyle name="Normal 13 2 8" xfId="10348" xr:uid="{A7F0A9E1-F030-4D52-A926-2F6A625AF275}"/>
    <cellStyle name="Normal 13 2 8 2" xfId="16593" xr:uid="{5AF05FDD-9458-4C58-A2F9-65491499E338}"/>
    <cellStyle name="Normal 13 2 8 2 2" xfId="25688" xr:uid="{A9B012EA-BAD6-4FBC-A07E-3E732C13EBC3}"/>
    <cellStyle name="Normal 13 2 8 3" xfId="21686" xr:uid="{7BAEDE65-8754-4F50-8B76-392DFBDDCAE9}"/>
    <cellStyle name="Normal 13 2 9" xfId="14669" xr:uid="{DD030A67-B611-4EE5-B8E7-A1DC809C23D3}"/>
    <cellStyle name="Normal 13 2 9 2" xfId="23764" xr:uid="{14B9A4AE-BAD5-4F57-9151-E3C9E32C62F0}"/>
    <cellStyle name="Normal 13 3" xfId="2728" xr:uid="{4902409E-5F84-45CA-8C9F-83CC35CC23D2}"/>
    <cellStyle name="Normal 13 3 2" xfId="2856" xr:uid="{853226F6-6CE1-4C6E-8E51-5F6A13A33BED}"/>
    <cellStyle name="Normal 13 3 2 2" xfId="3081" xr:uid="{D0FCC692-F100-495C-B8E7-20181F0949F0}"/>
    <cellStyle name="Normal 13 3 2 2 2" xfId="5883" xr:uid="{CC57F5AC-41FD-4EAF-B8BF-11E3FBFCB0B4}"/>
    <cellStyle name="Normal 13 3 2 2 2 2" xfId="7499" xr:uid="{CFD973F8-2D48-47AD-A88E-DCF2CB0CB2EC}"/>
    <cellStyle name="Normal 13 3 2 2 2 2 2" xfId="11964" xr:uid="{AA8D0502-4022-417E-BDBC-C08011614928}"/>
    <cellStyle name="Normal 13 3 2 2 2 2 2 2" xfId="18202" xr:uid="{D278104F-7E0E-4C37-B4DA-B7E9A7E5F5BB}"/>
    <cellStyle name="Normal 13 3 2 2 2 2 2 2 2" xfId="27297" xr:uid="{4E76CCAF-34F9-4E11-926C-0C4C3E468D10}"/>
    <cellStyle name="Normal 13 3 2 2 2 2 2 3" xfId="23302" xr:uid="{46336BB6-5012-4B7A-97F5-D407A6E833C4}"/>
    <cellStyle name="Normal 13 3 2 2 2 2 3" xfId="16278" xr:uid="{C10DA78A-07D2-478B-94A8-48DEF4CCF7F4}"/>
    <cellStyle name="Normal 13 3 2 2 2 2 3 2" xfId="25373" xr:uid="{33FF758B-AB3C-4CE1-9398-3DB85D3CB2A7}"/>
    <cellStyle name="Normal 13 3 2 2 2 2 4" xfId="21081" xr:uid="{56C120FB-DDC6-482C-ACB1-096339383535}"/>
    <cellStyle name="Normal 13 3 2 2 2 3" xfId="11109" xr:uid="{AFDB6F6A-A8B0-44D7-B390-D4E9E241CDA2}"/>
    <cellStyle name="Normal 13 3 2 2 2 3 2" xfId="17348" xr:uid="{27C0DCEE-6174-4B74-87E1-743338CD27BB}"/>
    <cellStyle name="Normal 13 3 2 2 2 3 2 2" xfId="26443" xr:uid="{0A384720-18AE-41A8-9663-EAC17487C28E}"/>
    <cellStyle name="Normal 13 3 2 2 2 3 3" xfId="22447" xr:uid="{BF314AC2-AC88-4007-BAD9-6A705521CC05}"/>
    <cellStyle name="Normal 13 3 2 2 2 4" xfId="15424" xr:uid="{015CEB13-8A57-4918-A4BE-80BCFBE2A9DB}"/>
    <cellStyle name="Normal 13 3 2 2 2 4 2" xfId="24519" xr:uid="{51CE0ED8-276E-4118-9AE6-3A85FE8AF80A}"/>
    <cellStyle name="Normal 13 3 2 2 2 5" xfId="19684" xr:uid="{BD8EF166-30AA-4874-8782-05CF73B0F28B}"/>
    <cellStyle name="Normal 13 3 2 2 3" xfId="6944" xr:uid="{CDB425EA-9D5E-4C63-ADAB-7E77DF4B7A84}"/>
    <cellStyle name="Normal 13 3 2 2 3 2" xfId="11546" xr:uid="{A34020A6-5618-4BE0-9F01-4988909C3EB1}"/>
    <cellStyle name="Normal 13 3 2 2 3 2 2" xfId="17784" xr:uid="{E3B15383-1D81-42F8-99A5-4000AD27B6A9}"/>
    <cellStyle name="Normal 13 3 2 2 3 2 2 2" xfId="26879" xr:uid="{3BD903D8-A060-4447-836B-B2D5E5904FD6}"/>
    <cellStyle name="Normal 13 3 2 2 3 2 3" xfId="22884" xr:uid="{09289697-A31A-4323-9C6B-17B16AC4EF23}"/>
    <cellStyle name="Normal 13 3 2 2 3 3" xfId="15860" xr:uid="{36945F7C-CB0A-40B9-8F05-474FE0EC0A96}"/>
    <cellStyle name="Normal 13 3 2 2 3 3 2" xfId="24955" xr:uid="{B578138F-061D-458E-85EF-AE58018481E9}"/>
    <cellStyle name="Normal 13 3 2 2 3 4" xfId="20526" xr:uid="{9944C1A0-349E-420F-ACBF-7F4FFE3D9CCE}"/>
    <cellStyle name="Normal 13 3 2 2 4" xfId="10686" xr:uid="{572176C8-B0C7-4D14-9D36-ED5266639928}"/>
    <cellStyle name="Normal 13 3 2 2 4 2" xfId="16930" xr:uid="{76365AFA-428E-46E2-8E6F-97FA06F0991C}"/>
    <cellStyle name="Normal 13 3 2 2 4 2 2" xfId="26025" xr:uid="{2C4622A0-9ABA-4B0A-8BBE-F452E9AFE8FF}"/>
    <cellStyle name="Normal 13 3 2 2 4 3" xfId="22024" xr:uid="{E7CECEA8-B11A-472C-80F0-AD4681976E58}"/>
    <cellStyle name="Normal 13 3 2 2 5" xfId="15006" xr:uid="{317DD261-FA98-4CBB-891D-45CC84AEF224}"/>
    <cellStyle name="Normal 13 3 2 2 5 2" xfId="24101" xr:uid="{CFD58905-A295-48BE-8034-0CD26D846A51}"/>
    <cellStyle name="Normal 13 3 2 2 6" xfId="19124" xr:uid="{DF820F72-3289-4B09-B4F5-F28799073EC6}"/>
    <cellStyle name="Normal 13 3 2 3" xfId="5669" xr:uid="{89027C5B-DBF7-4892-9A42-1CC5FEE56DF9}"/>
    <cellStyle name="Normal 13 3 2 3 2" xfId="7285" xr:uid="{38AAE2A1-E2C5-4E72-9C52-F87D656BBDCC}"/>
    <cellStyle name="Normal 13 3 2 3 2 2" xfId="11755" xr:uid="{9461FB8F-3492-407B-A94C-C6D74AB03D11}"/>
    <cellStyle name="Normal 13 3 2 3 2 2 2" xfId="17993" xr:uid="{396A025D-66AF-408B-A9A4-F66015B7FE5C}"/>
    <cellStyle name="Normal 13 3 2 3 2 2 2 2" xfId="27088" xr:uid="{C879E1BD-DCF4-4374-B966-3638334CC600}"/>
    <cellStyle name="Normal 13 3 2 3 2 2 3" xfId="23093" xr:uid="{3A5E3EFB-0C2E-488E-8E88-46375C5966F9}"/>
    <cellStyle name="Normal 13 3 2 3 2 3" xfId="16069" xr:uid="{A9AF3FBE-DB82-4BBA-9D51-E92D45B2755F}"/>
    <cellStyle name="Normal 13 3 2 3 2 3 2" xfId="25164" xr:uid="{88B45F48-DAFE-40B9-89D7-9165A6005B64}"/>
    <cellStyle name="Normal 13 3 2 3 2 4" xfId="20867" xr:uid="{09C87E2B-696E-48D5-8C6B-07695EF66FC6}"/>
    <cellStyle name="Normal 13 3 2 3 3" xfId="10899" xr:uid="{58B3139C-6718-40CF-B35A-37B8268EB2BA}"/>
    <cellStyle name="Normal 13 3 2 3 3 2" xfId="17139" xr:uid="{F1E2723E-9AC4-448A-973B-AE163E0B2F2E}"/>
    <cellStyle name="Normal 13 3 2 3 3 2 2" xfId="26234" xr:uid="{8CCAC8F4-21EF-416F-BBE5-2CECEBB76F7C}"/>
    <cellStyle name="Normal 13 3 2 3 3 3" xfId="22237" xr:uid="{EE4B9919-AA97-43D5-BB2E-F66162D6CFA4}"/>
    <cellStyle name="Normal 13 3 2 3 4" xfId="15215" xr:uid="{5D5EDFA0-40A7-4ED2-9E96-CF12635C85C2}"/>
    <cellStyle name="Normal 13 3 2 3 4 2" xfId="24310" xr:uid="{30FB14AB-EA43-4EA7-A6D2-400F96B6E3E4}"/>
    <cellStyle name="Normal 13 3 2 3 5" xfId="19470" xr:uid="{93F13049-B4B9-4C56-BF3D-3FBC5721746C}"/>
    <cellStyle name="Normal 13 3 2 4" xfId="6719" xr:uid="{82A0A567-78D0-42AB-877F-B3FC8A20626A}"/>
    <cellStyle name="Normal 13 3 2 4 2" xfId="11337" xr:uid="{173DD4F0-5400-4CA8-BB00-EAA2ADF8CF5C}"/>
    <cellStyle name="Normal 13 3 2 4 2 2" xfId="17575" xr:uid="{5B43DC46-746B-4AF7-B0DB-2F6C70C6F566}"/>
    <cellStyle name="Normal 13 3 2 4 2 2 2" xfId="26670" xr:uid="{FF01E6DC-A73D-49CD-B00B-9BA45E6B28FA}"/>
    <cellStyle name="Normal 13 3 2 4 2 3" xfId="22675" xr:uid="{6119E3AC-96F0-4457-8A3A-CEBF9713A665}"/>
    <cellStyle name="Normal 13 3 2 4 3" xfId="15651" xr:uid="{644163D9-0F12-4BD0-AAB9-EEB436E31B8E}"/>
    <cellStyle name="Normal 13 3 2 4 3 2" xfId="24746" xr:uid="{AF1922D1-3357-4CE2-8B5E-BC2BF1F1E843}"/>
    <cellStyle name="Normal 13 3 2 4 4" xfId="20301" xr:uid="{125EC392-1A70-4C0B-B624-71ED164A92E5}"/>
    <cellStyle name="Normal 13 3 2 5" xfId="10248" xr:uid="{1876C6E4-39C8-4A54-9E15-7CF45F3A2FBC}"/>
    <cellStyle name="Normal 13 3 2 5 2" xfId="14570" xr:uid="{274A30B6-3621-4593-B544-922EAA87E90D}"/>
    <cellStyle name="Normal 13 3 2 5 2 2" xfId="18429" xr:uid="{2FAD9CB5-2275-4C99-A6C4-46090488511C}"/>
    <cellStyle name="Normal 13 3 2 5 2 2 2" xfId="27524" xr:uid="{9E47D86E-06F7-4B62-A8A1-4870FE81DFD8}"/>
    <cellStyle name="Normal 13 3 2 5 2 3" xfId="23665" xr:uid="{9C9D8AD2-387F-4F86-94FC-D6E42B8EFD93}"/>
    <cellStyle name="Normal 13 3 2 5 3" xfId="16505" xr:uid="{FFFB4B04-3CF4-4E41-B4BC-833E8170D264}"/>
    <cellStyle name="Normal 13 3 2 5 3 2" xfId="25600" xr:uid="{62CDB0CD-7760-4B1E-AFAE-821056FE4C08}"/>
    <cellStyle name="Normal 13 3 2 5 4" xfId="21587" xr:uid="{BBFF15E5-F334-41A4-9A91-0753041074FA}"/>
    <cellStyle name="Normal 13 3 2 6" xfId="10477" xr:uid="{987E32DB-1260-4899-83BA-4CD1CCCFC823}"/>
    <cellStyle name="Normal 13 3 2 6 2" xfId="16721" xr:uid="{4A21F3FE-41E9-4A10-9FD7-12625DD92B6A}"/>
    <cellStyle name="Normal 13 3 2 6 2 2" xfId="25816" xr:uid="{D81B3E54-6B5B-4C69-AF6C-11DF90657E7D}"/>
    <cellStyle name="Normal 13 3 2 6 3" xfId="21815" xr:uid="{DE79CF4C-5D37-4FF6-B32B-3F54D447B137}"/>
    <cellStyle name="Normal 13 3 2 7" xfId="14797" xr:uid="{E3F37E18-AB20-4DB2-9037-18FD9E27EC05}"/>
    <cellStyle name="Normal 13 3 2 7 2" xfId="23892" xr:uid="{AA8F2A24-8266-4BF2-B2E6-830469E71802}"/>
    <cellStyle name="Normal 13 3 2 8" xfId="18899" xr:uid="{91404366-1ACE-45B7-9962-BA54869142C1}"/>
    <cellStyle name="Normal 13 3 3" xfId="2978" xr:uid="{BDE14F79-B699-41CA-9EF9-CBB43F923F69}"/>
    <cellStyle name="Normal 13 3 3 2" xfId="5780" xr:uid="{E7D97E19-67E7-4DA3-95FF-4238320CD62E}"/>
    <cellStyle name="Normal 13 3 3 2 2" xfId="7396" xr:uid="{61D6A339-481D-4C0F-BC38-A382917F0722}"/>
    <cellStyle name="Normal 13 3 3 2 2 2" xfId="11861" xr:uid="{B6E8E44D-67C4-4983-8194-AF63A9C3D220}"/>
    <cellStyle name="Normal 13 3 3 2 2 2 2" xfId="18099" xr:uid="{09EFC311-37DD-41A0-A2B5-CBCAFB42950A}"/>
    <cellStyle name="Normal 13 3 3 2 2 2 2 2" xfId="27194" xr:uid="{02DF5813-09E2-49AC-B0B0-85C2F2B391E9}"/>
    <cellStyle name="Normal 13 3 3 2 2 2 3" xfId="23199" xr:uid="{54EF6373-9DF9-4E3F-8F01-2695053C5E91}"/>
    <cellStyle name="Normal 13 3 3 2 2 3" xfId="16175" xr:uid="{BF5AA577-2D1B-4308-83B8-3C2E1E1B7348}"/>
    <cellStyle name="Normal 13 3 3 2 2 3 2" xfId="25270" xr:uid="{004B23F2-9205-46B2-A595-47E9744460F6}"/>
    <cellStyle name="Normal 13 3 3 2 2 4" xfId="20978" xr:uid="{02FF742F-20F1-4667-9B3D-6C55928EDE2D}"/>
    <cellStyle name="Normal 13 3 3 2 3" xfId="11006" xr:uid="{3BDA618E-7C91-4301-8272-41DFE5F671F5}"/>
    <cellStyle name="Normal 13 3 3 2 3 2" xfId="17245" xr:uid="{19453328-8DB0-49A4-9A2E-4EC051FD8898}"/>
    <cellStyle name="Normal 13 3 3 2 3 2 2" xfId="26340" xr:uid="{55983697-57B4-4530-9EC1-52B885980983}"/>
    <cellStyle name="Normal 13 3 3 2 3 3" xfId="22344" xr:uid="{EC61259B-173E-4D04-9452-65D578E4E5E0}"/>
    <cellStyle name="Normal 13 3 3 2 4" xfId="15321" xr:uid="{1EFA0C3C-E17C-4955-831F-8EAC7684AA95}"/>
    <cellStyle name="Normal 13 3 3 2 4 2" xfId="24416" xr:uid="{A3E67C51-0FBF-4D7F-A8FE-E66B6AC42456}"/>
    <cellStyle name="Normal 13 3 3 2 5" xfId="19581" xr:uid="{6E0C7029-1DE0-439E-B631-E90BCC9A1ED0}"/>
    <cellStyle name="Normal 13 3 3 3" xfId="6841" xr:uid="{C3036473-79BE-4007-B0A7-947E5FE0EA2E}"/>
    <cellStyle name="Normal 13 3 3 3 2" xfId="11443" xr:uid="{E55C27BD-CF97-496D-9A4C-5DA9790333F9}"/>
    <cellStyle name="Normal 13 3 3 3 2 2" xfId="17681" xr:uid="{D75B7BCA-E4A4-4B2E-ADF0-5F5859A2CEC5}"/>
    <cellStyle name="Normal 13 3 3 3 2 2 2" xfId="26776" xr:uid="{D0C5A9AD-83A0-4632-A61B-A0F2B2C816F7}"/>
    <cellStyle name="Normal 13 3 3 3 2 3" xfId="22781" xr:uid="{0AC2234C-2C6A-4544-A35C-0778553B2824}"/>
    <cellStyle name="Normal 13 3 3 3 3" xfId="15757" xr:uid="{47F12A3F-7DCE-4C86-AE53-BAE75978BF1C}"/>
    <cellStyle name="Normal 13 3 3 3 3 2" xfId="24852" xr:uid="{9F26BFDA-0FAF-436C-BADB-14A8E98B6F52}"/>
    <cellStyle name="Normal 13 3 3 3 4" xfId="20423" xr:uid="{569D583E-D44F-4AD5-8A25-C5D7F6E44867}"/>
    <cellStyle name="Normal 13 3 3 4" xfId="10583" xr:uid="{FF960B09-060E-4029-A5F9-28E218CA2847}"/>
    <cellStyle name="Normal 13 3 3 4 2" xfId="16827" xr:uid="{1A2E22F5-1327-44A8-BEC2-F36DE847CD0E}"/>
    <cellStyle name="Normal 13 3 3 4 2 2" xfId="25922" xr:uid="{D0940A89-5339-4D82-8087-20C2C2718ACC}"/>
    <cellStyle name="Normal 13 3 3 4 3" xfId="21921" xr:uid="{E87F4EBE-2F78-44FC-BF2E-1D0FFB5ABB7B}"/>
    <cellStyle name="Normal 13 3 3 5" xfId="14903" xr:uid="{180492BF-8796-4DD8-B845-BB2BA550211D}"/>
    <cellStyle name="Normal 13 3 3 5 2" xfId="23998" xr:uid="{F2FF52B0-FCB1-4B30-8794-D24007B4DA0E}"/>
    <cellStyle name="Normal 13 3 3 6" xfId="19021" xr:uid="{E39792DD-2F0C-4CFF-B56C-8131D5EEC6DD}"/>
    <cellStyle name="Normal 13 3 4" xfId="5554" xr:uid="{33FC2ED3-BF36-4F16-95AB-23755202A776}"/>
    <cellStyle name="Normal 13 3 4 2" xfId="7170" xr:uid="{E5A4886E-1F09-4DC2-B504-65C918AE0B75}"/>
    <cellStyle name="Normal 13 3 4 2 2" xfId="11652" xr:uid="{2F0A4ED3-135C-4179-88FD-B1E38E946F42}"/>
    <cellStyle name="Normal 13 3 4 2 2 2" xfId="17890" xr:uid="{5D6D8BD9-4D51-4A26-A8BF-3475872EB529}"/>
    <cellStyle name="Normal 13 3 4 2 2 2 2" xfId="26985" xr:uid="{F8E6AC5D-3BB3-4250-ABFC-D7985B59B99F}"/>
    <cellStyle name="Normal 13 3 4 2 2 3" xfId="22990" xr:uid="{114A9FFE-6FA0-4712-882D-5B5534E98F98}"/>
    <cellStyle name="Normal 13 3 4 2 3" xfId="15966" xr:uid="{0F2020DC-C4CA-49DE-9F84-711A38519F73}"/>
    <cellStyle name="Normal 13 3 4 2 3 2" xfId="25061" xr:uid="{7DAB11DB-061A-42F5-A937-116C0C000C31}"/>
    <cellStyle name="Normal 13 3 4 2 4" xfId="20752" xr:uid="{8BFEC118-AEC8-4C64-9AD1-B763987ABC0C}"/>
    <cellStyle name="Normal 13 3 4 3" xfId="10796" xr:uid="{FA68B69D-AC68-4EF0-A6FF-1603A20EF7F6}"/>
    <cellStyle name="Normal 13 3 4 3 2" xfId="17036" xr:uid="{FAD94E9C-A9DF-4084-BFF4-EDFAEE39A76F}"/>
    <cellStyle name="Normal 13 3 4 3 2 2" xfId="26131" xr:uid="{CF143166-8946-4624-B96D-93BAD45B62AB}"/>
    <cellStyle name="Normal 13 3 4 3 3" xfId="22134" xr:uid="{D0EC1C00-D1E0-4B44-AEA5-66AC8215D84A}"/>
    <cellStyle name="Normal 13 3 4 4" xfId="15112" xr:uid="{5553C84A-1B4B-4F52-8602-61A8B170BEC8}"/>
    <cellStyle name="Normal 13 3 4 4 2" xfId="24207" xr:uid="{80F3D3C2-7954-4B92-973C-C9D362315F25}"/>
    <cellStyle name="Normal 13 3 4 5" xfId="19355" xr:uid="{44FBC1CD-486C-461A-B929-E52CAA928C07}"/>
    <cellStyle name="Normal 13 3 5" xfId="6591" xr:uid="{EAA557B3-A62B-4BF4-995E-B86C0245F2FC}"/>
    <cellStyle name="Normal 13 3 5 2" xfId="11234" xr:uid="{7C5564BE-BF2C-428F-9F2F-39C5CC560731}"/>
    <cellStyle name="Normal 13 3 5 2 2" xfId="17472" xr:uid="{C913B31E-6E66-4E08-8641-D0C221559A0E}"/>
    <cellStyle name="Normal 13 3 5 2 2 2" xfId="26567" xr:uid="{A62A70F8-2B0F-4191-8411-E51220B4FC27}"/>
    <cellStyle name="Normal 13 3 5 2 3" xfId="22572" xr:uid="{75EBD4BC-425B-4869-A2CB-3FE188B6E9D8}"/>
    <cellStyle name="Normal 13 3 5 3" xfId="15548" xr:uid="{555082E4-D244-44C9-B36E-A9CD043C0E59}"/>
    <cellStyle name="Normal 13 3 5 3 2" xfId="24643" xr:uid="{01AE0F8E-2242-4EFA-81E8-8778069598FA}"/>
    <cellStyle name="Normal 13 3 5 4" xfId="20173" xr:uid="{DF3744DD-46E4-4060-BD17-EFF7B5A10B13}"/>
    <cellStyle name="Normal 13 3 6" xfId="10133" xr:uid="{724DA6F4-BD58-4667-BBDA-431195F16824}"/>
    <cellStyle name="Normal 13 3 6 2" xfId="14455" xr:uid="{E0C96630-25C9-4B1D-9DCE-E908F8899233}"/>
    <cellStyle name="Normal 13 3 6 2 2" xfId="18326" xr:uid="{A5A821F0-4870-44AB-9F8F-34F872DB7DB4}"/>
    <cellStyle name="Normal 13 3 6 2 2 2" xfId="27421" xr:uid="{338DC241-96A2-4BAD-BB8D-FC27A410DF38}"/>
    <cellStyle name="Normal 13 3 6 2 3" xfId="23550" xr:uid="{6E42E5BE-4ABC-4A90-B43E-EB3E1A70A5CC}"/>
    <cellStyle name="Normal 13 3 6 3" xfId="16402" xr:uid="{5B6817CE-4541-4B2F-9922-9659B6AA8D7F}"/>
    <cellStyle name="Normal 13 3 6 3 2" xfId="25497" xr:uid="{D2A2A5B6-1ED9-4D73-9E42-DF88BDF58C88}"/>
    <cellStyle name="Normal 13 3 6 4" xfId="21472" xr:uid="{C345C2D3-2ED6-44C2-BEF8-7C5CA5FCAD15}"/>
    <cellStyle name="Normal 13 3 7" xfId="10374" xr:uid="{BFCEFFB2-C8DB-423B-A6D7-A6EEA12383C8}"/>
    <cellStyle name="Normal 13 3 7 2" xfId="16618" xr:uid="{957A3669-93D5-47E4-866B-E0498CFC208B}"/>
    <cellStyle name="Normal 13 3 7 2 2" xfId="25713" xr:uid="{D3429B56-428E-45D7-BDA2-2C85E7F59AC3}"/>
    <cellStyle name="Normal 13 3 7 3" xfId="21712" xr:uid="{C378064B-1413-4EC3-9FBC-3CE7CB4B21D5}"/>
    <cellStyle name="Normal 13 3 8" xfId="14694" xr:uid="{87098ADF-91E4-480B-A038-17B8135A4E87}"/>
    <cellStyle name="Normal 13 3 8 2" xfId="23789" xr:uid="{6187C991-7F1F-44EF-95FF-1CAB3A3BDCE9}"/>
    <cellStyle name="Normal 13 3 9" xfId="18771" xr:uid="{FA7EB6C9-E0E9-4FCB-B699-A60794081EBC}"/>
    <cellStyle name="Normal 13 4" xfId="2809" xr:uid="{36B1FEBC-E183-408D-AB57-E79F4CCE697A}"/>
    <cellStyle name="Normal 13 4 2" xfId="3034" xr:uid="{34722A8D-2D7D-4470-BCD7-E6DCBBA03E6C}"/>
    <cellStyle name="Normal 13 4 2 2" xfId="5836" xr:uid="{2F03A693-E9EB-4C8E-ACB2-E1CFAD132A35}"/>
    <cellStyle name="Normal 13 4 2 2 2" xfId="7452" xr:uid="{00B6C502-839A-4DD1-98F1-9385E9B87319}"/>
    <cellStyle name="Normal 13 4 2 2 2 2" xfId="11917" xr:uid="{D6E45E31-2279-4785-AAD8-44DF6D74E7E5}"/>
    <cellStyle name="Normal 13 4 2 2 2 2 2" xfId="18155" xr:uid="{8BDC6972-FB93-44E0-BC68-DD71A57C8D00}"/>
    <cellStyle name="Normal 13 4 2 2 2 2 2 2" xfId="27250" xr:uid="{78A7B069-90F7-492E-BACB-D808B659A58C}"/>
    <cellStyle name="Normal 13 4 2 2 2 2 3" xfId="23255" xr:uid="{8D20FA41-4EE7-4964-A9C9-D0B3FB8B7702}"/>
    <cellStyle name="Normal 13 4 2 2 2 3" xfId="16231" xr:uid="{02DA67A5-23F9-4A25-B3B6-EE29D22B1575}"/>
    <cellStyle name="Normal 13 4 2 2 2 3 2" xfId="25326" xr:uid="{5520D20F-D0B0-472A-BD68-AAB88DE4EC19}"/>
    <cellStyle name="Normal 13 4 2 2 2 4" xfId="21034" xr:uid="{72E09A32-D8A9-4954-945B-96E8CA4631BD}"/>
    <cellStyle name="Normal 13 4 2 2 3" xfId="11062" xr:uid="{B6209F22-3D64-412C-8FF6-681D6504862E}"/>
    <cellStyle name="Normal 13 4 2 2 3 2" xfId="17301" xr:uid="{00A78B7A-5354-4289-BE17-A3EB0C163B53}"/>
    <cellStyle name="Normal 13 4 2 2 3 2 2" xfId="26396" xr:uid="{8BC16AAD-C9CE-47B6-8C4E-04E848A8018F}"/>
    <cellStyle name="Normal 13 4 2 2 3 3" xfId="22400" xr:uid="{15A27B22-B9E1-4741-8ABE-7D023409A9A5}"/>
    <cellStyle name="Normal 13 4 2 2 4" xfId="15377" xr:uid="{F541EED3-A26F-4E53-A569-A6B98852E5EA}"/>
    <cellStyle name="Normal 13 4 2 2 4 2" xfId="24472" xr:uid="{2A4EDF38-2A98-453D-B118-E3E427A70D34}"/>
    <cellStyle name="Normal 13 4 2 2 5" xfId="19637" xr:uid="{F28E8743-7471-4AEE-93C0-70D36878BA3A}"/>
    <cellStyle name="Normal 13 4 2 3" xfId="6897" xr:uid="{039B2B54-CD61-48FD-9B7B-42425FD70D9F}"/>
    <cellStyle name="Normal 13 4 2 3 2" xfId="11499" xr:uid="{75BD7800-3EE9-44BE-88B6-BC9038E9990E}"/>
    <cellStyle name="Normal 13 4 2 3 2 2" xfId="17737" xr:uid="{17E741C0-2856-4CD6-8AE4-A46177CC1B1A}"/>
    <cellStyle name="Normal 13 4 2 3 2 2 2" xfId="26832" xr:uid="{208C0912-EC96-4C92-825E-C9C81F469FAC}"/>
    <cellStyle name="Normal 13 4 2 3 2 3" xfId="22837" xr:uid="{EF297980-605B-4E7F-AF8B-610155E660C1}"/>
    <cellStyle name="Normal 13 4 2 3 3" xfId="15813" xr:uid="{94BCAEE6-B6C1-4577-859D-C9BCC7EFF10C}"/>
    <cellStyle name="Normal 13 4 2 3 3 2" xfId="24908" xr:uid="{9AA2D319-462A-48C6-813F-F89ADF03C7B9}"/>
    <cellStyle name="Normal 13 4 2 3 4" xfId="20479" xr:uid="{15EE5F70-A5A9-4D82-B752-306E6B56A297}"/>
    <cellStyle name="Normal 13 4 2 4" xfId="10639" xr:uid="{DE11EA14-512E-4CB8-92F9-9CF1086CCADE}"/>
    <cellStyle name="Normal 13 4 2 4 2" xfId="16883" xr:uid="{9C0C3562-35D0-4F98-82D4-213E67CA4FA2}"/>
    <cellStyle name="Normal 13 4 2 4 2 2" xfId="25978" xr:uid="{2ADD1BE9-D7F5-4AE9-A5C8-6129ED71FF28}"/>
    <cellStyle name="Normal 13 4 2 4 3" xfId="21977" xr:uid="{29F2F8B7-DFF0-423A-A2DD-B042F2DAC2ED}"/>
    <cellStyle name="Normal 13 4 2 5" xfId="14959" xr:uid="{913835A9-E49B-457C-B408-20CA5488C9E6}"/>
    <cellStyle name="Normal 13 4 2 5 2" xfId="24054" xr:uid="{647DF20D-CBC5-47CA-88EC-B7E3E7BC05A9}"/>
    <cellStyle name="Normal 13 4 2 6" xfId="19077" xr:uid="{D793AE13-F354-4C53-9874-DAA6E04A33BF}"/>
    <cellStyle name="Normal 13 4 3" xfId="5622" xr:uid="{7B1E38E0-5734-494E-A431-A48422BC6128}"/>
    <cellStyle name="Normal 13 4 3 2" xfId="7238" xr:uid="{E23E9B0E-AE43-476E-9961-EA7F14590775}"/>
    <cellStyle name="Normal 13 4 3 2 2" xfId="11708" xr:uid="{348B6C17-E553-4213-96C9-9B5F26D7A044}"/>
    <cellStyle name="Normal 13 4 3 2 2 2" xfId="17946" xr:uid="{BFC4F07F-5A51-4B1B-97ED-8B5E332CDA38}"/>
    <cellStyle name="Normal 13 4 3 2 2 2 2" xfId="27041" xr:uid="{563293F1-B1FE-4DB1-9689-26D49EEE5B57}"/>
    <cellStyle name="Normal 13 4 3 2 2 3" xfId="23046" xr:uid="{7EE22A40-7FEB-404A-A35C-550A33B64FE8}"/>
    <cellStyle name="Normal 13 4 3 2 3" xfId="16022" xr:uid="{0B26ADA2-23D1-47A9-889B-0B2AA56C9A92}"/>
    <cellStyle name="Normal 13 4 3 2 3 2" xfId="25117" xr:uid="{89C0BDA3-9627-4B49-A0FC-480E1C3ECD46}"/>
    <cellStyle name="Normal 13 4 3 2 4" xfId="20820" xr:uid="{BB0C7605-744E-453F-941C-52B8CF56EC44}"/>
    <cellStyle name="Normal 13 4 3 3" xfId="10852" xr:uid="{CE20CF1C-5CD5-4067-94BF-0A61284FF0CF}"/>
    <cellStyle name="Normal 13 4 3 3 2" xfId="17092" xr:uid="{FD962B67-9C52-41A3-AED6-CB2AEF9E75D0}"/>
    <cellStyle name="Normal 13 4 3 3 2 2" xfId="26187" xr:uid="{885F096C-999F-4A6D-9F07-49B9172DCD3A}"/>
    <cellStyle name="Normal 13 4 3 3 3" xfId="22190" xr:uid="{291E91A6-7E8C-44FF-94D3-2605E72DAD3C}"/>
    <cellStyle name="Normal 13 4 3 4" xfId="15168" xr:uid="{4418C844-11EA-40FD-956F-EF0AEE26A601}"/>
    <cellStyle name="Normal 13 4 3 4 2" xfId="24263" xr:uid="{5B6FB3D0-F93B-4F66-9193-7932BDDC5135}"/>
    <cellStyle name="Normal 13 4 3 5" xfId="19423" xr:uid="{9722726E-E36F-4384-BA1E-633DE1225B7E}"/>
    <cellStyle name="Normal 13 4 4" xfId="6672" xr:uid="{DC7BBC7D-FCCC-4DCE-AAC9-69EDA1A18ED4}"/>
    <cellStyle name="Normal 13 4 4 2" xfId="11290" xr:uid="{29DD70D5-B7DE-43DC-8015-BC4D482D85AC}"/>
    <cellStyle name="Normal 13 4 4 2 2" xfId="17528" xr:uid="{8889DD8B-B5B9-4DE0-9964-AB6952318CAD}"/>
    <cellStyle name="Normal 13 4 4 2 2 2" xfId="26623" xr:uid="{2093E6F3-66E4-4AB1-A331-53BCAB315235}"/>
    <cellStyle name="Normal 13 4 4 2 3" xfId="22628" xr:uid="{6B6CE421-ED87-47C7-AC4D-BEC74DFABA6E}"/>
    <cellStyle name="Normal 13 4 4 3" xfId="15604" xr:uid="{270D80E8-C940-49D4-A610-436FE3DAC32A}"/>
    <cellStyle name="Normal 13 4 4 3 2" xfId="24699" xr:uid="{70C35C4C-7B50-4DA1-A1AD-EEE234145E3E}"/>
    <cellStyle name="Normal 13 4 4 4" xfId="20254" xr:uid="{CA2B9B35-228B-4756-A878-9D862B71BA8C}"/>
    <cellStyle name="Normal 13 4 5" xfId="10201" xr:uid="{B6B7CB15-0B73-4AD6-9093-23762A348A42}"/>
    <cellStyle name="Normal 13 4 5 2" xfId="14523" xr:uid="{594D513B-38DA-42DF-995E-1124FDAAC0BE}"/>
    <cellStyle name="Normal 13 4 5 2 2" xfId="18382" xr:uid="{5B264F07-8870-4C0A-9614-3D6BE9EDD010}"/>
    <cellStyle name="Normal 13 4 5 2 2 2" xfId="27477" xr:uid="{25B70D5C-9A90-41E1-AB6A-20362C0449E7}"/>
    <cellStyle name="Normal 13 4 5 2 3" xfId="23618" xr:uid="{223964A0-BDF3-48D7-BD0D-47DCA0C24CE0}"/>
    <cellStyle name="Normal 13 4 5 3" xfId="16458" xr:uid="{09FD92C5-6152-43CE-A227-4DFF82AF1763}"/>
    <cellStyle name="Normal 13 4 5 3 2" xfId="25553" xr:uid="{25E93315-461D-444B-B6AA-0723FDFA940B}"/>
    <cellStyle name="Normal 13 4 5 4" xfId="21540" xr:uid="{32DA618E-9272-4904-80D0-926689A8369E}"/>
    <cellStyle name="Normal 13 4 6" xfId="10430" xr:uid="{07A17F3E-CA6B-44A2-943C-6E7367CD804A}"/>
    <cellStyle name="Normal 13 4 6 2" xfId="16674" xr:uid="{84030E39-329A-483C-BB23-316DFFB1C754}"/>
    <cellStyle name="Normal 13 4 6 2 2" xfId="25769" xr:uid="{17FAC766-A036-48CB-8AF6-3AA96CB6D915}"/>
    <cellStyle name="Normal 13 4 6 3" xfId="21768" xr:uid="{0642A3A1-2C67-44E9-832D-96D64B5704A8}"/>
    <cellStyle name="Normal 13 4 7" xfId="14750" xr:uid="{200158AC-0BAE-4D89-AD42-36C23A591E20}"/>
    <cellStyle name="Normal 13 4 7 2" xfId="23845" xr:uid="{929B0730-2F98-4EBD-928E-C3366B014AA7}"/>
    <cellStyle name="Normal 13 4 8" xfId="18852" xr:uid="{1D0B2193-20B1-488C-A27D-95FD9A09E8A1}"/>
    <cellStyle name="Normal 13 5" xfId="2931" xr:uid="{B2592798-9E13-4B9C-81BA-9281248F367F}"/>
    <cellStyle name="Normal 13 5 2" xfId="5733" xr:uid="{3C88DBCD-F5DC-437D-8232-89990EAED024}"/>
    <cellStyle name="Normal 13 5 2 2" xfId="7349" xr:uid="{18E15618-3A00-492D-B788-3EB2BFD6E2FE}"/>
    <cellStyle name="Normal 13 5 2 2 2" xfId="11814" xr:uid="{36991A21-2474-426A-8CD3-A557C4CFD2F1}"/>
    <cellStyle name="Normal 13 5 2 2 2 2" xfId="18052" xr:uid="{EB500F1E-72D1-460F-95ED-B80510B31BED}"/>
    <cellStyle name="Normal 13 5 2 2 2 2 2" xfId="27147" xr:uid="{E69D2D50-599A-46C1-8E57-6628867DB218}"/>
    <cellStyle name="Normal 13 5 2 2 2 3" xfId="23152" xr:uid="{49C3B759-C7AF-47F4-882A-64CEBE803CFA}"/>
    <cellStyle name="Normal 13 5 2 2 3" xfId="16128" xr:uid="{C9B35D6E-349E-4917-9730-AA731C5EE227}"/>
    <cellStyle name="Normal 13 5 2 2 3 2" xfId="25223" xr:uid="{42544451-3AD8-48D6-BB9B-3E0543935D92}"/>
    <cellStyle name="Normal 13 5 2 2 4" xfId="20931" xr:uid="{9ECCA254-FA8A-4416-9966-FD5FAA02C532}"/>
    <cellStyle name="Normal 13 5 2 3" xfId="10959" xr:uid="{62684289-E8B9-49EE-9C01-EDE0CE9281C2}"/>
    <cellStyle name="Normal 13 5 2 3 2" xfId="17198" xr:uid="{B952C365-6927-4DA5-9E17-155C29CAA3F3}"/>
    <cellStyle name="Normal 13 5 2 3 2 2" xfId="26293" xr:uid="{60CB1223-625F-406F-A380-778554049AFD}"/>
    <cellStyle name="Normal 13 5 2 3 3" xfId="22297" xr:uid="{54A8E7A9-BDA9-4380-AE1D-E2A0E952CE63}"/>
    <cellStyle name="Normal 13 5 2 4" xfId="15274" xr:uid="{FADEE104-713B-4AFF-AAFE-19788FFE1929}"/>
    <cellStyle name="Normal 13 5 2 4 2" xfId="24369" xr:uid="{6C510868-E0E6-4EEC-A1DA-6928D5E6DCC5}"/>
    <cellStyle name="Normal 13 5 2 5" xfId="19534" xr:uid="{2095EA55-5818-4904-93F3-FA01D4999D0F}"/>
    <cellStyle name="Normal 13 5 3" xfId="6794" xr:uid="{2CC9F2EB-F9BB-4EE6-9767-6E70AE800C86}"/>
    <cellStyle name="Normal 13 5 3 2" xfId="11396" xr:uid="{F472F6DE-7336-4A54-98C8-337F5FE6E3A2}"/>
    <cellStyle name="Normal 13 5 3 2 2" xfId="17634" xr:uid="{D281CD6D-C318-4128-93E0-DA52D29CD1CA}"/>
    <cellStyle name="Normal 13 5 3 2 2 2" xfId="26729" xr:uid="{B488E33E-4BA9-43C0-846E-B1830EB3B692}"/>
    <cellStyle name="Normal 13 5 3 2 3" xfId="22734" xr:uid="{5879D9B3-06B2-4FD8-89F1-81D9B346BD50}"/>
    <cellStyle name="Normal 13 5 3 3" xfId="15710" xr:uid="{AFBEABCC-4D98-4525-A4A4-435D65D73698}"/>
    <cellStyle name="Normal 13 5 3 3 2" xfId="24805" xr:uid="{58DE744C-A44C-4359-866E-79A39DAAC260}"/>
    <cellStyle name="Normal 13 5 3 4" xfId="20376" xr:uid="{0976E335-7970-41B6-A516-FA7852A05D68}"/>
    <cellStyle name="Normal 13 5 4" xfId="10536" xr:uid="{CAD667C7-7A77-4376-B464-C11F583C95F6}"/>
    <cellStyle name="Normal 13 5 4 2" xfId="16780" xr:uid="{66D1A70B-1944-4DA0-8610-74D1CA43B5E8}"/>
    <cellStyle name="Normal 13 5 4 2 2" xfId="25875" xr:uid="{32EAC7AA-9F3F-43FF-9468-2305FC763BDF}"/>
    <cellStyle name="Normal 13 5 4 3" xfId="21874" xr:uid="{590C386D-9FCA-42A5-A791-DAFA77875E12}"/>
    <cellStyle name="Normal 13 5 5" xfId="14856" xr:uid="{79694F80-46F2-445A-8173-D33794412B95}"/>
    <cellStyle name="Normal 13 5 5 2" xfId="23951" xr:uid="{2E5DBF3E-E810-4011-A335-EDE51F4B7AC0}"/>
    <cellStyle name="Normal 13 5 6" xfId="18974" xr:uid="{315428BD-1DDD-40A0-83B7-8BCA2A4651B1}"/>
    <cellStyle name="Normal 13 6" xfId="5146" xr:uid="{D28572F6-CCFB-4D8A-B9F3-6F00B51C2286}"/>
    <cellStyle name="Normal 13 6 2" xfId="7029" xr:uid="{521F39F8-CA69-4463-B4E0-C5FA0F6EBE33}"/>
    <cellStyle name="Normal 13 6 2 2" xfId="11605" xr:uid="{BBFE7418-47A1-45BF-A798-BE413F6FE6D2}"/>
    <cellStyle name="Normal 13 6 2 2 2" xfId="17843" xr:uid="{6781A533-F158-4225-AF9C-CA21351AB4CE}"/>
    <cellStyle name="Normal 13 6 2 2 2 2" xfId="26938" xr:uid="{ECE7CE7C-3DB1-47B3-8A36-7FFCA188B062}"/>
    <cellStyle name="Normal 13 6 2 2 3" xfId="22943" xr:uid="{3DB8BEB1-127C-4070-84D8-B3B71DB11753}"/>
    <cellStyle name="Normal 13 6 2 3" xfId="15919" xr:uid="{F0603DBE-715F-449E-A29F-D8F32BC3876B}"/>
    <cellStyle name="Normal 13 6 2 3 2" xfId="25014" xr:uid="{FDD55557-27A4-4D7B-BAFE-A6518E670027}"/>
    <cellStyle name="Normal 13 6 2 4" xfId="20611" xr:uid="{FB02A144-8136-43C5-8F37-E2B00C1663E0}"/>
    <cellStyle name="Normal 13 6 3" xfId="10749" xr:uid="{BF8010A9-574C-41D7-9858-DDB8C14DC09F}"/>
    <cellStyle name="Normal 13 6 3 2" xfId="16989" xr:uid="{7202F4AA-97D8-4A85-92D9-F5B6AB65DA87}"/>
    <cellStyle name="Normal 13 6 3 2 2" xfId="26084" xr:uid="{ECB321A7-BACF-46BF-BDBB-E408C383C9E6}"/>
    <cellStyle name="Normal 13 6 3 3" xfId="22087" xr:uid="{15359754-297E-4873-AFFF-7C931E4D0210}"/>
    <cellStyle name="Normal 13 6 4" xfId="15065" xr:uid="{816ED331-E939-4209-AEAB-DEE9B168A84B}"/>
    <cellStyle name="Normal 13 6 4 2" xfId="24160" xr:uid="{3A9B31E6-982F-4553-AA17-5523E8BCF9EE}"/>
    <cellStyle name="Normal 13 6 5" xfId="19213" xr:uid="{7648583F-92CB-4672-9CBD-D931F1545058}"/>
    <cellStyle name="Normal 13 7" xfId="6380" xr:uid="{B1251C69-4925-4EE2-B94D-92784D7817EA}"/>
    <cellStyle name="Normal 13 7 2" xfId="11187" xr:uid="{6E538A34-4458-4AC7-B645-9FB284463C18}"/>
    <cellStyle name="Normal 13 7 2 2" xfId="17425" xr:uid="{8CA8B2BD-4DFD-4FA3-B0F9-27BA03B36443}"/>
    <cellStyle name="Normal 13 7 2 2 2" xfId="26520" xr:uid="{4CFC17AF-63CE-4EDD-BB70-6A529F72BBEC}"/>
    <cellStyle name="Normal 13 7 2 3" xfId="22525" xr:uid="{6671C62E-EEA2-4769-AD19-EA4786A32F72}"/>
    <cellStyle name="Normal 13 7 3" xfId="15501" xr:uid="{E7A2A248-4F84-491F-BB8B-283EDE4C0E3F}"/>
    <cellStyle name="Normal 13 7 3 2" xfId="24596" xr:uid="{9155B634-9B72-4B6B-B7B1-08F64E2A093A}"/>
    <cellStyle name="Normal 13 7 4" xfId="19962" xr:uid="{05B13B2D-AD92-4F88-A016-2AF3F843A2D6}"/>
    <cellStyle name="Normal 13 8" xfId="9725" xr:uid="{00E85188-9DCB-4ED9-90FA-2A6216A1ACFC}"/>
    <cellStyle name="Normal 13 8 2" xfId="14047" xr:uid="{CDD6BEC4-BC5D-4FD7-9082-EB90A2495E04}"/>
    <cellStyle name="Normal 13 8 2 2" xfId="18279" xr:uid="{D57FF8A1-65EC-49B4-A8DB-8E24A97DA015}"/>
    <cellStyle name="Normal 13 8 2 2 2" xfId="27374" xr:uid="{2E030C20-9514-4253-A882-7272974D2C21}"/>
    <cellStyle name="Normal 13 8 2 3" xfId="23408" xr:uid="{12594F00-1E62-46C1-BCE6-07CF0AF4E30A}"/>
    <cellStyle name="Normal 13 8 3" xfId="16355" xr:uid="{AEBFA975-EA6E-4B4E-B30B-DD242EFBBF84}"/>
    <cellStyle name="Normal 13 8 3 2" xfId="25450" xr:uid="{03E1DB4E-B880-49A0-AF37-026B6EA275C5}"/>
    <cellStyle name="Normal 13 8 4" xfId="21330" xr:uid="{C949C83A-F663-4772-972A-A2B688A48AA5}"/>
    <cellStyle name="Normal 13 9" xfId="10325" xr:uid="{A3505045-D044-446D-AFC0-B1A5938C97CD}"/>
    <cellStyle name="Normal 13 9 2" xfId="16571" xr:uid="{7CC972EE-64A0-4D64-94D3-88B9D94CB3C3}"/>
    <cellStyle name="Normal 13 9 2 2" xfId="25666" xr:uid="{28EAFD55-F6DD-4ED3-8AD1-26229A39E6AD}"/>
    <cellStyle name="Normal 13 9 3" xfId="21663" xr:uid="{CECE26D9-A49D-415F-A705-D8C69771A5CE}"/>
    <cellStyle name="Normal 14" xfId="2175" xr:uid="{A84526A1-3A40-423E-9A84-DAA141386AF1}"/>
    <cellStyle name="Normal 14 10" xfId="14647" xr:uid="{AAF83F69-D88C-4528-AF42-626E5842FDEC}"/>
    <cellStyle name="Normal 14 10 2" xfId="23742" xr:uid="{1796D39E-F4C1-47D9-93E5-3B8854E77912}"/>
    <cellStyle name="Normal 14 11" xfId="18559" xr:uid="{F8438985-15A4-4E63-BE7E-A665E9C4CECF}"/>
    <cellStyle name="Normal 14 2" xfId="2665" xr:uid="{C67470BE-970D-4350-BAC6-B5695D73BA31}"/>
    <cellStyle name="Normal 14 2 10" xfId="18711" xr:uid="{F5E62222-04AD-4136-A246-90189405CA7A}"/>
    <cellStyle name="Normal 14 2 2" xfId="2761" xr:uid="{E7173031-CFE7-4ED7-AB89-B0EDC8BF2A94}"/>
    <cellStyle name="Normal 14 2 2 2" xfId="2879" xr:uid="{CD72C2C3-6989-498D-BD43-AC6F2567047B}"/>
    <cellStyle name="Normal 14 2 2 2 2" xfId="3104" xr:uid="{1A159BA9-284B-4793-8697-A78164686BDE}"/>
    <cellStyle name="Normal 14 2 2 2 2 2" xfId="5906" xr:uid="{21D19313-AC3C-4BB1-9EFA-30BF0ABD4D12}"/>
    <cellStyle name="Normal 14 2 2 2 2 2 2" xfId="7522" xr:uid="{6CB5B8E9-82CA-48E6-8235-88AAAE213884}"/>
    <cellStyle name="Normal 14 2 2 2 2 2 2 2" xfId="11987" xr:uid="{EF52055F-837E-47C8-91A8-8B5F47FF5B05}"/>
    <cellStyle name="Normal 14 2 2 2 2 2 2 2 2" xfId="18225" xr:uid="{74F4FC81-4F4F-4CBA-B9E7-261ED5CAF1F3}"/>
    <cellStyle name="Normal 14 2 2 2 2 2 2 2 2 2" xfId="27320" xr:uid="{521D3ECF-0E26-4C19-9246-AAF3D9CBF4EF}"/>
    <cellStyle name="Normal 14 2 2 2 2 2 2 2 3" xfId="23325" xr:uid="{33F8B38B-D918-4E88-8BB7-C5813A7F5959}"/>
    <cellStyle name="Normal 14 2 2 2 2 2 2 3" xfId="16301" xr:uid="{8DE3AC21-2B92-4A1C-A9D8-F780AF5A7E6D}"/>
    <cellStyle name="Normal 14 2 2 2 2 2 2 3 2" xfId="25396" xr:uid="{E96DB83A-ECFA-4A04-8A63-ED802AFDEF03}"/>
    <cellStyle name="Normal 14 2 2 2 2 2 2 4" xfId="21104" xr:uid="{275AD6E1-BD04-4E80-884F-8F3AF4401727}"/>
    <cellStyle name="Normal 14 2 2 2 2 2 3" xfId="11132" xr:uid="{50B739FF-7549-4808-89A6-790D6B802235}"/>
    <cellStyle name="Normal 14 2 2 2 2 2 3 2" xfId="17371" xr:uid="{5F751BC4-E175-4C6F-BD44-6D270656642D}"/>
    <cellStyle name="Normal 14 2 2 2 2 2 3 2 2" xfId="26466" xr:uid="{A4B2D4FD-69C1-4048-96FF-D83A39B630CA}"/>
    <cellStyle name="Normal 14 2 2 2 2 2 3 3" xfId="22470" xr:uid="{3151E80E-12B4-4766-8EAF-7F42E9756A47}"/>
    <cellStyle name="Normal 14 2 2 2 2 2 4" xfId="15447" xr:uid="{08A959EE-2AE3-42CB-A596-DD7CC4653C2F}"/>
    <cellStyle name="Normal 14 2 2 2 2 2 4 2" xfId="24542" xr:uid="{DD4D08F6-1F82-44E3-B00C-8A07489E13C3}"/>
    <cellStyle name="Normal 14 2 2 2 2 2 5" xfId="19707" xr:uid="{B61B27A8-80FB-41C4-8108-C06CD41DE280}"/>
    <cellStyle name="Normal 14 2 2 2 2 3" xfId="6967" xr:uid="{930944FC-49D3-46B0-827A-BCFA783F7DC0}"/>
    <cellStyle name="Normal 14 2 2 2 2 3 2" xfId="11569" xr:uid="{62AA6428-6FE6-4DD0-93D9-6D6B37A9D656}"/>
    <cellStyle name="Normal 14 2 2 2 2 3 2 2" xfId="17807" xr:uid="{B91B3F47-F532-4195-BFB8-9E26F4AA918F}"/>
    <cellStyle name="Normal 14 2 2 2 2 3 2 2 2" xfId="26902" xr:uid="{04FE753C-40D4-4098-9F14-866590603839}"/>
    <cellStyle name="Normal 14 2 2 2 2 3 2 3" xfId="22907" xr:uid="{DC97B5A8-4F53-4E56-BFAF-2DD626EFB7CB}"/>
    <cellStyle name="Normal 14 2 2 2 2 3 3" xfId="15883" xr:uid="{8F5CD174-0FB4-49EB-8DA5-F63597251D28}"/>
    <cellStyle name="Normal 14 2 2 2 2 3 3 2" xfId="24978" xr:uid="{F185CE8F-8820-40DF-8573-22FCF1CD13D4}"/>
    <cellStyle name="Normal 14 2 2 2 2 3 4" xfId="20549" xr:uid="{238D53DF-DBF5-40C8-9DEB-949457A6B877}"/>
    <cellStyle name="Normal 14 2 2 2 2 4" xfId="10709" xr:uid="{0BCD8068-63AB-4F85-9AA8-342BC1058E55}"/>
    <cellStyle name="Normal 14 2 2 2 2 4 2" xfId="16953" xr:uid="{B408ACE7-CB8B-4157-A2A0-B4DAC564E6E9}"/>
    <cellStyle name="Normal 14 2 2 2 2 4 2 2" xfId="26048" xr:uid="{C45FC706-1282-4FCB-BB08-5FF3366DA89D}"/>
    <cellStyle name="Normal 14 2 2 2 2 4 3" xfId="22047" xr:uid="{1901C235-937F-4886-82C9-4CE7F6F2301B}"/>
    <cellStyle name="Normal 14 2 2 2 2 5" xfId="15029" xr:uid="{375CCE6A-21F6-460F-A6B7-2DFFD7E70BB8}"/>
    <cellStyle name="Normal 14 2 2 2 2 5 2" xfId="24124" xr:uid="{3CEDEC93-BA4D-4C57-A66A-EC03543F8051}"/>
    <cellStyle name="Normal 14 2 2 2 2 6" xfId="19147" xr:uid="{45755CC7-BBB4-4D7A-BE41-68F4C9CBC560}"/>
    <cellStyle name="Normal 14 2 2 2 3" xfId="5692" xr:uid="{62A9ACF9-D9C5-4821-9929-45833171CF85}"/>
    <cellStyle name="Normal 14 2 2 2 3 2" xfId="7308" xr:uid="{499243B6-9FB3-429A-8AC4-D71EBF11C844}"/>
    <cellStyle name="Normal 14 2 2 2 3 2 2" xfId="11778" xr:uid="{8AE5C06F-7CDB-4FF7-8A18-63D790A0F995}"/>
    <cellStyle name="Normal 14 2 2 2 3 2 2 2" xfId="18016" xr:uid="{7FD67C73-3054-4AEA-9F25-2A5C8E83B035}"/>
    <cellStyle name="Normal 14 2 2 2 3 2 2 2 2" xfId="27111" xr:uid="{2C37AA6C-D9FC-437D-8B26-FB396D2FD0D3}"/>
    <cellStyle name="Normal 14 2 2 2 3 2 2 3" xfId="23116" xr:uid="{BEDD6C60-4FE7-4CD1-A52B-869E9F4D1694}"/>
    <cellStyle name="Normal 14 2 2 2 3 2 3" xfId="16092" xr:uid="{16251576-0B71-4693-A749-83B52BE1786E}"/>
    <cellStyle name="Normal 14 2 2 2 3 2 3 2" xfId="25187" xr:uid="{BCFAC090-AF4E-4614-BA3C-83F8E0D1DAEB}"/>
    <cellStyle name="Normal 14 2 2 2 3 2 4" xfId="20890" xr:uid="{4CDD72F8-4B28-4549-AAA2-6046336DD8A0}"/>
    <cellStyle name="Normal 14 2 2 2 3 3" xfId="10922" xr:uid="{02BE700B-8E3D-470E-947D-C6522436F9F4}"/>
    <cellStyle name="Normal 14 2 2 2 3 3 2" xfId="17162" xr:uid="{BC7573ED-6649-4CF8-BCD7-97C4C3AABBA0}"/>
    <cellStyle name="Normal 14 2 2 2 3 3 2 2" xfId="26257" xr:uid="{62BEFC99-D9AA-42B7-A54A-B0B3E2310E1E}"/>
    <cellStyle name="Normal 14 2 2 2 3 3 3" xfId="22260" xr:uid="{C086F85A-678D-4445-ACEE-3B3A027AFD4D}"/>
    <cellStyle name="Normal 14 2 2 2 3 4" xfId="15238" xr:uid="{4FF8E0BE-DCAC-4AE4-B00D-181AFAA2714D}"/>
    <cellStyle name="Normal 14 2 2 2 3 4 2" xfId="24333" xr:uid="{086BC6EF-8E1A-4941-A5D5-ADE145678057}"/>
    <cellStyle name="Normal 14 2 2 2 3 5" xfId="19493" xr:uid="{1F700385-CC34-4DD4-9BF4-9B269AFFFD32}"/>
    <cellStyle name="Normal 14 2 2 2 4" xfId="6742" xr:uid="{E10C698F-999B-411A-9A19-D96395924013}"/>
    <cellStyle name="Normal 14 2 2 2 4 2" xfId="11360" xr:uid="{2BAF072E-4A6A-4655-BF13-7FE02464495E}"/>
    <cellStyle name="Normal 14 2 2 2 4 2 2" xfId="17598" xr:uid="{FC4EDAF8-0037-436A-AD63-524A4A3FFECA}"/>
    <cellStyle name="Normal 14 2 2 2 4 2 2 2" xfId="26693" xr:uid="{86F4EA0B-4169-4ADB-A180-D12B15A18072}"/>
    <cellStyle name="Normal 14 2 2 2 4 2 3" xfId="22698" xr:uid="{7C157D40-E811-4AA9-9BB3-BBD1FBB9843B}"/>
    <cellStyle name="Normal 14 2 2 2 4 3" xfId="15674" xr:uid="{5EEE2E25-EDCB-482F-A80B-5E3AD257354A}"/>
    <cellStyle name="Normal 14 2 2 2 4 3 2" xfId="24769" xr:uid="{99AB2555-14EB-430F-9086-9977D86F119D}"/>
    <cellStyle name="Normal 14 2 2 2 4 4" xfId="20324" xr:uid="{BC09C7DC-F59E-490C-995D-FB485809DD3C}"/>
    <cellStyle name="Normal 14 2 2 2 5" xfId="10271" xr:uid="{9FEE5D9B-1EB7-4E62-8A5F-29D0A720255E}"/>
    <cellStyle name="Normal 14 2 2 2 5 2" xfId="14593" xr:uid="{72C50A26-B825-4295-A43E-159B95B3FFB0}"/>
    <cellStyle name="Normal 14 2 2 2 5 2 2" xfId="18452" xr:uid="{10DAFE4F-0346-42FE-82D9-4C9C154D6D3D}"/>
    <cellStyle name="Normal 14 2 2 2 5 2 2 2" xfId="27547" xr:uid="{252DDF71-EE13-474C-8CAB-8A1D959A8134}"/>
    <cellStyle name="Normal 14 2 2 2 5 2 3" xfId="23688" xr:uid="{02AFBAF2-7C3B-45A7-863D-22A5C06A85D1}"/>
    <cellStyle name="Normal 14 2 2 2 5 3" xfId="16528" xr:uid="{E19367C2-E66C-43C3-903B-EA357595929E}"/>
    <cellStyle name="Normal 14 2 2 2 5 3 2" xfId="25623" xr:uid="{AF603A68-BEE8-4C75-ADE3-1A47F2CBA5C4}"/>
    <cellStyle name="Normal 14 2 2 2 5 4" xfId="21610" xr:uid="{E235BFC7-ED39-4EAC-A32C-C04FC04FCE24}"/>
    <cellStyle name="Normal 14 2 2 2 6" xfId="10500" xr:uid="{45EEA9FB-21A3-40E9-9077-C11ACBD5C26E}"/>
    <cellStyle name="Normal 14 2 2 2 6 2" xfId="16744" xr:uid="{64611DDC-21BD-45A3-A865-EB4CA02265F1}"/>
    <cellStyle name="Normal 14 2 2 2 6 2 2" xfId="25839" xr:uid="{8E855CDD-53A1-479F-B983-2E01F26DB535}"/>
    <cellStyle name="Normal 14 2 2 2 6 3" xfId="21838" xr:uid="{0007E033-465E-44B0-8E6E-19CBBF917C57}"/>
    <cellStyle name="Normal 14 2 2 2 7" xfId="14820" xr:uid="{26293A74-07DD-4F69-BA44-03D5D13CCAEA}"/>
    <cellStyle name="Normal 14 2 2 2 7 2" xfId="23915" xr:uid="{7FA50F27-3085-42BF-ABCC-2ADA2535875E}"/>
    <cellStyle name="Normal 14 2 2 2 8" xfId="18922" xr:uid="{5FD8305A-4ABD-49D8-AF0D-86A77A652376}"/>
    <cellStyle name="Normal 14 2 2 3" xfId="3001" xr:uid="{147A1CC6-FE05-45ED-867F-3C4B06547D05}"/>
    <cellStyle name="Normal 14 2 2 3 2" xfId="5803" xr:uid="{CDE2D9C2-C9B2-47DC-9063-43F148CC0B1F}"/>
    <cellStyle name="Normal 14 2 2 3 2 2" xfId="7419" xr:uid="{016FF8F2-7BDF-40B4-8EC5-8B9611D790CF}"/>
    <cellStyle name="Normal 14 2 2 3 2 2 2" xfId="11884" xr:uid="{E73D4A7C-2F11-4515-85D5-EF5F236C2ABF}"/>
    <cellStyle name="Normal 14 2 2 3 2 2 2 2" xfId="18122" xr:uid="{897A282E-BE59-488B-9806-40A07586F380}"/>
    <cellStyle name="Normal 14 2 2 3 2 2 2 2 2" xfId="27217" xr:uid="{FF875A85-4C2C-4E80-BCD8-B8ED827B43C0}"/>
    <cellStyle name="Normal 14 2 2 3 2 2 2 3" xfId="23222" xr:uid="{182FD759-187B-4A1D-966E-3DFD7FF72ED3}"/>
    <cellStyle name="Normal 14 2 2 3 2 2 3" xfId="16198" xr:uid="{992BF6D9-173B-455A-96F9-EEF8C492535E}"/>
    <cellStyle name="Normal 14 2 2 3 2 2 3 2" xfId="25293" xr:uid="{A809EA1A-E222-45D5-83B4-FAB3B36637AC}"/>
    <cellStyle name="Normal 14 2 2 3 2 2 4" xfId="21001" xr:uid="{5A0D0E2D-9CA3-4323-BDE5-7A6078908ACE}"/>
    <cellStyle name="Normal 14 2 2 3 2 3" xfId="11029" xr:uid="{2A01C65D-A60D-4514-B1FF-FDF85356ED58}"/>
    <cellStyle name="Normal 14 2 2 3 2 3 2" xfId="17268" xr:uid="{AC8E4B5F-9AE0-4FDE-B154-57FEBE1FD590}"/>
    <cellStyle name="Normal 14 2 2 3 2 3 2 2" xfId="26363" xr:uid="{A3CD8CE2-CB6E-48FB-8DA0-6D920515B82A}"/>
    <cellStyle name="Normal 14 2 2 3 2 3 3" xfId="22367" xr:uid="{DF1FCC57-2F7C-415D-A6D6-E4D3F076B932}"/>
    <cellStyle name="Normal 14 2 2 3 2 4" xfId="15344" xr:uid="{E1A5D8D6-5F6B-4516-AC90-FC70187BBE17}"/>
    <cellStyle name="Normal 14 2 2 3 2 4 2" xfId="24439" xr:uid="{58AD3AB9-9256-4FA7-B2A3-31688846DEE5}"/>
    <cellStyle name="Normal 14 2 2 3 2 5" xfId="19604" xr:uid="{ECCBF39F-AA17-405B-88E0-2723ADBB9966}"/>
    <cellStyle name="Normal 14 2 2 3 3" xfId="6864" xr:uid="{C0A5EBC9-756D-40E7-8F91-4E2469F5916D}"/>
    <cellStyle name="Normal 14 2 2 3 3 2" xfId="11466" xr:uid="{CA18D46B-D367-4A75-9CEB-7EF8E9AF356A}"/>
    <cellStyle name="Normal 14 2 2 3 3 2 2" xfId="17704" xr:uid="{AA59853A-191E-4A72-AC16-693247A146C4}"/>
    <cellStyle name="Normal 14 2 2 3 3 2 2 2" xfId="26799" xr:uid="{108B1CBB-83EB-408C-A7F2-521019768059}"/>
    <cellStyle name="Normal 14 2 2 3 3 2 3" xfId="22804" xr:uid="{90DA34D7-459C-4723-80D7-A11B92C0F063}"/>
    <cellStyle name="Normal 14 2 2 3 3 3" xfId="15780" xr:uid="{E0F9055C-EC24-4791-A397-9C4E23C00DC6}"/>
    <cellStyle name="Normal 14 2 2 3 3 3 2" xfId="24875" xr:uid="{F5A4B4F9-4C46-4A25-B096-15CBF5544300}"/>
    <cellStyle name="Normal 14 2 2 3 3 4" xfId="20446" xr:uid="{C81689AF-3991-4028-9352-A6D749410364}"/>
    <cellStyle name="Normal 14 2 2 3 4" xfId="10606" xr:uid="{8B950041-2329-4A0B-AEFF-7DD95ED236E5}"/>
    <cellStyle name="Normal 14 2 2 3 4 2" xfId="16850" xr:uid="{45CA5288-1D06-4CB4-BC4E-9978DFEC35CD}"/>
    <cellStyle name="Normal 14 2 2 3 4 2 2" xfId="25945" xr:uid="{5B1C0D83-A026-462A-8056-54277BE3B0F9}"/>
    <cellStyle name="Normal 14 2 2 3 4 3" xfId="21944" xr:uid="{605F5017-F15A-4B27-9BE6-9EA17DD5158F}"/>
    <cellStyle name="Normal 14 2 2 3 5" xfId="14926" xr:uid="{C9C83D57-A061-479C-ACBC-9B97C7A6B6DF}"/>
    <cellStyle name="Normal 14 2 2 3 5 2" xfId="24021" xr:uid="{DF6EF58F-8D84-4C76-9625-FEFDED930535}"/>
    <cellStyle name="Normal 14 2 2 3 6" xfId="19044" xr:uid="{E1AD713F-9F9B-45D9-BA12-5F6E57156833}"/>
    <cellStyle name="Normal 14 2 2 4" xfId="5581" xr:uid="{9515A271-A10A-4011-9867-99DDCF28F35B}"/>
    <cellStyle name="Normal 14 2 2 4 2" xfId="7197" xr:uid="{80282911-A2FF-47A1-8069-9279C8C55365}"/>
    <cellStyle name="Normal 14 2 2 4 2 2" xfId="11675" xr:uid="{A9F09289-2A46-44D8-A317-2A3E9C379706}"/>
    <cellStyle name="Normal 14 2 2 4 2 2 2" xfId="17913" xr:uid="{78E88069-2ADF-4D47-92DD-C5F669D03970}"/>
    <cellStyle name="Normal 14 2 2 4 2 2 2 2" xfId="27008" xr:uid="{D6A66F79-D858-4442-ADD8-62035C4F164C}"/>
    <cellStyle name="Normal 14 2 2 4 2 2 3" xfId="23013" xr:uid="{1409E3D8-6B01-4282-B6DE-3613FB72BFD4}"/>
    <cellStyle name="Normal 14 2 2 4 2 3" xfId="15989" xr:uid="{A4AB359E-066D-488B-97CF-D9E338E65635}"/>
    <cellStyle name="Normal 14 2 2 4 2 3 2" xfId="25084" xr:uid="{119D2512-91A4-46BD-9411-B5B6EB864BCE}"/>
    <cellStyle name="Normal 14 2 2 4 2 4" xfId="20779" xr:uid="{CA5F2DDE-C580-40B1-909C-CADFA62878EA}"/>
    <cellStyle name="Normal 14 2 2 4 3" xfId="10819" xr:uid="{603C18E1-643B-4F5D-ABEA-1E297AFA30D7}"/>
    <cellStyle name="Normal 14 2 2 4 3 2" xfId="17059" xr:uid="{18A4745D-E507-4423-BB7C-F077EAE4E497}"/>
    <cellStyle name="Normal 14 2 2 4 3 2 2" xfId="26154" xr:uid="{47BBFA1B-4656-496A-A92E-F7EB50FE34D2}"/>
    <cellStyle name="Normal 14 2 2 4 3 3" xfId="22157" xr:uid="{447EFC8F-9BB3-4A90-8AA6-BBCC3134A671}"/>
    <cellStyle name="Normal 14 2 2 4 4" xfId="15135" xr:uid="{925BEF89-13D6-4FEF-9F81-B46F3453908B}"/>
    <cellStyle name="Normal 14 2 2 4 4 2" xfId="24230" xr:uid="{0908FAC5-808E-4B40-AB1D-BD6E8A5CE68D}"/>
    <cellStyle name="Normal 14 2 2 4 5" xfId="19382" xr:uid="{71789BED-DC53-4FD7-AD4F-8D0BAC98AB0D}"/>
    <cellStyle name="Normal 14 2 2 5" xfId="6624" xr:uid="{6BEB7844-688A-4AB5-B7DE-4F1C7172625D}"/>
    <cellStyle name="Normal 14 2 2 5 2" xfId="11257" xr:uid="{1AB412AB-E797-447A-8E18-EF74BE12C53B}"/>
    <cellStyle name="Normal 14 2 2 5 2 2" xfId="17495" xr:uid="{15BA147D-5ECA-4076-A4D4-76F031035D40}"/>
    <cellStyle name="Normal 14 2 2 5 2 2 2" xfId="26590" xr:uid="{84FF6CDB-7D40-4B7D-B0EF-5E86AA5418C5}"/>
    <cellStyle name="Normal 14 2 2 5 2 3" xfId="22595" xr:uid="{B28E4EAD-4B7E-4834-B49F-ABA396C61AC0}"/>
    <cellStyle name="Normal 14 2 2 5 3" xfId="15571" xr:uid="{6CAB21D2-BE19-42D1-B972-2E31575267CF}"/>
    <cellStyle name="Normal 14 2 2 5 3 2" xfId="24666" xr:uid="{917C3E3E-DC7A-42FE-ABC0-6CF5DA1C3148}"/>
    <cellStyle name="Normal 14 2 2 5 4" xfId="20206" xr:uid="{79BA3372-E953-43FC-9D16-97F1D589B6DF}"/>
    <cellStyle name="Normal 14 2 2 6" xfId="10160" xr:uid="{AAD28F3B-4F33-45BD-96C6-30572BA4B4DE}"/>
    <cellStyle name="Normal 14 2 2 6 2" xfId="14482" xr:uid="{9E33FBAF-36AA-4D4E-AA40-9B11D4E7EE09}"/>
    <cellStyle name="Normal 14 2 2 6 2 2" xfId="18349" xr:uid="{74CE6023-FB76-45EF-95AB-7D01DE0703C8}"/>
    <cellStyle name="Normal 14 2 2 6 2 2 2" xfId="27444" xr:uid="{CC12F4C0-11F6-4609-8C0D-D957DB027BAA}"/>
    <cellStyle name="Normal 14 2 2 6 2 3" xfId="23577" xr:uid="{9F44938F-9C3D-47DE-B061-FFD1840D077A}"/>
    <cellStyle name="Normal 14 2 2 6 3" xfId="16425" xr:uid="{EAE09108-2952-4206-BFA4-B350F482A39C}"/>
    <cellStyle name="Normal 14 2 2 6 3 2" xfId="25520" xr:uid="{24CC7A6F-6715-4EA0-85F4-E9717C47A743}"/>
    <cellStyle name="Normal 14 2 2 6 4" xfId="21499" xr:uid="{5FE398A4-E0DF-4F9A-9C4F-AE7062499740}"/>
    <cellStyle name="Normal 14 2 2 7" xfId="10397" xr:uid="{9C6FE133-2429-4CE2-AA8E-2AB369AE0C4A}"/>
    <cellStyle name="Normal 14 2 2 7 2" xfId="16641" xr:uid="{08E5B8C2-4248-427B-8EFB-BAC34A604E27}"/>
    <cellStyle name="Normal 14 2 2 7 2 2" xfId="25736" xr:uid="{91B03B9F-36CA-4C6F-AFE7-F87D15279D59}"/>
    <cellStyle name="Normal 14 2 2 7 3" xfId="21735" xr:uid="{9263BE04-B8AE-45DC-AA10-9B7BFC9F5C3C}"/>
    <cellStyle name="Normal 14 2 2 8" xfId="14717" xr:uid="{29DDF39C-8DDC-424D-B07D-2554DA3DC154}"/>
    <cellStyle name="Normal 14 2 2 8 2" xfId="23812" xr:uid="{75053BDC-122B-4AE0-B83C-B18CEE594945}"/>
    <cellStyle name="Normal 14 2 2 9" xfId="18804" xr:uid="{17B09DAF-7002-46E4-BDBD-E244D896D223}"/>
    <cellStyle name="Normal 14 2 3" xfId="2832" xr:uid="{0196C243-8EB4-4E8F-907C-88C80EFEF3B5}"/>
    <cellStyle name="Normal 14 2 3 2" xfId="3057" xr:uid="{BDCFEB3E-07A6-420F-9D7B-9231C39AB8E4}"/>
    <cellStyle name="Normal 14 2 3 2 2" xfId="5859" xr:uid="{9B7FEA88-598B-4C5D-90F3-C70A32B34021}"/>
    <cellStyle name="Normal 14 2 3 2 2 2" xfId="7475" xr:uid="{E3937186-1887-4114-BA0E-7AEC0C986FFB}"/>
    <cellStyle name="Normal 14 2 3 2 2 2 2" xfId="11940" xr:uid="{AA77EABB-1A5C-41F4-BA1D-815E41608689}"/>
    <cellStyle name="Normal 14 2 3 2 2 2 2 2" xfId="18178" xr:uid="{AB6D383C-58A8-4D97-9EA0-897C60A774BE}"/>
    <cellStyle name="Normal 14 2 3 2 2 2 2 2 2" xfId="27273" xr:uid="{28210FE7-D250-499F-BCC3-06DD10C6A5A4}"/>
    <cellStyle name="Normal 14 2 3 2 2 2 2 3" xfId="23278" xr:uid="{0B36ECE9-78D6-40B9-8A89-D2C01181A4A9}"/>
    <cellStyle name="Normal 14 2 3 2 2 2 3" xfId="16254" xr:uid="{B190CDEC-C79C-47BF-8C56-CDB7EBBDB392}"/>
    <cellStyle name="Normal 14 2 3 2 2 2 3 2" xfId="25349" xr:uid="{4BD9ECB9-205F-495B-A1A9-6B7680142B52}"/>
    <cellStyle name="Normal 14 2 3 2 2 2 4" xfId="21057" xr:uid="{54D38B77-6F18-4C53-BEF0-6E7B5F41F6BC}"/>
    <cellStyle name="Normal 14 2 3 2 2 3" xfId="11085" xr:uid="{948B4C52-D20B-4F8E-A143-770ADC4B6B77}"/>
    <cellStyle name="Normal 14 2 3 2 2 3 2" xfId="17324" xr:uid="{ECA4BCE0-6173-42E2-8948-62A155729008}"/>
    <cellStyle name="Normal 14 2 3 2 2 3 2 2" xfId="26419" xr:uid="{213E8BAD-F7C7-4EB1-8D35-B65A2EA156E8}"/>
    <cellStyle name="Normal 14 2 3 2 2 3 3" xfId="22423" xr:uid="{46CA2DFC-FCB5-4F0D-8215-7479645801DD}"/>
    <cellStyle name="Normal 14 2 3 2 2 4" xfId="15400" xr:uid="{7EB54A64-9C9B-4216-9C83-1C501C205EF8}"/>
    <cellStyle name="Normal 14 2 3 2 2 4 2" xfId="24495" xr:uid="{9B74F519-902E-4B4D-B47E-5D035A62F248}"/>
    <cellStyle name="Normal 14 2 3 2 2 5" xfId="19660" xr:uid="{14D17BCD-1C14-4853-A800-9D844D7E67C0}"/>
    <cellStyle name="Normal 14 2 3 2 3" xfId="6920" xr:uid="{C347BB43-1D5F-4CF7-8851-A9523E869F33}"/>
    <cellStyle name="Normal 14 2 3 2 3 2" xfId="11522" xr:uid="{9FF61C0E-C9FC-4066-B8A4-906D627FFC0A}"/>
    <cellStyle name="Normal 14 2 3 2 3 2 2" xfId="17760" xr:uid="{189B5D6F-AD26-492E-8CEE-009733040F34}"/>
    <cellStyle name="Normal 14 2 3 2 3 2 2 2" xfId="26855" xr:uid="{2439C587-BC4C-4DCC-A72B-9283B11C3119}"/>
    <cellStyle name="Normal 14 2 3 2 3 2 3" xfId="22860" xr:uid="{82B7724C-5638-47F3-BED4-C990EF7F0392}"/>
    <cellStyle name="Normal 14 2 3 2 3 3" xfId="15836" xr:uid="{B4B81775-61E1-4DD8-8CAC-FBFAE0EEB612}"/>
    <cellStyle name="Normal 14 2 3 2 3 3 2" xfId="24931" xr:uid="{949DC97D-9B08-4C90-8231-9330A6BDF7B9}"/>
    <cellStyle name="Normal 14 2 3 2 3 4" xfId="20502" xr:uid="{C96ACD50-B2C0-4C20-877F-58A28BD8056E}"/>
    <cellStyle name="Normal 14 2 3 2 4" xfId="10662" xr:uid="{60DCDFF4-081C-4E52-93C8-048C75DC3234}"/>
    <cellStyle name="Normal 14 2 3 2 4 2" xfId="16906" xr:uid="{4C0CCD9C-B25A-475E-831C-5AE56B252A08}"/>
    <cellStyle name="Normal 14 2 3 2 4 2 2" xfId="26001" xr:uid="{C0E7F1F1-2367-4176-BD39-16E48779D4FC}"/>
    <cellStyle name="Normal 14 2 3 2 4 3" xfId="22000" xr:uid="{3325F1E4-F96C-4F9E-AAC5-480933718CAB}"/>
    <cellStyle name="Normal 14 2 3 2 5" xfId="14982" xr:uid="{54E491B6-4453-4C07-A20E-4EA5B4854CEA}"/>
    <cellStyle name="Normal 14 2 3 2 5 2" xfId="24077" xr:uid="{2773073E-9F4C-41F8-BE67-4FF5EAE4804B}"/>
    <cellStyle name="Normal 14 2 3 2 6" xfId="19100" xr:uid="{A4CFDE56-941C-450F-B5D3-AE7805D562D5}"/>
    <cellStyle name="Normal 14 2 3 3" xfId="5645" xr:uid="{61576B7B-B368-4C33-BCF9-D9120D6F553F}"/>
    <cellStyle name="Normal 14 2 3 3 2" xfId="7261" xr:uid="{27797AE2-3E30-4D45-A8F7-60FC4125930B}"/>
    <cellStyle name="Normal 14 2 3 3 2 2" xfId="11731" xr:uid="{796A6A94-6A7B-44E2-B3C8-4C0393DC0A76}"/>
    <cellStyle name="Normal 14 2 3 3 2 2 2" xfId="17969" xr:uid="{0FAE8E0E-6FE6-470F-A6D0-F6F474B6DE26}"/>
    <cellStyle name="Normal 14 2 3 3 2 2 2 2" xfId="27064" xr:uid="{BA2E5609-93DE-492B-B05D-142A364D1944}"/>
    <cellStyle name="Normal 14 2 3 3 2 2 3" xfId="23069" xr:uid="{3F8C0DC4-B0B7-4F90-A134-DB6C578B0763}"/>
    <cellStyle name="Normal 14 2 3 3 2 3" xfId="16045" xr:uid="{19D13A2C-3A00-4415-B36B-EAD842B128B4}"/>
    <cellStyle name="Normal 14 2 3 3 2 3 2" xfId="25140" xr:uid="{368D0EAD-9297-4EB5-AA89-0BE91E93AB94}"/>
    <cellStyle name="Normal 14 2 3 3 2 4" xfId="20843" xr:uid="{3B0376A1-036A-43D8-9715-FDE7456EEE13}"/>
    <cellStyle name="Normal 14 2 3 3 3" xfId="10875" xr:uid="{B98CF1AB-5395-443B-B332-2ABA29E61EA8}"/>
    <cellStyle name="Normal 14 2 3 3 3 2" xfId="17115" xr:uid="{BBDA73CD-5D68-40EF-A78F-9E2714B69371}"/>
    <cellStyle name="Normal 14 2 3 3 3 2 2" xfId="26210" xr:uid="{181DE37A-7A8C-4C35-84E6-A0E533DCE3DF}"/>
    <cellStyle name="Normal 14 2 3 3 3 3" xfId="22213" xr:uid="{6164BCA2-EB5F-4522-83D0-865095E478C6}"/>
    <cellStyle name="Normal 14 2 3 3 4" xfId="15191" xr:uid="{CECC6815-DFB8-43FB-97F2-2704488BE4F6}"/>
    <cellStyle name="Normal 14 2 3 3 4 2" xfId="24286" xr:uid="{86D96C4B-6726-4862-84BB-62826E1A49F2}"/>
    <cellStyle name="Normal 14 2 3 3 5" xfId="19446" xr:uid="{DEC71235-8BBB-4770-A32C-409C7B8C2687}"/>
    <cellStyle name="Normal 14 2 3 4" xfId="6695" xr:uid="{47F3CA72-1C57-4691-9C55-5865A25DCFE5}"/>
    <cellStyle name="Normal 14 2 3 4 2" xfId="11313" xr:uid="{FF5E4C93-3DB1-4683-8A68-3B773C114BA7}"/>
    <cellStyle name="Normal 14 2 3 4 2 2" xfId="17551" xr:uid="{54742A40-BF8B-482E-A0E9-360151D91FD9}"/>
    <cellStyle name="Normal 14 2 3 4 2 2 2" xfId="26646" xr:uid="{F8B548EF-5696-4A60-B1BB-BE778A137DD1}"/>
    <cellStyle name="Normal 14 2 3 4 2 3" xfId="22651" xr:uid="{96E57A57-3E0D-4F0D-89D1-7CE8362453BE}"/>
    <cellStyle name="Normal 14 2 3 4 3" xfId="15627" xr:uid="{DDB31C3A-8B65-4A7D-A304-07CB7E7F1230}"/>
    <cellStyle name="Normal 14 2 3 4 3 2" xfId="24722" xr:uid="{772962F5-FF73-4AE4-8A2C-8BD5B0C4C37E}"/>
    <cellStyle name="Normal 14 2 3 4 4" xfId="20277" xr:uid="{FADE8A9E-FC29-4043-B162-60F7C0FCF082}"/>
    <cellStyle name="Normal 14 2 3 5" xfId="10224" xr:uid="{A128C3CD-3270-4C00-8227-FC3BB5CACAB6}"/>
    <cellStyle name="Normal 14 2 3 5 2" xfId="14546" xr:uid="{E5475593-8007-43DB-ACEA-3AAFCDC1A60A}"/>
    <cellStyle name="Normal 14 2 3 5 2 2" xfId="18405" xr:uid="{0B0D8CF0-8DCC-4AA8-8C1F-226D0044D1D4}"/>
    <cellStyle name="Normal 14 2 3 5 2 2 2" xfId="27500" xr:uid="{B9FF6120-E393-42AF-99DA-1B562AC3A3FB}"/>
    <cellStyle name="Normal 14 2 3 5 2 3" xfId="23641" xr:uid="{EEE71BA8-5AD9-4020-AE64-E0C6044BB2C7}"/>
    <cellStyle name="Normal 14 2 3 5 3" xfId="16481" xr:uid="{62976E9F-7F2C-49E4-9632-609AFD2FFCFD}"/>
    <cellStyle name="Normal 14 2 3 5 3 2" xfId="25576" xr:uid="{EB73635F-CE7F-438A-8260-DA6A4917AC89}"/>
    <cellStyle name="Normal 14 2 3 5 4" xfId="21563" xr:uid="{28F75DB4-A52A-4CA6-B776-2A5A60E49EF6}"/>
    <cellStyle name="Normal 14 2 3 6" xfId="10453" xr:uid="{FEC41A60-7DFB-49D1-9547-3536773A5E16}"/>
    <cellStyle name="Normal 14 2 3 6 2" xfId="16697" xr:uid="{61B15779-0E7C-432E-9665-D1715B5EB283}"/>
    <cellStyle name="Normal 14 2 3 6 2 2" xfId="25792" xr:uid="{206CACA2-068C-4B73-9CF2-6A313B792505}"/>
    <cellStyle name="Normal 14 2 3 6 3" xfId="21791" xr:uid="{D3DED08A-5CF3-45E9-8B3C-F907EE9C99E0}"/>
    <cellStyle name="Normal 14 2 3 7" xfId="14773" xr:uid="{415BCD5A-115E-405F-9394-0434E93ABA53}"/>
    <cellStyle name="Normal 14 2 3 7 2" xfId="23868" xr:uid="{F1CE3F51-A941-4EAA-9367-6D6239E8D033}"/>
    <cellStyle name="Normal 14 2 3 8" xfId="18875" xr:uid="{7BE71F6D-56B4-4809-AE8D-A810DEC76911}"/>
    <cellStyle name="Normal 14 2 4" xfId="2954" xr:uid="{A3D8F4C0-30D0-4F1C-B683-18D1D9718483}"/>
    <cellStyle name="Normal 14 2 4 2" xfId="5756" xr:uid="{7EC6A46B-3C62-4AFE-BFE5-229104FFB99A}"/>
    <cellStyle name="Normal 14 2 4 2 2" xfId="7372" xr:uid="{9D3D1A62-84EC-485E-AA6F-77BF5E9D3625}"/>
    <cellStyle name="Normal 14 2 4 2 2 2" xfId="11837" xr:uid="{FC4623EE-A8FC-476E-B524-CF3799D2AD54}"/>
    <cellStyle name="Normal 14 2 4 2 2 2 2" xfId="18075" xr:uid="{57624CB9-DA6C-48CC-AAA1-255102109ACE}"/>
    <cellStyle name="Normal 14 2 4 2 2 2 2 2" xfId="27170" xr:uid="{F7877B23-C005-465B-99A7-83601CCE2C35}"/>
    <cellStyle name="Normal 14 2 4 2 2 2 3" xfId="23175" xr:uid="{68EBBAEE-486B-4782-9BBF-FC07A722A0F0}"/>
    <cellStyle name="Normal 14 2 4 2 2 3" xfId="16151" xr:uid="{12FA7457-D0D0-475C-A665-34F6FEC9950C}"/>
    <cellStyle name="Normal 14 2 4 2 2 3 2" xfId="25246" xr:uid="{6D3DB469-7B70-4841-946B-88236F972C54}"/>
    <cellStyle name="Normal 14 2 4 2 2 4" xfId="20954" xr:uid="{2DA993A0-C4E0-46D0-AEA1-FBDA24E72F42}"/>
    <cellStyle name="Normal 14 2 4 2 3" xfId="10982" xr:uid="{B26E17AF-70F8-4826-8CEF-BBB1891C4DF9}"/>
    <cellStyle name="Normal 14 2 4 2 3 2" xfId="17221" xr:uid="{B090C807-7162-49EB-A30B-7A3F9FC30A16}"/>
    <cellStyle name="Normal 14 2 4 2 3 2 2" xfId="26316" xr:uid="{72F96F60-3636-4296-85CA-2899D4778765}"/>
    <cellStyle name="Normal 14 2 4 2 3 3" xfId="22320" xr:uid="{217E38BA-C63C-4DC5-B996-7F1BF8B10D17}"/>
    <cellStyle name="Normal 14 2 4 2 4" xfId="15297" xr:uid="{91687013-4E84-4BDB-8134-BD1FE116BBC2}"/>
    <cellStyle name="Normal 14 2 4 2 4 2" xfId="24392" xr:uid="{0256CC23-0A4D-4FF2-9162-4B7A680E3469}"/>
    <cellStyle name="Normal 14 2 4 2 5" xfId="19557" xr:uid="{4EAC6F09-5F72-49C9-A46A-4305DB44C176}"/>
    <cellStyle name="Normal 14 2 4 3" xfId="6817" xr:uid="{ED74DA6D-1AB7-4AC5-BADB-35D365A3B833}"/>
    <cellStyle name="Normal 14 2 4 3 2" xfId="11419" xr:uid="{DA77F6F1-8E14-4A25-8833-6565933B468D}"/>
    <cellStyle name="Normal 14 2 4 3 2 2" xfId="17657" xr:uid="{6354C845-65EF-4A73-A15C-06931C4056ED}"/>
    <cellStyle name="Normal 14 2 4 3 2 2 2" xfId="26752" xr:uid="{929335CD-F364-481C-AC10-7AE674C0F309}"/>
    <cellStyle name="Normal 14 2 4 3 2 3" xfId="22757" xr:uid="{FA65F748-AF51-46A4-B3B7-59D84E6B0500}"/>
    <cellStyle name="Normal 14 2 4 3 3" xfId="15733" xr:uid="{6946E864-68C6-431E-95EE-6EACB822FD63}"/>
    <cellStyle name="Normal 14 2 4 3 3 2" xfId="24828" xr:uid="{84BAA7C6-E17D-47BA-8AA9-7779579E8734}"/>
    <cellStyle name="Normal 14 2 4 3 4" xfId="20399" xr:uid="{64DD92E8-AE6C-42C6-B2E3-7E4F36CA0905}"/>
    <cellStyle name="Normal 14 2 4 4" xfId="10559" xr:uid="{34C31C72-AFF2-4D0E-8302-D9ADF5520893}"/>
    <cellStyle name="Normal 14 2 4 4 2" xfId="16803" xr:uid="{426FC360-9FFE-438E-B193-BC163C88CCB8}"/>
    <cellStyle name="Normal 14 2 4 4 2 2" xfId="25898" xr:uid="{850E0FA8-4761-4BD0-A39E-F21304F9E3EE}"/>
    <cellStyle name="Normal 14 2 4 4 3" xfId="21897" xr:uid="{29B697DF-2381-476E-8534-0B98D57B67BB}"/>
    <cellStyle name="Normal 14 2 4 5" xfId="14879" xr:uid="{5EC11DBA-6BA1-40F2-BB22-3D2C79AB52F5}"/>
    <cellStyle name="Normal 14 2 4 5 2" xfId="23974" xr:uid="{C43573B6-137B-4B90-A023-F7C88F36217B}"/>
    <cellStyle name="Normal 14 2 4 6" xfId="18997" xr:uid="{44536E0F-17A0-4A7F-97E0-ED9E0D7781B1}"/>
    <cellStyle name="Normal 14 2 5" xfId="5509" xr:uid="{721B55AA-78BF-45DE-A455-579783C5AFBD}"/>
    <cellStyle name="Normal 14 2 5 2" xfId="7128" xr:uid="{646CA87C-427F-4C7C-AC51-B9878B34C86C}"/>
    <cellStyle name="Normal 14 2 5 2 2" xfId="11628" xr:uid="{EF5AD876-C24F-4F7C-936F-A5948789EE72}"/>
    <cellStyle name="Normal 14 2 5 2 2 2" xfId="17866" xr:uid="{CCFDA168-BC7C-4BBA-99B7-048DCCE6D339}"/>
    <cellStyle name="Normal 14 2 5 2 2 2 2" xfId="26961" xr:uid="{0E5DD541-8134-4B60-90D2-AFF4B38359D1}"/>
    <cellStyle name="Normal 14 2 5 2 2 3" xfId="22966" xr:uid="{4E99335B-6376-4623-BDE2-064BE26AACFE}"/>
    <cellStyle name="Normal 14 2 5 2 3" xfId="15942" xr:uid="{1883E47C-A423-4291-9BFC-186B18AE11BE}"/>
    <cellStyle name="Normal 14 2 5 2 3 2" xfId="25037" xr:uid="{1EB04548-4DC3-45AD-B786-0D2AF10AF98E}"/>
    <cellStyle name="Normal 14 2 5 2 4" xfId="20710" xr:uid="{9A464063-3419-4994-BAF5-CEB91477ED25}"/>
    <cellStyle name="Normal 14 2 5 3" xfId="10772" xr:uid="{421CB5D0-49CD-429F-BAD7-3EA1A4E5F5BF}"/>
    <cellStyle name="Normal 14 2 5 3 2" xfId="17012" xr:uid="{2038728F-847E-4531-A5A4-D067C7476E54}"/>
    <cellStyle name="Normal 14 2 5 3 2 2" xfId="26107" xr:uid="{72F3E8FF-E2DE-4534-A992-82193E1C6912}"/>
    <cellStyle name="Normal 14 2 5 3 3" xfId="22110" xr:uid="{175204A9-F8BB-4E27-99A4-E9AED5E1F947}"/>
    <cellStyle name="Normal 14 2 5 4" xfId="15088" xr:uid="{DB4EC0D1-4EC1-46CD-98D7-3146B69B02E1}"/>
    <cellStyle name="Normal 14 2 5 4 2" xfId="24183" xr:uid="{987AC82E-70DB-47C6-BABF-B3AC5D1E886B}"/>
    <cellStyle name="Normal 14 2 5 5" xfId="19312" xr:uid="{1BF0F090-A32D-4540-9B2A-A4C94858C36C}"/>
    <cellStyle name="Normal 14 2 6" xfId="6532" xr:uid="{24C078D2-C4F5-40C7-A7BA-9298B9BAC3A8}"/>
    <cellStyle name="Normal 14 2 6 2" xfId="11210" xr:uid="{C1BA8FC7-21AB-489F-AAD8-3190386A3CB8}"/>
    <cellStyle name="Normal 14 2 6 2 2" xfId="17448" xr:uid="{E7A6FA99-AFE4-442E-8338-30279DC37800}"/>
    <cellStyle name="Normal 14 2 6 2 2 2" xfId="26543" xr:uid="{CA4E3283-AB25-45A4-AD9B-88C6F63CE3A9}"/>
    <cellStyle name="Normal 14 2 6 2 3" xfId="22548" xr:uid="{8BFAE9E9-EBDC-4571-9D03-9A453FA8797B}"/>
    <cellStyle name="Normal 14 2 6 3" xfId="15524" xr:uid="{203E6060-54A5-4BC6-B1CD-0687D0444BEF}"/>
    <cellStyle name="Normal 14 2 6 3 2" xfId="24619" xr:uid="{0E36FC04-0E52-4F5F-9C4A-B0A83AB190CD}"/>
    <cellStyle name="Normal 14 2 6 4" xfId="20114" xr:uid="{F3F4F139-FCDE-4B1B-8AAB-1F96610368E1}"/>
    <cellStyle name="Normal 14 2 7" xfId="10088" xr:uid="{4BB7B80F-D069-4D0E-97A5-31FCA776135C}"/>
    <cellStyle name="Normal 14 2 7 2" xfId="14410" xr:uid="{F1473556-F66B-46AA-BB69-1B63BD33448D}"/>
    <cellStyle name="Normal 14 2 7 2 2" xfId="18302" xr:uid="{3F68C688-609A-4A97-8E92-ABC0C49053E7}"/>
    <cellStyle name="Normal 14 2 7 2 2 2" xfId="27397" xr:uid="{08D06AB4-1B7F-470D-B79D-2A5F0E676609}"/>
    <cellStyle name="Normal 14 2 7 2 3" xfId="23507" xr:uid="{FC20C440-12F0-4DF7-B241-DCADD93CF698}"/>
    <cellStyle name="Normal 14 2 7 3" xfId="16378" xr:uid="{54A42973-1ABB-4CEF-9B37-502AD16EFADA}"/>
    <cellStyle name="Normal 14 2 7 3 2" xfId="25473" xr:uid="{1EE1171E-2A9B-49E4-876F-49CAA680EEEF}"/>
    <cellStyle name="Normal 14 2 7 4" xfId="21429" xr:uid="{DEF83DE0-F033-4F7F-A6DC-F17C8B97B487}"/>
    <cellStyle name="Normal 14 2 8" xfId="10349" xr:uid="{94AC7E15-AB71-4355-BA74-65D0F8A09CE4}"/>
    <cellStyle name="Normal 14 2 8 2" xfId="16594" xr:uid="{57EF5E8B-FB9B-4BFA-BE61-8D97178511A6}"/>
    <cellStyle name="Normal 14 2 8 2 2" xfId="25689" xr:uid="{766E435F-B3CE-43D8-97B1-62EA53E54D4C}"/>
    <cellStyle name="Normal 14 2 8 3" xfId="21687" xr:uid="{50422F9F-444D-42DC-8EBE-B672F12AB348}"/>
    <cellStyle name="Normal 14 2 9" xfId="14670" xr:uid="{D081D536-752D-44DC-B377-A5A9027B761B}"/>
    <cellStyle name="Normal 14 2 9 2" xfId="23765" xr:uid="{F514F1CA-B61C-4447-BAA2-CB1037202DCD}"/>
    <cellStyle name="Normal 14 3" xfId="2729" xr:uid="{98E5B635-B2A6-4B73-8F7B-0F1E098D8264}"/>
    <cellStyle name="Normal 14 3 2" xfId="2857" xr:uid="{CDA7FD89-4F3A-4787-9BB7-873551259919}"/>
    <cellStyle name="Normal 14 3 2 2" xfId="3082" xr:uid="{5BCF63FC-C110-456F-AD5D-AF87E523F969}"/>
    <cellStyle name="Normal 14 3 2 2 2" xfId="5884" xr:uid="{8EFB79D8-7ADE-4450-85FF-A9219A87932A}"/>
    <cellStyle name="Normal 14 3 2 2 2 2" xfId="7500" xr:uid="{6104B37A-F360-4603-AC2D-F60489B77884}"/>
    <cellStyle name="Normal 14 3 2 2 2 2 2" xfId="11965" xr:uid="{F4522F3A-5D79-4A68-944F-7A9F93B31156}"/>
    <cellStyle name="Normal 14 3 2 2 2 2 2 2" xfId="18203" xr:uid="{B800B2AE-0767-45DC-A995-41765A49A1AD}"/>
    <cellStyle name="Normal 14 3 2 2 2 2 2 2 2" xfId="27298" xr:uid="{7CDC4098-8295-473D-B177-7A926C213A8B}"/>
    <cellStyle name="Normal 14 3 2 2 2 2 2 3" xfId="23303" xr:uid="{52956154-1F7F-4A11-9473-5EF3E59B53C0}"/>
    <cellStyle name="Normal 14 3 2 2 2 2 3" xfId="16279" xr:uid="{22A56E5B-4ADA-45A2-BE46-F16C794FF200}"/>
    <cellStyle name="Normal 14 3 2 2 2 2 3 2" xfId="25374" xr:uid="{FA91A130-B964-429E-A132-E327AB6DAED6}"/>
    <cellStyle name="Normal 14 3 2 2 2 2 4" xfId="21082" xr:uid="{B301F14F-4871-4086-993F-19583838F1B4}"/>
    <cellStyle name="Normal 14 3 2 2 2 3" xfId="11110" xr:uid="{5A93F39C-724B-46DD-BDC7-261490AAADC1}"/>
    <cellStyle name="Normal 14 3 2 2 2 3 2" xfId="17349" xr:uid="{895F2236-8847-41F0-87ED-7861162FE9DB}"/>
    <cellStyle name="Normal 14 3 2 2 2 3 2 2" xfId="26444" xr:uid="{AD622826-09A7-4FC5-93F5-4082369EFB72}"/>
    <cellStyle name="Normal 14 3 2 2 2 3 3" xfId="22448" xr:uid="{CEBE9EAF-766C-458B-8F39-1D37431311F6}"/>
    <cellStyle name="Normal 14 3 2 2 2 4" xfId="15425" xr:uid="{92B4ED33-3257-4896-924D-897A21B1486B}"/>
    <cellStyle name="Normal 14 3 2 2 2 4 2" xfId="24520" xr:uid="{5E46F3E1-68F0-469B-A021-A059E27BEEC1}"/>
    <cellStyle name="Normal 14 3 2 2 2 5" xfId="19685" xr:uid="{513311B5-0D3A-499C-AC73-CA7558A166C5}"/>
    <cellStyle name="Normal 14 3 2 2 3" xfId="6945" xr:uid="{3485B270-B7FA-4537-831E-D46DBD4D6941}"/>
    <cellStyle name="Normal 14 3 2 2 3 2" xfId="11547" xr:uid="{E2D947E8-BB5F-4AA2-95AA-6084B06DF479}"/>
    <cellStyle name="Normal 14 3 2 2 3 2 2" xfId="17785" xr:uid="{271FD0A5-FB01-443E-8F30-2DB3362BD1A0}"/>
    <cellStyle name="Normal 14 3 2 2 3 2 2 2" xfId="26880" xr:uid="{F94BBA8B-6C7E-4AA3-9F98-A80C4ED4F62D}"/>
    <cellStyle name="Normal 14 3 2 2 3 2 3" xfId="22885" xr:uid="{36223F85-AC5C-42EC-B4F3-D079EF04748A}"/>
    <cellStyle name="Normal 14 3 2 2 3 3" xfId="15861" xr:uid="{FE1E370D-C6C1-4AB9-A32B-8C5B0C4B0E46}"/>
    <cellStyle name="Normal 14 3 2 2 3 3 2" xfId="24956" xr:uid="{0532F536-CAB3-407A-803E-535055957737}"/>
    <cellStyle name="Normal 14 3 2 2 3 4" xfId="20527" xr:uid="{1F99140C-C575-42A3-8BFB-C21AB453C9E4}"/>
    <cellStyle name="Normal 14 3 2 2 4" xfId="10687" xr:uid="{231DC25D-9DF0-481A-B645-FC9E7B16679D}"/>
    <cellStyle name="Normal 14 3 2 2 4 2" xfId="16931" xr:uid="{7998A54E-E983-463E-9484-E885F541AD2A}"/>
    <cellStyle name="Normal 14 3 2 2 4 2 2" xfId="26026" xr:uid="{A7EAB0C8-43B0-4DFB-A8F8-4E8B563E3135}"/>
    <cellStyle name="Normal 14 3 2 2 4 3" xfId="22025" xr:uid="{C34F813B-208A-489C-A73A-51A3A3084935}"/>
    <cellStyle name="Normal 14 3 2 2 5" xfId="15007" xr:uid="{DC580486-EF47-4581-8243-A7B849F4D2AC}"/>
    <cellStyle name="Normal 14 3 2 2 5 2" xfId="24102" xr:uid="{18AEEE36-F30C-4031-8230-2E379D881900}"/>
    <cellStyle name="Normal 14 3 2 2 6" xfId="19125" xr:uid="{B052F299-B6F1-41D3-9E58-C7E66A45B854}"/>
    <cellStyle name="Normal 14 3 2 3" xfId="5670" xr:uid="{D5A6E9D5-2961-4306-92A2-DE785D4533C2}"/>
    <cellStyle name="Normal 14 3 2 3 2" xfId="7286" xr:uid="{A41FE0B3-F400-42BF-A2E8-9D946C93F9ED}"/>
    <cellStyle name="Normal 14 3 2 3 2 2" xfId="11756" xr:uid="{B4DD34FD-EC57-4A58-A90C-0E60E0F10C42}"/>
    <cellStyle name="Normal 14 3 2 3 2 2 2" xfId="17994" xr:uid="{4AF4C083-BC7A-4738-8E56-A781040222B9}"/>
    <cellStyle name="Normal 14 3 2 3 2 2 2 2" xfId="27089" xr:uid="{50DD53BE-0DFD-453A-8F8B-81DA5639DF02}"/>
    <cellStyle name="Normal 14 3 2 3 2 2 3" xfId="23094" xr:uid="{807F78D1-BB20-47C3-A6A2-180CCFE54F7A}"/>
    <cellStyle name="Normal 14 3 2 3 2 3" xfId="16070" xr:uid="{5DE66FD5-2284-463B-8606-92AAFF21B42D}"/>
    <cellStyle name="Normal 14 3 2 3 2 3 2" xfId="25165" xr:uid="{427F55B1-19A7-4265-A963-BCE640B55ED1}"/>
    <cellStyle name="Normal 14 3 2 3 2 4" xfId="20868" xr:uid="{630E7ED9-7201-457C-9DCF-D7FA1FDA9C98}"/>
    <cellStyle name="Normal 14 3 2 3 3" xfId="10900" xr:uid="{F1A9CB86-9905-4AAE-B0A3-D18FBF143F5C}"/>
    <cellStyle name="Normal 14 3 2 3 3 2" xfId="17140" xr:uid="{A1ADF9A3-6078-4CB2-AFE6-731BA8BD1321}"/>
    <cellStyle name="Normal 14 3 2 3 3 2 2" xfId="26235" xr:uid="{747E9FF9-68B1-43A1-B2BE-DBF982C26EC8}"/>
    <cellStyle name="Normal 14 3 2 3 3 3" xfId="22238" xr:uid="{1BD7EDAB-E401-404B-ACF0-8230F034BFBE}"/>
    <cellStyle name="Normal 14 3 2 3 4" xfId="15216" xr:uid="{CF3AA19A-AE07-42BE-B73B-5A52BE2BF2EA}"/>
    <cellStyle name="Normal 14 3 2 3 4 2" xfId="24311" xr:uid="{9E97B001-C3B5-4FDA-99AB-735659EFEF7A}"/>
    <cellStyle name="Normal 14 3 2 3 5" xfId="19471" xr:uid="{4A444BDD-C866-46D0-A37C-6035378685E5}"/>
    <cellStyle name="Normal 14 3 2 4" xfId="6720" xr:uid="{D198FF75-EA4B-4217-ADD7-15ED1548855F}"/>
    <cellStyle name="Normal 14 3 2 4 2" xfId="11338" xr:uid="{8C3C3269-DDFB-475E-BA8C-3107DF4E4FA3}"/>
    <cellStyle name="Normal 14 3 2 4 2 2" xfId="17576" xr:uid="{85CB1811-502F-4C72-BD51-7995FB53D667}"/>
    <cellStyle name="Normal 14 3 2 4 2 2 2" xfId="26671" xr:uid="{56BC3FD7-6B9E-4676-8484-AD2DCD6F5DEE}"/>
    <cellStyle name="Normal 14 3 2 4 2 3" xfId="22676" xr:uid="{432F1061-BA12-4332-B681-5D0FF1D949A2}"/>
    <cellStyle name="Normal 14 3 2 4 3" xfId="15652" xr:uid="{4AEBE4F3-2AE0-42F2-B63D-B68C80CD7110}"/>
    <cellStyle name="Normal 14 3 2 4 3 2" xfId="24747" xr:uid="{84A3118D-44E6-4789-89C9-077EAC0D3E42}"/>
    <cellStyle name="Normal 14 3 2 4 4" xfId="20302" xr:uid="{D16DC066-671A-4BAB-B9FB-A0CA3890DDBB}"/>
    <cellStyle name="Normal 14 3 2 5" xfId="10249" xr:uid="{BF6DD630-AEB7-4468-B2E5-486D23A923C9}"/>
    <cellStyle name="Normal 14 3 2 5 2" xfId="14571" xr:uid="{BAA85784-C802-464C-8193-CF779F776635}"/>
    <cellStyle name="Normal 14 3 2 5 2 2" xfId="18430" xr:uid="{2639B31E-8601-45F1-847F-B1D5185CFFF4}"/>
    <cellStyle name="Normal 14 3 2 5 2 2 2" xfId="27525" xr:uid="{30485376-7AD4-4F0C-A9E7-470D88EB7986}"/>
    <cellStyle name="Normal 14 3 2 5 2 3" xfId="23666" xr:uid="{456FF67D-0840-4517-BA66-0FCB05B98F22}"/>
    <cellStyle name="Normal 14 3 2 5 3" xfId="16506" xr:uid="{BA05BC41-57B6-4328-822C-7303C9F366D4}"/>
    <cellStyle name="Normal 14 3 2 5 3 2" xfId="25601" xr:uid="{B67FEE60-0EBC-4708-8B84-2403A1F78CE1}"/>
    <cellStyle name="Normal 14 3 2 5 4" xfId="21588" xr:uid="{FCA90B8A-C745-43F5-AD68-A7851FB9B876}"/>
    <cellStyle name="Normal 14 3 2 6" xfId="10478" xr:uid="{6300095E-B13F-4D1F-9B51-A4AC1FF3AF60}"/>
    <cellStyle name="Normal 14 3 2 6 2" xfId="16722" xr:uid="{2CF19B45-2512-49BE-944E-8917CF8B7072}"/>
    <cellStyle name="Normal 14 3 2 6 2 2" xfId="25817" xr:uid="{462A0E04-C7DE-4217-A126-E8C94227B546}"/>
    <cellStyle name="Normal 14 3 2 6 3" xfId="21816" xr:uid="{9C585A0E-CF14-48AF-9522-AB3D64BBE8B8}"/>
    <cellStyle name="Normal 14 3 2 7" xfId="14798" xr:uid="{BBF78AF5-4AB2-4343-A401-009C102AA9A9}"/>
    <cellStyle name="Normal 14 3 2 7 2" xfId="23893" xr:uid="{E7F23373-23CC-4744-873E-3D0B3B2D7383}"/>
    <cellStyle name="Normal 14 3 2 8" xfId="18900" xr:uid="{6D9435EA-D6AE-4887-AE0B-25C4B23D3968}"/>
    <cellStyle name="Normal 14 3 3" xfId="2979" xr:uid="{9012F4BD-ECD5-4CE0-9EE1-90E5AFE5C0A0}"/>
    <cellStyle name="Normal 14 3 3 2" xfId="5781" xr:uid="{2F903D8A-37B7-4ED2-94B1-5EC25ACB7A4D}"/>
    <cellStyle name="Normal 14 3 3 2 2" xfId="7397" xr:uid="{827FE4AA-7146-45DA-A120-47491B1C61D1}"/>
    <cellStyle name="Normal 14 3 3 2 2 2" xfId="11862" xr:uid="{AF74DF77-58DE-413C-AF9A-A235F93CF98F}"/>
    <cellStyle name="Normal 14 3 3 2 2 2 2" xfId="18100" xr:uid="{5AF099E8-B6A2-4748-B5A8-ED749D23EF32}"/>
    <cellStyle name="Normal 14 3 3 2 2 2 2 2" xfId="27195" xr:uid="{8F2306AD-6FE6-46C7-9F99-0617B422C058}"/>
    <cellStyle name="Normal 14 3 3 2 2 2 3" xfId="23200" xr:uid="{5A0DE5F5-A21D-48BE-884B-9B6E7960CD64}"/>
    <cellStyle name="Normal 14 3 3 2 2 3" xfId="16176" xr:uid="{96BE1897-813F-49E6-8516-F7760412FBFD}"/>
    <cellStyle name="Normal 14 3 3 2 2 3 2" xfId="25271" xr:uid="{34FB5E7F-F8F6-4A40-9208-85C5866C9597}"/>
    <cellStyle name="Normal 14 3 3 2 2 4" xfId="20979" xr:uid="{ADAB8832-AF8E-4353-8190-DDD294289B8D}"/>
    <cellStyle name="Normal 14 3 3 2 3" xfId="11007" xr:uid="{2E5807A2-6AC8-4C1C-8160-9E7390EDA768}"/>
    <cellStyle name="Normal 14 3 3 2 3 2" xfId="17246" xr:uid="{4FA9A619-3B64-4CF4-B44C-AA8B6E901907}"/>
    <cellStyle name="Normal 14 3 3 2 3 2 2" xfId="26341" xr:uid="{F9DF7330-764C-4532-BD4B-69735993DC0D}"/>
    <cellStyle name="Normal 14 3 3 2 3 3" xfId="22345" xr:uid="{C3931939-FE2B-423D-A78E-B77F60003BFB}"/>
    <cellStyle name="Normal 14 3 3 2 4" xfId="15322" xr:uid="{FD2794D9-0B1B-438D-A32B-93C2F71552C4}"/>
    <cellStyle name="Normal 14 3 3 2 4 2" xfId="24417" xr:uid="{FDCE1876-1A3C-4771-91EA-93B7BF1BB85E}"/>
    <cellStyle name="Normal 14 3 3 2 5" xfId="19582" xr:uid="{5C1BC766-F7FD-4390-845E-38E7E8AA5B11}"/>
    <cellStyle name="Normal 14 3 3 3" xfId="6842" xr:uid="{459D9CA7-4328-46AA-9C24-D6C7C421AB71}"/>
    <cellStyle name="Normal 14 3 3 3 2" xfId="11444" xr:uid="{B5C69732-2363-4396-AD69-4A210A683026}"/>
    <cellStyle name="Normal 14 3 3 3 2 2" xfId="17682" xr:uid="{D95C51C3-F50A-461B-B79A-8F262B345C6C}"/>
    <cellStyle name="Normal 14 3 3 3 2 2 2" xfId="26777" xr:uid="{603002DF-72F0-42BE-929E-CCC2E938CE42}"/>
    <cellStyle name="Normal 14 3 3 3 2 3" xfId="22782" xr:uid="{A6CA517A-526F-41D0-ABE0-672F9A4332A6}"/>
    <cellStyle name="Normal 14 3 3 3 3" xfId="15758" xr:uid="{12E0A73E-8F6D-41BD-A504-46BB1471F4D5}"/>
    <cellStyle name="Normal 14 3 3 3 3 2" xfId="24853" xr:uid="{0789FAAC-9528-498B-93A4-15A718CB21AB}"/>
    <cellStyle name="Normal 14 3 3 3 4" xfId="20424" xr:uid="{7B6EBF33-9A7A-43DF-AC45-261D1F98D3AF}"/>
    <cellStyle name="Normal 14 3 3 4" xfId="10584" xr:uid="{2C5D8A8C-D9BB-4FCC-BDF4-36FB96CBB3BB}"/>
    <cellStyle name="Normal 14 3 3 4 2" xfId="16828" xr:uid="{E88E6E0F-ABE2-4007-B18A-ADB2BEFE48CF}"/>
    <cellStyle name="Normal 14 3 3 4 2 2" xfId="25923" xr:uid="{5ACFDA0F-ABB5-49D3-9ACC-B4ACDCCBC8A2}"/>
    <cellStyle name="Normal 14 3 3 4 3" xfId="21922" xr:uid="{08D4AFE8-FC1B-4CA2-9732-83ED1276736C}"/>
    <cellStyle name="Normal 14 3 3 5" xfId="14904" xr:uid="{FE7BF841-BDBE-424F-B035-4FEC669C676C}"/>
    <cellStyle name="Normal 14 3 3 5 2" xfId="23999" xr:uid="{50F619A0-1CC8-415B-86E7-EEFFB17A0948}"/>
    <cellStyle name="Normal 14 3 3 6" xfId="19022" xr:uid="{CB9D2D90-A396-418E-942C-EA1728414D31}"/>
    <cellStyle name="Normal 14 3 4" xfId="5555" xr:uid="{60FD0FE6-C5CA-49AF-BDE5-64D35177BB1C}"/>
    <cellStyle name="Normal 14 3 4 2" xfId="7171" xr:uid="{F87BEB5F-F153-4079-82F2-BA396737A2DE}"/>
    <cellStyle name="Normal 14 3 4 2 2" xfId="11653" xr:uid="{764872F5-73A9-48F1-B641-3B74C894555D}"/>
    <cellStyle name="Normal 14 3 4 2 2 2" xfId="17891" xr:uid="{662C67BC-3A7B-4F0B-9A5F-2C99CDDFFDAC}"/>
    <cellStyle name="Normal 14 3 4 2 2 2 2" xfId="26986" xr:uid="{195FEF6E-D1C0-4BA6-90D3-47AB6A03D295}"/>
    <cellStyle name="Normal 14 3 4 2 2 3" xfId="22991" xr:uid="{481A0AA0-D15F-433E-B093-797D84740C92}"/>
    <cellStyle name="Normal 14 3 4 2 3" xfId="15967" xr:uid="{D64F0496-B6D4-4906-A602-9A107A2D629A}"/>
    <cellStyle name="Normal 14 3 4 2 3 2" xfId="25062" xr:uid="{BC853293-3838-4440-8342-BCA1DDEF7F01}"/>
    <cellStyle name="Normal 14 3 4 2 4" xfId="20753" xr:uid="{555E72C0-CB38-4D88-A606-ECBC536C754A}"/>
    <cellStyle name="Normal 14 3 4 3" xfId="10797" xr:uid="{F1C5C89E-218C-4077-899C-31D060A23E61}"/>
    <cellStyle name="Normal 14 3 4 3 2" xfId="17037" xr:uid="{BC7E8B5E-BFB1-4A72-A5EE-FF1E157C6F9E}"/>
    <cellStyle name="Normal 14 3 4 3 2 2" xfId="26132" xr:uid="{06F123E8-8002-4CD6-B7A9-FFA9FCB8B2FB}"/>
    <cellStyle name="Normal 14 3 4 3 3" xfId="22135" xr:uid="{B2521366-C213-4EE0-B889-CA8CD2C57A85}"/>
    <cellStyle name="Normal 14 3 4 4" xfId="15113" xr:uid="{DCDEF23D-21AA-403B-8789-2B41D3335E70}"/>
    <cellStyle name="Normal 14 3 4 4 2" xfId="24208" xr:uid="{7642EDC7-FACE-4F58-B8F7-117E01A73952}"/>
    <cellStyle name="Normal 14 3 4 5" xfId="19356" xr:uid="{7A4B5A49-70E1-4C1C-91C1-EA47D3BA3CC9}"/>
    <cellStyle name="Normal 14 3 5" xfId="6592" xr:uid="{C6A9803A-DB55-4463-A5E8-3ACCA7C33702}"/>
    <cellStyle name="Normal 14 3 5 2" xfId="11235" xr:uid="{A6679A0A-B9EA-4AF7-A18F-D78917E3467E}"/>
    <cellStyle name="Normal 14 3 5 2 2" xfId="17473" xr:uid="{352A92EB-271C-4395-9AEA-E1FE0E788F0C}"/>
    <cellStyle name="Normal 14 3 5 2 2 2" xfId="26568" xr:uid="{08457795-6387-4134-9697-C53FA6E36436}"/>
    <cellStyle name="Normal 14 3 5 2 3" xfId="22573" xr:uid="{6F5CC2BB-2E23-48A7-A27E-04BADC7F5F38}"/>
    <cellStyle name="Normal 14 3 5 3" xfId="15549" xr:uid="{AB39AA1F-9701-4AF2-ACB5-F067D56C72C5}"/>
    <cellStyle name="Normal 14 3 5 3 2" xfId="24644" xr:uid="{83F9310A-C627-4F75-A3B3-3CC2FDC20D27}"/>
    <cellStyle name="Normal 14 3 5 4" xfId="20174" xr:uid="{5BF4FB90-6048-4FBB-83B0-4F85D9176311}"/>
    <cellStyle name="Normal 14 3 6" xfId="10134" xr:uid="{092E2FB4-9C83-4B88-9006-6D625C8F494E}"/>
    <cellStyle name="Normal 14 3 6 2" xfId="14456" xr:uid="{24CE447F-10F6-443D-BB5F-00B05C65A8F6}"/>
    <cellStyle name="Normal 14 3 6 2 2" xfId="18327" xr:uid="{BA60DBF4-3CEB-41B8-9C40-5ECA5A873976}"/>
    <cellStyle name="Normal 14 3 6 2 2 2" xfId="27422" xr:uid="{42CAC17A-D695-4AF9-89F6-D24A57A83DE2}"/>
    <cellStyle name="Normal 14 3 6 2 3" xfId="23551" xr:uid="{0C070C41-2FB5-422F-96E3-563FB76F757D}"/>
    <cellStyle name="Normal 14 3 6 3" xfId="16403" xr:uid="{44FB98D1-8863-4E5D-B7D8-2403552B537B}"/>
    <cellStyle name="Normal 14 3 6 3 2" xfId="25498" xr:uid="{0FA286E9-D452-4AFE-B73A-F853798365A5}"/>
    <cellStyle name="Normal 14 3 6 4" xfId="21473" xr:uid="{477EB772-7DF1-48C5-BD42-7BC430E70003}"/>
    <cellStyle name="Normal 14 3 7" xfId="10375" xr:uid="{4F1169D1-B0AE-4164-B216-4340170B420B}"/>
    <cellStyle name="Normal 14 3 7 2" xfId="16619" xr:uid="{AF3F8304-1A2A-4C26-A7BC-906C9406112E}"/>
    <cellStyle name="Normal 14 3 7 2 2" xfId="25714" xr:uid="{4A94406F-CE26-4820-A7CC-FB617BC7B4F7}"/>
    <cellStyle name="Normal 14 3 7 3" xfId="21713" xr:uid="{F8736902-47DB-4DDE-8601-BC99892CCD1C}"/>
    <cellStyle name="Normal 14 3 8" xfId="14695" xr:uid="{9BEE6BBC-003B-4C75-B010-786A260E1F0C}"/>
    <cellStyle name="Normal 14 3 8 2" xfId="23790" xr:uid="{37EACADD-9E39-4547-97A2-90C607F33C9D}"/>
    <cellStyle name="Normal 14 3 9" xfId="18772" xr:uid="{52339049-23C7-439F-BD4A-CB1C6E85A9FD}"/>
    <cellStyle name="Normal 14 4" xfId="2810" xr:uid="{989BEA98-3C01-4D3C-B809-465FC3F1BF86}"/>
    <cellStyle name="Normal 14 4 2" xfId="3035" xr:uid="{C5F18D90-0066-4AEA-90BD-E3B32AE0512B}"/>
    <cellStyle name="Normal 14 4 2 2" xfId="5837" xr:uid="{9A25F71B-FAC1-4397-A8AC-E782EB8075C8}"/>
    <cellStyle name="Normal 14 4 2 2 2" xfId="7453" xr:uid="{5FFE5664-E36F-4FB6-967D-6BF419B2FB61}"/>
    <cellStyle name="Normal 14 4 2 2 2 2" xfId="11918" xr:uid="{9D995DD3-9A3B-4A54-A97E-A88A9F5EDBF3}"/>
    <cellStyle name="Normal 14 4 2 2 2 2 2" xfId="18156" xr:uid="{06484B8F-E8E5-47A7-BC33-760F8485A185}"/>
    <cellStyle name="Normal 14 4 2 2 2 2 2 2" xfId="27251" xr:uid="{D0A797B8-09F4-4EE7-AAEA-EDD50899A85C}"/>
    <cellStyle name="Normal 14 4 2 2 2 2 3" xfId="23256" xr:uid="{DD2C42BB-D514-4B84-9B29-DF6068125619}"/>
    <cellStyle name="Normal 14 4 2 2 2 3" xfId="16232" xr:uid="{B8F31CCC-2C7E-4D71-BD68-E5DC95349794}"/>
    <cellStyle name="Normal 14 4 2 2 2 3 2" xfId="25327" xr:uid="{D242D6D9-75AB-4E8F-9BCF-EA8729061897}"/>
    <cellStyle name="Normal 14 4 2 2 2 4" xfId="21035" xr:uid="{05EE7487-020A-4EF4-8BA9-29AFA07D406F}"/>
    <cellStyle name="Normal 14 4 2 2 3" xfId="11063" xr:uid="{440EBBFC-A330-4F40-A953-269813A721BD}"/>
    <cellStyle name="Normal 14 4 2 2 3 2" xfId="17302" xr:uid="{EE6BA6A8-5EF2-4A7F-8A05-770051F9381E}"/>
    <cellStyle name="Normal 14 4 2 2 3 2 2" xfId="26397" xr:uid="{B6297A3E-4A2B-4CC3-B2BD-F4A7D6CF3FD3}"/>
    <cellStyle name="Normal 14 4 2 2 3 3" xfId="22401" xr:uid="{B4E1B8A7-D641-4102-A288-7104A317D89D}"/>
    <cellStyle name="Normal 14 4 2 2 4" xfId="15378" xr:uid="{634F4A96-158C-4134-B94C-620231DDDD76}"/>
    <cellStyle name="Normal 14 4 2 2 4 2" xfId="24473" xr:uid="{E7B5FCC2-5821-48EF-8C02-A99AE37D4B24}"/>
    <cellStyle name="Normal 14 4 2 2 5" xfId="19638" xr:uid="{AFB9022D-AD2B-449F-B2DD-B66BC81842C2}"/>
    <cellStyle name="Normal 14 4 2 3" xfId="6898" xr:uid="{F55C7E66-1CC3-43AF-9D3F-042220CC9900}"/>
    <cellStyle name="Normal 14 4 2 3 2" xfId="11500" xr:uid="{09868277-327D-42D3-896E-4B0B2AA45448}"/>
    <cellStyle name="Normal 14 4 2 3 2 2" xfId="17738" xr:uid="{EC6BAF62-8680-4111-8337-DA62008AE594}"/>
    <cellStyle name="Normal 14 4 2 3 2 2 2" xfId="26833" xr:uid="{D2E157FC-849D-4D29-B11D-938209F2EED2}"/>
    <cellStyle name="Normal 14 4 2 3 2 3" xfId="22838" xr:uid="{31353E5D-0A7D-408E-8C6B-B1D241E2211B}"/>
    <cellStyle name="Normal 14 4 2 3 3" xfId="15814" xr:uid="{0C1181BA-67F5-4A55-82CB-2803C58684FF}"/>
    <cellStyle name="Normal 14 4 2 3 3 2" xfId="24909" xr:uid="{67DB06F0-351D-47B3-A876-824969B6962C}"/>
    <cellStyle name="Normal 14 4 2 3 4" xfId="20480" xr:uid="{C9D11F73-8628-4A5E-8F93-662A412CF991}"/>
    <cellStyle name="Normal 14 4 2 4" xfId="10640" xr:uid="{1E6ABC40-44EA-4F1F-BC99-15B71550623B}"/>
    <cellStyle name="Normal 14 4 2 4 2" xfId="16884" xr:uid="{D8E5E99D-26D8-4B30-AA4D-B89CD2DDC13D}"/>
    <cellStyle name="Normal 14 4 2 4 2 2" xfId="25979" xr:uid="{DBDDE2B2-EBF5-400C-B387-F37A0E87788F}"/>
    <cellStyle name="Normal 14 4 2 4 3" xfId="21978" xr:uid="{61B4E54A-A9F0-4BCD-914E-2DABACD1D0DF}"/>
    <cellStyle name="Normal 14 4 2 5" xfId="14960" xr:uid="{3607B2CD-24E0-4CA2-8194-5F7780C44CFA}"/>
    <cellStyle name="Normal 14 4 2 5 2" xfId="24055" xr:uid="{9DAB8BBC-39DA-4159-AA96-0CDCFD13BEAB}"/>
    <cellStyle name="Normal 14 4 2 6" xfId="19078" xr:uid="{F2AA6F32-8D44-493A-B3CD-C9BFF6C10840}"/>
    <cellStyle name="Normal 14 4 3" xfId="5623" xr:uid="{971F58E3-48A4-4549-9B0C-83E17AF2C687}"/>
    <cellStyle name="Normal 14 4 3 2" xfId="7239" xr:uid="{CEAD741A-C272-43DD-816F-FB68B4C05381}"/>
    <cellStyle name="Normal 14 4 3 2 2" xfId="11709" xr:uid="{0430B7E2-E1A0-45A6-A2FE-A61A2448E4EE}"/>
    <cellStyle name="Normal 14 4 3 2 2 2" xfId="17947" xr:uid="{3ABB4870-552E-4260-8D55-1C328796E31E}"/>
    <cellStyle name="Normal 14 4 3 2 2 2 2" xfId="27042" xr:uid="{749A7566-7503-42AE-8697-A5DB9A960C3F}"/>
    <cellStyle name="Normal 14 4 3 2 2 3" xfId="23047" xr:uid="{00940715-B24D-43E4-96E6-9F3260BF5E37}"/>
    <cellStyle name="Normal 14 4 3 2 3" xfId="16023" xr:uid="{728B4A99-C060-4624-996B-54425994880E}"/>
    <cellStyle name="Normal 14 4 3 2 3 2" xfId="25118" xr:uid="{687366FB-99FE-475C-AF04-ADF6EC741865}"/>
    <cellStyle name="Normal 14 4 3 2 4" xfId="20821" xr:uid="{C9EDDF18-2EF5-4114-B086-3551F7FF5698}"/>
    <cellStyle name="Normal 14 4 3 3" xfId="10853" xr:uid="{1E922300-6308-4196-88DB-C30CA6D8B361}"/>
    <cellStyle name="Normal 14 4 3 3 2" xfId="17093" xr:uid="{45736C84-2197-487D-9E01-DE920381AF96}"/>
    <cellStyle name="Normal 14 4 3 3 2 2" xfId="26188" xr:uid="{A731318D-96DC-458B-97B6-3F7FA88A9242}"/>
    <cellStyle name="Normal 14 4 3 3 3" xfId="22191" xr:uid="{33143696-F71B-436A-9D19-8AFF58BC59BC}"/>
    <cellStyle name="Normal 14 4 3 4" xfId="15169" xr:uid="{FA324FED-7B95-495C-8AB7-81806314B679}"/>
    <cellStyle name="Normal 14 4 3 4 2" xfId="24264" xr:uid="{C3BE0FA4-79EE-49B1-99B7-3C6E07CAB6FF}"/>
    <cellStyle name="Normal 14 4 3 5" xfId="19424" xr:uid="{0BA1CDB7-F786-4BD7-B65A-25A19A57492D}"/>
    <cellStyle name="Normal 14 4 4" xfId="6673" xr:uid="{6D171F48-5877-40AB-9411-25ACA161A1EB}"/>
    <cellStyle name="Normal 14 4 4 2" xfId="11291" xr:uid="{6BD02387-3EAB-4EB4-A4BD-DD6C4464B090}"/>
    <cellStyle name="Normal 14 4 4 2 2" xfId="17529" xr:uid="{E9E860DC-A948-456F-B95C-02C53563135F}"/>
    <cellStyle name="Normal 14 4 4 2 2 2" xfId="26624" xr:uid="{6BD2A5B0-46D5-4FE0-BF72-35C115B0D11D}"/>
    <cellStyle name="Normal 14 4 4 2 3" xfId="22629" xr:uid="{A069C699-E0E1-4032-95A6-7DDC5E12C6AE}"/>
    <cellStyle name="Normal 14 4 4 3" xfId="15605" xr:uid="{AD7AFD7C-3903-477D-B8A9-7F49955C3536}"/>
    <cellStyle name="Normal 14 4 4 3 2" xfId="24700" xr:uid="{7F0DF8F0-C200-464A-A2F5-4E20594E3A10}"/>
    <cellStyle name="Normal 14 4 4 4" xfId="20255" xr:uid="{9E040F8F-7CC1-47AB-8DDC-A0CA12CBD258}"/>
    <cellStyle name="Normal 14 4 5" xfId="10202" xr:uid="{6D3AFC79-7831-4D44-856C-832196115ECF}"/>
    <cellStyle name="Normal 14 4 5 2" xfId="14524" xr:uid="{9972445B-F5BD-483C-A3B4-21DFCBE0CBB6}"/>
    <cellStyle name="Normal 14 4 5 2 2" xfId="18383" xr:uid="{617A22CD-1915-4656-891B-CB495AA6643A}"/>
    <cellStyle name="Normal 14 4 5 2 2 2" xfId="27478" xr:uid="{76B00E93-8F7B-4802-8953-565B648CFD08}"/>
    <cellStyle name="Normal 14 4 5 2 3" xfId="23619" xr:uid="{257B7055-7758-4BC6-8E64-1CB486452C55}"/>
    <cellStyle name="Normal 14 4 5 3" xfId="16459" xr:uid="{38CE634A-303C-4253-9F8C-CCAE27D21F3F}"/>
    <cellStyle name="Normal 14 4 5 3 2" xfId="25554" xr:uid="{FFD20369-1724-4CD8-9379-AA75DD477737}"/>
    <cellStyle name="Normal 14 4 5 4" xfId="21541" xr:uid="{70B814FB-9727-4A8B-86DD-083F55790201}"/>
    <cellStyle name="Normal 14 4 6" xfId="10431" xr:uid="{115C3E01-38AB-47DD-832D-FCB5CFF1B1A1}"/>
    <cellStyle name="Normal 14 4 6 2" xfId="16675" xr:uid="{FCD8AC5A-6549-4270-A3AA-C95C9542704B}"/>
    <cellStyle name="Normal 14 4 6 2 2" xfId="25770" xr:uid="{A3A8865A-3E5D-4036-AF1D-16F4FAA8569C}"/>
    <cellStyle name="Normal 14 4 6 3" xfId="21769" xr:uid="{868735A5-C1AA-42A0-95E3-88CE74F0CA1C}"/>
    <cellStyle name="Normal 14 4 7" xfId="14751" xr:uid="{80ECA823-7747-4340-BC15-BF117C4D022E}"/>
    <cellStyle name="Normal 14 4 7 2" xfId="23846" xr:uid="{29F17C8B-4A2B-4FCB-96F8-5FA68BF3E3CA}"/>
    <cellStyle name="Normal 14 4 8" xfId="18853" xr:uid="{2201C73A-6826-47D0-98F0-7EA3FF5B50F2}"/>
    <cellStyle name="Normal 14 5" xfId="2932" xr:uid="{F6855CAD-5193-4222-BB37-7884796BB85F}"/>
    <cellStyle name="Normal 14 5 2" xfId="5734" xr:uid="{7033C2FB-36EE-488D-94DF-1305E30F8568}"/>
    <cellStyle name="Normal 14 5 2 2" xfId="7350" xr:uid="{C0C415FA-A325-4F7C-80D8-8A039EDA3453}"/>
    <cellStyle name="Normal 14 5 2 2 2" xfId="11815" xr:uid="{B03D1C9D-10AA-4B59-8E34-EBFF8A3C6904}"/>
    <cellStyle name="Normal 14 5 2 2 2 2" xfId="18053" xr:uid="{EFE8A306-24D8-47DC-A4DC-830A70F4FDB5}"/>
    <cellStyle name="Normal 14 5 2 2 2 2 2" xfId="27148" xr:uid="{C65D7E18-13E3-48BD-AB68-797D99762C45}"/>
    <cellStyle name="Normal 14 5 2 2 2 3" xfId="23153" xr:uid="{45FF7BF0-9EE7-4E9C-83E3-323498406EFE}"/>
    <cellStyle name="Normal 14 5 2 2 3" xfId="16129" xr:uid="{B6341FBE-869A-43AA-86BF-3F9417C1C8D4}"/>
    <cellStyle name="Normal 14 5 2 2 3 2" xfId="25224" xr:uid="{C2B01DB4-7DB8-44DB-9134-8E2E12B1207F}"/>
    <cellStyle name="Normal 14 5 2 2 4" xfId="20932" xr:uid="{8A42AB78-9E6E-4685-9D98-71727700DE08}"/>
    <cellStyle name="Normal 14 5 2 3" xfId="10960" xr:uid="{93F185C5-5CDD-4D5A-933F-1010EA289429}"/>
    <cellStyle name="Normal 14 5 2 3 2" xfId="17199" xr:uid="{2E830A74-D156-47B9-86B5-ED8FDFD21ADD}"/>
    <cellStyle name="Normal 14 5 2 3 2 2" xfId="26294" xr:uid="{B8F40EE8-0299-49D7-B869-0949D9F916A3}"/>
    <cellStyle name="Normal 14 5 2 3 3" xfId="22298" xr:uid="{DFDEF1D2-D055-4E5B-8A9B-89D506021760}"/>
    <cellStyle name="Normal 14 5 2 4" xfId="15275" xr:uid="{000F95B9-FE7A-40EE-9E1D-1136964038AE}"/>
    <cellStyle name="Normal 14 5 2 4 2" xfId="24370" xr:uid="{2C658B15-96ED-4E53-B8EC-438322F1F66B}"/>
    <cellStyle name="Normal 14 5 2 5" xfId="19535" xr:uid="{4E856C97-2C24-409C-8B39-B14FDC12770F}"/>
    <cellStyle name="Normal 14 5 3" xfId="6795" xr:uid="{02714F58-D004-4AB4-90AA-C700FF4C4371}"/>
    <cellStyle name="Normal 14 5 3 2" xfId="11397" xr:uid="{08C9F2D4-614A-4BCD-B853-89519CAA102C}"/>
    <cellStyle name="Normal 14 5 3 2 2" xfId="17635" xr:uid="{F13B6600-B8C3-4F4C-9432-957169A637D6}"/>
    <cellStyle name="Normal 14 5 3 2 2 2" xfId="26730" xr:uid="{CBD656CE-3BF1-411A-8598-5BA34E1A46B3}"/>
    <cellStyle name="Normal 14 5 3 2 3" xfId="22735" xr:uid="{71EE09C7-1F24-42D1-B6E5-D50A3E8708EC}"/>
    <cellStyle name="Normal 14 5 3 3" xfId="15711" xr:uid="{480848F8-F7FA-49E8-9D2E-E25C233A3B3D}"/>
    <cellStyle name="Normal 14 5 3 3 2" xfId="24806" xr:uid="{682B3151-97FA-41C1-8141-05F45EB67BC7}"/>
    <cellStyle name="Normal 14 5 3 4" xfId="20377" xr:uid="{357A9C8E-34EA-4AC7-831D-589CBB247ED5}"/>
    <cellStyle name="Normal 14 5 4" xfId="10537" xr:uid="{E8D3D006-8D74-44C0-95E6-77EEC7A2D6A3}"/>
    <cellStyle name="Normal 14 5 4 2" xfId="16781" xr:uid="{5E329C6B-7586-4589-89CE-76DC0BAEC0FB}"/>
    <cellStyle name="Normal 14 5 4 2 2" xfId="25876" xr:uid="{A12EE86E-77F4-4F8C-AD71-C7EB813FDA48}"/>
    <cellStyle name="Normal 14 5 4 3" xfId="21875" xr:uid="{1E116B33-21E7-48AB-BA82-8C20C4F88935}"/>
    <cellStyle name="Normal 14 5 5" xfId="14857" xr:uid="{0CEE1725-41BE-41BA-9B43-4AB306588C66}"/>
    <cellStyle name="Normal 14 5 5 2" xfId="23952" xr:uid="{A8FFF574-ED1F-4C3C-86D9-97840FC8844C}"/>
    <cellStyle name="Normal 14 5 6" xfId="18975" xr:uid="{308E3228-1FC8-4712-AB9B-A74C1082958C}"/>
    <cellStyle name="Normal 14 6" xfId="5147" xr:uid="{329F5B4E-F838-4C96-8CC0-4B4DB78CBFD2}"/>
    <cellStyle name="Normal 14 6 2" xfId="7030" xr:uid="{62E65DAD-0467-4CF3-8058-4C322E995649}"/>
    <cellStyle name="Normal 14 6 2 2" xfId="11606" xr:uid="{2B137ED6-B9E9-475E-9F0E-0F36AE1457FD}"/>
    <cellStyle name="Normal 14 6 2 2 2" xfId="17844" xr:uid="{01B9BF1D-5E1A-4248-B456-F17C0536918D}"/>
    <cellStyle name="Normal 14 6 2 2 2 2" xfId="26939" xr:uid="{0FD82B19-9FE3-446D-84BA-DC075D63E6E9}"/>
    <cellStyle name="Normal 14 6 2 2 3" xfId="22944" xr:uid="{2C61C601-70A4-4E5C-BDAD-7FE35663ED31}"/>
    <cellStyle name="Normal 14 6 2 3" xfId="15920" xr:uid="{F4FCA179-7064-4F1A-9F5F-87DC1595DA21}"/>
    <cellStyle name="Normal 14 6 2 3 2" xfId="25015" xr:uid="{443E33D3-3687-40EC-A3E4-56197A746CD2}"/>
    <cellStyle name="Normal 14 6 2 4" xfId="20612" xr:uid="{ACF873E0-401C-4FD7-A420-BA66C8DB6F0D}"/>
    <cellStyle name="Normal 14 6 3" xfId="10750" xr:uid="{CF938D25-69E3-4FE9-A89A-6BB03DE03DC1}"/>
    <cellStyle name="Normal 14 6 3 2" xfId="16990" xr:uid="{41F8C740-DAA5-493C-9303-955C4F615450}"/>
    <cellStyle name="Normal 14 6 3 2 2" xfId="26085" xr:uid="{5E7EC2BB-DC62-4096-9B27-2A128721978F}"/>
    <cellStyle name="Normal 14 6 3 3" xfId="22088" xr:uid="{8EE18AA8-4AF4-4CBC-9985-BD1EF6E63CDD}"/>
    <cellStyle name="Normal 14 6 4" xfId="15066" xr:uid="{236AE2C9-A11D-4E02-B3AD-E4E3ED3545F2}"/>
    <cellStyle name="Normal 14 6 4 2" xfId="24161" xr:uid="{975CB24B-AAC3-4773-9AB8-884DF7B5FA5C}"/>
    <cellStyle name="Normal 14 6 5" xfId="19214" xr:uid="{ED1F203D-1548-4510-9774-05C78E80EE33}"/>
    <cellStyle name="Normal 14 7" xfId="6381" xr:uid="{89F32DE4-DBE4-496D-95BA-B4D661E2E176}"/>
    <cellStyle name="Normal 14 7 2" xfId="11188" xr:uid="{7B9DF8F9-58CC-4663-B954-FDA3C810F694}"/>
    <cellStyle name="Normal 14 7 2 2" xfId="17426" xr:uid="{B6D95E69-7FC1-4A8E-9C41-F2E1CD0F3681}"/>
    <cellStyle name="Normal 14 7 2 2 2" xfId="26521" xr:uid="{68442A37-1B1A-43F0-AF56-3F38165693C0}"/>
    <cellStyle name="Normal 14 7 2 3" xfId="22526" xr:uid="{A073917B-BDE7-4E39-86AC-5526F164756A}"/>
    <cellStyle name="Normal 14 7 3" xfId="15502" xr:uid="{6092CDA0-B575-4493-90D6-2167CA54FA6E}"/>
    <cellStyle name="Normal 14 7 3 2" xfId="24597" xr:uid="{DDBE8F63-AEF8-4D1D-8ED6-4A17B82CECFE}"/>
    <cellStyle name="Normal 14 7 4" xfId="19963" xr:uid="{8DBBB7B8-7C6B-4206-830F-2A517CD653E1}"/>
    <cellStyle name="Normal 14 8" xfId="9726" xr:uid="{0BBCD1DB-E240-42BE-95AB-F9165E54CED4}"/>
    <cellStyle name="Normal 14 8 2" xfId="14048" xr:uid="{98224A75-7776-4432-8782-5BA0EC86DCD9}"/>
    <cellStyle name="Normal 14 8 2 2" xfId="18280" xr:uid="{50F82736-8BF7-4525-8109-8024FE1D1EDC}"/>
    <cellStyle name="Normal 14 8 2 2 2" xfId="27375" xr:uid="{F6CDF99B-3D2E-4258-8E05-B0E0098EAE5F}"/>
    <cellStyle name="Normal 14 8 2 3" xfId="23409" xr:uid="{6A73B95E-AF52-4C50-A989-E2C6B8CC7605}"/>
    <cellStyle name="Normal 14 8 3" xfId="16356" xr:uid="{0F5A8D0A-DB62-465B-908F-003272EB5612}"/>
    <cellStyle name="Normal 14 8 3 2" xfId="25451" xr:uid="{D0F9903E-84B1-456A-80A4-D3206A4BB2DC}"/>
    <cellStyle name="Normal 14 8 4" xfId="21331" xr:uid="{70A93D9C-FC9A-4875-98AF-6B2C8C00A343}"/>
    <cellStyle name="Normal 14 9" xfId="10326" xr:uid="{3DBEA02C-AA00-4DE0-B90D-4F4273143F6E}"/>
    <cellStyle name="Normal 14 9 2" xfId="16572" xr:uid="{CDF1A2A3-D77B-426F-97F0-A99DF821E313}"/>
    <cellStyle name="Normal 14 9 2 2" xfId="25667" xr:uid="{8263F957-09B8-47F5-B6AC-A6150F81C534}"/>
    <cellStyle name="Normal 14 9 3" xfId="21664" xr:uid="{D0DD1A92-E8E0-4C74-9F3E-F5FC497FBA3B}"/>
    <cellStyle name="Normal 15" xfId="2176" xr:uid="{142C341E-4969-4107-AC79-D57E9A54FCD2}"/>
    <cellStyle name="Normal 15 10" xfId="14648" xr:uid="{D324A073-B07A-4E00-9C5B-7B8298E2A983}"/>
    <cellStyle name="Normal 15 10 2" xfId="23743" xr:uid="{8BA2B784-C884-4714-AFF0-E5D21D48068B}"/>
    <cellStyle name="Normal 15 11" xfId="18560" xr:uid="{EE9F0107-07E2-4DA0-BAA9-1585E3AFF7BA}"/>
    <cellStyle name="Normal 15 2" xfId="2666" xr:uid="{733092F7-F640-4DE8-86D5-384BFCAFD879}"/>
    <cellStyle name="Normal 15 2 10" xfId="18712" xr:uid="{EF7E5007-6FE9-43A3-BE78-9708AE931117}"/>
    <cellStyle name="Normal 15 2 2" xfId="2762" xr:uid="{29101ED2-5410-4AB2-BCE0-88C3DAA35F55}"/>
    <cellStyle name="Normal 15 2 2 2" xfId="2880" xr:uid="{7EA2819D-8DF2-4F7E-BDE4-F9B47DD7451F}"/>
    <cellStyle name="Normal 15 2 2 2 2" xfId="3105" xr:uid="{1F3E849C-EDAC-4A86-BD20-5030BD63C999}"/>
    <cellStyle name="Normal 15 2 2 2 2 2" xfId="5907" xr:uid="{DD7B1141-FDE6-49CA-AD35-61CE1EAB1B61}"/>
    <cellStyle name="Normal 15 2 2 2 2 2 2" xfId="7523" xr:uid="{36499A92-89DA-4C1A-BEFD-87D4775F6E66}"/>
    <cellStyle name="Normal 15 2 2 2 2 2 2 2" xfId="11988" xr:uid="{8594FEF6-7999-4523-AFC3-5F4875741866}"/>
    <cellStyle name="Normal 15 2 2 2 2 2 2 2 2" xfId="18226" xr:uid="{F31AF490-47E3-4F6E-92CE-D9BA4DCB27FA}"/>
    <cellStyle name="Normal 15 2 2 2 2 2 2 2 2 2" xfId="27321" xr:uid="{F009D4BF-E35F-4649-A17D-9CB3282D4E8D}"/>
    <cellStyle name="Normal 15 2 2 2 2 2 2 2 3" xfId="23326" xr:uid="{FDAD4959-9B71-45FA-BF9B-8603C6FCE4B2}"/>
    <cellStyle name="Normal 15 2 2 2 2 2 2 3" xfId="16302" xr:uid="{A550A1BA-A840-4774-B92E-CA7D9AE57193}"/>
    <cellStyle name="Normal 15 2 2 2 2 2 2 3 2" xfId="25397" xr:uid="{A6F452EF-F526-4334-BA98-ADF780D0D0F4}"/>
    <cellStyle name="Normal 15 2 2 2 2 2 2 4" xfId="21105" xr:uid="{775C08B6-701A-450B-BB21-7DF374B82964}"/>
    <cellStyle name="Normal 15 2 2 2 2 2 3" xfId="11133" xr:uid="{F74C8858-EAFF-4AE5-AFA0-C50457237721}"/>
    <cellStyle name="Normal 15 2 2 2 2 2 3 2" xfId="17372" xr:uid="{FC5CA71B-AD21-46BA-B6CC-C97DC491724D}"/>
    <cellStyle name="Normal 15 2 2 2 2 2 3 2 2" xfId="26467" xr:uid="{6B6E09D6-D840-4F4D-B0A5-15BAC06AF9BD}"/>
    <cellStyle name="Normal 15 2 2 2 2 2 3 3" xfId="22471" xr:uid="{88E6C393-328C-41F9-9A36-1ED0877FDBF6}"/>
    <cellStyle name="Normal 15 2 2 2 2 2 4" xfId="15448" xr:uid="{14019D37-7B84-4BB1-AEC5-8521AC372B26}"/>
    <cellStyle name="Normal 15 2 2 2 2 2 4 2" xfId="24543" xr:uid="{3622A6D1-3B2C-426F-A6B4-69C909B39997}"/>
    <cellStyle name="Normal 15 2 2 2 2 2 5" xfId="19708" xr:uid="{54AF5518-ABAF-454E-9BFA-FFA9413E49B7}"/>
    <cellStyle name="Normal 15 2 2 2 2 3" xfId="6968" xr:uid="{B8A1D772-1CC3-4898-A760-D7C77BEFA0B6}"/>
    <cellStyle name="Normal 15 2 2 2 2 3 2" xfId="11570" xr:uid="{AF39204B-B91E-4EFC-96C1-A883BAAB880C}"/>
    <cellStyle name="Normal 15 2 2 2 2 3 2 2" xfId="17808" xr:uid="{6AE5E6B0-1372-4400-98D5-23BD72546308}"/>
    <cellStyle name="Normal 15 2 2 2 2 3 2 2 2" xfId="26903" xr:uid="{1EE0478F-7258-48C4-A6C7-D764A53CEFA9}"/>
    <cellStyle name="Normal 15 2 2 2 2 3 2 3" xfId="22908" xr:uid="{03255673-40CA-4044-8A72-B64E6C2035F4}"/>
    <cellStyle name="Normal 15 2 2 2 2 3 3" xfId="15884" xr:uid="{6FD0A337-1F17-41EC-B428-71CD3050E1CE}"/>
    <cellStyle name="Normal 15 2 2 2 2 3 3 2" xfId="24979" xr:uid="{277D95F9-D2D9-4E20-806B-33E715526DF1}"/>
    <cellStyle name="Normal 15 2 2 2 2 3 4" xfId="20550" xr:uid="{B8D63FCE-7306-438B-8EA7-75DBC77E5914}"/>
    <cellStyle name="Normal 15 2 2 2 2 4" xfId="10710" xr:uid="{D25EFC8D-BB7A-4417-90B3-13E2D31F7CAE}"/>
    <cellStyle name="Normal 15 2 2 2 2 4 2" xfId="16954" xr:uid="{1EAEEEE0-D5AD-448F-80A3-829E6711B623}"/>
    <cellStyle name="Normal 15 2 2 2 2 4 2 2" xfId="26049" xr:uid="{64C958F8-1C01-44E6-B0EA-437E7298CD76}"/>
    <cellStyle name="Normal 15 2 2 2 2 4 3" xfId="22048" xr:uid="{8C2BE2D0-C9BB-4C45-B7FA-2AD119B04498}"/>
    <cellStyle name="Normal 15 2 2 2 2 5" xfId="15030" xr:uid="{E883E9D2-1E20-4E5E-BE6F-92BDDD5C75FA}"/>
    <cellStyle name="Normal 15 2 2 2 2 5 2" xfId="24125" xr:uid="{AAF84CE2-686A-492E-A8B1-C56A4A514802}"/>
    <cellStyle name="Normal 15 2 2 2 2 6" xfId="19148" xr:uid="{F6F8D647-FE81-4BE2-9750-86FDBF955D5D}"/>
    <cellStyle name="Normal 15 2 2 2 3" xfId="5693" xr:uid="{98F0CB86-1602-4BDE-B6B7-865A4EC633E6}"/>
    <cellStyle name="Normal 15 2 2 2 3 2" xfId="7309" xr:uid="{9C7EC5FE-58E8-4FCA-98DA-276309063E1A}"/>
    <cellStyle name="Normal 15 2 2 2 3 2 2" xfId="11779" xr:uid="{854245FF-71E9-45B4-845D-0805C3600054}"/>
    <cellStyle name="Normal 15 2 2 2 3 2 2 2" xfId="18017" xr:uid="{9F641C9C-191A-4FA8-8D21-D83168CA1E12}"/>
    <cellStyle name="Normal 15 2 2 2 3 2 2 2 2" xfId="27112" xr:uid="{002911F0-7CD0-4772-A1DC-D1495C4BA29C}"/>
    <cellStyle name="Normal 15 2 2 2 3 2 2 3" xfId="23117" xr:uid="{EED00BE2-BD67-4F7A-A14E-CBFA594078AD}"/>
    <cellStyle name="Normal 15 2 2 2 3 2 3" xfId="16093" xr:uid="{E4493C92-0CCA-4819-A938-58CB38AFB444}"/>
    <cellStyle name="Normal 15 2 2 2 3 2 3 2" xfId="25188" xr:uid="{8184DB54-8971-4459-9784-6D0A4E6C86C9}"/>
    <cellStyle name="Normal 15 2 2 2 3 2 4" xfId="20891" xr:uid="{0F54E581-A924-4EED-A861-1AED875F6A6D}"/>
    <cellStyle name="Normal 15 2 2 2 3 3" xfId="10923" xr:uid="{FF53D3A6-0594-4655-A4A5-CA7D64F3B3FF}"/>
    <cellStyle name="Normal 15 2 2 2 3 3 2" xfId="17163" xr:uid="{523A918C-8392-4EED-96F3-981B11F5DC9A}"/>
    <cellStyle name="Normal 15 2 2 2 3 3 2 2" xfId="26258" xr:uid="{EA05B071-0F50-4537-9233-87EF7E498E83}"/>
    <cellStyle name="Normal 15 2 2 2 3 3 3" xfId="22261" xr:uid="{3E2CB839-7579-4501-AE0F-9BBC57519688}"/>
    <cellStyle name="Normal 15 2 2 2 3 4" xfId="15239" xr:uid="{E143A27F-C9D5-4982-8A7B-34BD91262058}"/>
    <cellStyle name="Normal 15 2 2 2 3 4 2" xfId="24334" xr:uid="{472346C4-3DE7-4E13-9099-EEABC42CE3A5}"/>
    <cellStyle name="Normal 15 2 2 2 3 5" xfId="19494" xr:uid="{5146C6CC-5481-45D6-9E47-773BB30D2951}"/>
    <cellStyle name="Normal 15 2 2 2 4" xfId="6743" xr:uid="{842BEEEA-340E-41DD-B5FD-01C8A849C478}"/>
    <cellStyle name="Normal 15 2 2 2 4 2" xfId="11361" xr:uid="{598D3B1C-73D2-43E4-92ED-EB7A91668314}"/>
    <cellStyle name="Normal 15 2 2 2 4 2 2" xfId="17599" xr:uid="{5A4805CF-C6B3-4E9D-81CF-5CDC45D5D259}"/>
    <cellStyle name="Normal 15 2 2 2 4 2 2 2" xfId="26694" xr:uid="{59AF0DEB-00D6-42A9-874D-7F586A4B1CFD}"/>
    <cellStyle name="Normal 15 2 2 2 4 2 3" xfId="22699" xr:uid="{4CE47DB9-8427-4603-B9EA-05FEEE2601C5}"/>
    <cellStyle name="Normal 15 2 2 2 4 3" xfId="15675" xr:uid="{0C0628A4-FADF-42E0-9B5A-5DE51F865A16}"/>
    <cellStyle name="Normal 15 2 2 2 4 3 2" xfId="24770" xr:uid="{DB428157-1E19-4D81-920C-9EDB27A99B8E}"/>
    <cellStyle name="Normal 15 2 2 2 4 4" xfId="20325" xr:uid="{79C10F3B-B738-41F7-BF3F-00300C32A030}"/>
    <cellStyle name="Normal 15 2 2 2 5" xfId="10272" xr:uid="{48E669E3-664D-4E85-BCDE-5D8F0F4FFC89}"/>
    <cellStyle name="Normal 15 2 2 2 5 2" xfId="14594" xr:uid="{60B11DE8-B34B-48D7-BC89-4BD90128DF30}"/>
    <cellStyle name="Normal 15 2 2 2 5 2 2" xfId="18453" xr:uid="{6612D6EC-B708-46D5-8D0A-8F6A8F311BF0}"/>
    <cellStyle name="Normal 15 2 2 2 5 2 2 2" xfId="27548" xr:uid="{A63F2D68-C51E-4457-ACA8-89C20BB05FA7}"/>
    <cellStyle name="Normal 15 2 2 2 5 2 3" xfId="23689" xr:uid="{112BE77B-B686-49F2-859B-C38707C9F4E2}"/>
    <cellStyle name="Normal 15 2 2 2 5 3" xfId="16529" xr:uid="{E1BD448E-3FEE-4B9E-9CE8-7BBE229B4257}"/>
    <cellStyle name="Normal 15 2 2 2 5 3 2" xfId="25624" xr:uid="{092E608C-FE7A-4CDE-9B86-682EE391AE0E}"/>
    <cellStyle name="Normal 15 2 2 2 5 4" xfId="21611" xr:uid="{3DE0FA4C-15D1-43F2-85AF-E1F25A662DB0}"/>
    <cellStyle name="Normal 15 2 2 2 6" xfId="10501" xr:uid="{435BA638-EFC7-473D-9259-5BBD472D729D}"/>
    <cellStyle name="Normal 15 2 2 2 6 2" xfId="16745" xr:uid="{04BFDBC6-891E-485C-AFF9-44F78E53D8C1}"/>
    <cellStyle name="Normal 15 2 2 2 6 2 2" xfId="25840" xr:uid="{8A8DCAD8-26E4-4EFD-9798-44AFFAA50745}"/>
    <cellStyle name="Normal 15 2 2 2 6 3" xfId="21839" xr:uid="{48E8AA7C-448B-4F59-A5F7-C597DE86C0A0}"/>
    <cellStyle name="Normal 15 2 2 2 7" xfId="14821" xr:uid="{4E5C2E57-9D5A-48E8-8599-9961DEC88045}"/>
    <cellStyle name="Normal 15 2 2 2 7 2" xfId="23916" xr:uid="{EBDE0AE4-589E-4791-B50E-2F25C82D6C91}"/>
    <cellStyle name="Normal 15 2 2 2 8" xfId="18923" xr:uid="{E879617A-CA93-44C1-A1CE-A02B920322CF}"/>
    <cellStyle name="Normal 15 2 2 3" xfId="3002" xr:uid="{84254980-28BB-4467-8D95-DA0DF7DD99BE}"/>
    <cellStyle name="Normal 15 2 2 3 2" xfId="5804" xr:uid="{70A93047-2F04-49DF-8C89-D72B57954517}"/>
    <cellStyle name="Normal 15 2 2 3 2 2" xfId="7420" xr:uid="{512CCB60-D3C0-4547-BB88-75400179C459}"/>
    <cellStyle name="Normal 15 2 2 3 2 2 2" xfId="11885" xr:uid="{A788D877-D3A6-4D54-9F57-249AF57C95BF}"/>
    <cellStyle name="Normal 15 2 2 3 2 2 2 2" xfId="18123" xr:uid="{11D36464-F2FB-49CD-8BBC-940ED9AF2BF1}"/>
    <cellStyle name="Normal 15 2 2 3 2 2 2 2 2" xfId="27218" xr:uid="{F0196247-D923-4FAD-95CF-19083445299B}"/>
    <cellStyle name="Normal 15 2 2 3 2 2 2 3" xfId="23223" xr:uid="{A3EA688C-7081-4565-B57F-A809E0D50D34}"/>
    <cellStyle name="Normal 15 2 2 3 2 2 3" xfId="16199" xr:uid="{B70946CA-8B7B-4A80-8E7E-714890DB5622}"/>
    <cellStyle name="Normal 15 2 2 3 2 2 3 2" xfId="25294" xr:uid="{5B805183-3F37-4651-B47B-B569A9428742}"/>
    <cellStyle name="Normal 15 2 2 3 2 2 4" xfId="21002" xr:uid="{58A2C3D7-3952-4D76-892A-1CDF953AE033}"/>
    <cellStyle name="Normal 15 2 2 3 2 3" xfId="11030" xr:uid="{EDB0443A-E22B-4393-887E-A61308583289}"/>
    <cellStyle name="Normal 15 2 2 3 2 3 2" xfId="17269" xr:uid="{895A43BF-BDE7-47E7-B12D-6B0ED236B7E1}"/>
    <cellStyle name="Normal 15 2 2 3 2 3 2 2" xfId="26364" xr:uid="{C5FFD543-5842-45EA-8D77-BD13DA288F44}"/>
    <cellStyle name="Normal 15 2 2 3 2 3 3" xfId="22368" xr:uid="{7DE3A577-4620-480B-9F75-36482E8ACD95}"/>
    <cellStyle name="Normal 15 2 2 3 2 4" xfId="15345" xr:uid="{6477718C-D450-49C5-B4CF-D9ADEDD75F23}"/>
    <cellStyle name="Normal 15 2 2 3 2 4 2" xfId="24440" xr:uid="{4E211BEE-2359-469E-84B4-65874319F2F0}"/>
    <cellStyle name="Normal 15 2 2 3 2 5" xfId="19605" xr:uid="{438060D9-7CAD-4578-8E91-DF2A49FE452E}"/>
    <cellStyle name="Normal 15 2 2 3 3" xfId="6865" xr:uid="{3BF39F1F-85A2-4706-AA49-DDF8770815F5}"/>
    <cellStyle name="Normal 15 2 2 3 3 2" xfId="11467" xr:uid="{4238861D-F9F9-4352-8C46-9A86E3829D8E}"/>
    <cellStyle name="Normal 15 2 2 3 3 2 2" xfId="17705" xr:uid="{61D7A36F-0825-48CE-B161-673AE5B27889}"/>
    <cellStyle name="Normal 15 2 2 3 3 2 2 2" xfId="26800" xr:uid="{572028A3-2A19-48D8-874E-CB7B350DD0C4}"/>
    <cellStyle name="Normal 15 2 2 3 3 2 3" xfId="22805" xr:uid="{D78BE05D-4993-4BF5-88FE-DB7E15BA716F}"/>
    <cellStyle name="Normal 15 2 2 3 3 3" xfId="15781" xr:uid="{5D7E2838-481B-4449-9691-02778E8899C6}"/>
    <cellStyle name="Normal 15 2 2 3 3 3 2" xfId="24876" xr:uid="{7464EDF0-09B2-4B20-8E16-3E02D4E30509}"/>
    <cellStyle name="Normal 15 2 2 3 3 4" xfId="20447" xr:uid="{E611499E-7AE4-4A92-9F2B-33AAD1CD0943}"/>
    <cellStyle name="Normal 15 2 2 3 4" xfId="10607" xr:uid="{355289E1-F8C1-4528-B45C-C001604A9C39}"/>
    <cellStyle name="Normal 15 2 2 3 4 2" xfId="16851" xr:uid="{7CE3B104-9B23-4EB9-A2DD-4E401700680E}"/>
    <cellStyle name="Normal 15 2 2 3 4 2 2" xfId="25946" xr:uid="{9EFAC5B7-BAAE-415E-988C-AE6F99529FE1}"/>
    <cellStyle name="Normal 15 2 2 3 4 3" xfId="21945" xr:uid="{1F7DEF91-D8FF-4055-BDCB-1487CA07DEAA}"/>
    <cellStyle name="Normal 15 2 2 3 5" xfId="14927" xr:uid="{FF93AAB4-AB76-42CB-B05F-34071CC555BF}"/>
    <cellStyle name="Normal 15 2 2 3 5 2" xfId="24022" xr:uid="{8BA226F9-5153-438C-9A7D-2BAEC31D6C6D}"/>
    <cellStyle name="Normal 15 2 2 3 6" xfId="19045" xr:uid="{732CE1C3-C13D-46BC-89E0-072174AB8B10}"/>
    <cellStyle name="Normal 15 2 2 4" xfId="5582" xr:uid="{1F06F8AA-E5AD-4601-BA60-8FFA68983042}"/>
    <cellStyle name="Normal 15 2 2 4 2" xfId="7198" xr:uid="{0DF4298F-7E9C-4622-B1A9-89BF739A8B64}"/>
    <cellStyle name="Normal 15 2 2 4 2 2" xfId="11676" xr:uid="{F8A8991E-B688-426F-858B-C9A21D9EF11F}"/>
    <cellStyle name="Normal 15 2 2 4 2 2 2" xfId="17914" xr:uid="{B5F6DC25-73FF-4F45-A354-5405CE43AC80}"/>
    <cellStyle name="Normal 15 2 2 4 2 2 2 2" xfId="27009" xr:uid="{04748EE0-FA91-4CA9-8819-310C5D1CED57}"/>
    <cellStyle name="Normal 15 2 2 4 2 2 3" xfId="23014" xr:uid="{3697707B-9FB5-4C66-B3FB-3E14B32B91AA}"/>
    <cellStyle name="Normal 15 2 2 4 2 3" xfId="15990" xr:uid="{BE39F2F7-46EF-49B3-9066-164910537402}"/>
    <cellStyle name="Normal 15 2 2 4 2 3 2" xfId="25085" xr:uid="{820147EC-34A0-4A9C-A1AC-A36E7C7F8214}"/>
    <cellStyle name="Normal 15 2 2 4 2 4" xfId="20780" xr:uid="{6DD8C3A3-6E8B-4BD7-B1A8-76CDD4373FE5}"/>
    <cellStyle name="Normal 15 2 2 4 3" xfId="10820" xr:uid="{27586F28-D29B-43F6-890A-CF33468E9066}"/>
    <cellStyle name="Normal 15 2 2 4 3 2" xfId="17060" xr:uid="{F0DEF6C9-65CA-4535-9EF9-6228B2FAC7DC}"/>
    <cellStyle name="Normal 15 2 2 4 3 2 2" xfId="26155" xr:uid="{1DAA645B-4315-4BB6-B6A8-42FFAF8C0DD8}"/>
    <cellStyle name="Normal 15 2 2 4 3 3" xfId="22158" xr:uid="{47849A20-6EA7-441F-8F85-6C4F003C952E}"/>
    <cellStyle name="Normal 15 2 2 4 4" xfId="15136" xr:uid="{3D659AF7-825E-4ADD-9D1B-C04B899B5FDE}"/>
    <cellStyle name="Normal 15 2 2 4 4 2" xfId="24231" xr:uid="{46FDCD8B-8D1B-49AA-83BA-000F31722206}"/>
    <cellStyle name="Normal 15 2 2 4 5" xfId="19383" xr:uid="{8B4F6171-57A2-4D29-B127-39BA2DA28EF0}"/>
    <cellStyle name="Normal 15 2 2 5" xfId="6625" xr:uid="{91A29944-E29B-4813-BBA9-12392843CCB9}"/>
    <cellStyle name="Normal 15 2 2 5 2" xfId="11258" xr:uid="{0C6BC770-360B-4269-A27D-0C83CF1FC2E6}"/>
    <cellStyle name="Normal 15 2 2 5 2 2" xfId="17496" xr:uid="{6391AA9D-D233-4924-9DFA-94A84A3AB4B0}"/>
    <cellStyle name="Normal 15 2 2 5 2 2 2" xfId="26591" xr:uid="{C1C049EB-6A63-4556-903C-B2BDFA8F98B0}"/>
    <cellStyle name="Normal 15 2 2 5 2 3" xfId="22596" xr:uid="{2D80900B-F32B-451E-9F98-9F0C5E0B0274}"/>
    <cellStyle name="Normal 15 2 2 5 3" xfId="15572" xr:uid="{BB9A4A73-09D5-4038-B1F2-5C16DEEE66F9}"/>
    <cellStyle name="Normal 15 2 2 5 3 2" xfId="24667" xr:uid="{9CFBFB01-FC7B-41F1-A535-56F4448E260F}"/>
    <cellStyle name="Normal 15 2 2 5 4" xfId="20207" xr:uid="{D677E5B3-0BE1-41B0-A66F-F80584E42D51}"/>
    <cellStyle name="Normal 15 2 2 6" xfId="10161" xr:uid="{D8659CC5-84AB-4F68-874D-E7B8EA4C817E}"/>
    <cellStyle name="Normal 15 2 2 6 2" xfId="14483" xr:uid="{59659714-E101-48F5-8844-0198EF8AAD8C}"/>
    <cellStyle name="Normal 15 2 2 6 2 2" xfId="18350" xr:uid="{170E4BDB-6074-45BA-A4C4-0061EA631890}"/>
    <cellStyle name="Normal 15 2 2 6 2 2 2" xfId="27445" xr:uid="{AE8D61EF-6412-4F7A-B7CE-98ABF3029ABA}"/>
    <cellStyle name="Normal 15 2 2 6 2 3" xfId="23578" xr:uid="{C3B8D43F-E11D-4DF7-A165-0B284BB81B5B}"/>
    <cellStyle name="Normal 15 2 2 6 3" xfId="16426" xr:uid="{A5B42D86-2D25-4832-963A-06BDD659D3F7}"/>
    <cellStyle name="Normal 15 2 2 6 3 2" xfId="25521" xr:uid="{48C97769-F559-4F15-ACC3-D351E4FD9149}"/>
    <cellStyle name="Normal 15 2 2 6 4" xfId="21500" xr:uid="{245C5338-3F54-4E58-B2C7-76D2A67B8CD1}"/>
    <cellStyle name="Normal 15 2 2 7" xfId="10398" xr:uid="{B5CE95C9-8793-4A58-8B9C-32680ADEE1DB}"/>
    <cellStyle name="Normal 15 2 2 7 2" xfId="16642" xr:uid="{8BA9E2B9-1F73-46F9-A29A-4230DBDC1200}"/>
    <cellStyle name="Normal 15 2 2 7 2 2" xfId="25737" xr:uid="{33672079-EDA1-4A23-AA90-53E007031E90}"/>
    <cellStyle name="Normal 15 2 2 7 3" xfId="21736" xr:uid="{A3D3A0D3-BE57-4E82-A593-B16DAE0AEA96}"/>
    <cellStyle name="Normal 15 2 2 8" xfId="14718" xr:uid="{3A1F6500-6E24-4C3D-AEAA-F3BE9D2B4C70}"/>
    <cellStyle name="Normal 15 2 2 8 2" xfId="23813" xr:uid="{77938039-EECF-48DC-BDB6-68D8F6A68561}"/>
    <cellStyle name="Normal 15 2 2 9" xfId="18805" xr:uid="{69A68FC5-77AF-4EBE-91C3-0965499B024C}"/>
    <cellStyle name="Normal 15 2 3" xfId="2833" xr:uid="{375E5D97-7338-4145-BA6C-15628A6099B2}"/>
    <cellStyle name="Normal 15 2 3 2" xfId="3058" xr:uid="{C33D0941-02D0-46B2-B36B-056500EEBB4B}"/>
    <cellStyle name="Normal 15 2 3 2 2" xfId="5860" xr:uid="{357D6B05-DB0D-4AEE-8856-5930B89D6B6F}"/>
    <cellStyle name="Normal 15 2 3 2 2 2" xfId="7476" xr:uid="{6CDF8C38-AE5B-43F9-AB95-BAD4E46A0E6E}"/>
    <cellStyle name="Normal 15 2 3 2 2 2 2" xfId="11941" xr:uid="{2C948AC7-2C0A-4136-9A04-99847E1733D4}"/>
    <cellStyle name="Normal 15 2 3 2 2 2 2 2" xfId="18179" xr:uid="{B4A59B31-E0CD-4F0A-B3EF-2DB399634F16}"/>
    <cellStyle name="Normal 15 2 3 2 2 2 2 2 2" xfId="27274" xr:uid="{F01257C0-4992-429A-9BD4-A101E845EAEE}"/>
    <cellStyle name="Normal 15 2 3 2 2 2 2 3" xfId="23279" xr:uid="{674B3A1C-B7D0-4686-BC6D-B2F051F8C6FD}"/>
    <cellStyle name="Normal 15 2 3 2 2 2 3" xfId="16255" xr:uid="{8300FE0C-F034-4478-84E7-477262CED8B4}"/>
    <cellStyle name="Normal 15 2 3 2 2 2 3 2" xfId="25350" xr:uid="{8C2EE9C7-DBA8-4770-8001-91DE0CB48329}"/>
    <cellStyle name="Normal 15 2 3 2 2 2 4" xfId="21058" xr:uid="{A532DD82-6E28-4970-933F-06F3D06FEE22}"/>
    <cellStyle name="Normal 15 2 3 2 2 3" xfId="11086" xr:uid="{EDC162D4-7DCE-4608-AB16-CB9E474D7666}"/>
    <cellStyle name="Normal 15 2 3 2 2 3 2" xfId="17325" xr:uid="{97AF250B-34A0-4418-9E7E-6B65A997BBF7}"/>
    <cellStyle name="Normal 15 2 3 2 2 3 2 2" xfId="26420" xr:uid="{9D01EBCF-B877-40A7-AF01-4B46B1E94385}"/>
    <cellStyle name="Normal 15 2 3 2 2 3 3" xfId="22424" xr:uid="{03FF1786-3FA3-4760-9385-6B85DC3EFF1C}"/>
    <cellStyle name="Normal 15 2 3 2 2 4" xfId="15401" xr:uid="{361EE840-375E-4C56-BACD-E90E5C62CEC8}"/>
    <cellStyle name="Normal 15 2 3 2 2 4 2" xfId="24496" xr:uid="{609398EF-FF12-42AD-9FAF-65DB42D43235}"/>
    <cellStyle name="Normal 15 2 3 2 2 5" xfId="19661" xr:uid="{123FA0BB-4B39-4882-BD00-F7E1428E7050}"/>
    <cellStyle name="Normal 15 2 3 2 3" xfId="6921" xr:uid="{C308D56F-87EA-4662-BCB4-178574B69408}"/>
    <cellStyle name="Normal 15 2 3 2 3 2" xfId="11523" xr:uid="{94B24284-1E55-4BFE-B414-7F9C67DDD52A}"/>
    <cellStyle name="Normal 15 2 3 2 3 2 2" xfId="17761" xr:uid="{49C2B67D-8705-4A84-8A53-C1453D48D3B6}"/>
    <cellStyle name="Normal 15 2 3 2 3 2 2 2" xfId="26856" xr:uid="{71795418-546B-4CF2-8035-C6A4BC3A2A17}"/>
    <cellStyle name="Normal 15 2 3 2 3 2 3" xfId="22861" xr:uid="{6FDBE5A1-52CC-44EE-B176-C690BB5BF9AF}"/>
    <cellStyle name="Normal 15 2 3 2 3 3" xfId="15837" xr:uid="{3ECDD06D-5DC6-46B3-BA77-14F8B7BCD429}"/>
    <cellStyle name="Normal 15 2 3 2 3 3 2" xfId="24932" xr:uid="{4CD33902-F08F-4350-A6C5-E984B37D9915}"/>
    <cellStyle name="Normal 15 2 3 2 3 4" xfId="20503" xr:uid="{D23D3239-E4EC-4605-860B-5CE373850163}"/>
    <cellStyle name="Normal 15 2 3 2 4" xfId="10663" xr:uid="{654FC479-9042-4DBA-A538-95ECD9FC3288}"/>
    <cellStyle name="Normal 15 2 3 2 4 2" xfId="16907" xr:uid="{3236D8CA-C07D-4FD9-AA50-B1BB65AC84D3}"/>
    <cellStyle name="Normal 15 2 3 2 4 2 2" xfId="26002" xr:uid="{4363F6CA-96AC-4779-AEBB-BF3F323E2328}"/>
    <cellStyle name="Normal 15 2 3 2 4 3" xfId="22001" xr:uid="{1B24B65F-91B7-4B8B-ACC3-D080DD5FD0B1}"/>
    <cellStyle name="Normal 15 2 3 2 5" xfId="14983" xr:uid="{4F7E41EC-131A-4633-B321-7DD85B94BD6D}"/>
    <cellStyle name="Normal 15 2 3 2 5 2" xfId="24078" xr:uid="{75519084-08EE-4772-B477-A98663C211CF}"/>
    <cellStyle name="Normal 15 2 3 2 6" xfId="19101" xr:uid="{CDB4B234-16B2-4D81-A77D-0CDA3D3E5156}"/>
    <cellStyle name="Normal 15 2 3 3" xfId="5646" xr:uid="{B080B756-FE9D-483C-B693-7A3E2EAE2AEA}"/>
    <cellStyle name="Normal 15 2 3 3 2" xfId="7262" xr:uid="{E8D49BB4-8803-42BC-A25B-316A02708529}"/>
    <cellStyle name="Normal 15 2 3 3 2 2" xfId="11732" xr:uid="{45A1D2AC-F29F-4526-B85E-A2C8D9D77F0C}"/>
    <cellStyle name="Normal 15 2 3 3 2 2 2" xfId="17970" xr:uid="{34E34053-3E94-41FD-80CC-9C161C4AC2AE}"/>
    <cellStyle name="Normal 15 2 3 3 2 2 2 2" xfId="27065" xr:uid="{685B297A-DD48-4F9B-B63E-84236314A515}"/>
    <cellStyle name="Normal 15 2 3 3 2 2 3" xfId="23070" xr:uid="{60D06991-FFFE-4A08-911C-81E6DE1F3450}"/>
    <cellStyle name="Normal 15 2 3 3 2 3" xfId="16046" xr:uid="{3633D77F-9770-4C5B-B1B5-10EF22920ED4}"/>
    <cellStyle name="Normal 15 2 3 3 2 3 2" xfId="25141" xr:uid="{4955CFA6-A741-49DB-9A6D-B38ED9271DE7}"/>
    <cellStyle name="Normal 15 2 3 3 2 4" xfId="20844" xr:uid="{FE117B7F-7751-47F3-9ECA-00235F7DD6E0}"/>
    <cellStyle name="Normal 15 2 3 3 3" xfId="10876" xr:uid="{107401EC-28B6-421C-A273-817311F10982}"/>
    <cellStyle name="Normal 15 2 3 3 3 2" xfId="17116" xr:uid="{6C2D6091-5A85-4BCE-8559-6E4885D18631}"/>
    <cellStyle name="Normal 15 2 3 3 3 2 2" xfId="26211" xr:uid="{8F5D2AAB-98E3-4395-9320-E8DF85D2E755}"/>
    <cellStyle name="Normal 15 2 3 3 3 3" xfId="22214" xr:uid="{A01EB094-DE0E-47A1-A2F9-1043E98A4B9D}"/>
    <cellStyle name="Normal 15 2 3 3 4" xfId="15192" xr:uid="{6929C007-DE77-40FA-80D0-52FBD90FF53B}"/>
    <cellStyle name="Normal 15 2 3 3 4 2" xfId="24287" xr:uid="{A2330F1D-17BA-4048-9675-3C916584C93B}"/>
    <cellStyle name="Normal 15 2 3 3 5" xfId="19447" xr:uid="{BD6376EE-98ED-420C-ADD1-190BE605398F}"/>
    <cellStyle name="Normal 15 2 3 4" xfId="6696" xr:uid="{DF1ACAB5-F15B-4698-AEC4-F95E669836F4}"/>
    <cellStyle name="Normal 15 2 3 4 2" xfId="11314" xr:uid="{6F3489E4-EFB5-41E1-9B3A-A0231DCDC153}"/>
    <cellStyle name="Normal 15 2 3 4 2 2" xfId="17552" xr:uid="{E0A295C7-5DAD-413A-975E-55884269DB3A}"/>
    <cellStyle name="Normal 15 2 3 4 2 2 2" xfId="26647" xr:uid="{7BA7955E-ECCF-43F3-8FA8-6CF7B408FB25}"/>
    <cellStyle name="Normal 15 2 3 4 2 3" xfId="22652" xr:uid="{7236FB23-502A-431A-8256-4BEEB65168DA}"/>
    <cellStyle name="Normal 15 2 3 4 3" xfId="15628" xr:uid="{96AFD5D2-8F83-4616-97CF-BAFCB2865A49}"/>
    <cellStyle name="Normal 15 2 3 4 3 2" xfId="24723" xr:uid="{71A14B39-39EB-4E29-9959-AB64537EB12B}"/>
    <cellStyle name="Normal 15 2 3 4 4" xfId="20278" xr:uid="{5F63CC89-2D64-44ED-AAE8-7B550206EFC9}"/>
    <cellStyle name="Normal 15 2 3 5" xfId="10225" xr:uid="{D88321EF-3D7E-4471-826F-D0D264CE86A9}"/>
    <cellStyle name="Normal 15 2 3 5 2" xfId="14547" xr:uid="{C179C31D-0641-46C1-BBC2-573DD5436F5E}"/>
    <cellStyle name="Normal 15 2 3 5 2 2" xfId="18406" xr:uid="{2E27029C-189A-4597-B011-7B0F392F0391}"/>
    <cellStyle name="Normal 15 2 3 5 2 2 2" xfId="27501" xr:uid="{7BBAF446-EBAE-4979-9C39-43F1E99AE567}"/>
    <cellStyle name="Normal 15 2 3 5 2 3" xfId="23642" xr:uid="{4B0FE90B-6E34-477A-87AD-47DF7C2A21DA}"/>
    <cellStyle name="Normal 15 2 3 5 3" xfId="16482" xr:uid="{0F610952-0DF5-4038-BBEB-A4F7BC4EB7AB}"/>
    <cellStyle name="Normal 15 2 3 5 3 2" xfId="25577" xr:uid="{42413979-717C-4FB5-96DB-4092D083FACB}"/>
    <cellStyle name="Normal 15 2 3 5 4" xfId="21564" xr:uid="{C9B0B9B9-DB85-490D-888E-7A97A31E35CC}"/>
    <cellStyle name="Normal 15 2 3 6" xfId="10454" xr:uid="{592BFD30-8CBF-4EE4-959B-BEAF462FCF1F}"/>
    <cellStyle name="Normal 15 2 3 6 2" xfId="16698" xr:uid="{B4D6A0FC-2F87-4824-89C8-7F82BCA844BC}"/>
    <cellStyle name="Normal 15 2 3 6 2 2" xfId="25793" xr:uid="{99098C71-2176-4CCD-B861-7DE13BCA2271}"/>
    <cellStyle name="Normal 15 2 3 6 3" xfId="21792" xr:uid="{B45A5901-11CC-43E6-A5B6-0C944CC5F1C5}"/>
    <cellStyle name="Normal 15 2 3 7" xfId="14774" xr:uid="{50D46E79-9499-4478-B2FC-A0989F1B7B36}"/>
    <cellStyle name="Normal 15 2 3 7 2" xfId="23869" xr:uid="{C76CC61A-DFB8-47F0-A4FB-E886B5E782C4}"/>
    <cellStyle name="Normal 15 2 3 8" xfId="18876" xr:uid="{F0C6D851-D287-4650-9386-C41F19EC730C}"/>
    <cellStyle name="Normal 15 2 4" xfId="2955" xr:uid="{D67C7942-7493-4A99-BF46-52B29A18E9AA}"/>
    <cellStyle name="Normal 15 2 4 2" xfId="5757" xr:uid="{3712817E-3632-4F1D-B47A-175E62D835A2}"/>
    <cellStyle name="Normal 15 2 4 2 2" xfId="7373" xr:uid="{23CE5A1F-3105-404C-B5FF-BE4BCBAD1E93}"/>
    <cellStyle name="Normal 15 2 4 2 2 2" xfId="11838" xr:uid="{B5D56148-5886-4A61-8139-700964AD8408}"/>
    <cellStyle name="Normal 15 2 4 2 2 2 2" xfId="18076" xr:uid="{BDEE0BFC-A084-4A3E-84B2-54019CF12935}"/>
    <cellStyle name="Normal 15 2 4 2 2 2 2 2" xfId="27171" xr:uid="{C1FCCEB5-3357-4F82-8CC1-AB59D1667766}"/>
    <cellStyle name="Normal 15 2 4 2 2 2 3" xfId="23176" xr:uid="{35602F8B-A171-4C24-AA34-037BABA25330}"/>
    <cellStyle name="Normal 15 2 4 2 2 3" xfId="16152" xr:uid="{0CEDA718-61A2-4265-A551-419B00C733EF}"/>
    <cellStyle name="Normal 15 2 4 2 2 3 2" xfId="25247" xr:uid="{8ED0B654-1254-4542-983F-78DDD71264E8}"/>
    <cellStyle name="Normal 15 2 4 2 2 4" xfId="20955" xr:uid="{EB03A8A1-7D78-4D61-8E10-957BC92857F5}"/>
    <cellStyle name="Normal 15 2 4 2 3" xfId="10983" xr:uid="{54BD722D-3533-4952-9F5C-4CBF1DEA02C0}"/>
    <cellStyle name="Normal 15 2 4 2 3 2" xfId="17222" xr:uid="{4343F979-B473-47CD-88C7-A40DFDA52EE7}"/>
    <cellStyle name="Normal 15 2 4 2 3 2 2" xfId="26317" xr:uid="{3AFFCBEF-C634-4322-855A-4EB749912282}"/>
    <cellStyle name="Normal 15 2 4 2 3 3" xfId="22321" xr:uid="{E6CC46C2-1BA5-4767-81FC-CC031771D054}"/>
    <cellStyle name="Normal 15 2 4 2 4" xfId="15298" xr:uid="{49CD8591-299E-48F8-9A79-4B80C59E4D6F}"/>
    <cellStyle name="Normal 15 2 4 2 4 2" xfId="24393" xr:uid="{210AC650-C5D9-4C73-8212-0E5971F22632}"/>
    <cellStyle name="Normal 15 2 4 2 5" xfId="19558" xr:uid="{3C6972B4-E9D4-4107-A172-D55A7612C409}"/>
    <cellStyle name="Normal 15 2 4 3" xfId="6818" xr:uid="{BDD9B42B-6AB3-4D94-BDEF-FFD15C8707C7}"/>
    <cellStyle name="Normal 15 2 4 3 2" xfId="11420" xr:uid="{2E946B01-C5D7-4260-B8B2-CE12CE943CB8}"/>
    <cellStyle name="Normal 15 2 4 3 2 2" xfId="17658" xr:uid="{E0636ED3-D367-4076-8E9D-EB4877A9B662}"/>
    <cellStyle name="Normal 15 2 4 3 2 2 2" xfId="26753" xr:uid="{CD8B491C-2C31-4AE8-8B9B-1106C5BCFFF2}"/>
    <cellStyle name="Normal 15 2 4 3 2 3" xfId="22758" xr:uid="{3BEF7768-B0A2-40DC-9FEE-7BEBD2E78972}"/>
    <cellStyle name="Normal 15 2 4 3 3" xfId="15734" xr:uid="{0FC48360-1C5C-4053-8AAF-3D0D069F8195}"/>
    <cellStyle name="Normal 15 2 4 3 3 2" xfId="24829" xr:uid="{ABC3C882-5E02-4487-A0C4-70507A9162A2}"/>
    <cellStyle name="Normal 15 2 4 3 4" xfId="20400" xr:uid="{54EABBB0-871F-4F02-91C6-C1D8440E0218}"/>
    <cellStyle name="Normal 15 2 4 4" xfId="10560" xr:uid="{8C984800-9749-418F-AADC-D077443B2E17}"/>
    <cellStyle name="Normal 15 2 4 4 2" xfId="16804" xr:uid="{5AF66FCC-33FD-40CE-954C-F67FF9E45420}"/>
    <cellStyle name="Normal 15 2 4 4 2 2" xfId="25899" xr:uid="{296DCE09-9861-400B-9F5B-1B220229A828}"/>
    <cellStyle name="Normal 15 2 4 4 3" xfId="21898" xr:uid="{D5D5D1A4-B20E-4799-9D36-A8A63C4D719E}"/>
    <cellStyle name="Normal 15 2 4 5" xfId="14880" xr:uid="{27D20A9F-2A6C-4A10-8C88-9A9800AA695F}"/>
    <cellStyle name="Normal 15 2 4 5 2" xfId="23975" xr:uid="{00833F60-D529-452D-9F94-5993C265DE10}"/>
    <cellStyle name="Normal 15 2 4 6" xfId="18998" xr:uid="{6F703C27-0749-4DAA-AAF3-E2B26E97E4F1}"/>
    <cellStyle name="Normal 15 2 5" xfId="5510" xr:uid="{2B07610C-4C1F-4BCE-A2CF-4624B49F9F2C}"/>
    <cellStyle name="Normal 15 2 5 2" xfId="7129" xr:uid="{A64CE8A4-AFA1-430D-803E-A7466677117A}"/>
    <cellStyle name="Normal 15 2 5 2 2" xfId="11629" xr:uid="{6B5D67A0-A732-4EDD-B5E6-1B401EB56A9A}"/>
    <cellStyle name="Normal 15 2 5 2 2 2" xfId="17867" xr:uid="{E440FB4F-7389-4F35-B803-482FB6B6668D}"/>
    <cellStyle name="Normal 15 2 5 2 2 2 2" xfId="26962" xr:uid="{3BB5EC2E-1BB0-4AFC-9DA6-2029B24CBA02}"/>
    <cellStyle name="Normal 15 2 5 2 2 3" xfId="22967" xr:uid="{E1CCB051-44A2-4024-A824-D7548B062D50}"/>
    <cellStyle name="Normal 15 2 5 2 3" xfId="15943" xr:uid="{BC61C86E-4223-49B0-8E2B-887F8E80991D}"/>
    <cellStyle name="Normal 15 2 5 2 3 2" xfId="25038" xr:uid="{B38864CF-09F8-4626-9D61-685463F8CCD2}"/>
    <cellStyle name="Normal 15 2 5 2 4" xfId="20711" xr:uid="{52C539B0-B940-40C6-9E08-36409EDEB6C5}"/>
    <cellStyle name="Normal 15 2 5 3" xfId="10773" xr:uid="{F4FE8868-737E-4BA9-8087-2685738CCFD8}"/>
    <cellStyle name="Normal 15 2 5 3 2" xfId="17013" xr:uid="{A08E632C-ACB6-405D-A861-055560E05D69}"/>
    <cellStyle name="Normal 15 2 5 3 2 2" xfId="26108" xr:uid="{C87B7C58-94DF-489E-AF12-B2DFF9925032}"/>
    <cellStyle name="Normal 15 2 5 3 3" xfId="22111" xr:uid="{17BC2ABE-37E7-409B-972B-A095F0638D49}"/>
    <cellStyle name="Normal 15 2 5 4" xfId="15089" xr:uid="{25083DC2-E846-484C-8438-CA62669D6290}"/>
    <cellStyle name="Normal 15 2 5 4 2" xfId="24184" xr:uid="{CC633380-152F-4B28-A1C3-B4AB13FEA7EB}"/>
    <cellStyle name="Normal 15 2 5 5" xfId="19313" xr:uid="{70401B98-0829-45EB-89B0-FC2184D1762B}"/>
    <cellStyle name="Normal 15 2 6" xfId="6533" xr:uid="{A8D34FB7-195E-43FC-9752-70AB457A1217}"/>
    <cellStyle name="Normal 15 2 6 2" xfId="11211" xr:uid="{5CDCFEE8-8A59-4280-97D9-FF6E4BC67B3B}"/>
    <cellStyle name="Normal 15 2 6 2 2" xfId="17449" xr:uid="{EC4AFCB0-8D6B-43ED-A10A-B5C6360D6407}"/>
    <cellStyle name="Normal 15 2 6 2 2 2" xfId="26544" xr:uid="{6ABB7E87-B32B-43CC-A2DA-32B80539F5FC}"/>
    <cellStyle name="Normal 15 2 6 2 3" xfId="22549" xr:uid="{E34192AA-9F97-40AE-B130-E44C45A0424E}"/>
    <cellStyle name="Normal 15 2 6 3" xfId="15525" xr:uid="{9B981EC7-39B3-49F4-879D-F7DBB7336AAE}"/>
    <cellStyle name="Normal 15 2 6 3 2" xfId="24620" xr:uid="{EE56CAA7-3258-4489-8FFC-70F62929B0F8}"/>
    <cellStyle name="Normal 15 2 6 4" xfId="20115" xr:uid="{512714E7-430C-4299-BF50-C76684D316C3}"/>
    <cellStyle name="Normal 15 2 7" xfId="10089" xr:uid="{AED82257-8120-42CD-B1B6-651BA1EEDF71}"/>
    <cellStyle name="Normal 15 2 7 2" xfId="14411" xr:uid="{F0D00A64-703C-41BD-9D43-68720D307030}"/>
    <cellStyle name="Normal 15 2 7 2 2" xfId="18303" xr:uid="{0587B65B-309C-4FAD-810D-947340749716}"/>
    <cellStyle name="Normal 15 2 7 2 2 2" xfId="27398" xr:uid="{A7DDDE32-3BC2-43EA-AB4F-51C6D2B90BEC}"/>
    <cellStyle name="Normal 15 2 7 2 3" xfId="23508" xr:uid="{813FC88C-337F-4981-8640-E2C8BAE1035A}"/>
    <cellStyle name="Normal 15 2 7 3" xfId="16379" xr:uid="{F7ADC4F8-8012-4996-BEF7-8A9565F1729B}"/>
    <cellStyle name="Normal 15 2 7 3 2" xfId="25474" xr:uid="{EC981264-54CD-43AF-B1F3-F8CA3068238A}"/>
    <cellStyle name="Normal 15 2 7 4" xfId="21430" xr:uid="{27C43442-6280-4481-B0B9-D5F6DE84C74C}"/>
    <cellStyle name="Normal 15 2 8" xfId="10350" xr:uid="{ACFA9023-C79F-405F-810D-DC1F6F085D24}"/>
    <cellStyle name="Normal 15 2 8 2" xfId="16595" xr:uid="{9B88BED5-4E3F-4971-B359-D7B0B2205A1E}"/>
    <cellStyle name="Normal 15 2 8 2 2" xfId="25690" xr:uid="{84393AC0-D240-436C-BDB5-0B038C2B1542}"/>
    <cellStyle name="Normal 15 2 8 3" xfId="21688" xr:uid="{2B286B6A-5BC3-44D3-A5EF-DA4F20C32922}"/>
    <cellStyle name="Normal 15 2 9" xfId="14671" xr:uid="{F13B34E0-4310-4712-A7B0-1DF15973A1C7}"/>
    <cellStyle name="Normal 15 2 9 2" xfId="23766" xr:uid="{C662E3EF-59CE-47D7-AEEE-D35F486D3975}"/>
    <cellStyle name="Normal 15 3" xfId="2730" xr:uid="{665D44ED-860A-4EA9-A148-78D2E8A1CC5F}"/>
    <cellStyle name="Normal 15 3 2" xfId="2858" xr:uid="{74CA3DC1-6CA0-403B-83D1-BC177AD2448F}"/>
    <cellStyle name="Normal 15 3 2 2" xfId="3083" xr:uid="{F6206726-5EB5-4D36-8B8C-13F1CF5B44E1}"/>
    <cellStyle name="Normal 15 3 2 2 2" xfId="5885" xr:uid="{8CA43EE3-3621-42E9-959C-65338A0C6860}"/>
    <cellStyle name="Normal 15 3 2 2 2 2" xfId="7501" xr:uid="{042CE507-A54F-4D0C-8641-B1502D411038}"/>
    <cellStyle name="Normal 15 3 2 2 2 2 2" xfId="11966" xr:uid="{64C7FA00-5678-464D-A018-08F5ADA3E92D}"/>
    <cellStyle name="Normal 15 3 2 2 2 2 2 2" xfId="18204" xr:uid="{F7C6BE53-2A1C-4500-ABC1-25A06797A9A5}"/>
    <cellStyle name="Normal 15 3 2 2 2 2 2 2 2" xfId="27299" xr:uid="{38AAE9E2-1D3C-4468-89D8-21B0C76F8E85}"/>
    <cellStyle name="Normal 15 3 2 2 2 2 2 3" xfId="23304" xr:uid="{8E63D649-9FB1-4446-9C4A-8C422D64D30A}"/>
    <cellStyle name="Normal 15 3 2 2 2 2 3" xfId="16280" xr:uid="{F72C4124-9B8F-45F3-B7E3-797772847781}"/>
    <cellStyle name="Normal 15 3 2 2 2 2 3 2" xfId="25375" xr:uid="{693D951B-B2CE-4FC1-91B9-B29A69422DDC}"/>
    <cellStyle name="Normal 15 3 2 2 2 2 4" xfId="21083" xr:uid="{995F6259-8273-433A-89DE-F3B608DEE598}"/>
    <cellStyle name="Normal 15 3 2 2 2 3" xfId="11111" xr:uid="{41209467-311B-4C69-9023-D1D91B29B2E3}"/>
    <cellStyle name="Normal 15 3 2 2 2 3 2" xfId="17350" xr:uid="{FD612A74-7F28-4B4B-9745-27E0664940FE}"/>
    <cellStyle name="Normal 15 3 2 2 2 3 2 2" xfId="26445" xr:uid="{DFF1C105-BEE6-47F1-93AB-9AF50DB3BB81}"/>
    <cellStyle name="Normal 15 3 2 2 2 3 3" xfId="22449" xr:uid="{B4E671F9-3587-492D-A0C7-DF9BC1DFBD57}"/>
    <cellStyle name="Normal 15 3 2 2 2 4" xfId="15426" xr:uid="{400A6F82-376B-4372-867D-93E2C9AF7866}"/>
    <cellStyle name="Normal 15 3 2 2 2 4 2" xfId="24521" xr:uid="{ED81B175-7A8F-4C8D-8657-F614009AE88F}"/>
    <cellStyle name="Normal 15 3 2 2 2 5" xfId="19686" xr:uid="{73131728-B3D3-408D-9D88-A1E937C1218B}"/>
    <cellStyle name="Normal 15 3 2 2 3" xfId="6946" xr:uid="{D27DDFC5-950B-4886-A712-E1F7366E7C1C}"/>
    <cellStyle name="Normal 15 3 2 2 3 2" xfId="11548" xr:uid="{152A7CC3-9599-4469-A8A2-BE3109668ABB}"/>
    <cellStyle name="Normal 15 3 2 2 3 2 2" xfId="17786" xr:uid="{790EA60D-19A2-4128-857B-6D5B758CE346}"/>
    <cellStyle name="Normal 15 3 2 2 3 2 2 2" xfId="26881" xr:uid="{7B180852-FCCA-4E11-BBBB-85795A3FC5DA}"/>
    <cellStyle name="Normal 15 3 2 2 3 2 3" xfId="22886" xr:uid="{212EE1D5-0CEC-4DCC-94A3-5F3A62B67777}"/>
    <cellStyle name="Normal 15 3 2 2 3 3" xfId="15862" xr:uid="{FD6212D2-8AFF-4644-B960-56238BADEE7D}"/>
    <cellStyle name="Normal 15 3 2 2 3 3 2" xfId="24957" xr:uid="{A70015F3-1449-4B9D-97C4-6C6797209175}"/>
    <cellStyle name="Normal 15 3 2 2 3 4" xfId="20528" xr:uid="{B24CB223-570B-48D8-A70C-C39C9FD640A0}"/>
    <cellStyle name="Normal 15 3 2 2 4" xfId="10688" xr:uid="{BD6A4326-4AA3-4B65-8DE1-35304D79E950}"/>
    <cellStyle name="Normal 15 3 2 2 4 2" xfId="16932" xr:uid="{617078FE-8356-4510-93A6-81E1538D62E0}"/>
    <cellStyle name="Normal 15 3 2 2 4 2 2" xfId="26027" xr:uid="{D526A9CC-85F8-4922-BD6B-563D33FE286D}"/>
    <cellStyle name="Normal 15 3 2 2 4 3" xfId="22026" xr:uid="{87E0447A-D52F-47DB-8793-C6C75AE55BAD}"/>
    <cellStyle name="Normal 15 3 2 2 5" xfId="15008" xr:uid="{C1B895C4-917E-408A-9EDB-2DC8727AC304}"/>
    <cellStyle name="Normal 15 3 2 2 5 2" xfId="24103" xr:uid="{BC7D7A58-6938-4899-AEDE-3D604FF0326A}"/>
    <cellStyle name="Normal 15 3 2 2 6" xfId="19126" xr:uid="{B3301E57-930C-4FD7-A30F-BE74B4E36556}"/>
    <cellStyle name="Normal 15 3 2 3" xfId="5671" xr:uid="{BB8A4B40-1CE0-4EEA-8A03-4108DCE78B69}"/>
    <cellStyle name="Normal 15 3 2 3 2" xfId="7287" xr:uid="{ED3D08FF-A96E-461D-BCB9-ED34FA9D69DE}"/>
    <cellStyle name="Normal 15 3 2 3 2 2" xfId="11757" xr:uid="{B03CAA32-01FA-49BD-B453-975C6F701520}"/>
    <cellStyle name="Normal 15 3 2 3 2 2 2" xfId="17995" xr:uid="{CF76B3A1-337C-42F5-85C9-19ECC9108A82}"/>
    <cellStyle name="Normal 15 3 2 3 2 2 2 2" xfId="27090" xr:uid="{134F2F05-0F59-44E8-8491-6EE4D4694170}"/>
    <cellStyle name="Normal 15 3 2 3 2 2 3" xfId="23095" xr:uid="{EE2E0CF3-F5C7-493D-924D-A582ABD881E2}"/>
    <cellStyle name="Normal 15 3 2 3 2 3" xfId="16071" xr:uid="{9BC18285-5F45-4EFE-A334-75F4454550D2}"/>
    <cellStyle name="Normal 15 3 2 3 2 3 2" xfId="25166" xr:uid="{DCE86933-865D-4B1E-A6CB-806283462189}"/>
    <cellStyle name="Normal 15 3 2 3 2 4" xfId="20869" xr:uid="{CAB7F96B-8EBB-47B0-A853-3961892C81C3}"/>
    <cellStyle name="Normal 15 3 2 3 3" xfId="10901" xr:uid="{60148CED-79E9-42F8-BD4B-09EA79CB27EC}"/>
    <cellStyle name="Normal 15 3 2 3 3 2" xfId="17141" xr:uid="{07525472-8B4E-47C8-88BC-ADF1454150A7}"/>
    <cellStyle name="Normal 15 3 2 3 3 2 2" xfId="26236" xr:uid="{5E56DE84-3F88-4385-A96B-FBC6083CAC3E}"/>
    <cellStyle name="Normal 15 3 2 3 3 3" xfId="22239" xr:uid="{75F5CD4D-C2CD-4685-B136-654ACA85C27F}"/>
    <cellStyle name="Normal 15 3 2 3 4" xfId="15217" xr:uid="{CC42B460-5C48-478D-A131-8BE156D448FF}"/>
    <cellStyle name="Normal 15 3 2 3 4 2" xfId="24312" xr:uid="{68CEF8C2-2081-452C-AF91-B5D9185E1A3D}"/>
    <cellStyle name="Normal 15 3 2 3 5" xfId="19472" xr:uid="{E77CA227-16CD-41C3-983C-EDD9D1AE4299}"/>
    <cellStyle name="Normal 15 3 2 4" xfId="6721" xr:uid="{E7035F11-C811-42C8-8713-4804886C3BA4}"/>
    <cellStyle name="Normal 15 3 2 4 2" xfId="11339" xr:uid="{FCAEEDE3-A7B6-4D92-8D66-77DFEAB3D699}"/>
    <cellStyle name="Normal 15 3 2 4 2 2" xfId="17577" xr:uid="{CCFD9579-D870-4141-B7DE-2F32DA02C107}"/>
    <cellStyle name="Normal 15 3 2 4 2 2 2" xfId="26672" xr:uid="{B9303BDB-FB0C-4D6E-A055-5508C3BCC253}"/>
    <cellStyle name="Normal 15 3 2 4 2 3" xfId="22677" xr:uid="{338840D3-4C22-43BD-814A-6A8E1A0546A3}"/>
    <cellStyle name="Normal 15 3 2 4 3" xfId="15653" xr:uid="{0C45E339-F8EB-4688-A1AB-ABB206CFDEAB}"/>
    <cellStyle name="Normal 15 3 2 4 3 2" xfId="24748" xr:uid="{6CB1E5E5-1B28-41ED-9D1F-8CCCEBBF650D}"/>
    <cellStyle name="Normal 15 3 2 4 4" xfId="20303" xr:uid="{C8F96759-87C2-4F71-9D4A-EEAB3BD083AB}"/>
    <cellStyle name="Normal 15 3 2 5" xfId="10250" xr:uid="{9F302CB3-AFC9-47D4-AA3A-1B10CA58C6B3}"/>
    <cellStyle name="Normal 15 3 2 5 2" xfId="14572" xr:uid="{CB432298-BDB9-4D12-8B98-92D695974408}"/>
    <cellStyle name="Normal 15 3 2 5 2 2" xfId="18431" xr:uid="{5BEA97D2-9F12-4AED-867A-7CB1B221C3C4}"/>
    <cellStyle name="Normal 15 3 2 5 2 2 2" xfId="27526" xr:uid="{8E2C1452-03BE-4DA0-9CCB-FF83396D24A3}"/>
    <cellStyle name="Normal 15 3 2 5 2 3" xfId="23667" xr:uid="{3F9EC6C5-C29A-4F29-A4BC-5DED42DC8408}"/>
    <cellStyle name="Normal 15 3 2 5 3" xfId="16507" xr:uid="{9DBC6566-8015-4B5F-A09E-1E79FA2373AF}"/>
    <cellStyle name="Normal 15 3 2 5 3 2" xfId="25602" xr:uid="{ABC5ABF9-327E-4D26-8509-DD1A3D6BC9C4}"/>
    <cellStyle name="Normal 15 3 2 5 4" xfId="21589" xr:uid="{84B246D9-721D-4144-9C6E-348DFD834526}"/>
    <cellStyle name="Normal 15 3 2 6" xfId="10479" xr:uid="{5E3EF297-442E-496A-B8FA-4441F3FCD19F}"/>
    <cellStyle name="Normal 15 3 2 6 2" xfId="16723" xr:uid="{BE58131C-0EA2-4C2F-91C6-74D786D334FD}"/>
    <cellStyle name="Normal 15 3 2 6 2 2" xfId="25818" xr:uid="{553A08C6-6FC8-47C7-A16D-8BF9ED7891E9}"/>
    <cellStyle name="Normal 15 3 2 6 3" xfId="21817" xr:uid="{38B5D2AF-96B3-4208-A9E1-F157DE999517}"/>
    <cellStyle name="Normal 15 3 2 7" xfId="14799" xr:uid="{7C090857-4F2B-4BEC-9D8E-65A66405A302}"/>
    <cellStyle name="Normal 15 3 2 7 2" xfId="23894" xr:uid="{56C64DD5-F6FE-4831-BD5D-BD0CF959F5BF}"/>
    <cellStyle name="Normal 15 3 2 8" xfId="18901" xr:uid="{9EF71CB3-C2D0-424A-883D-8E106E229712}"/>
    <cellStyle name="Normal 15 3 3" xfId="2980" xr:uid="{185C64F3-310A-4FBC-916E-CEF3AB17DC5F}"/>
    <cellStyle name="Normal 15 3 3 2" xfId="5782" xr:uid="{D0B87C07-8BB7-4956-8D4B-BD0733C7D322}"/>
    <cellStyle name="Normal 15 3 3 2 2" xfId="7398" xr:uid="{EB82854C-B0C9-4D2A-A21D-B0640BCA56B4}"/>
    <cellStyle name="Normal 15 3 3 2 2 2" xfId="11863" xr:uid="{C21B49AC-BD5E-4705-A33A-901DCA287F58}"/>
    <cellStyle name="Normal 15 3 3 2 2 2 2" xfId="18101" xr:uid="{2161D65A-7B8D-4B66-9E0F-4849FC65CBD6}"/>
    <cellStyle name="Normal 15 3 3 2 2 2 2 2" xfId="27196" xr:uid="{530E9457-18EC-4705-AD6B-BE780DAD3D32}"/>
    <cellStyle name="Normal 15 3 3 2 2 2 3" xfId="23201" xr:uid="{CC44A05B-66C9-45CE-AB25-D2AABE19628E}"/>
    <cellStyle name="Normal 15 3 3 2 2 3" xfId="16177" xr:uid="{5571560C-602B-4805-9794-6931089A1EE0}"/>
    <cellStyle name="Normal 15 3 3 2 2 3 2" xfId="25272" xr:uid="{2FC47B27-DA11-4F55-BB4A-93A0BB2B3158}"/>
    <cellStyle name="Normal 15 3 3 2 2 4" xfId="20980" xr:uid="{570A412E-A77A-4ADB-8BD6-F920BE133AF7}"/>
    <cellStyle name="Normal 15 3 3 2 3" xfId="11008" xr:uid="{89DDE8DA-25D3-4674-A8BB-B9469FAA085A}"/>
    <cellStyle name="Normal 15 3 3 2 3 2" xfId="17247" xr:uid="{8C0E4FF6-8271-43AB-AFA8-95C1992F0C03}"/>
    <cellStyle name="Normal 15 3 3 2 3 2 2" xfId="26342" xr:uid="{39D30A75-777A-4C7B-A4B3-1A548B856037}"/>
    <cellStyle name="Normal 15 3 3 2 3 3" xfId="22346" xr:uid="{3002FBB7-8EAA-4869-A48F-63D841D86E2C}"/>
    <cellStyle name="Normal 15 3 3 2 4" xfId="15323" xr:uid="{128E3F01-6BB9-4DC7-B865-E479BD8DD423}"/>
    <cellStyle name="Normal 15 3 3 2 4 2" xfId="24418" xr:uid="{D84A6C19-E0B1-444C-BB25-94E254B14FE0}"/>
    <cellStyle name="Normal 15 3 3 2 5" xfId="19583" xr:uid="{8FC3C1D9-6E4E-4838-A01A-0381B0C922E2}"/>
    <cellStyle name="Normal 15 3 3 3" xfId="6843" xr:uid="{9C8CE669-7317-460C-9F8A-497DEAB1DF18}"/>
    <cellStyle name="Normal 15 3 3 3 2" xfId="11445" xr:uid="{BC89FF33-0488-4431-927E-9F6EBBAEFF80}"/>
    <cellStyle name="Normal 15 3 3 3 2 2" xfId="17683" xr:uid="{06D75BAB-D3F5-4EB7-BD81-95038352D3AF}"/>
    <cellStyle name="Normal 15 3 3 3 2 2 2" xfId="26778" xr:uid="{794E59A5-9794-4196-AA24-5D7F2AB84C14}"/>
    <cellStyle name="Normal 15 3 3 3 2 3" xfId="22783" xr:uid="{1E69A16A-4512-4A35-856E-2F2920B02F08}"/>
    <cellStyle name="Normal 15 3 3 3 3" xfId="15759" xr:uid="{1B9D2D49-7852-48C3-8AA5-3A717B879B8F}"/>
    <cellStyle name="Normal 15 3 3 3 3 2" xfId="24854" xr:uid="{197EF1C6-F632-4DB8-883A-ECF948D45845}"/>
    <cellStyle name="Normal 15 3 3 3 4" xfId="20425" xr:uid="{716823CF-AD62-46F0-93E5-0FACFA91962A}"/>
    <cellStyle name="Normal 15 3 3 4" xfId="10585" xr:uid="{8A1C821A-D74B-4A21-9928-3C2C948387CE}"/>
    <cellStyle name="Normal 15 3 3 4 2" xfId="16829" xr:uid="{CF92595E-A783-42A1-A71D-0023A0187BA9}"/>
    <cellStyle name="Normal 15 3 3 4 2 2" xfId="25924" xr:uid="{8A0144BB-828C-4C2F-91AE-6DB05A0CD4CA}"/>
    <cellStyle name="Normal 15 3 3 4 3" xfId="21923" xr:uid="{D263C284-F26E-4F67-A47A-9F4639E6C5AB}"/>
    <cellStyle name="Normal 15 3 3 5" xfId="14905" xr:uid="{E995A971-32E7-467A-9590-4F37B2048973}"/>
    <cellStyle name="Normal 15 3 3 5 2" xfId="24000" xr:uid="{0E69C2D7-C365-48A4-80A7-D6890400B663}"/>
    <cellStyle name="Normal 15 3 3 6" xfId="19023" xr:uid="{611C5443-E2F9-4945-89A4-66DE8827B238}"/>
    <cellStyle name="Normal 15 3 4" xfId="5556" xr:uid="{91D0C272-3350-43EB-9792-F58091662CEB}"/>
    <cellStyle name="Normal 15 3 4 2" xfId="7172" xr:uid="{8FAEFBF6-9EFE-436B-86D6-BB7032192AC8}"/>
    <cellStyle name="Normal 15 3 4 2 2" xfId="11654" xr:uid="{7EF58688-4EFC-4F01-9EB7-0EE5DD8DE925}"/>
    <cellStyle name="Normal 15 3 4 2 2 2" xfId="17892" xr:uid="{37F22443-89EF-4E0E-8458-002066F71FB9}"/>
    <cellStyle name="Normal 15 3 4 2 2 2 2" xfId="26987" xr:uid="{0DC20FC6-3C64-485E-AE2B-7930E91905D9}"/>
    <cellStyle name="Normal 15 3 4 2 2 3" xfId="22992" xr:uid="{CB46813F-FF31-4812-98B4-894CDD93DBA6}"/>
    <cellStyle name="Normal 15 3 4 2 3" xfId="15968" xr:uid="{A1A1E00A-4194-4834-9814-CD0CCA98640F}"/>
    <cellStyle name="Normal 15 3 4 2 3 2" xfId="25063" xr:uid="{A52B4269-5EED-43C7-A791-08DA8FE89EAD}"/>
    <cellStyle name="Normal 15 3 4 2 4" xfId="20754" xr:uid="{B37C5FE8-9D45-4177-B24D-88D19DA81964}"/>
    <cellStyle name="Normal 15 3 4 3" xfId="10798" xr:uid="{3E7A5F38-B4EA-40EA-A420-C6AD2802FF88}"/>
    <cellStyle name="Normal 15 3 4 3 2" xfId="17038" xr:uid="{DC1E20E7-3F7E-4DEB-AE2E-476D8A999DF5}"/>
    <cellStyle name="Normal 15 3 4 3 2 2" xfId="26133" xr:uid="{B9306966-2513-4BE9-8648-CA5913492B83}"/>
    <cellStyle name="Normal 15 3 4 3 3" xfId="22136" xr:uid="{262FC1FE-2D9E-470B-B324-E68AC8512846}"/>
    <cellStyle name="Normal 15 3 4 4" xfId="15114" xr:uid="{FF5BF945-C0DE-41A9-9991-2FFC82C46A19}"/>
    <cellStyle name="Normal 15 3 4 4 2" xfId="24209" xr:uid="{7F9C0D9C-2517-4A0B-82BA-B419A2380952}"/>
    <cellStyle name="Normal 15 3 4 5" xfId="19357" xr:uid="{160935EC-D0FD-4949-9DA7-D4FAA6A0B07A}"/>
    <cellStyle name="Normal 15 3 5" xfId="6593" xr:uid="{766B2A2A-052B-459B-988C-53FDE1CC707F}"/>
    <cellStyle name="Normal 15 3 5 2" xfId="11236" xr:uid="{D0488239-A62E-4930-9092-C54532C04B14}"/>
    <cellStyle name="Normal 15 3 5 2 2" xfId="17474" xr:uid="{D2C5C028-B9D9-41DC-BB98-0E50464B180E}"/>
    <cellStyle name="Normal 15 3 5 2 2 2" xfId="26569" xr:uid="{55EA8140-7ACA-46E8-BEAA-4360E9F75A96}"/>
    <cellStyle name="Normal 15 3 5 2 3" xfId="22574" xr:uid="{8D4FBD51-C95D-4598-BF50-7CA701E98DF7}"/>
    <cellStyle name="Normal 15 3 5 3" xfId="15550" xr:uid="{6F09D37F-F933-491B-A5E4-E07F6A4CACAC}"/>
    <cellStyle name="Normal 15 3 5 3 2" xfId="24645" xr:uid="{8DE23588-D99D-466E-B1AC-325EB0350224}"/>
    <cellStyle name="Normal 15 3 5 4" xfId="20175" xr:uid="{5AD0607B-2E97-4B70-A515-D48D19A7DBD9}"/>
    <cellStyle name="Normal 15 3 6" xfId="10135" xr:uid="{EFFA96BD-C6D3-435C-A304-5046FA508837}"/>
    <cellStyle name="Normal 15 3 6 2" xfId="14457" xr:uid="{168C5F8C-CEEE-41A8-82FB-0CE358708C2B}"/>
    <cellStyle name="Normal 15 3 6 2 2" xfId="18328" xr:uid="{0ECE1D3D-C0A3-4260-8331-C8B09C928296}"/>
    <cellStyle name="Normal 15 3 6 2 2 2" xfId="27423" xr:uid="{B2891635-9041-43C1-9E98-3AC10E64AC14}"/>
    <cellStyle name="Normal 15 3 6 2 3" xfId="23552" xr:uid="{B1B1DC4B-9F81-4588-9CC3-E3CE051A36C5}"/>
    <cellStyle name="Normal 15 3 6 3" xfId="16404" xr:uid="{A0C26A30-D286-4610-8BE7-BE72517FE8DC}"/>
    <cellStyle name="Normal 15 3 6 3 2" xfId="25499" xr:uid="{8EBCAFA1-E58E-4C5E-B3E4-E21ED4FD507F}"/>
    <cellStyle name="Normal 15 3 6 4" xfId="21474" xr:uid="{9A64C33D-3D2C-49A1-B5FE-28F62F88429A}"/>
    <cellStyle name="Normal 15 3 7" xfId="10376" xr:uid="{3514DCF5-BD24-4A80-9B70-43DF8CECAE42}"/>
    <cellStyle name="Normal 15 3 7 2" xfId="16620" xr:uid="{07C5952E-53AE-40AC-A962-2CA26A670D30}"/>
    <cellStyle name="Normal 15 3 7 2 2" xfId="25715" xr:uid="{8DD7C347-21B2-4776-80A0-49479FE3F9C8}"/>
    <cellStyle name="Normal 15 3 7 3" xfId="21714" xr:uid="{76983D4A-114E-4C69-B0A8-DE4E5AC93593}"/>
    <cellStyle name="Normal 15 3 8" xfId="14696" xr:uid="{BE4985E9-D4D2-4E95-A071-E76C805A57C1}"/>
    <cellStyle name="Normal 15 3 8 2" xfId="23791" xr:uid="{90463D3D-53D9-4FD7-8326-F30DA86F549D}"/>
    <cellStyle name="Normal 15 3 9" xfId="18773" xr:uid="{A1E1F0DD-03FF-4899-93C0-FF81B1C973C6}"/>
    <cellStyle name="Normal 15 4" xfId="2811" xr:uid="{BD2B37B7-4F89-44AB-9A9D-B6B67F9A4638}"/>
    <cellStyle name="Normal 15 4 2" xfId="3036" xr:uid="{A4D10A2D-A294-4152-9591-B62D3B42F576}"/>
    <cellStyle name="Normal 15 4 2 2" xfId="5838" xr:uid="{646AAD79-A5E7-4C39-9798-41652CA9B73B}"/>
    <cellStyle name="Normal 15 4 2 2 2" xfId="7454" xr:uid="{1746E5CB-1337-4F04-B574-A17A7F84374D}"/>
    <cellStyle name="Normal 15 4 2 2 2 2" xfId="11919" xr:uid="{39848A82-55C0-45B3-9049-486E156662D9}"/>
    <cellStyle name="Normal 15 4 2 2 2 2 2" xfId="18157" xr:uid="{531B7EBA-DAFD-41B4-B74B-675C31C105C5}"/>
    <cellStyle name="Normal 15 4 2 2 2 2 2 2" xfId="27252" xr:uid="{F844BCA0-324F-4E2A-BB97-3ED216E041D4}"/>
    <cellStyle name="Normal 15 4 2 2 2 2 3" xfId="23257" xr:uid="{AB525175-EA64-48D2-9DE9-E99A39908428}"/>
    <cellStyle name="Normal 15 4 2 2 2 3" xfId="16233" xr:uid="{9D5E2021-E88A-4DD6-B52C-A297B04B6019}"/>
    <cellStyle name="Normal 15 4 2 2 2 3 2" xfId="25328" xr:uid="{5F0BDE05-ABD6-4DA2-80F8-E081E8E731FE}"/>
    <cellStyle name="Normal 15 4 2 2 2 4" xfId="21036" xr:uid="{BEF6E0F1-8596-463B-93C5-7DC6B1D88A01}"/>
    <cellStyle name="Normal 15 4 2 2 3" xfId="11064" xr:uid="{C37D4750-6E94-44E5-BA8B-A7862E08D31F}"/>
    <cellStyle name="Normal 15 4 2 2 3 2" xfId="17303" xr:uid="{39BE681F-6A8B-47C7-8D96-51E16FB4D221}"/>
    <cellStyle name="Normal 15 4 2 2 3 2 2" xfId="26398" xr:uid="{C0E0238E-DC98-47AD-B2BF-02CDF53DB46F}"/>
    <cellStyle name="Normal 15 4 2 2 3 3" xfId="22402" xr:uid="{1BA48EC5-50B9-4D3F-9C6C-7EDF092A3A8F}"/>
    <cellStyle name="Normal 15 4 2 2 4" xfId="15379" xr:uid="{D195E21C-3E19-4A83-AB5A-4E9238EA82AE}"/>
    <cellStyle name="Normal 15 4 2 2 4 2" xfId="24474" xr:uid="{86045D45-0129-45AE-BAA6-AAA0CF113F08}"/>
    <cellStyle name="Normal 15 4 2 2 5" xfId="19639" xr:uid="{A830D914-8B76-42DA-AE59-B30F92BB46BB}"/>
    <cellStyle name="Normal 15 4 2 3" xfId="6899" xr:uid="{0DA31573-3EB1-406F-9D44-D365A3E4F71E}"/>
    <cellStyle name="Normal 15 4 2 3 2" xfId="11501" xr:uid="{29A77C88-4A67-4E05-988B-D419C1E6C90F}"/>
    <cellStyle name="Normal 15 4 2 3 2 2" xfId="17739" xr:uid="{F56BF35B-DB48-40B4-B366-C6F6BCA1D2DF}"/>
    <cellStyle name="Normal 15 4 2 3 2 2 2" xfId="26834" xr:uid="{E527F349-C9B7-444D-9E1F-6AB5C77BD715}"/>
    <cellStyle name="Normal 15 4 2 3 2 3" xfId="22839" xr:uid="{A4256C21-E6B0-4FF2-8C9C-8144333B300C}"/>
    <cellStyle name="Normal 15 4 2 3 3" xfId="15815" xr:uid="{8D729105-28D3-48E0-BCCF-5EF113278B01}"/>
    <cellStyle name="Normal 15 4 2 3 3 2" xfId="24910" xr:uid="{836B23E8-C74C-4B5D-ADA3-86F9991A7510}"/>
    <cellStyle name="Normal 15 4 2 3 4" xfId="20481" xr:uid="{2BFDAE84-D21C-4BBC-B921-19F0526FAEAB}"/>
    <cellStyle name="Normal 15 4 2 4" xfId="10641" xr:uid="{B3BC50AA-46AA-464D-8DBE-C2E3FB929CD9}"/>
    <cellStyle name="Normal 15 4 2 4 2" xfId="16885" xr:uid="{A1E628F6-0282-42FA-B06B-748D1F678EF7}"/>
    <cellStyle name="Normal 15 4 2 4 2 2" xfId="25980" xr:uid="{B21F7589-6F62-45F8-9051-D744E4586FCE}"/>
    <cellStyle name="Normal 15 4 2 4 3" xfId="21979" xr:uid="{2539B218-C724-4F81-8254-6F6B1E372F80}"/>
    <cellStyle name="Normal 15 4 2 5" xfId="14961" xr:uid="{B8003393-D7F6-40CA-AECB-1264A99BF3E8}"/>
    <cellStyle name="Normal 15 4 2 5 2" xfId="24056" xr:uid="{8656B077-F37B-4EED-A6EF-4E9E861C70E2}"/>
    <cellStyle name="Normal 15 4 2 6" xfId="19079" xr:uid="{67830971-C283-4FDB-AB9B-5BA1937CB21A}"/>
    <cellStyle name="Normal 15 4 3" xfId="5624" xr:uid="{5FF96E8F-1D57-4BA3-BADE-8C97825F37F5}"/>
    <cellStyle name="Normal 15 4 3 2" xfId="7240" xr:uid="{0A86BABC-42C6-463D-834C-68F49B642E23}"/>
    <cellStyle name="Normal 15 4 3 2 2" xfId="11710" xr:uid="{FC358C44-58C9-4DD8-A25A-F828AB9376C6}"/>
    <cellStyle name="Normal 15 4 3 2 2 2" xfId="17948" xr:uid="{0636AD0F-00E1-49BC-9083-95E208EB1768}"/>
    <cellStyle name="Normal 15 4 3 2 2 2 2" xfId="27043" xr:uid="{19109A89-1C77-4394-8BAF-B487811FEDBC}"/>
    <cellStyle name="Normal 15 4 3 2 2 3" xfId="23048" xr:uid="{E41AF438-BF09-44BA-BF39-F6944F123A57}"/>
    <cellStyle name="Normal 15 4 3 2 3" xfId="16024" xr:uid="{0D3367A7-290A-43BD-977F-43793A303697}"/>
    <cellStyle name="Normal 15 4 3 2 3 2" xfId="25119" xr:uid="{5A8F171D-C76D-4425-80FC-73D0B5F3D99D}"/>
    <cellStyle name="Normal 15 4 3 2 4" xfId="20822" xr:uid="{1CF1F1A9-B50C-41EB-8E35-EBEE31BF97AD}"/>
    <cellStyle name="Normal 15 4 3 3" xfId="10854" xr:uid="{4FB473F9-C204-4A9E-86CD-41F4460D01B3}"/>
    <cellStyle name="Normal 15 4 3 3 2" xfId="17094" xr:uid="{F6B7A75E-406F-4CDC-B843-072FB5E4EB58}"/>
    <cellStyle name="Normal 15 4 3 3 2 2" xfId="26189" xr:uid="{C52C1EDE-3F2E-4E4B-8B27-7C27B4C3E636}"/>
    <cellStyle name="Normal 15 4 3 3 3" xfId="22192" xr:uid="{12AA9F24-E16B-419D-9357-C4AAA85DE84F}"/>
    <cellStyle name="Normal 15 4 3 4" xfId="15170" xr:uid="{D4D24468-6ABE-4246-92D1-D7B5CA30970A}"/>
    <cellStyle name="Normal 15 4 3 4 2" xfId="24265" xr:uid="{CAD6420A-EE50-4BC4-AA81-A9F44A1B27F9}"/>
    <cellStyle name="Normal 15 4 3 5" xfId="19425" xr:uid="{7921EE59-D06C-459A-8142-89F6A42136DE}"/>
    <cellStyle name="Normal 15 4 4" xfId="6674" xr:uid="{EC92A63A-0B3D-4055-B7C3-011805E06513}"/>
    <cellStyle name="Normal 15 4 4 2" xfId="11292" xr:uid="{024CEC86-1FBC-433A-8E9B-12D45148F8A7}"/>
    <cellStyle name="Normal 15 4 4 2 2" xfId="17530" xr:uid="{893F694A-2886-48E6-B903-69D8FD39B56F}"/>
    <cellStyle name="Normal 15 4 4 2 2 2" xfId="26625" xr:uid="{5DCFD474-8E9E-4F4A-B68C-6C03574A6CA8}"/>
    <cellStyle name="Normal 15 4 4 2 3" xfId="22630" xr:uid="{F43E1148-389E-497B-AB18-B647B2ED6708}"/>
    <cellStyle name="Normal 15 4 4 3" xfId="15606" xr:uid="{B1CCAAAA-EDD2-4D64-9D26-6388192D0B9D}"/>
    <cellStyle name="Normal 15 4 4 3 2" xfId="24701" xr:uid="{A2848706-9FB6-478F-834A-ED8ED23FE219}"/>
    <cellStyle name="Normal 15 4 4 4" xfId="20256" xr:uid="{520BD1A1-73FD-4E81-B825-BD6941821E80}"/>
    <cellStyle name="Normal 15 4 5" xfId="10203" xr:uid="{594F05E9-09F8-4CCF-8C7B-B803E3FB7031}"/>
    <cellStyle name="Normal 15 4 5 2" xfId="14525" xr:uid="{F15F543C-BB1C-4AAF-BBA8-9E69B5ACF6F2}"/>
    <cellStyle name="Normal 15 4 5 2 2" xfId="18384" xr:uid="{32354113-4BD4-4118-B1A0-E8FAEF07154F}"/>
    <cellStyle name="Normal 15 4 5 2 2 2" xfId="27479" xr:uid="{F713681E-7D09-429B-BF96-E2AE899DD3FD}"/>
    <cellStyle name="Normal 15 4 5 2 3" xfId="23620" xr:uid="{25F9D8BF-654B-4F33-B347-8AB44A0472DA}"/>
    <cellStyle name="Normal 15 4 5 3" xfId="16460" xr:uid="{94EBE06B-F581-4BFA-8B67-41D052C43070}"/>
    <cellStyle name="Normal 15 4 5 3 2" xfId="25555" xr:uid="{7197302E-BB97-4A2E-AFC9-1866D39EB322}"/>
    <cellStyle name="Normal 15 4 5 4" xfId="21542" xr:uid="{54C53B4A-C3D6-41F5-9BF8-28F5C3094700}"/>
    <cellStyle name="Normal 15 4 6" xfId="10432" xr:uid="{255934BA-1F9B-4E66-906D-DD3C11698E5B}"/>
    <cellStyle name="Normal 15 4 6 2" xfId="16676" xr:uid="{86EFC044-6F06-4C0D-AE3C-4F9D601C49BD}"/>
    <cellStyle name="Normal 15 4 6 2 2" xfId="25771" xr:uid="{1593C8AB-5389-4A94-B8F8-BA68AD796489}"/>
    <cellStyle name="Normal 15 4 6 3" xfId="21770" xr:uid="{FF3BDAD1-CB6C-407E-92A7-73AE9E970978}"/>
    <cellStyle name="Normal 15 4 7" xfId="14752" xr:uid="{4CF437CB-A3E3-44EE-BB29-0B2DBCFB5602}"/>
    <cellStyle name="Normal 15 4 7 2" xfId="23847" xr:uid="{5DD5A4D3-4E98-49E4-B993-14E20D27357A}"/>
    <cellStyle name="Normal 15 4 8" xfId="18854" xr:uid="{5A21DC83-0E8C-44F3-80EA-3D6EA3D57591}"/>
    <cellStyle name="Normal 15 5" xfId="2933" xr:uid="{4955D489-F7B9-4224-BBF4-EE0C6ECDA734}"/>
    <cellStyle name="Normal 15 5 2" xfId="5735" xr:uid="{38024C68-C19D-414D-AFFE-671BC9295B5C}"/>
    <cellStyle name="Normal 15 5 2 2" xfId="7351" xr:uid="{1FDB4F22-D813-434F-95E3-E9F55DCEA556}"/>
    <cellStyle name="Normal 15 5 2 2 2" xfId="11816" xr:uid="{E44C8CF2-4F9D-466C-BE3F-2F128CE1E643}"/>
    <cellStyle name="Normal 15 5 2 2 2 2" xfId="18054" xr:uid="{378332BB-FD31-4071-BE43-DD5EA83D914F}"/>
    <cellStyle name="Normal 15 5 2 2 2 2 2" xfId="27149" xr:uid="{8F7A31A3-B077-4DB8-A38E-6495652B7848}"/>
    <cellStyle name="Normal 15 5 2 2 2 3" xfId="23154" xr:uid="{DD0F9EFC-AE53-4826-9568-B85EFB77DB0B}"/>
    <cellStyle name="Normal 15 5 2 2 3" xfId="16130" xr:uid="{8D3AB1A8-69AB-4DB6-B4FC-ED70E3331AE1}"/>
    <cellStyle name="Normal 15 5 2 2 3 2" xfId="25225" xr:uid="{B6BD42C9-9D66-4967-9515-F4DE6A93AF24}"/>
    <cellStyle name="Normal 15 5 2 2 4" xfId="20933" xr:uid="{1C68DEA2-AAF5-4D4B-9418-DA9215406FD7}"/>
    <cellStyle name="Normal 15 5 2 3" xfId="10961" xr:uid="{BE7954EF-665E-4979-B895-C2A6960F1CD1}"/>
    <cellStyle name="Normal 15 5 2 3 2" xfId="17200" xr:uid="{0F4EF7EA-20FF-454E-AD90-72A45FAB7240}"/>
    <cellStyle name="Normal 15 5 2 3 2 2" xfId="26295" xr:uid="{AB9FE356-4468-4C26-9F94-36BF36929C4F}"/>
    <cellStyle name="Normal 15 5 2 3 3" xfId="22299" xr:uid="{344EB62D-3451-4DFB-8FCE-00747C21BB92}"/>
    <cellStyle name="Normal 15 5 2 4" xfId="15276" xr:uid="{AC9FBF1C-EBAD-44FF-BC54-B4777F6F1EF1}"/>
    <cellStyle name="Normal 15 5 2 4 2" xfId="24371" xr:uid="{4FA406DC-20DE-4E05-AAB3-D28C259AD842}"/>
    <cellStyle name="Normal 15 5 2 5" xfId="19536" xr:uid="{C397CC4F-2524-4895-9508-02DEEE97CF55}"/>
    <cellStyle name="Normal 15 5 3" xfId="6796" xr:uid="{96CD4A71-F46D-4709-8664-D516B5A4D18B}"/>
    <cellStyle name="Normal 15 5 3 2" xfId="11398" xr:uid="{87AF6593-223D-45A1-A532-42CA14E5CE00}"/>
    <cellStyle name="Normal 15 5 3 2 2" xfId="17636" xr:uid="{4DA60ADB-3CD6-4684-9F00-0EF7734CE8DB}"/>
    <cellStyle name="Normal 15 5 3 2 2 2" xfId="26731" xr:uid="{0FBB269C-AF14-4E3A-8446-E57D6BC2F7AF}"/>
    <cellStyle name="Normal 15 5 3 2 3" xfId="22736" xr:uid="{0ED5582E-664C-4D58-BD83-C4B9A69E0257}"/>
    <cellStyle name="Normal 15 5 3 3" xfId="15712" xr:uid="{182C0824-3C1F-44DF-A771-0683216E4458}"/>
    <cellStyle name="Normal 15 5 3 3 2" xfId="24807" xr:uid="{E660276A-4EB8-4F89-9226-F1A34C6E35EC}"/>
    <cellStyle name="Normal 15 5 3 4" xfId="20378" xr:uid="{5EE5F3A5-087F-4E15-9F28-766AF172784B}"/>
    <cellStyle name="Normal 15 5 4" xfId="10538" xr:uid="{ADD6B635-F7FC-4C28-A4B7-DE7584094E1D}"/>
    <cellStyle name="Normal 15 5 4 2" xfId="16782" xr:uid="{9439B50A-463F-427B-8499-2C44393E4F3E}"/>
    <cellStyle name="Normal 15 5 4 2 2" xfId="25877" xr:uid="{33AC8093-0763-4FB0-9D65-1591D8696E22}"/>
    <cellStyle name="Normal 15 5 4 3" xfId="21876" xr:uid="{EC61995C-61A8-4D35-90DB-9AADFAEEB367}"/>
    <cellStyle name="Normal 15 5 5" xfId="14858" xr:uid="{66701F26-5872-4186-A2BA-FEDEBC65EF85}"/>
    <cellStyle name="Normal 15 5 5 2" xfId="23953" xr:uid="{67D4CF1F-5251-43F6-AAB1-B0C10463C4D8}"/>
    <cellStyle name="Normal 15 5 6" xfId="18976" xr:uid="{E3A567C0-5F14-413D-AAF5-D52494EAD45B}"/>
    <cellStyle name="Normal 15 6" xfId="5148" xr:uid="{3D984828-3E58-4C80-BB2C-D127D12FB9BB}"/>
    <cellStyle name="Normal 15 6 2" xfId="7031" xr:uid="{A4ADCCE7-6256-4378-B23A-E333AFA7A562}"/>
    <cellStyle name="Normal 15 6 2 2" xfId="11607" xr:uid="{CDBBE9E1-FCD2-4752-9639-EFCE524DDE5E}"/>
    <cellStyle name="Normal 15 6 2 2 2" xfId="17845" xr:uid="{9FFC294A-C510-4212-98F7-F4884A642F76}"/>
    <cellStyle name="Normal 15 6 2 2 2 2" xfId="26940" xr:uid="{E88B6289-BDFE-4E3B-9B68-DC0879A46AB5}"/>
    <cellStyle name="Normal 15 6 2 2 3" xfId="22945" xr:uid="{7648F899-4884-4836-A57F-040B19DCD17A}"/>
    <cellStyle name="Normal 15 6 2 3" xfId="15921" xr:uid="{5FDF3DC3-4959-4916-8E4C-64AF7F5EED6D}"/>
    <cellStyle name="Normal 15 6 2 3 2" xfId="25016" xr:uid="{EA700DDF-4E43-42F6-957A-CC32D3DC7F87}"/>
    <cellStyle name="Normal 15 6 2 4" xfId="20613" xr:uid="{3FA7C361-0F7B-48A0-9133-FDC8436D6D82}"/>
    <cellStyle name="Normal 15 6 3" xfId="10751" xr:uid="{F1B1303A-C0BB-4932-8F54-4D5496BE66C6}"/>
    <cellStyle name="Normal 15 6 3 2" xfId="16991" xr:uid="{6A5ABE83-EE8F-4FFA-AA92-BE42BE19218F}"/>
    <cellStyle name="Normal 15 6 3 2 2" xfId="26086" xr:uid="{C016BD83-0ADC-46BF-BD8C-BA187B82BC21}"/>
    <cellStyle name="Normal 15 6 3 3" xfId="22089" xr:uid="{32BCED80-8749-4FCD-94D3-75233F8ECB6E}"/>
    <cellStyle name="Normal 15 6 4" xfId="15067" xr:uid="{8BE084F0-82FF-4349-8E42-D6D3A84A7510}"/>
    <cellStyle name="Normal 15 6 4 2" xfId="24162" xr:uid="{EA16F88E-B9E5-48BA-888F-A2D407B306CA}"/>
    <cellStyle name="Normal 15 6 5" xfId="19215" xr:uid="{CD90BB73-5BCD-4016-8B1E-55BCA3393FC4}"/>
    <cellStyle name="Normal 15 7" xfId="6382" xr:uid="{F05A4601-4A9E-42FF-BAB3-F348A46A9C96}"/>
    <cellStyle name="Normal 15 7 2" xfId="11189" xr:uid="{134E8ABD-ACD4-416A-B80C-82A2330ECAEB}"/>
    <cellStyle name="Normal 15 7 2 2" xfId="17427" xr:uid="{6DEAA455-B3C0-4230-8DB6-EDD386E43E26}"/>
    <cellStyle name="Normal 15 7 2 2 2" xfId="26522" xr:uid="{48038D92-3FDF-455C-A17D-19D4BBBE3004}"/>
    <cellStyle name="Normal 15 7 2 3" xfId="22527" xr:uid="{D72F1F10-12A1-412B-AF4A-E3CDE7484AF0}"/>
    <cellStyle name="Normal 15 7 3" xfId="15503" xr:uid="{F450FB62-D563-4811-928E-770F3BA1690A}"/>
    <cellStyle name="Normal 15 7 3 2" xfId="24598" xr:uid="{ABB5F07B-EF6A-471D-AB0E-C94C24536F0D}"/>
    <cellStyle name="Normal 15 7 4" xfId="19964" xr:uid="{AE4F1FB2-E12B-4A34-B672-DEDC8A27F4D5}"/>
    <cellStyle name="Normal 15 8" xfId="9727" xr:uid="{EDF1704F-5FBA-4669-B8B7-A8DB050B0AF9}"/>
    <cellStyle name="Normal 15 8 2" xfId="14049" xr:uid="{5DD10F77-9EA9-4FE2-822B-B7BDAC5B86AA}"/>
    <cellStyle name="Normal 15 8 2 2" xfId="18281" xr:uid="{369F8BE7-9EDF-4410-8E9F-183E2064E34B}"/>
    <cellStyle name="Normal 15 8 2 2 2" xfId="27376" xr:uid="{781EA2F8-D17C-45CE-8135-367176691C26}"/>
    <cellStyle name="Normal 15 8 2 3" xfId="23410" xr:uid="{09802CFD-D9F9-40B1-AE2B-CBD7990E91A2}"/>
    <cellStyle name="Normal 15 8 3" xfId="16357" xr:uid="{4DA6333C-9123-4D41-A73B-3E9087504158}"/>
    <cellStyle name="Normal 15 8 3 2" xfId="25452" xr:uid="{1DD92C59-5193-45F4-BB0C-C19BB85E8B4B}"/>
    <cellStyle name="Normal 15 8 4" xfId="21332" xr:uid="{71C1995F-57EB-40C7-8776-B7C1C43C12D2}"/>
    <cellStyle name="Normal 15 9" xfId="10327" xr:uid="{B12B8069-18DC-42A0-B944-02A1C008EFAA}"/>
    <cellStyle name="Normal 15 9 2" xfId="16573" xr:uid="{C4A4CCC3-B0BD-42C6-AAE3-56F21F304E30}"/>
    <cellStyle name="Normal 15 9 2 2" xfId="25668" xr:uid="{8E35FE65-DBA2-4FD3-B1A3-974C512EC241}"/>
    <cellStyle name="Normal 15 9 3" xfId="21665" xr:uid="{8F7C1AA8-9E28-40F5-9761-0FE7A8A03928}"/>
    <cellStyle name="Normal 16" xfId="2177" xr:uid="{2CCA63D6-73CC-4AA6-9259-7087E565DE6F}"/>
    <cellStyle name="Normal 16 2" xfId="2178" xr:uid="{9449820D-1E05-462D-960D-0535374D0C2E}"/>
    <cellStyle name="Normal 16 2 2" xfId="6020" xr:uid="{780CC1B9-4F9E-4A7D-86F2-DE3AC8B41E53}"/>
    <cellStyle name="Normal 16 2 2 2" xfId="7612" xr:uid="{D481BD5C-4EBD-478C-81A9-5A50BC52C540}"/>
    <cellStyle name="Normal 16 2 2 2 2" xfId="21194" xr:uid="{B6819CD8-E5B1-4F15-92C1-06AF849BC507}"/>
    <cellStyle name="Normal 16 2 2 2 2 2" xfId="29971" xr:uid="{B4702B0D-1D5C-4AA4-9170-E2C9AD070758}"/>
    <cellStyle name="Normal 16 2 2 2 3" xfId="28594" xr:uid="{E35BDD67-FF93-426C-860C-2FD7A5017284}"/>
    <cellStyle name="Normal 16 2 2 3" xfId="19797" xr:uid="{7C90B138-ABCC-4128-AB99-4C837854E5EC}"/>
    <cellStyle name="Normal 16 2 2 3 2" xfId="29428" xr:uid="{3FC0B1FD-8859-4DA3-B7DB-62C4C00A39A9}"/>
    <cellStyle name="Normal 16 2 2 4" xfId="28051" xr:uid="{B097D2DC-3C9A-4308-A32A-EB9742DB990D}"/>
    <cellStyle name="Normal 16 2 3" xfId="6384" xr:uid="{34C621DA-0C08-4ED9-B993-CD4F29F1D794}"/>
    <cellStyle name="Normal 16 2 3 2" xfId="19966" xr:uid="{FD00ACF6-5680-4B03-B9EA-0F803864C1EB}"/>
    <cellStyle name="Normal 16 2 3 2 2" xfId="29569" xr:uid="{70A61169-17CC-4919-973C-3B47B9A80B9B}"/>
    <cellStyle name="Normal 16 2 3 3" xfId="28192" xr:uid="{0492352F-5CF1-4F06-9E51-DA4CDF30E4C2}"/>
    <cellStyle name="Normal 16 2 4" xfId="18562" xr:uid="{9E3EEBA2-7483-4DA5-ABA8-6F1172AA69F8}"/>
    <cellStyle name="Normal 16 2 4 2" xfId="29025" xr:uid="{574FB5E6-1D12-45C0-8D36-4ADF3F2C059A}"/>
    <cellStyle name="Normal 16 2 5" xfId="27651" xr:uid="{7917F96D-13A0-4157-A8D8-9853865C463E}"/>
    <cellStyle name="Normal 16 3" xfId="6188" xr:uid="{AF95F389-BD54-4E59-AA05-4F0967C77C85}"/>
    <cellStyle name="Normal 16 4" xfId="6019" xr:uid="{E98C50DC-384F-4E04-8C23-4C39570F3399}"/>
    <cellStyle name="Normal 16 5" xfId="6383" xr:uid="{19D0962C-803A-403F-B5F8-D49F14F4A24F}"/>
    <cellStyle name="Normal 16 5 2" xfId="19965" xr:uid="{FC7F8416-39F1-4929-9C53-3484166F036D}"/>
    <cellStyle name="Normal 16 5 2 2" xfId="29568" xr:uid="{9DCC0F84-CA84-4F46-AE94-12E76B67E501}"/>
    <cellStyle name="Normal 16 5 3" xfId="28191" xr:uid="{1C798D14-39DE-4556-B138-3316A5485E44}"/>
    <cellStyle name="Normal 16 6" xfId="18561" xr:uid="{03D369C0-0ECC-467A-9D0E-4EE80098D633}"/>
    <cellStyle name="Normal 16 6 2" xfId="29024" xr:uid="{82E271DA-A4F4-408C-9638-CF25AF3B9C5A}"/>
    <cellStyle name="Normal 16 7" xfId="27650" xr:uid="{50D163CA-DA05-4013-BD6D-301F3259BB73}"/>
    <cellStyle name="Normal 17" xfId="2179" xr:uid="{1475DCDB-7ED7-4070-8BE3-C18DDBD46418}"/>
    <cellStyle name="Normal 17 10" xfId="14649" xr:uid="{190C13BF-E890-41EB-8AC5-406A3600CC11}"/>
    <cellStyle name="Normal 17 10 2" xfId="23744" xr:uid="{B9A59290-D117-4FD2-8050-B2B3A4C74A2E}"/>
    <cellStyle name="Normal 17 11" xfId="18563" xr:uid="{4BC76E6D-67EB-4171-8D80-E5D27FE0CC92}"/>
    <cellStyle name="Normal 17 2" xfId="2667" xr:uid="{81809786-32FC-4129-B532-31916CDCFC0A}"/>
    <cellStyle name="Normal 17 2 10" xfId="18713" xr:uid="{36214A5E-9999-4874-9FF0-6E3A8F3C4BD8}"/>
    <cellStyle name="Normal 17 2 2" xfId="2763" xr:uid="{C8F31EF6-E895-424A-A452-0244F7F8E36D}"/>
    <cellStyle name="Normal 17 2 2 2" xfId="2881" xr:uid="{50393511-ACB9-4C6F-96D0-8ACD4F76254B}"/>
    <cellStyle name="Normal 17 2 2 2 2" xfId="3106" xr:uid="{3A2F3C33-F367-42D9-965E-A36A80719C5E}"/>
    <cellStyle name="Normal 17 2 2 2 2 2" xfId="5908" xr:uid="{7CB08955-3A78-4EB8-8AA7-FB88D49BF06C}"/>
    <cellStyle name="Normal 17 2 2 2 2 2 2" xfId="7524" xr:uid="{30FE1762-5428-461C-94D4-9A2ABA26AB19}"/>
    <cellStyle name="Normal 17 2 2 2 2 2 2 2" xfId="11989" xr:uid="{B5DB7441-E6B5-4CB2-A454-F353215C6C52}"/>
    <cellStyle name="Normal 17 2 2 2 2 2 2 2 2" xfId="18227" xr:uid="{ACD397C4-2238-4C41-A14C-152C09885409}"/>
    <cellStyle name="Normal 17 2 2 2 2 2 2 2 2 2" xfId="27322" xr:uid="{ADC6F4D4-C22D-4B4F-B3EB-490E58D7FCC9}"/>
    <cellStyle name="Normal 17 2 2 2 2 2 2 2 3" xfId="23327" xr:uid="{EBC8BFC8-DF8F-4177-9F18-5688280E8820}"/>
    <cellStyle name="Normal 17 2 2 2 2 2 2 3" xfId="16303" xr:uid="{A7713DF4-DEEC-4F8F-A10C-A6101F2D636B}"/>
    <cellStyle name="Normal 17 2 2 2 2 2 2 3 2" xfId="25398" xr:uid="{029C5D31-CFD1-4F82-9F66-10D4F8E9129D}"/>
    <cellStyle name="Normal 17 2 2 2 2 2 2 4" xfId="21106" xr:uid="{E05BE11C-FE20-4E7B-BA11-7DF3FDDBD158}"/>
    <cellStyle name="Normal 17 2 2 2 2 2 3" xfId="11134" xr:uid="{8D852B9A-0F4A-4710-A98A-72DF9845884F}"/>
    <cellStyle name="Normal 17 2 2 2 2 2 3 2" xfId="17373" xr:uid="{EBA52EB3-26CD-4D78-857E-C8C719B35B5B}"/>
    <cellStyle name="Normal 17 2 2 2 2 2 3 2 2" xfId="26468" xr:uid="{30EA0E2D-16C8-45A7-AF70-7B839E8A179D}"/>
    <cellStyle name="Normal 17 2 2 2 2 2 3 3" xfId="22472" xr:uid="{505D93FA-379C-418B-B52B-FEED455C919B}"/>
    <cellStyle name="Normal 17 2 2 2 2 2 4" xfId="15449" xr:uid="{68A5C794-E478-49A3-9EB8-C4D34B972BFE}"/>
    <cellStyle name="Normal 17 2 2 2 2 2 4 2" xfId="24544" xr:uid="{3E095C7A-07EC-4C15-80DB-A84E1F493B55}"/>
    <cellStyle name="Normal 17 2 2 2 2 2 5" xfId="19709" xr:uid="{9691E2D9-2047-45D0-81EA-AEAC9EC6C7B0}"/>
    <cellStyle name="Normal 17 2 2 2 2 3" xfId="6969" xr:uid="{AF180381-8789-489D-A127-BE3B67A2DFAB}"/>
    <cellStyle name="Normal 17 2 2 2 2 3 2" xfId="11571" xr:uid="{A9FE2285-29F3-4C8C-858C-B23126ACE35B}"/>
    <cellStyle name="Normal 17 2 2 2 2 3 2 2" xfId="17809" xr:uid="{DFA83DCD-69F3-4821-BAE8-FAFC6784429E}"/>
    <cellStyle name="Normal 17 2 2 2 2 3 2 2 2" xfId="26904" xr:uid="{24BE9A4E-C4EE-461D-A166-56AC17E13EEC}"/>
    <cellStyle name="Normal 17 2 2 2 2 3 2 3" xfId="22909" xr:uid="{037E0C5D-209C-4E5E-8C9D-BDC193353CD1}"/>
    <cellStyle name="Normal 17 2 2 2 2 3 3" xfId="15885" xr:uid="{77D63A10-783D-4B72-A833-A3291B6D9966}"/>
    <cellStyle name="Normal 17 2 2 2 2 3 3 2" xfId="24980" xr:uid="{F873C518-4CD7-41BD-A54B-2247DD413D67}"/>
    <cellStyle name="Normal 17 2 2 2 2 3 4" xfId="20551" xr:uid="{427512FA-EF63-4C13-A916-CCD8D666304E}"/>
    <cellStyle name="Normal 17 2 2 2 2 4" xfId="10711" xr:uid="{B7CE9120-658F-4364-A837-88497B98E6B5}"/>
    <cellStyle name="Normal 17 2 2 2 2 4 2" xfId="16955" xr:uid="{4D6A1692-426A-4F01-80C4-E0422B981E87}"/>
    <cellStyle name="Normal 17 2 2 2 2 4 2 2" xfId="26050" xr:uid="{5D5AB5B5-9C92-4931-A5B2-3F16A2D7EBAF}"/>
    <cellStyle name="Normal 17 2 2 2 2 4 3" xfId="22049" xr:uid="{D09A01E5-37C0-46B6-96FF-4D7B4DD6F46E}"/>
    <cellStyle name="Normal 17 2 2 2 2 5" xfId="15031" xr:uid="{FC05BFF6-5203-48E0-B03B-46FE1F22F68D}"/>
    <cellStyle name="Normal 17 2 2 2 2 5 2" xfId="24126" xr:uid="{2FD84465-EE91-4EF5-ACDA-23D4F6C5085E}"/>
    <cellStyle name="Normal 17 2 2 2 2 6" xfId="19149" xr:uid="{EE63BFAE-7714-440B-8CAA-78B4C219D080}"/>
    <cellStyle name="Normal 17 2 2 2 3" xfId="5694" xr:uid="{8399C635-6B5F-4A94-B520-E53B8B9C3F4C}"/>
    <cellStyle name="Normal 17 2 2 2 3 2" xfId="7310" xr:uid="{004C42A5-DE05-4BB1-920E-8F1D2DE3A157}"/>
    <cellStyle name="Normal 17 2 2 2 3 2 2" xfId="11780" xr:uid="{48638778-D7B8-4200-998D-E406B18D0C43}"/>
    <cellStyle name="Normal 17 2 2 2 3 2 2 2" xfId="18018" xr:uid="{6BBB3F50-EEC7-4225-90A5-87A302DC155B}"/>
    <cellStyle name="Normal 17 2 2 2 3 2 2 2 2" xfId="27113" xr:uid="{CE884111-B032-4C99-B912-7391EFF69900}"/>
    <cellStyle name="Normal 17 2 2 2 3 2 2 3" xfId="23118" xr:uid="{F668CBEE-6DF4-44BA-AB9F-557D66951BD1}"/>
    <cellStyle name="Normal 17 2 2 2 3 2 3" xfId="16094" xr:uid="{113F3A3C-8B29-4251-9CA5-6F309C74A745}"/>
    <cellStyle name="Normal 17 2 2 2 3 2 3 2" xfId="25189" xr:uid="{83EF1D1C-0DBD-4D38-A7AC-89FBA0654912}"/>
    <cellStyle name="Normal 17 2 2 2 3 2 4" xfId="20892" xr:uid="{233E0BFA-557E-4545-B3FC-200870229720}"/>
    <cellStyle name="Normal 17 2 2 2 3 3" xfId="10924" xr:uid="{26EAF671-AB06-4AA6-9094-7D0B4C4B2620}"/>
    <cellStyle name="Normal 17 2 2 2 3 3 2" xfId="17164" xr:uid="{D939EC83-0A9B-4C09-8F05-8C492252B191}"/>
    <cellStyle name="Normal 17 2 2 2 3 3 2 2" xfId="26259" xr:uid="{DCCFFB0E-A16A-4B47-BC03-572E624C9CA4}"/>
    <cellStyle name="Normal 17 2 2 2 3 3 3" xfId="22262" xr:uid="{505318C8-4D85-4852-B250-B04FFF426C40}"/>
    <cellStyle name="Normal 17 2 2 2 3 4" xfId="15240" xr:uid="{BC387786-E935-4CD3-A061-13477D9F1B02}"/>
    <cellStyle name="Normal 17 2 2 2 3 4 2" xfId="24335" xr:uid="{5DF1319C-0F1F-48D1-B07E-E11060B3B6FD}"/>
    <cellStyle name="Normal 17 2 2 2 3 5" xfId="19495" xr:uid="{DA5CABD7-12DE-43BF-8BF4-504883FA1627}"/>
    <cellStyle name="Normal 17 2 2 2 4" xfId="6744" xr:uid="{5C8A1619-6890-4776-9B55-CEB4DCC88530}"/>
    <cellStyle name="Normal 17 2 2 2 4 2" xfId="11362" xr:uid="{47237005-5345-40B1-9093-93E1F28D951E}"/>
    <cellStyle name="Normal 17 2 2 2 4 2 2" xfId="17600" xr:uid="{94E119EC-B576-4E11-86BF-F381872B4668}"/>
    <cellStyle name="Normal 17 2 2 2 4 2 2 2" xfId="26695" xr:uid="{5BD173E5-0E56-4078-B567-43995E19A988}"/>
    <cellStyle name="Normal 17 2 2 2 4 2 3" xfId="22700" xr:uid="{5171356C-DC21-4618-93C7-368B6ED559E5}"/>
    <cellStyle name="Normal 17 2 2 2 4 3" xfId="15676" xr:uid="{0B679D69-5C84-43E5-BBBD-07A598F41BEA}"/>
    <cellStyle name="Normal 17 2 2 2 4 3 2" xfId="24771" xr:uid="{2C43FE06-613B-4EE3-8FEF-C583B6816E80}"/>
    <cellStyle name="Normal 17 2 2 2 4 4" xfId="20326" xr:uid="{846536D8-35E9-4D54-9CA3-89A44D9A3045}"/>
    <cellStyle name="Normal 17 2 2 2 5" xfId="10273" xr:uid="{D57C26C2-3E98-4881-92D3-B6E475534074}"/>
    <cellStyle name="Normal 17 2 2 2 5 2" xfId="14595" xr:uid="{FC9665CF-1907-46A9-9C2A-231E4ADC4D26}"/>
    <cellStyle name="Normal 17 2 2 2 5 2 2" xfId="18454" xr:uid="{F5898952-B430-4F76-96C9-A023B87E2731}"/>
    <cellStyle name="Normal 17 2 2 2 5 2 2 2" xfId="27549" xr:uid="{1B34F320-7089-492F-8E9E-348F98293493}"/>
    <cellStyle name="Normal 17 2 2 2 5 2 3" xfId="23690" xr:uid="{F5DFC422-1272-4084-B2B7-53A6BC849BDD}"/>
    <cellStyle name="Normal 17 2 2 2 5 3" xfId="16530" xr:uid="{5B147DDA-85A6-49D5-8508-04C62B2BD1C5}"/>
    <cellStyle name="Normal 17 2 2 2 5 3 2" xfId="25625" xr:uid="{DCCA578B-7120-4947-ADB3-75F9B668579E}"/>
    <cellStyle name="Normal 17 2 2 2 5 4" xfId="21612" xr:uid="{84D55405-8A39-4686-B6CB-44D5D5B1F17E}"/>
    <cellStyle name="Normal 17 2 2 2 6" xfId="10502" xr:uid="{14CB017E-D8B0-4465-8DFE-CFCF0C807669}"/>
    <cellStyle name="Normal 17 2 2 2 6 2" xfId="16746" xr:uid="{51228F0E-EC98-4BC8-9554-E3DB90136BD4}"/>
    <cellStyle name="Normal 17 2 2 2 6 2 2" xfId="25841" xr:uid="{54535165-34E7-4FA3-AEBE-F378D9601298}"/>
    <cellStyle name="Normal 17 2 2 2 6 3" xfId="21840" xr:uid="{DF0E4215-FE75-402B-9658-4F8ECBD84FE3}"/>
    <cellStyle name="Normal 17 2 2 2 7" xfId="14822" xr:uid="{77B70273-DA4A-4620-960B-AA638AB24510}"/>
    <cellStyle name="Normal 17 2 2 2 7 2" xfId="23917" xr:uid="{9963E896-E335-49AF-B661-CD63D1E013A2}"/>
    <cellStyle name="Normal 17 2 2 2 8" xfId="18924" xr:uid="{F029D442-556B-498D-B8D0-82EB21BFBDD6}"/>
    <cellStyle name="Normal 17 2 2 3" xfId="3003" xr:uid="{4A346B9A-A818-4595-9849-8B192A3587A0}"/>
    <cellStyle name="Normal 17 2 2 3 2" xfId="5805" xr:uid="{9CABE350-0DBB-4B57-8550-0C5BD473A99E}"/>
    <cellStyle name="Normal 17 2 2 3 2 2" xfId="7421" xr:uid="{9B3C0CB9-776E-4C7D-9424-BF3AC8EACB48}"/>
    <cellStyle name="Normal 17 2 2 3 2 2 2" xfId="11886" xr:uid="{29786462-8DBC-45FC-9A06-D63C399E9E31}"/>
    <cellStyle name="Normal 17 2 2 3 2 2 2 2" xfId="18124" xr:uid="{21AC42A1-A122-4FEC-8EED-4F7590709D0C}"/>
    <cellStyle name="Normal 17 2 2 3 2 2 2 2 2" xfId="27219" xr:uid="{BE2DF4CD-ED6E-4D66-898C-C8EE3A964B8A}"/>
    <cellStyle name="Normal 17 2 2 3 2 2 2 3" xfId="23224" xr:uid="{57420439-FADF-42D2-AAB7-4D81DE80D66C}"/>
    <cellStyle name="Normal 17 2 2 3 2 2 3" xfId="16200" xr:uid="{AAA793DF-FBC3-427B-950E-54649751DCA1}"/>
    <cellStyle name="Normal 17 2 2 3 2 2 3 2" xfId="25295" xr:uid="{3F552EA8-8D0F-4493-A17F-1F1E720DFD7B}"/>
    <cellStyle name="Normal 17 2 2 3 2 2 4" xfId="21003" xr:uid="{7E3FFC81-81EC-46E1-B061-DBA89EDB6FF6}"/>
    <cellStyle name="Normal 17 2 2 3 2 3" xfId="11031" xr:uid="{C6863F3C-E49D-4E4A-A567-DA20AA1B60F3}"/>
    <cellStyle name="Normal 17 2 2 3 2 3 2" xfId="17270" xr:uid="{16978AF4-E6ED-4A88-92E7-BC18A6A6753B}"/>
    <cellStyle name="Normal 17 2 2 3 2 3 2 2" xfId="26365" xr:uid="{5A932785-0C93-4E4C-9C35-1FF485750D83}"/>
    <cellStyle name="Normal 17 2 2 3 2 3 3" xfId="22369" xr:uid="{6D5016D5-6B32-4547-89E8-17AD14D14218}"/>
    <cellStyle name="Normal 17 2 2 3 2 4" xfId="15346" xr:uid="{F4BB625E-9449-4DE8-917F-71D292FE53E2}"/>
    <cellStyle name="Normal 17 2 2 3 2 4 2" xfId="24441" xr:uid="{EF5112F3-AF11-4A46-9B07-7BBBFCAF5D01}"/>
    <cellStyle name="Normal 17 2 2 3 2 5" xfId="19606" xr:uid="{FE355B7C-8604-4F2F-A398-83A71B0BDA93}"/>
    <cellStyle name="Normal 17 2 2 3 3" xfId="6866" xr:uid="{E3CCDAC9-3A0C-485C-8EE7-9532C8705BD5}"/>
    <cellStyle name="Normal 17 2 2 3 3 2" xfId="11468" xr:uid="{EFE0CDFC-0974-40BD-A7B2-962E7FA8F8CA}"/>
    <cellStyle name="Normal 17 2 2 3 3 2 2" xfId="17706" xr:uid="{C9937C24-19DC-44A2-99CA-0DF2A4666B73}"/>
    <cellStyle name="Normal 17 2 2 3 3 2 2 2" xfId="26801" xr:uid="{EB046E6B-FD82-4CE0-8ED8-F4C4DD901AFD}"/>
    <cellStyle name="Normal 17 2 2 3 3 2 3" xfId="22806" xr:uid="{3B606FD6-41F2-4B17-9731-854535058741}"/>
    <cellStyle name="Normal 17 2 2 3 3 3" xfId="15782" xr:uid="{F2DFF22A-7511-48E1-8C93-1B7B928EF888}"/>
    <cellStyle name="Normal 17 2 2 3 3 3 2" xfId="24877" xr:uid="{5E12A83C-1907-40CA-978C-5A4878F0A0C1}"/>
    <cellStyle name="Normal 17 2 2 3 3 4" xfId="20448" xr:uid="{01F2434A-8178-4522-865D-FDEB44B3EB85}"/>
    <cellStyle name="Normal 17 2 2 3 4" xfId="10608" xr:uid="{807218DC-0FF1-47E6-8B1E-1A5A91F04EE5}"/>
    <cellStyle name="Normal 17 2 2 3 4 2" xfId="16852" xr:uid="{B3FD2F33-B8F2-442B-885D-3B368F897BFF}"/>
    <cellStyle name="Normal 17 2 2 3 4 2 2" xfId="25947" xr:uid="{42625B81-086E-459C-A57B-4C9986CED7B0}"/>
    <cellStyle name="Normal 17 2 2 3 4 3" xfId="21946" xr:uid="{67F7DEEE-DEF6-4B7E-8083-489071368E81}"/>
    <cellStyle name="Normal 17 2 2 3 5" xfId="14928" xr:uid="{2BE3DD92-458F-48C4-BAB3-D52A3A369C55}"/>
    <cellStyle name="Normal 17 2 2 3 5 2" xfId="24023" xr:uid="{644990AE-6360-4B5C-8FD2-E605FA5B4DB5}"/>
    <cellStyle name="Normal 17 2 2 3 6" xfId="19046" xr:uid="{4D019911-4896-4EE7-A140-2DC25B396F5F}"/>
    <cellStyle name="Normal 17 2 2 4" xfId="5583" xr:uid="{7CAB3161-91E1-4049-B93D-19E9A6357819}"/>
    <cellStyle name="Normal 17 2 2 4 2" xfId="7199" xr:uid="{AB94EB53-8BB9-4C34-BBD1-4B2EFE8714C4}"/>
    <cellStyle name="Normal 17 2 2 4 2 2" xfId="11677" xr:uid="{61764FFF-8E24-419F-8E8D-190C03A2F574}"/>
    <cellStyle name="Normal 17 2 2 4 2 2 2" xfId="17915" xr:uid="{1B79DAC7-4A7C-4822-9398-63D53719F91B}"/>
    <cellStyle name="Normal 17 2 2 4 2 2 2 2" xfId="27010" xr:uid="{06BD1E45-862E-404A-87EF-ACCC1FC4A857}"/>
    <cellStyle name="Normal 17 2 2 4 2 2 3" xfId="23015" xr:uid="{4487BFFB-34F9-41DD-9232-2DDD9213D15E}"/>
    <cellStyle name="Normal 17 2 2 4 2 3" xfId="15991" xr:uid="{0AE26F61-7E8A-448C-A3B3-3CD357E881B9}"/>
    <cellStyle name="Normal 17 2 2 4 2 3 2" xfId="25086" xr:uid="{463BF440-ED67-413E-AB1C-CB3B4A4B76FA}"/>
    <cellStyle name="Normal 17 2 2 4 2 4" xfId="20781" xr:uid="{05FF2619-45D6-4BF3-926F-5DBA52ABE024}"/>
    <cellStyle name="Normal 17 2 2 4 3" xfId="10821" xr:uid="{51A35559-EC07-4A33-A884-6030456BD3B1}"/>
    <cellStyle name="Normal 17 2 2 4 3 2" xfId="17061" xr:uid="{9D74157E-6466-4CB1-8DF8-ABC915E35DF0}"/>
    <cellStyle name="Normal 17 2 2 4 3 2 2" xfId="26156" xr:uid="{3C3DC05B-9FE3-4F78-9C27-D4B883FC5B81}"/>
    <cellStyle name="Normal 17 2 2 4 3 3" xfId="22159" xr:uid="{F98252DD-B8F0-49EC-849D-B933A7843035}"/>
    <cellStyle name="Normal 17 2 2 4 4" xfId="15137" xr:uid="{63E332E4-BEA4-4452-A1D3-DACB13508126}"/>
    <cellStyle name="Normal 17 2 2 4 4 2" xfId="24232" xr:uid="{16D09D04-2046-411F-B99A-A913011EDED8}"/>
    <cellStyle name="Normal 17 2 2 4 5" xfId="19384" xr:uid="{8B86CF89-18AD-4D47-87E3-76FD94ACC0C0}"/>
    <cellStyle name="Normal 17 2 2 5" xfId="6626" xr:uid="{CBE1821A-C99D-486B-BBFB-605667D95AFE}"/>
    <cellStyle name="Normal 17 2 2 5 2" xfId="11259" xr:uid="{5123F8CD-E0B0-446E-906B-6EC157E07AD7}"/>
    <cellStyle name="Normal 17 2 2 5 2 2" xfId="17497" xr:uid="{5FDC48D1-F978-4FA0-AF8D-5635355BC988}"/>
    <cellStyle name="Normal 17 2 2 5 2 2 2" xfId="26592" xr:uid="{733A5C77-2280-434A-85E8-43F22C8F03F6}"/>
    <cellStyle name="Normal 17 2 2 5 2 3" xfId="22597" xr:uid="{9D4D7646-0EC6-4EDD-A7AA-CFBCE307DAC7}"/>
    <cellStyle name="Normal 17 2 2 5 3" xfId="15573" xr:uid="{EEA18B36-741A-4A32-96F8-138494C43D95}"/>
    <cellStyle name="Normal 17 2 2 5 3 2" xfId="24668" xr:uid="{261A70A0-A16F-4718-96BA-E863EA35CFB1}"/>
    <cellStyle name="Normal 17 2 2 5 4" xfId="20208" xr:uid="{A1D651C1-0FB8-4DF9-9678-2AD951F13C02}"/>
    <cellStyle name="Normal 17 2 2 6" xfId="10162" xr:uid="{B1749D3F-8DD8-4289-AE20-A3ED1BAA8046}"/>
    <cellStyle name="Normal 17 2 2 6 2" xfId="14484" xr:uid="{F9B08CBE-8A43-41B2-989C-69F73F7A79DC}"/>
    <cellStyle name="Normal 17 2 2 6 2 2" xfId="18351" xr:uid="{E56BD514-4FA5-4F56-9C11-628DD027054E}"/>
    <cellStyle name="Normal 17 2 2 6 2 2 2" xfId="27446" xr:uid="{CCC4C90F-273A-46C6-BD7B-F9FE2BAA4581}"/>
    <cellStyle name="Normal 17 2 2 6 2 3" xfId="23579" xr:uid="{C9D4DA6E-054C-4C9E-BC8A-27A2114717FC}"/>
    <cellStyle name="Normal 17 2 2 6 3" xfId="16427" xr:uid="{580A6D6D-F7F3-4585-BA5B-313F27DAE0E8}"/>
    <cellStyle name="Normal 17 2 2 6 3 2" xfId="25522" xr:uid="{FD2F601B-FC55-41C2-8C9F-F65751779627}"/>
    <cellStyle name="Normal 17 2 2 6 4" xfId="21501" xr:uid="{6B86749F-ECC3-44AD-87B8-F9E57A3D2B01}"/>
    <cellStyle name="Normal 17 2 2 7" xfId="10399" xr:uid="{EDB212A8-2EF4-46EE-AEDC-E871DE2E3AF6}"/>
    <cellStyle name="Normal 17 2 2 7 2" xfId="16643" xr:uid="{7B5962E9-AA8E-4E86-8D20-82B144C7EF71}"/>
    <cellStyle name="Normal 17 2 2 7 2 2" xfId="25738" xr:uid="{F71AAC6E-4799-43E1-924B-6DC70D5F5610}"/>
    <cellStyle name="Normal 17 2 2 7 3" xfId="21737" xr:uid="{4D640F46-62E0-4863-9E9A-89818776E5AE}"/>
    <cellStyle name="Normal 17 2 2 8" xfId="14719" xr:uid="{673CDC0C-52B0-47BA-A915-785F274F03FB}"/>
    <cellStyle name="Normal 17 2 2 8 2" xfId="23814" xr:uid="{CFBFCEDE-A912-40A7-8959-C569EBC5CBB4}"/>
    <cellStyle name="Normal 17 2 2 9" xfId="18806" xr:uid="{713FEC0D-45B6-4EEF-8299-0438888D4363}"/>
    <cellStyle name="Normal 17 2 3" xfId="2834" xr:uid="{50204E6B-F6AC-4DC9-80EA-E236EE572694}"/>
    <cellStyle name="Normal 17 2 3 2" xfId="3059" xr:uid="{4D5D2254-2163-443B-84DD-F2BA8B0B95FB}"/>
    <cellStyle name="Normal 17 2 3 2 2" xfId="5861" xr:uid="{D0499DDD-C971-44F1-8668-008E3AAD651B}"/>
    <cellStyle name="Normal 17 2 3 2 2 2" xfId="7477" xr:uid="{C7FD7D87-8F81-444F-AD70-FC6B9EB427D2}"/>
    <cellStyle name="Normal 17 2 3 2 2 2 2" xfId="11942" xr:uid="{B97F8D18-4AF5-443B-879C-D8CA43BEDBF0}"/>
    <cellStyle name="Normal 17 2 3 2 2 2 2 2" xfId="18180" xr:uid="{3E705740-FBB4-4715-B2A7-1733FF8272A7}"/>
    <cellStyle name="Normal 17 2 3 2 2 2 2 2 2" xfId="27275" xr:uid="{827A2629-B58E-4F8F-AB4D-F78C0FC1542B}"/>
    <cellStyle name="Normal 17 2 3 2 2 2 2 3" xfId="23280" xr:uid="{0FDD2899-7D6F-48AC-9546-241E442118A1}"/>
    <cellStyle name="Normal 17 2 3 2 2 2 3" xfId="16256" xr:uid="{DEB4541F-7F51-4DC1-A22E-6A892087D1F3}"/>
    <cellStyle name="Normal 17 2 3 2 2 2 3 2" xfId="25351" xr:uid="{E8A78FC6-A96B-4D7C-A8A7-3CD900F6033C}"/>
    <cellStyle name="Normal 17 2 3 2 2 2 4" xfId="21059" xr:uid="{E5C49C43-EF96-434F-9C14-F6353557D876}"/>
    <cellStyle name="Normal 17 2 3 2 2 3" xfId="11087" xr:uid="{81E8BDB7-51E8-4BD7-B2E8-EEC1E2F4C2A3}"/>
    <cellStyle name="Normal 17 2 3 2 2 3 2" xfId="17326" xr:uid="{43C1CC48-29E7-404A-83B1-722FFF720053}"/>
    <cellStyle name="Normal 17 2 3 2 2 3 2 2" xfId="26421" xr:uid="{531B9C6E-B6F0-41B6-B238-B1A51308EFAA}"/>
    <cellStyle name="Normal 17 2 3 2 2 3 3" xfId="22425" xr:uid="{9A2FA0A0-AD17-4ED5-846A-198310C1F21D}"/>
    <cellStyle name="Normal 17 2 3 2 2 4" xfId="15402" xr:uid="{62F2EABB-74B6-4BCF-8F7E-8FED3D742526}"/>
    <cellStyle name="Normal 17 2 3 2 2 4 2" xfId="24497" xr:uid="{F99A1C9C-2F25-4D45-AA15-988794DEC7DA}"/>
    <cellStyle name="Normal 17 2 3 2 2 5" xfId="19662" xr:uid="{6F25D7AA-91AA-43A4-8A6C-A37987B33859}"/>
    <cellStyle name="Normal 17 2 3 2 3" xfId="6922" xr:uid="{13A1D7AD-C77E-49D3-A18B-33B0C1C66CE6}"/>
    <cellStyle name="Normal 17 2 3 2 3 2" xfId="11524" xr:uid="{101F971C-074D-4E22-9895-2B809592C232}"/>
    <cellStyle name="Normal 17 2 3 2 3 2 2" xfId="17762" xr:uid="{8C372AA6-78CE-47F9-8C48-D5601CCE3741}"/>
    <cellStyle name="Normal 17 2 3 2 3 2 2 2" xfId="26857" xr:uid="{EFFA6C4F-D70D-4D5D-9441-72EC4A69968E}"/>
    <cellStyle name="Normal 17 2 3 2 3 2 3" xfId="22862" xr:uid="{ED79AFBA-555E-4B20-89FA-A77BB791B851}"/>
    <cellStyle name="Normal 17 2 3 2 3 3" xfId="15838" xr:uid="{F247D943-8F3D-498C-A167-538DDEB2E962}"/>
    <cellStyle name="Normal 17 2 3 2 3 3 2" xfId="24933" xr:uid="{491C8585-F115-4F90-93DD-FB3C11E8C9EC}"/>
    <cellStyle name="Normal 17 2 3 2 3 4" xfId="20504" xr:uid="{CDB79E4E-B46A-4A3A-88FE-0535744A0ADC}"/>
    <cellStyle name="Normal 17 2 3 2 4" xfId="10664" xr:uid="{19AC2192-4059-44C4-ACCE-E44C0A0696DC}"/>
    <cellStyle name="Normal 17 2 3 2 4 2" xfId="16908" xr:uid="{0D22E7B4-5FE6-483E-ABE2-9E93195E209D}"/>
    <cellStyle name="Normal 17 2 3 2 4 2 2" xfId="26003" xr:uid="{3B02DD71-E608-44A6-BB41-12D8F35A3B23}"/>
    <cellStyle name="Normal 17 2 3 2 4 3" xfId="22002" xr:uid="{1E554605-ED91-4BC7-96AA-D256D036C4A6}"/>
    <cellStyle name="Normal 17 2 3 2 5" xfId="14984" xr:uid="{D5A6A1DE-0C78-4BF6-8FF2-195897CE3E28}"/>
    <cellStyle name="Normal 17 2 3 2 5 2" xfId="24079" xr:uid="{F6B268B2-8F49-47F3-A87B-40D24E8CAD25}"/>
    <cellStyle name="Normal 17 2 3 2 6" xfId="19102" xr:uid="{41779FB2-7B1D-41DA-A7E4-FD0F3014F3A4}"/>
    <cellStyle name="Normal 17 2 3 3" xfId="5647" xr:uid="{39B0EFE7-3972-455F-9E0D-EEA9CD7365B6}"/>
    <cellStyle name="Normal 17 2 3 3 2" xfId="7263" xr:uid="{4573325F-6FF6-43EF-BA32-B3FE861EA83D}"/>
    <cellStyle name="Normal 17 2 3 3 2 2" xfId="11733" xr:uid="{A51F9E2C-826D-4192-9424-5DD4C08D00D1}"/>
    <cellStyle name="Normal 17 2 3 3 2 2 2" xfId="17971" xr:uid="{506949E5-459F-4E4B-865D-0D7AAF2BEF7B}"/>
    <cellStyle name="Normal 17 2 3 3 2 2 2 2" xfId="27066" xr:uid="{8CEBB6AF-F348-4783-881A-482E84219AE7}"/>
    <cellStyle name="Normal 17 2 3 3 2 2 3" xfId="23071" xr:uid="{7E88FAA5-B454-49D5-82FC-8365C6B71164}"/>
    <cellStyle name="Normal 17 2 3 3 2 3" xfId="16047" xr:uid="{D6411948-4A76-4C87-8EEC-B3C2F13B8424}"/>
    <cellStyle name="Normal 17 2 3 3 2 3 2" xfId="25142" xr:uid="{08693304-B9ED-41D2-92DA-8368362A82DE}"/>
    <cellStyle name="Normal 17 2 3 3 2 4" xfId="20845" xr:uid="{268E9879-96B4-46A6-AF0A-A9EC22232F17}"/>
    <cellStyle name="Normal 17 2 3 3 3" xfId="10877" xr:uid="{A62E30E5-E7B2-4E1C-BE66-4FBA2DC85257}"/>
    <cellStyle name="Normal 17 2 3 3 3 2" xfId="17117" xr:uid="{8D2F16AB-A4AC-41DE-A0EA-FF18FA283B8B}"/>
    <cellStyle name="Normal 17 2 3 3 3 2 2" xfId="26212" xr:uid="{F4647ED7-CB39-4A05-A0A4-4FA4902DA1E6}"/>
    <cellStyle name="Normal 17 2 3 3 3 3" xfId="22215" xr:uid="{40A051D0-741E-4389-A8B6-755E7439E3BD}"/>
    <cellStyle name="Normal 17 2 3 3 4" xfId="15193" xr:uid="{08582A44-AA3F-433B-A723-BDAAEBF32CBB}"/>
    <cellStyle name="Normal 17 2 3 3 4 2" xfId="24288" xr:uid="{997E4471-B1B0-48E2-A273-14EB54AA4ECC}"/>
    <cellStyle name="Normal 17 2 3 3 5" xfId="19448" xr:uid="{F29D2FA3-A1B1-423B-A67F-35D4DC9C4022}"/>
    <cellStyle name="Normal 17 2 3 4" xfId="6697" xr:uid="{168A56F8-A364-4F48-9481-27CB8CF11C7A}"/>
    <cellStyle name="Normal 17 2 3 4 2" xfId="11315" xr:uid="{5E4A99DC-9312-457D-873B-1C4C50D2E1B6}"/>
    <cellStyle name="Normal 17 2 3 4 2 2" xfId="17553" xr:uid="{B4D14363-4C0D-45DE-A95E-EFE65811744F}"/>
    <cellStyle name="Normal 17 2 3 4 2 2 2" xfId="26648" xr:uid="{59AAE27D-F79E-4171-ADA5-98437011AADB}"/>
    <cellStyle name="Normal 17 2 3 4 2 3" xfId="22653" xr:uid="{A6B9B458-95FA-4D55-ABCD-D2CBB34727F4}"/>
    <cellStyle name="Normal 17 2 3 4 3" xfId="15629" xr:uid="{DB3133D2-74B6-4264-930F-4213408C8007}"/>
    <cellStyle name="Normal 17 2 3 4 3 2" xfId="24724" xr:uid="{0728E4E6-AD12-4C5A-ACBA-8A8D042F5600}"/>
    <cellStyle name="Normal 17 2 3 4 4" xfId="20279" xr:uid="{6380DC7A-1CB6-4383-965E-004DF93C0AA8}"/>
    <cellStyle name="Normal 17 2 3 5" xfId="10226" xr:uid="{C3655F7B-3624-4FF6-AB33-EF6C7971211E}"/>
    <cellStyle name="Normal 17 2 3 5 2" xfId="14548" xr:uid="{F496C814-3948-4529-8520-33CD0F4A684A}"/>
    <cellStyle name="Normal 17 2 3 5 2 2" xfId="18407" xr:uid="{2F64B6DA-5CD6-4DEF-9DBA-842C14BB129E}"/>
    <cellStyle name="Normal 17 2 3 5 2 2 2" xfId="27502" xr:uid="{CDF33E80-704E-4FE7-A758-4C75F8D34A98}"/>
    <cellStyle name="Normal 17 2 3 5 2 3" xfId="23643" xr:uid="{B3EC208F-FEB6-475F-8DE8-9C01C76263B0}"/>
    <cellStyle name="Normal 17 2 3 5 3" xfId="16483" xr:uid="{88189E15-C808-45C0-983A-C63870629AE5}"/>
    <cellStyle name="Normal 17 2 3 5 3 2" xfId="25578" xr:uid="{87E5A0B7-79BB-469B-852C-A852C70F5C7F}"/>
    <cellStyle name="Normal 17 2 3 5 4" xfId="21565" xr:uid="{D6BD8539-5C87-405D-AAD8-0747735B243E}"/>
    <cellStyle name="Normal 17 2 3 6" xfId="10455" xr:uid="{2B26480B-D184-459F-9F58-9622FD525542}"/>
    <cellStyle name="Normal 17 2 3 6 2" xfId="16699" xr:uid="{54995CDE-842F-4E3A-AEF5-CFC3F78C6AD7}"/>
    <cellStyle name="Normal 17 2 3 6 2 2" xfId="25794" xr:uid="{B4126F66-B55A-44DC-8B12-38B95A0917C0}"/>
    <cellStyle name="Normal 17 2 3 6 3" xfId="21793" xr:uid="{AE775F3B-7D0C-4F6A-92B0-9CA2CDD23B58}"/>
    <cellStyle name="Normal 17 2 3 7" xfId="14775" xr:uid="{F12CEDF7-0865-4D0F-84F1-0E47BFFC0C6E}"/>
    <cellStyle name="Normal 17 2 3 7 2" xfId="23870" xr:uid="{9A077BE6-29DB-4B8A-A292-4DEAA62D3868}"/>
    <cellStyle name="Normal 17 2 3 8" xfId="18877" xr:uid="{300337F2-AEC7-43D9-BADD-567C3774F568}"/>
    <cellStyle name="Normal 17 2 4" xfId="2956" xr:uid="{E1397640-B5A7-4B47-8564-35580BB3CC2F}"/>
    <cellStyle name="Normal 17 2 4 2" xfId="5758" xr:uid="{9D7AC3D5-9E57-4D22-96CA-B1FD1E0B28B8}"/>
    <cellStyle name="Normal 17 2 4 2 2" xfId="7374" xr:uid="{80CCE9DE-1749-460B-B352-42296099B6AA}"/>
    <cellStyle name="Normal 17 2 4 2 2 2" xfId="11839" xr:uid="{D9E71083-8050-4872-8394-109982264459}"/>
    <cellStyle name="Normal 17 2 4 2 2 2 2" xfId="18077" xr:uid="{D053A737-B8ED-4173-A57E-79C02D545812}"/>
    <cellStyle name="Normal 17 2 4 2 2 2 2 2" xfId="27172" xr:uid="{66B1D84A-7867-497F-9161-827E18BD64DA}"/>
    <cellStyle name="Normal 17 2 4 2 2 2 3" xfId="23177" xr:uid="{5485A7ED-4E79-4B34-8BAE-3037DD5BFEDC}"/>
    <cellStyle name="Normal 17 2 4 2 2 3" xfId="16153" xr:uid="{BC5F137B-3730-41D3-9A8A-48EF1BAF3A20}"/>
    <cellStyle name="Normal 17 2 4 2 2 3 2" xfId="25248" xr:uid="{82EAD838-FD6A-41BD-9D3F-18935FB5AD6A}"/>
    <cellStyle name="Normal 17 2 4 2 2 4" xfId="20956" xr:uid="{A4BBB0BD-F924-4C55-B640-A2C903B62051}"/>
    <cellStyle name="Normal 17 2 4 2 3" xfId="10984" xr:uid="{39319E80-10AB-4CFB-B0A8-CAE048980A7C}"/>
    <cellStyle name="Normal 17 2 4 2 3 2" xfId="17223" xr:uid="{77CF8D54-FCB5-4D8E-B999-7E8E74077565}"/>
    <cellStyle name="Normal 17 2 4 2 3 2 2" xfId="26318" xr:uid="{EAF14EA9-B67A-4696-8FF7-9DA529B3C278}"/>
    <cellStyle name="Normal 17 2 4 2 3 3" xfId="22322" xr:uid="{EB8F235F-F535-443A-A0CD-823E6E5861E1}"/>
    <cellStyle name="Normal 17 2 4 2 4" xfId="15299" xr:uid="{C6468195-430A-44E5-943F-9670C500172E}"/>
    <cellStyle name="Normal 17 2 4 2 4 2" xfId="24394" xr:uid="{1CCA9D47-F231-4D4B-9576-2A21FBF5E4A2}"/>
    <cellStyle name="Normal 17 2 4 2 5" xfId="19559" xr:uid="{E69B6CC6-A35E-4584-974E-3F56040C88BD}"/>
    <cellStyle name="Normal 17 2 4 3" xfId="6819" xr:uid="{4111C7BA-94C7-4C30-A250-A60D05F0D01F}"/>
    <cellStyle name="Normal 17 2 4 3 2" xfId="11421" xr:uid="{D823C74B-380D-4D7F-B961-791182746C80}"/>
    <cellStyle name="Normal 17 2 4 3 2 2" xfId="17659" xr:uid="{40D4D66A-5E1A-465A-B2F9-EE6F3F519810}"/>
    <cellStyle name="Normal 17 2 4 3 2 2 2" xfId="26754" xr:uid="{4D1DC9AD-1589-4BC3-B36F-06CF56681D42}"/>
    <cellStyle name="Normal 17 2 4 3 2 3" xfId="22759" xr:uid="{C5D9E987-B578-4A55-8E4A-C8C86C84F34B}"/>
    <cellStyle name="Normal 17 2 4 3 3" xfId="15735" xr:uid="{E3223262-D5FC-42AA-B4E7-B9EFB243299B}"/>
    <cellStyle name="Normal 17 2 4 3 3 2" xfId="24830" xr:uid="{A27E5C6A-A0B1-4B9B-86E7-F3D2EED5EB38}"/>
    <cellStyle name="Normal 17 2 4 3 4" xfId="20401" xr:uid="{BC17E704-4F9F-4686-95AC-DB97C19626EB}"/>
    <cellStyle name="Normal 17 2 4 4" xfId="10561" xr:uid="{A0581A95-9DD0-47D7-93B7-A7D2933918B6}"/>
    <cellStyle name="Normal 17 2 4 4 2" xfId="16805" xr:uid="{F0176165-5C00-4063-8015-9F87A69FFDD3}"/>
    <cellStyle name="Normal 17 2 4 4 2 2" xfId="25900" xr:uid="{D3585D77-355D-440D-9103-D0F9A0486882}"/>
    <cellStyle name="Normal 17 2 4 4 3" xfId="21899" xr:uid="{A409292C-2D61-443D-A46B-F2A735DFF8D1}"/>
    <cellStyle name="Normal 17 2 4 5" xfId="14881" xr:uid="{08684868-199F-4334-8E29-2F0F5F15533C}"/>
    <cellStyle name="Normal 17 2 4 5 2" xfId="23976" xr:uid="{D7A101B4-F7E0-46D3-B121-3B7B652CAA57}"/>
    <cellStyle name="Normal 17 2 4 6" xfId="18999" xr:uid="{9380E149-8A77-487E-B260-6664BCF4302F}"/>
    <cellStyle name="Normal 17 2 5" xfId="5511" xr:uid="{596A0D3C-C76B-4179-8F79-3D379126967D}"/>
    <cellStyle name="Normal 17 2 5 2" xfId="7130" xr:uid="{5BDE66AD-FDE5-4B7A-9E3F-DEAA96EC8265}"/>
    <cellStyle name="Normal 17 2 5 2 2" xfId="11630" xr:uid="{AA84A6B5-16C6-4FB7-9AF5-D22C4364995D}"/>
    <cellStyle name="Normal 17 2 5 2 2 2" xfId="17868" xr:uid="{94CCA1ED-FECC-4CCE-994B-D14B763256E2}"/>
    <cellStyle name="Normal 17 2 5 2 2 2 2" xfId="26963" xr:uid="{DED0A048-239E-4C89-A514-33920F966DB0}"/>
    <cellStyle name="Normal 17 2 5 2 2 3" xfId="22968" xr:uid="{3CF28F18-4699-4D5B-8731-7C18D17C7DE6}"/>
    <cellStyle name="Normal 17 2 5 2 3" xfId="15944" xr:uid="{1922D348-737D-4481-99A4-69E72A721BA8}"/>
    <cellStyle name="Normal 17 2 5 2 3 2" xfId="25039" xr:uid="{31B5457A-2D0B-4BF6-A4AD-8F681C6ED462}"/>
    <cellStyle name="Normal 17 2 5 2 4" xfId="20712" xr:uid="{CADEAD6B-E26D-446A-AFE0-26D34B3FB321}"/>
    <cellStyle name="Normal 17 2 5 3" xfId="10774" xr:uid="{D911AB24-A301-4787-98C0-652B14443FDD}"/>
    <cellStyle name="Normal 17 2 5 3 2" xfId="17014" xr:uid="{F6C716D2-10A9-46CF-8C45-7D688FD46D19}"/>
    <cellStyle name="Normal 17 2 5 3 2 2" xfId="26109" xr:uid="{DCFEF81B-5FDA-4C58-9B13-FA03A393656C}"/>
    <cellStyle name="Normal 17 2 5 3 3" xfId="22112" xr:uid="{E2F2AC75-928F-4CE0-A287-B8FAD00E0244}"/>
    <cellStyle name="Normal 17 2 5 4" xfId="15090" xr:uid="{062686E3-0572-4041-9385-2FB0E5AC0EFF}"/>
    <cellStyle name="Normal 17 2 5 4 2" xfId="24185" xr:uid="{66164C4B-0229-43D1-AB15-ABF8791C98CA}"/>
    <cellStyle name="Normal 17 2 5 5" xfId="19314" xr:uid="{94157E64-0745-4688-9CEA-2C65AF6EA11F}"/>
    <cellStyle name="Normal 17 2 6" xfId="6534" xr:uid="{D42E248C-0AB4-490D-BF8A-2C949F72BC64}"/>
    <cellStyle name="Normal 17 2 6 2" xfId="11212" xr:uid="{D6497692-AA84-4EF1-8F09-E83D7FC71E1D}"/>
    <cellStyle name="Normal 17 2 6 2 2" xfId="17450" xr:uid="{043B33BC-923B-4DE1-9627-1663DBAB3887}"/>
    <cellStyle name="Normal 17 2 6 2 2 2" xfId="26545" xr:uid="{FB6E1F32-D14C-4A2D-9FA7-A7172AB14908}"/>
    <cellStyle name="Normal 17 2 6 2 3" xfId="22550" xr:uid="{BEC4A281-594E-4722-BC37-4DBA3AC4CB12}"/>
    <cellStyle name="Normal 17 2 6 3" xfId="15526" xr:uid="{0FE1C7F4-7499-4FEA-8563-F97CE21D473E}"/>
    <cellStyle name="Normal 17 2 6 3 2" xfId="24621" xr:uid="{5F034796-0878-497B-97E8-45AA9343E0C5}"/>
    <cellStyle name="Normal 17 2 6 4" xfId="20116" xr:uid="{5B62E0B4-AB92-47F0-AEB9-6BE5AF7B29BD}"/>
    <cellStyle name="Normal 17 2 7" xfId="10090" xr:uid="{5572C0B5-715A-4440-8A42-D2D368977568}"/>
    <cellStyle name="Normal 17 2 7 2" xfId="14412" xr:uid="{E9D86B7E-35E1-4812-81EA-9B0648879B50}"/>
    <cellStyle name="Normal 17 2 7 2 2" xfId="18304" xr:uid="{121C92FF-D253-4B5F-97D1-9D00358BD886}"/>
    <cellStyle name="Normal 17 2 7 2 2 2" xfId="27399" xr:uid="{525E33F9-8EB0-485F-98FF-CD5A2431FB1E}"/>
    <cellStyle name="Normal 17 2 7 2 3" xfId="23509" xr:uid="{D4C140EF-B9A9-4365-8C74-35E38169B8F4}"/>
    <cellStyle name="Normal 17 2 7 3" xfId="16380" xr:uid="{81C68329-92F5-463A-A3E7-0672289554F1}"/>
    <cellStyle name="Normal 17 2 7 3 2" xfId="25475" xr:uid="{482A7A6B-51B5-4EA6-8858-49FF032971C3}"/>
    <cellStyle name="Normal 17 2 7 4" xfId="21431" xr:uid="{3E814C20-83D7-4C14-89BE-18CEE041D6E8}"/>
    <cellStyle name="Normal 17 2 8" xfId="10351" xr:uid="{D9D358E5-1513-4F3F-8594-C3EEBA395E3C}"/>
    <cellStyle name="Normal 17 2 8 2" xfId="16596" xr:uid="{CB07A221-CA79-4C54-B560-9EBEB61E5F08}"/>
    <cellStyle name="Normal 17 2 8 2 2" xfId="25691" xr:uid="{612B2FAE-7067-4100-9ACD-D58C4689DC3E}"/>
    <cellStyle name="Normal 17 2 8 3" xfId="21689" xr:uid="{710F2AE7-3856-44B8-8F8D-63DD3DD576F2}"/>
    <cellStyle name="Normal 17 2 9" xfId="14672" xr:uid="{79291AC9-F9AC-4E97-8F5F-F05F18D0C7B5}"/>
    <cellStyle name="Normal 17 2 9 2" xfId="23767" xr:uid="{6C49BD1B-8807-4332-B4E4-FF9D87C62A9B}"/>
    <cellStyle name="Normal 17 3" xfId="2731" xr:uid="{C5CE66F3-379C-40A3-9652-CD5AC7360B56}"/>
    <cellStyle name="Normal 17 3 2" xfId="2859" xr:uid="{733AC8DF-821B-4D78-B895-FEA7F7A6D69D}"/>
    <cellStyle name="Normal 17 3 2 2" xfId="3084" xr:uid="{1D861370-2452-4DC9-82B6-6D7692D0D03E}"/>
    <cellStyle name="Normal 17 3 2 2 2" xfId="5886" xr:uid="{F79A5BE9-4D42-48D5-9EE6-1AA0D1AF4134}"/>
    <cellStyle name="Normal 17 3 2 2 2 2" xfId="7502" xr:uid="{CE866092-DC7D-4BEA-B946-65F0105B32F6}"/>
    <cellStyle name="Normal 17 3 2 2 2 2 2" xfId="11967" xr:uid="{768E2555-AF9F-4C08-93A1-FC90E452F2B1}"/>
    <cellStyle name="Normal 17 3 2 2 2 2 2 2" xfId="18205" xr:uid="{E14BE380-7A4E-4AB8-8382-CD622D81838B}"/>
    <cellStyle name="Normal 17 3 2 2 2 2 2 2 2" xfId="27300" xr:uid="{520E3D8B-695E-442E-A706-D110A26CA63E}"/>
    <cellStyle name="Normal 17 3 2 2 2 2 2 3" xfId="23305" xr:uid="{AC57C483-8BF1-4B9B-82C3-69C66E3A24F8}"/>
    <cellStyle name="Normal 17 3 2 2 2 2 3" xfId="16281" xr:uid="{40035470-8AE4-41C1-9038-E9425432C241}"/>
    <cellStyle name="Normal 17 3 2 2 2 2 3 2" xfId="25376" xr:uid="{24C25CB1-CB8E-4E41-B48D-DBFC15524E93}"/>
    <cellStyle name="Normal 17 3 2 2 2 2 4" xfId="21084" xr:uid="{5EB10557-94D5-4E2B-A1A6-81BA66A38FD4}"/>
    <cellStyle name="Normal 17 3 2 2 2 3" xfId="11112" xr:uid="{55600012-AC5D-4591-AAF1-0ACA2C6FF410}"/>
    <cellStyle name="Normal 17 3 2 2 2 3 2" xfId="17351" xr:uid="{7004C740-E230-48BC-8F73-FC2B6BC5F811}"/>
    <cellStyle name="Normal 17 3 2 2 2 3 2 2" xfId="26446" xr:uid="{422F1190-D677-4BF6-ABB7-E089D12B78C2}"/>
    <cellStyle name="Normal 17 3 2 2 2 3 3" xfId="22450" xr:uid="{786D1150-3BA9-45BB-B020-74C6B4762226}"/>
    <cellStyle name="Normal 17 3 2 2 2 4" xfId="15427" xr:uid="{DC4DFC17-9ADD-4731-BB89-87451674DCFF}"/>
    <cellStyle name="Normal 17 3 2 2 2 4 2" xfId="24522" xr:uid="{EBEF1DE1-4871-46D0-B0E0-6CB29B65AEDE}"/>
    <cellStyle name="Normal 17 3 2 2 2 5" xfId="19687" xr:uid="{10719898-9296-4E86-BC48-244AD8C8B75C}"/>
    <cellStyle name="Normal 17 3 2 2 3" xfId="6947" xr:uid="{F15E75DE-BC43-4B9B-A051-229D58E38D53}"/>
    <cellStyle name="Normal 17 3 2 2 3 2" xfId="11549" xr:uid="{A2777C05-0782-486B-9616-52FAFCBFFA3E}"/>
    <cellStyle name="Normal 17 3 2 2 3 2 2" xfId="17787" xr:uid="{8B8F02FF-8E4A-4CFE-B02C-B1DCCB3C6092}"/>
    <cellStyle name="Normal 17 3 2 2 3 2 2 2" xfId="26882" xr:uid="{CC37F76E-5342-4A87-9C45-9DDF00B8409A}"/>
    <cellStyle name="Normal 17 3 2 2 3 2 3" xfId="22887" xr:uid="{710D32FF-3E08-440C-B733-1809CB0E9003}"/>
    <cellStyle name="Normal 17 3 2 2 3 3" xfId="15863" xr:uid="{2AAFD4F3-B73F-4F54-9F08-512BC5E3B9BB}"/>
    <cellStyle name="Normal 17 3 2 2 3 3 2" xfId="24958" xr:uid="{2FCC061E-1B0E-4F5F-A4B9-93EA0EDA858C}"/>
    <cellStyle name="Normal 17 3 2 2 3 4" xfId="20529" xr:uid="{469FF614-B64F-4547-8602-9D26A4B2A9EB}"/>
    <cellStyle name="Normal 17 3 2 2 4" xfId="10689" xr:uid="{5A3D1E5F-3591-4417-B60B-843C560DCEE6}"/>
    <cellStyle name="Normal 17 3 2 2 4 2" xfId="16933" xr:uid="{31056CC6-30BB-4E60-B0B6-8B7C59FD6398}"/>
    <cellStyle name="Normal 17 3 2 2 4 2 2" xfId="26028" xr:uid="{871B531E-329E-4883-9666-8CA8F8F740FB}"/>
    <cellStyle name="Normal 17 3 2 2 4 3" xfId="22027" xr:uid="{F63B0AC8-B4C6-4A59-8EFB-6AD987BCAB52}"/>
    <cellStyle name="Normal 17 3 2 2 5" xfId="15009" xr:uid="{21079414-D64F-4497-A14A-075C440B38EE}"/>
    <cellStyle name="Normal 17 3 2 2 5 2" xfId="24104" xr:uid="{6218A540-7F4A-48E2-A305-7E4CD470740E}"/>
    <cellStyle name="Normal 17 3 2 2 6" xfId="19127" xr:uid="{9887063F-BD52-4528-9A75-3D8E04650384}"/>
    <cellStyle name="Normal 17 3 2 3" xfId="5672" xr:uid="{6AE75C2C-92EB-49DB-BCCB-06372B797B25}"/>
    <cellStyle name="Normal 17 3 2 3 2" xfId="7288" xr:uid="{DC05477C-E54A-4170-B566-1A4033ED1E6C}"/>
    <cellStyle name="Normal 17 3 2 3 2 2" xfId="11758" xr:uid="{915648A7-A55E-4794-89A5-4345FD34CC19}"/>
    <cellStyle name="Normal 17 3 2 3 2 2 2" xfId="17996" xr:uid="{62C1B7BD-C022-42F9-BE1C-ABF1AC4F59D0}"/>
    <cellStyle name="Normal 17 3 2 3 2 2 2 2" xfId="27091" xr:uid="{EAF733EC-3367-4A8F-8F11-1067BAFE8ADB}"/>
    <cellStyle name="Normal 17 3 2 3 2 2 3" xfId="23096" xr:uid="{915A34B9-C655-4B47-9135-1EC62D512090}"/>
    <cellStyle name="Normal 17 3 2 3 2 3" xfId="16072" xr:uid="{722BAD68-4D82-4DAE-8C37-3BAD8E7FCFAC}"/>
    <cellStyle name="Normal 17 3 2 3 2 3 2" xfId="25167" xr:uid="{0165610D-DC89-49FE-B4F5-8FD44E9F304A}"/>
    <cellStyle name="Normal 17 3 2 3 2 4" xfId="20870" xr:uid="{DA617E63-D1F8-4953-8329-92967E515BE6}"/>
    <cellStyle name="Normal 17 3 2 3 3" xfId="10902" xr:uid="{1A8BF5BF-14D2-4107-BB70-8D79D9E14033}"/>
    <cellStyle name="Normal 17 3 2 3 3 2" xfId="17142" xr:uid="{11148134-829F-4D68-9F76-FF894E0A348A}"/>
    <cellStyle name="Normal 17 3 2 3 3 2 2" xfId="26237" xr:uid="{44E24B56-B0FD-4BC6-86B9-E52871D19D6C}"/>
    <cellStyle name="Normal 17 3 2 3 3 3" xfId="22240" xr:uid="{0C20D0BE-6104-404C-90A9-046E1AAEAB48}"/>
    <cellStyle name="Normal 17 3 2 3 4" xfId="15218" xr:uid="{2F4B2FB6-C65D-404C-BBEE-DE318E5A0D92}"/>
    <cellStyle name="Normal 17 3 2 3 4 2" xfId="24313" xr:uid="{09109880-F097-42E2-894B-731DD31B6935}"/>
    <cellStyle name="Normal 17 3 2 3 5" xfId="19473" xr:uid="{EC524525-F086-442C-9896-1CAD9748EA03}"/>
    <cellStyle name="Normal 17 3 2 4" xfId="6722" xr:uid="{1FFBC869-E06A-4220-83C0-DAA3A4A9E768}"/>
    <cellStyle name="Normal 17 3 2 4 2" xfId="11340" xr:uid="{767AE627-9BB3-445E-BFCF-629E75470238}"/>
    <cellStyle name="Normal 17 3 2 4 2 2" xfId="17578" xr:uid="{7669A939-B2E5-47F8-B1E9-9AC07D4E00A0}"/>
    <cellStyle name="Normal 17 3 2 4 2 2 2" xfId="26673" xr:uid="{617E4659-06D2-4D0C-B10A-1E00924F5D8D}"/>
    <cellStyle name="Normal 17 3 2 4 2 3" xfId="22678" xr:uid="{A6A85974-A16B-4D6B-8C6B-DE033EE6B59B}"/>
    <cellStyle name="Normal 17 3 2 4 3" xfId="15654" xr:uid="{DE5F1C3F-3E81-4FEA-96CD-419ED7CD00DC}"/>
    <cellStyle name="Normal 17 3 2 4 3 2" xfId="24749" xr:uid="{039B5CF3-950F-4C57-8475-43A0E1B72B7F}"/>
    <cellStyle name="Normal 17 3 2 4 4" xfId="20304" xr:uid="{ED10C113-D36E-497E-8F19-557BD42CBFDD}"/>
    <cellStyle name="Normal 17 3 2 5" xfId="10251" xr:uid="{9F2C0117-6271-4D12-8A88-7B53FA04AABF}"/>
    <cellStyle name="Normal 17 3 2 5 2" xfId="14573" xr:uid="{7908507F-6E95-42BB-8D8A-4B704D52ECED}"/>
    <cellStyle name="Normal 17 3 2 5 2 2" xfId="18432" xr:uid="{3C4707B1-FC3B-46ED-AA4A-29F7FF2CF0E9}"/>
    <cellStyle name="Normal 17 3 2 5 2 2 2" xfId="27527" xr:uid="{ACAFE9F6-9E17-4F3F-8698-E6FC84252602}"/>
    <cellStyle name="Normal 17 3 2 5 2 3" xfId="23668" xr:uid="{EDC9F9F8-FDCA-4E26-8E3E-B6DE437F6F6A}"/>
    <cellStyle name="Normal 17 3 2 5 3" xfId="16508" xr:uid="{AA3B52A2-AD05-4F16-826E-61E3D932DF73}"/>
    <cellStyle name="Normal 17 3 2 5 3 2" xfId="25603" xr:uid="{4F74D895-E49D-4842-BA04-938AEF1F2C36}"/>
    <cellStyle name="Normal 17 3 2 5 4" xfId="21590" xr:uid="{405122A4-8C32-4985-82C9-50B4F5C98202}"/>
    <cellStyle name="Normal 17 3 2 6" xfId="10480" xr:uid="{492A0E7A-696D-4452-8366-BBB57A8754DF}"/>
    <cellStyle name="Normal 17 3 2 6 2" xfId="16724" xr:uid="{9843CF42-EC32-47A1-BDB2-322A5E8B9F00}"/>
    <cellStyle name="Normal 17 3 2 6 2 2" xfId="25819" xr:uid="{13C01A52-D502-474D-A1F7-C068E7F187A5}"/>
    <cellStyle name="Normal 17 3 2 6 3" xfId="21818" xr:uid="{1DCA4AC9-FFF4-41AA-8DD5-8346507ACC16}"/>
    <cellStyle name="Normal 17 3 2 7" xfId="14800" xr:uid="{427FBFD7-7FF8-4792-B359-470AAECD005B}"/>
    <cellStyle name="Normal 17 3 2 7 2" xfId="23895" xr:uid="{69224D46-B5B8-4614-AE68-89FE6D015544}"/>
    <cellStyle name="Normal 17 3 2 8" xfId="18902" xr:uid="{66DF4AC8-4D20-4B56-821D-D20EBEA70DDA}"/>
    <cellStyle name="Normal 17 3 3" xfId="2981" xr:uid="{9D870D86-A369-4A29-A0C3-BAD2BD56C9EF}"/>
    <cellStyle name="Normal 17 3 3 2" xfId="5783" xr:uid="{F0994EBC-6CD4-4451-BAB9-13B249B76376}"/>
    <cellStyle name="Normal 17 3 3 2 2" xfId="7399" xr:uid="{11BDDDC2-0201-47CD-A932-2EE3070A95F1}"/>
    <cellStyle name="Normal 17 3 3 2 2 2" xfId="11864" xr:uid="{838A7FC3-7B9D-4316-A00E-5C49FE602BA5}"/>
    <cellStyle name="Normal 17 3 3 2 2 2 2" xfId="18102" xr:uid="{4099DBA4-09EA-4FF6-91B9-A801701F44C5}"/>
    <cellStyle name="Normal 17 3 3 2 2 2 2 2" xfId="27197" xr:uid="{D7A08486-85B7-455E-AC24-30909C0C9B7C}"/>
    <cellStyle name="Normal 17 3 3 2 2 2 3" xfId="23202" xr:uid="{C6BD63DD-48A0-4C6F-B3DA-04DD88777D3B}"/>
    <cellStyle name="Normal 17 3 3 2 2 3" xfId="16178" xr:uid="{42AC5531-1D7D-4C00-BD78-17E435257AB3}"/>
    <cellStyle name="Normal 17 3 3 2 2 3 2" xfId="25273" xr:uid="{C765625D-20B9-4ED4-A027-4804095923E0}"/>
    <cellStyle name="Normal 17 3 3 2 2 4" xfId="20981" xr:uid="{B2534903-7842-4584-8D86-2D923F7F178F}"/>
    <cellStyle name="Normal 17 3 3 2 3" xfId="11009" xr:uid="{DF9BB28B-8A49-4360-9C37-111E5F8714E5}"/>
    <cellStyle name="Normal 17 3 3 2 3 2" xfId="17248" xr:uid="{7C522114-C9F9-4677-9E94-8B7EF153E84A}"/>
    <cellStyle name="Normal 17 3 3 2 3 2 2" xfId="26343" xr:uid="{20473A14-0EFF-47D0-9107-B4E4FA15DF76}"/>
    <cellStyle name="Normal 17 3 3 2 3 3" xfId="22347" xr:uid="{9A50DA7C-642F-4F23-8B46-3E90ADFBA207}"/>
    <cellStyle name="Normal 17 3 3 2 4" xfId="15324" xr:uid="{D32BE79F-8B57-47B8-BD58-2706A961DEC3}"/>
    <cellStyle name="Normal 17 3 3 2 4 2" xfId="24419" xr:uid="{18316BA4-30DE-4F17-B8E8-197B6FDAB970}"/>
    <cellStyle name="Normal 17 3 3 2 5" xfId="19584" xr:uid="{133AA6D3-7397-4B2F-952D-1B1C63BFED82}"/>
    <cellStyle name="Normal 17 3 3 3" xfId="6844" xr:uid="{6CFC77DA-8D57-4658-925E-DF2B815417B1}"/>
    <cellStyle name="Normal 17 3 3 3 2" xfId="11446" xr:uid="{1C381C39-4A40-4341-8495-5DCE85AA47B7}"/>
    <cellStyle name="Normal 17 3 3 3 2 2" xfId="17684" xr:uid="{9BFEB80A-2F8D-468A-AD3E-CC25CB7F5A7B}"/>
    <cellStyle name="Normal 17 3 3 3 2 2 2" xfId="26779" xr:uid="{299F4336-D473-4476-B144-B73B6A9977B5}"/>
    <cellStyle name="Normal 17 3 3 3 2 3" xfId="22784" xr:uid="{26BC00F4-7982-4642-9118-4F7D132F1254}"/>
    <cellStyle name="Normal 17 3 3 3 3" xfId="15760" xr:uid="{D9391F28-9DA4-4040-B847-C5441541BBA3}"/>
    <cellStyle name="Normal 17 3 3 3 3 2" xfId="24855" xr:uid="{85021487-3880-4C6E-8384-A825EE148A3D}"/>
    <cellStyle name="Normal 17 3 3 3 4" xfId="20426" xr:uid="{C9CF5CE2-1238-4A62-A441-509B63DB5354}"/>
    <cellStyle name="Normal 17 3 3 4" xfId="10586" xr:uid="{BCBEC2B9-193D-459E-A224-2D88150C0EF0}"/>
    <cellStyle name="Normal 17 3 3 4 2" xfId="16830" xr:uid="{E1240988-BD78-4FE0-9B0A-E16882C18D83}"/>
    <cellStyle name="Normal 17 3 3 4 2 2" xfId="25925" xr:uid="{8A46020A-EDBB-4C65-BA52-B38AA5BF1555}"/>
    <cellStyle name="Normal 17 3 3 4 3" xfId="21924" xr:uid="{30A5D1A1-6866-42E1-893F-28E0551257D6}"/>
    <cellStyle name="Normal 17 3 3 5" xfId="14906" xr:uid="{90D0B6C5-68EC-414F-81C0-05193B95A1BA}"/>
    <cellStyle name="Normal 17 3 3 5 2" xfId="24001" xr:uid="{9BC61AF9-812C-4A45-82D4-A1B1D1344963}"/>
    <cellStyle name="Normal 17 3 3 6" xfId="19024" xr:uid="{5DA7528B-89A4-4F15-94D1-25432FAECE78}"/>
    <cellStyle name="Normal 17 3 4" xfId="5557" xr:uid="{1F9982FA-8509-47F3-B276-FCE3F6E2EE11}"/>
    <cellStyle name="Normal 17 3 4 2" xfId="7173" xr:uid="{F9F6E028-32EC-4AFC-9BDA-3722B12031E5}"/>
    <cellStyle name="Normal 17 3 4 2 2" xfId="11655" xr:uid="{2ACBB762-7FDC-4637-8A73-C125B83B20F8}"/>
    <cellStyle name="Normal 17 3 4 2 2 2" xfId="17893" xr:uid="{65AD54F3-877D-40B8-8CDB-1E49A75243D7}"/>
    <cellStyle name="Normal 17 3 4 2 2 2 2" xfId="26988" xr:uid="{80A56137-B4B4-4096-8283-8C03CD6D451D}"/>
    <cellStyle name="Normal 17 3 4 2 2 3" xfId="22993" xr:uid="{F390A5B5-4473-4AF0-905D-B93ECB1FD3A6}"/>
    <cellStyle name="Normal 17 3 4 2 3" xfId="15969" xr:uid="{F62CF2F5-AB3A-43FA-91C1-4A8D221BD1BC}"/>
    <cellStyle name="Normal 17 3 4 2 3 2" xfId="25064" xr:uid="{8416364D-65CB-4278-94D4-07F36718B592}"/>
    <cellStyle name="Normal 17 3 4 2 4" xfId="20755" xr:uid="{40777125-BD92-4DC3-99CC-A96E2E0A1443}"/>
    <cellStyle name="Normal 17 3 4 3" xfId="10799" xr:uid="{7B864E70-CF68-4D4B-BFBE-E22389079162}"/>
    <cellStyle name="Normal 17 3 4 3 2" xfId="17039" xr:uid="{80F6B5BF-B8B0-4C47-8C74-47F69C673D65}"/>
    <cellStyle name="Normal 17 3 4 3 2 2" xfId="26134" xr:uid="{DF827369-A278-4B5F-979C-A5DC4E2119C4}"/>
    <cellStyle name="Normal 17 3 4 3 3" xfId="22137" xr:uid="{D40CC473-9196-4718-862D-BCF5DD220E78}"/>
    <cellStyle name="Normal 17 3 4 4" xfId="15115" xr:uid="{E46101C6-8014-4F73-9AEF-59044AE51F6A}"/>
    <cellStyle name="Normal 17 3 4 4 2" xfId="24210" xr:uid="{1EB1190C-F724-4283-A6C6-914C5C58F614}"/>
    <cellStyle name="Normal 17 3 4 5" xfId="19358" xr:uid="{8E9B4A12-7621-4AC1-9935-0DB1CD88C6A3}"/>
    <cellStyle name="Normal 17 3 5" xfId="6594" xr:uid="{35067F10-FDF7-4D41-9606-C524CCC1B8EF}"/>
    <cellStyle name="Normal 17 3 5 2" xfId="11237" xr:uid="{AC1D3F36-D40B-41A4-94A1-573999D52B16}"/>
    <cellStyle name="Normal 17 3 5 2 2" xfId="17475" xr:uid="{F0544E0F-EF72-488F-B871-506D9C8DC575}"/>
    <cellStyle name="Normal 17 3 5 2 2 2" xfId="26570" xr:uid="{BE8C3940-8377-4218-A0C4-54C16479C83F}"/>
    <cellStyle name="Normal 17 3 5 2 3" xfId="22575" xr:uid="{36DD79AD-45C5-4D2D-82E9-14AF1F6B7452}"/>
    <cellStyle name="Normal 17 3 5 3" xfId="15551" xr:uid="{936C2F0E-6CDB-429B-9B80-7A563EE106F1}"/>
    <cellStyle name="Normal 17 3 5 3 2" xfId="24646" xr:uid="{23965588-C62C-499F-B98E-2F4135A76999}"/>
    <cellStyle name="Normal 17 3 5 4" xfId="20176" xr:uid="{69D36607-53FF-4883-A09D-532B01880F19}"/>
    <cellStyle name="Normal 17 3 6" xfId="10136" xr:uid="{26B40531-49F9-4642-A650-2D97DEBDF0AE}"/>
    <cellStyle name="Normal 17 3 6 2" xfId="14458" xr:uid="{F825062C-B562-4F17-8AC2-048058927F4C}"/>
    <cellStyle name="Normal 17 3 6 2 2" xfId="18329" xr:uid="{90CBFF99-8A9C-4725-8853-27C257E1F828}"/>
    <cellStyle name="Normal 17 3 6 2 2 2" xfId="27424" xr:uid="{CE0909C5-BD04-4864-A3DC-B6DC7AF0BA1A}"/>
    <cellStyle name="Normal 17 3 6 2 3" xfId="23553" xr:uid="{70ED4C5A-65A9-499B-9EAD-2BDF1428816C}"/>
    <cellStyle name="Normal 17 3 6 3" xfId="16405" xr:uid="{9E910FBE-229C-4A2B-BA8D-BE5480BEA03D}"/>
    <cellStyle name="Normal 17 3 6 3 2" xfId="25500" xr:uid="{981E0163-5EA8-4720-BE98-E09786463C05}"/>
    <cellStyle name="Normal 17 3 6 4" xfId="21475" xr:uid="{E4E1C337-B255-47D0-9AB8-3EE05AB8C436}"/>
    <cellStyle name="Normal 17 3 7" xfId="10377" xr:uid="{EA38A7E6-C319-4B55-ADB7-80BFCD5674C8}"/>
    <cellStyle name="Normal 17 3 7 2" xfId="16621" xr:uid="{C46AFDC4-A03E-4FA5-A305-23541F1B0C37}"/>
    <cellStyle name="Normal 17 3 7 2 2" xfId="25716" xr:uid="{EF86B907-919F-4972-AD48-AA7617BDD93F}"/>
    <cellStyle name="Normal 17 3 7 3" xfId="21715" xr:uid="{E2CDBF6F-3C2A-45B1-991E-37BFD12A1CD6}"/>
    <cellStyle name="Normal 17 3 8" xfId="14697" xr:uid="{58164C87-A233-4544-80A5-C39144B5EA77}"/>
    <cellStyle name="Normal 17 3 8 2" xfId="23792" xr:uid="{B2EE82BE-D2BA-4D40-B683-B6F611E2D1AC}"/>
    <cellStyle name="Normal 17 3 9" xfId="18774" xr:uid="{6F43F5CF-7732-48DA-BACC-FDA9F9B24307}"/>
    <cellStyle name="Normal 17 4" xfId="2812" xr:uid="{ED67E420-39F0-4869-BB52-1FCCEF38B449}"/>
    <cellStyle name="Normal 17 4 2" xfId="3037" xr:uid="{82067CD6-0A0C-4D84-A708-73D4CE08F8EC}"/>
    <cellStyle name="Normal 17 4 2 2" xfId="5839" xr:uid="{B2DCD9A7-3945-4DF2-A337-9CA04C6D405A}"/>
    <cellStyle name="Normal 17 4 2 2 2" xfId="7455" xr:uid="{78D35AF9-6D33-47C9-BFE5-650CE68F9AA1}"/>
    <cellStyle name="Normal 17 4 2 2 2 2" xfId="11920" xr:uid="{AB116B71-FC9A-49A8-8DD5-089BF98DC7D5}"/>
    <cellStyle name="Normal 17 4 2 2 2 2 2" xfId="18158" xr:uid="{B8149197-92C6-4C1D-8766-513BF53EAFBB}"/>
    <cellStyle name="Normal 17 4 2 2 2 2 2 2" xfId="27253" xr:uid="{57B9D141-55D9-4515-9DE3-055661D6D74F}"/>
    <cellStyle name="Normal 17 4 2 2 2 2 3" xfId="23258" xr:uid="{C671EED9-4F0E-4622-A80B-23C90A11929E}"/>
    <cellStyle name="Normal 17 4 2 2 2 3" xfId="16234" xr:uid="{849B4115-4DD0-4941-A0C0-F54C7E42D332}"/>
    <cellStyle name="Normal 17 4 2 2 2 3 2" xfId="25329" xr:uid="{73457B52-6059-4D98-B102-AE8E47A83F26}"/>
    <cellStyle name="Normal 17 4 2 2 2 4" xfId="21037" xr:uid="{E749FE68-091F-4E3D-B75F-045A13071E67}"/>
    <cellStyle name="Normal 17 4 2 2 3" xfId="11065" xr:uid="{E6AFCE41-F146-49D7-8D34-F3748FA7161F}"/>
    <cellStyle name="Normal 17 4 2 2 3 2" xfId="17304" xr:uid="{3F8EAFB5-7A5D-42B8-A93F-A2AC875382D4}"/>
    <cellStyle name="Normal 17 4 2 2 3 2 2" xfId="26399" xr:uid="{B04366BB-7437-4511-B648-E0DEC4B7540E}"/>
    <cellStyle name="Normal 17 4 2 2 3 3" xfId="22403" xr:uid="{F0EC346B-1CEC-476D-8D4B-8C562E587BA2}"/>
    <cellStyle name="Normal 17 4 2 2 4" xfId="15380" xr:uid="{84A65A6F-7D12-4269-891A-5F0728E06C1F}"/>
    <cellStyle name="Normal 17 4 2 2 4 2" xfId="24475" xr:uid="{1B50BC1E-F559-4298-898C-5D9F32BAAEBC}"/>
    <cellStyle name="Normal 17 4 2 2 5" xfId="19640" xr:uid="{596E9B84-C10B-4A6C-9835-3948B9A602E1}"/>
    <cellStyle name="Normal 17 4 2 3" xfId="6900" xr:uid="{1CCE0639-C31D-408B-B326-517D2F080353}"/>
    <cellStyle name="Normal 17 4 2 3 2" xfId="11502" xr:uid="{C8F0EDFF-3A4C-46F9-9B62-C9B4519E9047}"/>
    <cellStyle name="Normal 17 4 2 3 2 2" xfId="17740" xr:uid="{F17D4D11-5730-4CFB-87EB-C438F718165B}"/>
    <cellStyle name="Normal 17 4 2 3 2 2 2" xfId="26835" xr:uid="{A1C2B22E-2F0D-4E44-88BE-8C645B40B59C}"/>
    <cellStyle name="Normal 17 4 2 3 2 3" xfId="22840" xr:uid="{845F1301-5906-4A32-81B6-982C6454BF3E}"/>
    <cellStyle name="Normal 17 4 2 3 3" xfId="15816" xr:uid="{0D1423AC-8CCB-4380-B293-2239DB283678}"/>
    <cellStyle name="Normal 17 4 2 3 3 2" xfId="24911" xr:uid="{28711969-A820-4295-BCCB-57B68A8AA293}"/>
    <cellStyle name="Normal 17 4 2 3 4" xfId="20482" xr:uid="{D52AEE3A-30F3-412A-AEC5-170DBB94CD51}"/>
    <cellStyle name="Normal 17 4 2 4" xfId="10642" xr:uid="{B110715A-4D8F-4176-83C3-2CCC636947B6}"/>
    <cellStyle name="Normal 17 4 2 4 2" xfId="16886" xr:uid="{BCCD5C7B-E5F3-4FBB-B352-886F973B44B2}"/>
    <cellStyle name="Normal 17 4 2 4 2 2" xfId="25981" xr:uid="{E4AB3B46-CABC-4601-9FAE-AE62BE949153}"/>
    <cellStyle name="Normal 17 4 2 4 3" xfId="21980" xr:uid="{3A5F9796-DCF9-4A48-8854-D34B48F030D7}"/>
    <cellStyle name="Normal 17 4 2 5" xfId="14962" xr:uid="{9F037351-2848-4CD7-8B20-E87F0E3BB486}"/>
    <cellStyle name="Normal 17 4 2 5 2" xfId="24057" xr:uid="{38B39CE2-F3FD-4EF1-B7EC-5CA7A899C2D4}"/>
    <cellStyle name="Normal 17 4 2 6" xfId="19080" xr:uid="{438F2FD8-B80D-4B24-8530-CB1EC5E6220B}"/>
    <cellStyle name="Normal 17 4 3" xfId="5625" xr:uid="{1D027B6C-D7F4-4867-B000-92AC6B73CAE3}"/>
    <cellStyle name="Normal 17 4 3 2" xfId="7241" xr:uid="{1093602C-C38B-4B5C-BA8F-513EDFE4E92B}"/>
    <cellStyle name="Normal 17 4 3 2 2" xfId="11711" xr:uid="{35259D23-616A-4A8D-A7C2-EE34DDF7C7E3}"/>
    <cellStyle name="Normal 17 4 3 2 2 2" xfId="17949" xr:uid="{C06EC8DE-B218-4C26-8213-FD7602991C27}"/>
    <cellStyle name="Normal 17 4 3 2 2 2 2" xfId="27044" xr:uid="{7F7A8462-20E6-4163-B3AA-AA3D348FBA9C}"/>
    <cellStyle name="Normal 17 4 3 2 2 3" xfId="23049" xr:uid="{037E4C08-586A-4BF7-9D8B-576C235B980E}"/>
    <cellStyle name="Normal 17 4 3 2 3" xfId="16025" xr:uid="{590CE2FF-04D8-48B7-9595-22E8580DAACA}"/>
    <cellStyle name="Normal 17 4 3 2 3 2" xfId="25120" xr:uid="{A4675E01-79BB-4252-AF88-8010A1CAF979}"/>
    <cellStyle name="Normal 17 4 3 2 4" xfId="20823" xr:uid="{086272C0-8940-405C-9156-A7DCEB20A4BF}"/>
    <cellStyle name="Normal 17 4 3 3" xfId="10855" xr:uid="{274DD99F-75B1-434F-834B-F60CB21AD248}"/>
    <cellStyle name="Normal 17 4 3 3 2" xfId="17095" xr:uid="{DC7101A9-79BF-4B1D-BD7B-703DBC4F462A}"/>
    <cellStyle name="Normal 17 4 3 3 2 2" xfId="26190" xr:uid="{A0610E1E-0E00-4738-9EE8-4098A503D7EC}"/>
    <cellStyle name="Normal 17 4 3 3 3" xfId="22193" xr:uid="{5374EE48-ED6D-4B26-B134-9247B4A90B1B}"/>
    <cellStyle name="Normal 17 4 3 4" xfId="15171" xr:uid="{840B1726-4A64-4D64-989A-49E3E61CEE7B}"/>
    <cellStyle name="Normal 17 4 3 4 2" xfId="24266" xr:uid="{887B3D84-1523-4AAC-B1F4-A028E28189F8}"/>
    <cellStyle name="Normal 17 4 3 5" xfId="19426" xr:uid="{9217668D-31F7-4C5C-B06D-2D3678284A7B}"/>
    <cellStyle name="Normal 17 4 4" xfId="6675" xr:uid="{0D5152FC-ACB2-49B3-A9BF-E319E6E8F4BC}"/>
    <cellStyle name="Normal 17 4 4 2" xfId="11293" xr:uid="{FAD133D3-4BC1-49FB-9CE0-CB716B19247C}"/>
    <cellStyle name="Normal 17 4 4 2 2" xfId="17531" xr:uid="{6D94D609-3B73-4C57-91DE-29DAF527D6C0}"/>
    <cellStyle name="Normal 17 4 4 2 2 2" xfId="26626" xr:uid="{6CD2308D-667F-4010-B709-6114719CFB49}"/>
    <cellStyle name="Normal 17 4 4 2 3" xfId="22631" xr:uid="{80A2446C-0485-4613-8B3A-6B43DD07788B}"/>
    <cellStyle name="Normal 17 4 4 3" xfId="15607" xr:uid="{05BD2E84-F60B-4BBF-B367-53F92BC0F9F1}"/>
    <cellStyle name="Normal 17 4 4 3 2" xfId="24702" xr:uid="{BBAF2473-F73B-4E90-AF45-004CA0853BD2}"/>
    <cellStyle name="Normal 17 4 4 4" xfId="20257" xr:uid="{7FB4A450-75CC-4B1A-BFF1-38F88504B5F5}"/>
    <cellStyle name="Normal 17 4 5" xfId="10204" xr:uid="{AA77BAB4-82CE-417A-BC1C-591559267A8C}"/>
    <cellStyle name="Normal 17 4 5 2" xfId="14526" xr:uid="{5E0D4263-43A9-47FC-88EB-2CD451A892D7}"/>
    <cellStyle name="Normal 17 4 5 2 2" xfId="18385" xr:uid="{A5B1E2D6-FAE9-4934-AD81-7CAC13C93B7A}"/>
    <cellStyle name="Normal 17 4 5 2 2 2" xfId="27480" xr:uid="{BDD150DE-8EC7-4F46-9973-0060D384486B}"/>
    <cellStyle name="Normal 17 4 5 2 3" xfId="23621" xr:uid="{39C56BD6-9792-4F02-AA56-25985FCD1436}"/>
    <cellStyle name="Normal 17 4 5 3" xfId="16461" xr:uid="{BE71A950-A1D7-41EC-B610-FC17F8EA51AB}"/>
    <cellStyle name="Normal 17 4 5 3 2" xfId="25556" xr:uid="{20CD59F8-43F5-4F67-A788-2847384560DB}"/>
    <cellStyle name="Normal 17 4 5 4" xfId="21543" xr:uid="{7862261D-D5C9-436F-AE0C-C3795ECB89F7}"/>
    <cellStyle name="Normal 17 4 6" xfId="10433" xr:uid="{09D15AC2-D12B-4C8E-B33C-DCBF9686B74B}"/>
    <cellStyle name="Normal 17 4 6 2" xfId="16677" xr:uid="{13D8F721-D7F7-4459-A28E-B3F60D0B1EEF}"/>
    <cellStyle name="Normal 17 4 6 2 2" xfId="25772" xr:uid="{AB946B6B-5B5B-4528-9CAC-BD5FA11A467A}"/>
    <cellStyle name="Normal 17 4 6 3" xfId="21771" xr:uid="{1190E186-8B2C-42A3-800D-91A5A7842D2E}"/>
    <cellStyle name="Normal 17 4 7" xfId="14753" xr:uid="{52D93339-509D-4924-9777-924852E4E12D}"/>
    <cellStyle name="Normal 17 4 7 2" xfId="23848" xr:uid="{F9B79D00-4BC8-49DD-A41C-1759EC0E7C29}"/>
    <cellStyle name="Normal 17 4 8" xfId="18855" xr:uid="{552C5324-4463-4C52-B727-CA0CE5347E89}"/>
    <cellStyle name="Normal 17 5" xfId="2934" xr:uid="{4A21A03F-35DF-446C-9FD2-BE829BEB9E80}"/>
    <cellStyle name="Normal 17 5 2" xfId="5736" xr:uid="{C408A684-C863-43ED-8485-B95BFFB8E45F}"/>
    <cellStyle name="Normal 17 5 2 2" xfId="7352" xr:uid="{B5EB1BFF-E7A0-4655-BE00-5324E188ECA7}"/>
    <cellStyle name="Normal 17 5 2 2 2" xfId="11817" xr:uid="{370A0829-AF7E-4D0D-9D57-561D0579E813}"/>
    <cellStyle name="Normal 17 5 2 2 2 2" xfId="18055" xr:uid="{BD2A50B0-8C02-4A92-9B89-A762F424DFF4}"/>
    <cellStyle name="Normal 17 5 2 2 2 2 2" xfId="27150" xr:uid="{DBE13FB1-695F-4BFA-A4BB-67B7348E511E}"/>
    <cellStyle name="Normal 17 5 2 2 2 3" xfId="23155" xr:uid="{FBC88520-B554-49EE-B8A3-825E882394EC}"/>
    <cellStyle name="Normal 17 5 2 2 3" xfId="16131" xr:uid="{702478EB-0CE0-4A92-B9C2-C8F811567853}"/>
    <cellStyle name="Normal 17 5 2 2 3 2" xfId="25226" xr:uid="{41E05432-59FE-4D62-BB3F-EDA7DE168A5A}"/>
    <cellStyle name="Normal 17 5 2 2 4" xfId="20934" xr:uid="{0BDC3271-C74F-45DE-A8AE-506346738E20}"/>
    <cellStyle name="Normal 17 5 2 3" xfId="10962" xr:uid="{FDC870CF-5DB9-4C9F-90BF-9D5A9F94BBE2}"/>
    <cellStyle name="Normal 17 5 2 3 2" xfId="17201" xr:uid="{C797BB65-AACE-4D1C-B7A8-DEEBAB9D88FC}"/>
    <cellStyle name="Normal 17 5 2 3 2 2" xfId="26296" xr:uid="{C5241665-739B-4E7D-A145-2FD941A65439}"/>
    <cellStyle name="Normal 17 5 2 3 3" xfId="22300" xr:uid="{4B5275BE-8356-407A-A115-BFF05D5390F4}"/>
    <cellStyle name="Normal 17 5 2 4" xfId="15277" xr:uid="{EBF842FD-54DD-4042-9505-8731003CBF65}"/>
    <cellStyle name="Normal 17 5 2 4 2" xfId="24372" xr:uid="{C938E867-EC6F-495E-B330-DB4517A781CB}"/>
    <cellStyle name="Normal 17 5 2 5" xfId="19537" xr:uid="{6A8F02B9-A8B0-47E9-8C24-B5265D6C3AA8}"/>
    <cellStyle name="Normal 17 5 3" xfId="6797" xr:uid="{F9A6B0A1-B72F-4F80-8205-8C328D2219E0}"/>
    <cellStyle name="Normal 17 5 3 2" xfId="11399" xr:uid="{3694BD76-22AF-4BBD-8140-348EC7BCABB8}"/>
    <cellStyle name="Normal 17 5 3 2 2" xfId="17637" xr:uid="{F351DFA5-BEC5-4594-A292-7A31ABFD3974}"/>
    <cellStyle name="Normal 17 5 3 2 2 2" xfId="26732" xr:uid="{BD40FB94-FA74-42BF-84CB-1C60A6517C44}"/>
    <cellStyle name="Normal 17 5 3 2 3" xfId="22737" xr:uid="{C86F8FB5-D2EF-453E-AA70-5C0BBA1B4D04}"/>
    <cellStyle name="Normal 17 5 3 3" xfId="15713" xr:uid="{195F4446-F63A-418E-AA49-DF15D56C1744}"/>
    <cellStyle name="Normal 17 5 3 3 2" xfId="24808" xr:uid="{756926F4-7874-4178-A753-8FB1C7B21377}"/>
    <cellStyle name="Normal 17 5 3 4" xfId="20379" xr:uid="{D229FF82-5C4B-4030-B06C-6D18B413D88B}"/>
    <cellStyle name="Normal 17 5 4" xfId="10539" xr:uid="{22AD3CD9-9424-4159-A24A-CC03AD08967D}"/>
    <cellStyle name="Normal 17 5 4 2" xfId="16783" xr:uid="{C4577E1C-4D23-4847-A73D-BB3521055E13}"/>
    <cellStyle name="Normal 17 5 4 2 2" xfId="25878" xr:uid="{E1008FE4-AFEF-444A-B1AD-CE24C7D4A732}"/>
    <cellStyle name="Normal 17 5 4 3" xfId="21877" xr:uid="{02716C78-374C-4E62-A916-886778805836}"/>
    <cellStyle name="Normal 17 5 5" xfId="14859" xr:uid="{76D65C05-0552-4099-9BE7-B00A0B843466}"/>
    <cellStyle name="Normal 17 5 5 2" xfId="23954" xr:uid="{9F2E08B7-E1B0-4C7C-AAA8-220B99CC115E}"/>
    <cellStyle name="Normal 17 5 6" xfId="18977" xr:uid="{DE7A4051-8C4B-4AB8-85FE-FBD391C91795}"/>
    <cellStyle name="Normal 17 6" xfId="5149" xr:uid="{9615120B-7496-4B7B-99B1-E0EEB91C9AD9}"/>
    <cellStyle name="Normal 17 6 2" xfId="7032" xr:uid="{4DF75CAB-6EDE-42DD-8BC8-554AC08A79DB}"/>
    <cellStyle name="Normal 17 6 2 2" xfId="11608" xr:uid="{AE7AC64D-7D6F-4DDE-AE28-9E6DBDF4AE33}"/>
    <cellStyle name="Normal 17 6 2 2 2" xfId="17846" xr:uid="{4D9C3079-7C41-4B6D-BBB1-E18DDA351880}"/>
    <cellStyle name="Normal 17 6 2 2 2 2" xfId="26941" xr:uid="{3E167147-E2E9-4A61-A86B-032573311646}"/>
    <cellStyle name="Normal 17 6 2 2 3" xfId="22946" xr:uid="{AFAFB45D-9648-46F2-924E-D670F4309A8A}"/>
    <cellStyle name="Normal 17 6 2 3" xfId="15922" xr:uid="{113C285A-AAAA-4E80-90C1-5B2C94091006}"/>
    <cellStyle name="Normal 17 6 2 3 2" xfId="25017" xr:uid="{98F077C4-F361-4BBA-A8A7-6639FECE125F}"/>
    <cellStyle name="Normal 17 6 2 4" xfId="20614" xr:uid="{F4ED4A79-70E6-4034-8B3D-E017F76A6FA0}"/>
    <cellStyle name="Normal 17 6 3" xfId="10752" xr:uid="{D52E1165-0073-47BD-AB24-5632C63EC0EB}"/>
    <cellStyle name="Normal 17 6 3 2" xfId="16992" xr:uid="{EB1E8ECB-A428-4914-9078-D2506A93F9B3}"/>
    <cellStyle name="Normal 17 6 3 2 2" xfId="26087" xr:uid="{AFAE3BE8-8BCA-4B0F-AB55-6FDEE3D31C3E}"/>
    <cellStyle name="Normal 17 6 3 3" xfId="22090" xr:uid="{C391516B-83E9-4026-AD16-FB616437C2E4}"/>
    <cellStyle name="Normal 17 6 4" xfId="15068" xr:uid="{F69E91F4-01F3-4A0D-9226-43EC9556CDFB}"/>
    <cellStyle name="Normal 17 6 4 2" xfId="24163" xr:uid="{537F5E0F-CCDB-4921-A4AB-EB29A765D633}"/>
    <cellStyle name="Normal 17 6 5" xfId="19216" xr:uid="{24CA8B71-C8E0-41E2-AE55-A6AFB0345FAE}"/>
    <cellStyle name="Normal 17 7" xfId="6385" xr:uid="{01C8B85F-FDEB-42E1-BFD2-851BF9606B60}"/>
    <cellStyle name="Normal 17 7 2" xfId="11190" xr:uid="{5096D511-2E41-4A7F-B946-FC83943420DF}"/>
    <cellStyle name="Normal 17 7 2 2" xfId="17428" xr:uid="{330D2F21-DF64-4995-B3DB-34FB31EA0746}"/>
    <cellStyle name="Normal 17 7 2 2 2" xfId="26523" xr:uid="{E0BA2B49-2BF6-40AB-81DB-AC35DF43580F}"/>
    <cellStyle name="Normal 17 7 2 3" xfId="22528" xr:uid="{204E5ECA-909D-49F5-A94D-29D071810872}"/>
    <cellStyle name="Normal 17 7 3" xfId="15504" xr:uid="{C896A352-C523-4366-87C5-6945C6EC5172}"/>
    <cellStyle name="Normal 17 7 3 2" xfId="24599" xr:uid="{CCD71228-3869-4D67-9C7C-3BE89C933FFB}"/>
    <cellStyle name="Normal 17 7 4" xfId="19967" xr:uid="{38EC018F-7E37-4F37-91B2-EC0113614260}"/>
    <cellStyle name="Normal 17 8" xfId="9728" xr:uid="{A8752F44-2D97-4DE0-B4EC-182264A5FD77}"/>
    <cellStyle name="Normal 17 8 2" xfId="14050" xr:uid="{DFA5C130-6A30-4B6F-B1C1-F9C9D9C6C485}"/>
    <cellStyle name="Normal 17 8 2 2" xfId="18282" xr:uid="{BDB01483-A5A1-4EF8-A645-803C536EC953}"/>
    <cellStyle name="Normal 17 8 2 2 2" xfId="27377" xr:uid="{5B6EE1A1-1C76-447C-A7CE-496CC7D18924}"/>
    <cellStyle name="Normal 17 8 2 3" xfId="23411" xr:uid="{87CD2AB7-91BC-4E32-8652-5308B370F457}"/>
    <cellStyle name="Normal 17 8 3" xfId="16358" xr:uid="{7D950F23-2FD7-4B53-9C8D-CC3ED4B470DD}"/>
    <cellStyle name="Normal 17 8 3 2" xfId="25453" xr:uid="{5DC3A227-57C3-4CFC-89A5-28AF5038FB78}"/>
    <cellStyle name="Normal 17 8 4" xfId="21333" xr:uid="{CC2E22D8-F182-461D-8FDD-A76E16410B05}"/>
    <cellStyle name="Normal 17 9" xfId="10328" xr:uid="{2C513B8F-8E2B-4266-BD12-46A07C607F47}"/>
    <cellStyle name="Normal 17 9 2" xfId="16574" xr:uid="{7D7EE10A-17A8-4189-BE55-4943BEA77B5A}"/>
    <cellStyle name="Normal 17 9 2 2" xfId="25669" xr:uid="{A859E8DF-2F23-4C8B-81B7-CD018181CA9C}"/>
    <cellStyle name="Normal 17 9 3" xfId="21666" xr:uid="{D1FF4B9F-BEC3-491A-8D8E-A821E69AB9CD}"/>
    <cellStyle name="Normal 18" xfId="2180" xr:uid="{90D5169A-993E-4152-A6B2-6926B8C65CF1}"/>
    <cellStyle name="Normal 18 2" xfId="6386" xr:uid="{D68576B9-36C4-4CE7-AF44-B86DB14FA306}"/>
    <cellStyle name="Normal 18 2 2" xfId="19968" xr:uid="{2636D0F7-7850-4A37-A3B6-C43368A050BD}"/>
    <cellStyle name="Normal 18 2 2 2" xfId="29570" xr:uid="{64EC6B64-9E58-43DD-B6DB-0E2EED28EFE7}"/>
    <cellStyle name="Normal 18 2 3" xfId="28193" xr:uid="{4D479F6F-F70C-4606-97D0-8BD4C37E846D}"/>
    <cellStyle name="Normal 18 3" xfId="18564" xr:uid="{31EABDC0-F40D-4A2D-B3A7-A216F86DB7E9}"/>
    <cellStyle name="Normal 18 3 2" xfId="29026" xr:uid="{5B823557-8772-4EA0-9EB6-1CAAC196757D}"/>
    <cellStyle name="Normal 18 4" xfId="27652" xr:uid="{0CD222EE-DF20-4453-9F1E-9650ECDE9C7F}"/>
    <cellStyle name="Normal 19" xfId="2181" xr:uid="{162ECAC9-00DF-414D-B760-E6C91B7DBB54}"/>
    <cellStyle name="Normal 19 2" xfId="6387" xr:uid="{C65D5044-F342-4BF9-AB50-15ACAD97DD3F}"/>
    <cellStyle name="Normal 19 2 2" xfId="19969" xr:uid="{C07A9DD2-BDAB-433E-A404-20730FA4678B}"/>
    <cellStyle name="Normal 19 2 2 2" xfId="29571" xr:uid="{834BAC06-5C64-4F69-B619-DFAEEE0689FB}"/>
    <cellStyle name="Normal 19 2 3" xfId="28194" xr:uid="{3B82FA4C-9E58-4C33-ADB1-46BBF99B26EA}"/>
    <cellStyle name="Normal 19 3" xfId="18565" xr:uid="{DE687B67-E62E-4C8D-9FD7-A7AE08760781}"/>
    <cellStyle name="Normal 19 3 2" xfId="29027" xr:uid="{E56BD71E-3CCD-423F-9CD4-D9EA70BCA039}"/>
    <cellStyle name="Normal 19 4" xfId="27653" xr:uid="{5B14EC83-5BB0-43CD-A815-05F162285E1E}"/>
    <cellStyle name="Normal 2" xfId="1" xr:uid="{369671BE-E2A4-4374-8CC9-8EC90D7AA50C}"/>
    <cellStyle name="Normal 2 10" xfId="2183" xr:uid="{A607E0F0-E7A5-474D-9E4D-B157260388DE}"/>
    <cellStyle name="Normal 2 10 2" xfId="6311" xr:uid="{DD70B7FC-893F-4487-BFF0-9364B6A7EBE3}"/>
    <cellStyle name="Normal 2 10 2 2" xfId="7708" xr:uid="{BB0A63BD-5551-4F3C-8292-FD84DB287231}"/>
    <cellStyle name="Normal 2 10 2 2 2" xfId="21290" xr:uid="{F6F12E8D-3479-4FAF-848A-0A1D2C1F36E2}"/>
    <cellStyle name="Normal 2 10 2 2 2 2" xfId="30051" xr:uid="{DB48D028-4A7F-4DD7-9A67-B8274FB79E7E}"/>
    <cellStyle name="Normal 2 10 2 2 3" xfId="28674" xr:uid="{FF1D1C97-409C-405D-9137-A5DF9D698C93}"/>
    <cellStyle name="Normal 2 10 2 3" xfId="19893" xr:uid="{B88B05E0-48DE-4C97-8C29-42E327808EBD}"/>
    <cellStyle name="Normal 2 10 2 3 2" xfId="29508" xr:uid="{7B68937D-2BA3-492E-B499-93726C52F41A}"/>
    <cellStyle name="Normal 2 10 2 4" xfId="28131" xr:uid="{936C460F-FF0C-41AE-AF26-BB321E6ED8B9}"/>
    <cellStyle name="Normal 2 10 3" xfId="6389" xr:uid="{DA021B78-C4EE-40BD-AA30-2A60F1E09D1E}"/>
    <cellStyle name="Normal 2 10 3 2" xfId="19971" xr:uid="{4E080587-A1D5-4817-B574-FACAF0587D1D}"/>
    <cellStyle name="Normal 2 10 3 2 2" xfId="29573" xr:uid="{909DC979-2301-4743-AFD5-81C095BC1A1E}"/>
    <cellStyle name="Normal 2 10 3 3" xfId="28196" xr:uid="{DDE4D914-8F97-441C-A8C2-C04FB243F1A0}"/>
    <cellStyle name="Normal 2 10 4" xfId="18567" xr:uid="{96CF7860-42A8-4F51-AFDA-1DF4ADA05F52}"/>
    <cellStyle name="Normal 2 10 4 2" xfId="29029" xr:uid="{1258B74E-CA80-496E-85C6-CE3879EBF002}"/>
    <cellStyle name="Normal 2 10 5" xfId="27655" xr:uid="{F9B8E1DD-2392-4ADB-AB16-8A88130C545B}"/>
    <cellStyle name="Normal 2 11" xfId="2184" xr:uid="{60A38BDB-6664-4584-94E5-6F41A8FFC81D}"/>
    <cellStyle name="Normal 2 11 2" xfId="6390" xr:uid="{5A178FB4-22CB-4BAD-98AF-DBE3ECC5052B}"/>
    <cellStyle name="Normal 2 11 2 2" xfId="19972" xr:uid="{E1425F10-E0FF-4C6A-905F-7A8A68FC5652}"/>
    <cellStyle name="Normal 2 11 2 2 2" xfId="29574" xr:uid="{6B570C6F-4D89-4EEB-A21C-8BD3CD8D038E}"/>
    <cellStyle name="Normal 2 11 2 3" xfId="28197" xr:uid="{57A93C94-3A2A-40E7-8C45-E99E0687A7A9}"/>
    <cellStyle name="Normal 2 11 3" xfId="18568" xr:uid="{8AFAC75F-77B5-4C74-947B-6AE16429D0D6}"/>
    <cellStyle name="Normal 2 11 3 2" xfId="29030" xr:uid="{F6F5A3E5-1274-4373-B35A-90CEABABC69E}"/>
    <cellStyle name="Normal 2 11 4" xfId="27656" xr:uid="{B5813102-D145-4A4D-9E47-23E6942B2B5A}"/>
    <cellStyle name="Normal 2 12" xfId="2185" xr:uid="{79603135-C16C-471E-8E6D-859CC70977FD}"/>
    <cellStyle name="Normal 2 12 2" xfId="6391" xr:uid="{53151860-90A8-47E0-8846-DB5EF4FE7B9A}"/>
    <cellStyle name="Normal 2 12 2 2" xfId="19973" xr:uid="{41E7A69D-0005-4C58-88C3-7FA4A0F3CD1D}"/>
    <cellStyle name="Normal 2 12 2 2 2" xfId="29575" xr:uid="{BEACC9B1-17E9-4617-93B2-60C275FA98D1}"/>
    <cellStyle name="Normal 2 12 2 3" xfId="28198" xr:uid="{1A722CBC-CDC7-40D6-9F08-9C2D2C26D1FF}"/>
    <cellStyle name="Normal 2 12 3" xfId="18569" xr:uid="{56997A83-2C5E-4321-9494-239B56833877}"/>
    <cellStyle name="Normal 2 12 3 2" xfId="29031" xr:uid="{E0502A36-E171-48BE-8AE9-8C0AAE71B880}"/>
    <cellStyle name="Normal 2 12 4" xfId="27657" xr:uid="{39D0F402-8D84-4335-8EB4-55005EBEDC10}"/>
    <cellStyle name="Normal 2 13" xfId="2186" xr:uid="{8493411A-5302-4000-8A5A-6223B491A2DE}"/>
    <cellStyle name="Normal 2 13 2" xfId="6392" xr:uid="{D7B4D59F-00D5-401F-B3EC-E64F00CA4AAE}"/>
    <cellStyle name="Normal 2 13 2 2" xfId="19974" xr:uid="{42E7E1AB-1865-4184-AB3D-ED4C66F69F3E}"/>
    <cellStyle name="Normal 2 13 2 2 2" xfId="29576" xr:uid="{B88615D4-0692-4CAB-A3AC-F26FAF715EDB}"/>
    <cellStyle name="Normal 2 13 2 3" xfId="28199" xr:uid="{FEB0105A-D040-4829-82A3-C922C020FB9A}"/>
    <cellStyle name="Normal 2 13 3" xfId="18570" xr:uid="{468A835A-EEB8-4F73-93CF-DD13BB34011B}"/>
    <cellStyle name="Normal 2 13 3 2" xfId="29032" xr:uid="{AB40EEC0-E2E8-4383-AB1E-AFF78E9C28EE}"/>
    <cellStyle name="Normal 2 13 4" xfId="27658" xr:uid="{BF54223C-B973-418F-A2FD-14FBB4F3DE82}"/>
    <cellStyle name="Normal 2 14" xfId="2187" xr:uid="{382F36CD-F458-43CF-A591-BE9300B9F295}"/>
    <cellStyle name="Normal 2 14 2" xfId="6393" xr:uid="{256143C0-04D8-450E-A2F8-66736EEEE533}"/>
    <cellStyle name="Normal 2 14 2 2" xfId="19975" xr:uid="{E15E3647-5182-466D-8C09-E691300BD9E0}"/>
    <cellStyle name="Normal 2 14 2 2 2" xfId="29577" xr:uid="{6D67496D-506B-4196-A199-3C7D48C806DF}"/>
    <cellStyle name="Normal 2 14 2 3" xfId="28200" xr:uid="{328B243A-5F69-4D15-A790-C586D547C565}"/>
    <cellStyle name="Normal 2 14 3" xfId="18571" xr:uid="{A39343B1-CD93-4008-8086-B5AD2FD83412}"/>
    <cellStyle name="Normal 2 14 3 2" xfId="29033" xr:uid="{DFEDC9EF-AC96-4AFD-839E-3DBAA1385C66}"/>
    <cellStyle name="Normal 2 14 4" xfId="27659" xr:uid="{FC7C531D-2562-4EC9-AB02-3C7919BE605A}"/>
    <cellStyle name="Normal 2 15" xfId="2188" xr:uid="{A067DCA7-9019-4573-8A80-AB07CA47671B}"/>
    <cellStyle name="Normal 2 15 2" xfId="6394" xr:uid="{CC9BC6AF-C713-4C27-8E03-8CDB42F80698}"/>
    <cellStyle name="Normal 2 15 2 2" xfId="19976" xr:uid="{841AB8F7-45C1-4200-85E8-84065E75B408}"/>
    <cellStyle name="Normal 2 15 2 2 2" xfId="29578" xr:uid="{BD4BE725-5057-4041-9931-072A8490027D}"/>
    <cellStyle name="Normal 2 15 2 3" xfId="28201" xr:uid="{13760C74-FAE4-419E-9B16-C86391A8567D}"/>
    <cellStyle name="Normal 2 15 3" xfId="18572" xr:uid="{1036EA2A-5B6B-43E2-BF95-20EFF3E88BA7}"/>
    <cellStyle name="Normal 2 15 3 2" xfId="29034" xr:uid="{82236A59-1626-43FD-A2C0-CD5EFDCCEF62}"/>
    <cellStyle name="Normal 2 15 4" xfId="27660" xr:uid="{58427089-AE14-4AB0-8610-826B152FACA6}"/>
    <cellStyle name="Normal 2 16" xfId="2189" xr:uid="{1CBF9FB9-1C63-4512-8AA2-53E7E55DDAE1}"/>
    <cellStyle name="Normal 2 16 2" xfId="6395" xr:uid="{11F13A89-0B60-4AA6-AF78-7EEC57E7121C}"/>
    <cellStyle name="Normal 2 16 2 2" xfId="19977" xr:uid="{D0A6C054-4F7A-40EE-8EAC-FF849F05F707}"/>
    <cellStyle name="Normal 2 16 2 2 2" xfId="29579" xr:uid="{7C62C043-CE5A-43C4-A8B9-DDD57315D373}"/>
    <cellStyle name="Normal 2 16 2 3" xfId="28202" xr:uid="{6F10BE5E-0F17-4FEA-AE91-2E990D27DDD7}"/>
    <cellStyle name="Normal 2 16 3" xfId="18573" xr:uid="{C5745291-CAE3-4ACF-97DC-5343C9AADDE2}"/>
    <cellStyle name="Normal 2 16 3 2" xfId="29035" xr:uid="{B8C4E566-9078-493E-85B9-5220EE059F93}"/>
    <cellStyle name="Normal 2 16 4" xfId="27661" xr:uid="{A3250B19-FFFC-4E15-997C-785A69BE1403}"/>
    <cellStyle name="Normal 2 17" xfId="2190" xr:uid="{4D243B15-3669-4B62-8D5B-8340CCE61F04}"/>
    <cellStyle name="Normal 2 17 2" xfId="6396" xr:uid="{EE35A675-E68F-428F-914B-A07C6ADCF2DF}"/>
    <cellStyle name="Normal 2 17 2 2" xfId="19978" xr:uid="{770F14F8-50FF-4105-A29F-C9E78338CC12}"/>
    <cellStyle name="Normal 2 17 2 2 2" xfId="29580" xr:uid="{38D7FD83-DE81-4240-9B71-3169E8054F0A}"/>
    <cellStyle name="Normal 2 17 2 3" xfId="28203" xr:uid="{4A939B8B-23F1-4792-BF02-FAE7FED33DAF}"/>
    <cellStyle name="Normal 2 17 3" xfId="18574" xr:uid="{D49ECB0E-C01F-4E28-9761-661254FA4201}"/>
    <cellStyle name="Normal 2 17 3 2" xfId="29036" xr:uid="{4F2522BF-64AD-4915-96FE-8460E64ED60E}"/>
    <cellStyle name="Normal 2 17 4" xfId="27662" xr:uid="{5879FA39-F3E5-4C5E-B958-B510CF68208F}"/>
    <cellStyle name="Normal 2 18" xfId="2191" xr:uid="{B369D41A-6729-41BB-87FD-B4930A771B4D}"/>
    <cellStyle name="Normal 2 18 2" xfId="6397" xr:uid="{6D16A90A-C558-4751-9F1D-CBE1A1D94F64}"/>
    <cellStyle name="Normal 2 18 2 2" xfId="19979" xr:uid="{0990942B-F61D-4770-9A32-E6FB06C642DA}"/>
    <cellStyle name="Normal 2 18 2 2 2" xfId="29581" xr:uid="{4405B86E-6F06-44D3-81C2-802712BF3EEB}"/>
    <cellStyle name="Normal 2 18 2 3" xfId="28204" xr:uid="{F93D030D-592D-48B4-8222-1F376279DD0D}"/>
    <cellStyle name="Normal 2 18 3" xfId="18575" xr:uid="{49B6C7ED-16A4-4005-8844-21D8B8C64741}"/>
    <cellStyle name="Normal 2 18 3 2" xfId="29037" xr:uid="{B1C30E30-D9CC-4742-8ECC-90F7EC20F532}"/>
    <cellStyle name="Normal 2 18 4" xfId="27663" xr:uid="{7566300A-FA58-4E73-B647-17349EAA38D1}"/>
    <cellStyle name="Normal 2 19" xfId="2192" xr:uid="{C4D45398-50E7-430E-932D-FBE88B21A577}"/>
    <cellStyle name="Normal 2 19 2" xfId="6398" xr:uid="{60DB9C01-0A74-4097-8010-4853501F5A33}"/>
    <cellStyle name="Normal 2 19 2 2" xfId="19980" xr:uid="{8DC73581-A60F-4538-91F6-27B7D60F4394}"/>
    <cellStyle name="Normal 2 19 2 2 2" xfId="29582" xr:uid="{54E32C7D-157C-49F0-884E-437A903F4300}"/>
    <cellStyle name="Normal 2 19 2 3" xfId="28205" xr:uid="{DFEEA38F-0B34-45AA-B006-D06EF2A7F23A}"/>
    <cellStyle name="Normal 2 19 3" xfId="18576" xr:uid="{EA2BBECB-A300-4463-8F60-C3FD6B3B0A81}"/>
    <cellStyle name="Normal 2 19 3 2" xfId="29038" xr:uid="{D3E7CC48-9CED-4376-816E-717E8225AF47}"/>
    <cellStyle name="Normal 2 19 4" xfId="27664" xr:uid="{1F87ED93-BFB7-41EB-AF12-CD4EA90544AB}"/>
    <cellStyle name="Normal 2 2" xfId="2193" xr:uid="{87542A0E-3345-4875-943A-78FAB33B94B5}"/>
    <cellStyle name="Normal 2 2 2" xfId="2194" xr:uid="{3C5D3469-7A2C-42CE-85B8-643CE89542DE}"/>
    <cellStyle name="Normal 2 2 3" xfId="6022" xr:uid="{36FD1DD4-1D94-492B-9332-0EBA96C05BD7}"/>
    <cellStyle name="Normal 2 2 3 2" xfId="7613" xr:uid="{9B3C5856-67B7-4E19-B01B-1878C7010C37}"/>
    <cellStyle name="Normal 2 2 3 2 2" xfId="21195" xr:uid="{AC7D32CF-6765-4EE6-9DF4-D3DCF93C6142}"/>
    <cellStyle name="Normal 2 2 3 2 2 2" xfId="29972" xr:uid="{B8AEF79B-47FF-422C-814A-35A7473A4EF9}"/>
    <cellStyle name="Normal 2 2 3 2 3" xfId="28595" xr:uid="{A88D6893-9967-4B96-B002-92BB17B30C19}"/>
    <cellStyle name="Normal 2 2 3 3" xfId="10303" xr:uid="{E96123B3-7469-4755-84A2-086883958C8C}"/>
    <cellStyle name="Normal 2 2 3 3 2" xfId="14625" xr:uid="{73291698-7451-45CA-AC9C-9D4644206DB3}"/>
    <cellStyle name="Normal 2 2 3 3 2 2" xfId="18480" xr:uid="{1BF6500E-12D9-4594-B119-115D1C1F8D01}"/>
    <cellStyle name="Normal 2 2 3 3 2 2 2" xfId="27575" xr:uid="{B6CDDB10-6020-4A67-9087-E92BE1356FF5}"/>
    <cellStyle name="Normal 2 2 3 3 2 3" xfId="23720" xr:uid="{21D47B93-D869-49AF-B339-47585B98ECAD}"/>
    <cellStyle name="Normal 2 2 3 3 3" xfId="16556" xr:uid="{C7834FB7-4D58-4F49-B3D8-D2F9F5AF6A96}"/>
    <cellStyle name="Normal 2 2 3 3 3 2" xfId="25651" xr:uid="{F5F1A9E9-EE28-4E13-A0C9-6B3E822F013D}"/>
    <cellStyle name="Normal 2 2 3 3 4" xfId="21642" xr:uid="{A15372C4-B94D-4CFF-AAA7-8B60B7EE16DC}"/>
    <cellStyle name="Normal 2 2 3 4" xfId="19798" xr:uid="{6625519B-F021-4283-834F-5053A9A26BFA}"/>
    <cellStyle name="Normal 2 2 3 4 2" xfId="29429" xr:uid="{E8219D71-0151-46EF-96E9-7FE0DF0BB35B}"/>
    <cellStyle name="Normal 2 2 3 5" xfId="28052" xr:uid="{B222522B-35C6-4E29-8B1A-FE944BCB402D}"/>
    <cellStyle name="Normal 2 2 4" xfId="6399" xr:uid="{163164F4-0404-4ACD-8C58-6E11671D65DE}"/>
    <cellStyle name="Normal 2 2 4 2" xfId="19981" xr:uid="{125815F2-C247-4413-AC34-5F3858AC8319}"/>
    <cellStyle name="Normal 2 2 4 2 2" xfId="29583" xr:uid="{42E51CD7-7FED-4E55-9300-0FD787F4F93B}"/>
    <cellStyle name="Normal 2 2 4 3" xfId="28206" xr:uid="{AC74827A-2D7E-48C2-91C9-9270D621DF3A}"/>
    <cellStyle name="Normal 2 2 5" xfId="18577" xr:uid="{9B06B237-E2A9-4308-8017-CC79FC9E2946}"/>
    <cellStyle name="Normal 2 2 5 2" xfId="29039" xr:uid="{DD00CACF-92E0-46CA-B53A-2EC0CE100A16}"/>
    <cellStyle name="Normal 2 2 6" xfId="27665" xr:uid="{7FF6AFC2-C2C0-41C4-A593-83A1AB8B3BFE}"/>
    <cellStyle name="Normal 2 2 7" xfId="30379" xr:uid="{F6BFA8A4-49E5-44F5-B345-335A0E1B6AA2}"/>
    <cellStyle name="Normal 2 20" xfId="2195" xr:uid="{B54CD86C-2110-4982-9D17-C8C23DA06695}"/>
    <cellStyle name="Normal 2 20 10" xfId="14650" xr:uid="{C5135AD6-16D9-4828-967C-ACD82ED92404}"/>
    <cellStyle name="Normal 2 20 10 2" xfId="23745" xr:uid="{1D21032F-D3A3-476F-9A6A-7B0C8318FFDF}"/>
    <cellStyle name="Normal 2 20 11" xfId="18578" xr:uid="{03909925-3053-4EB0-BD47-C2DCBAD89E0C}"/>
    <cellStyle name="Normal 2 20 2" xfId="2668" xr:uid="{9D8CB86A-9717-46F2-8553-12215418E6F5}"/>
    <cellStyle name="Normal 2 20 2 10" xfId="18714" xr:uid="{37BCC2AD-C083-426A-9053-C6CDB70D9C04}"/>
    <cellStyle name="Normal 2 20 2 2" xfId="2764" xr:uid="{DB8631BA-4F48-4942-A82E-B23A16C3B85B}"/>
    <cellStyle name="Normal 2 20 2 2 2" xfId="2882" xr:uid="{44071C02-84C1-4C91-9D25-FA634604EB16}"/>
    <cellStyle name="Normal 2 20 2 2 2 2" xfId="3107" xr:uid="{C0B2BF0A-925C-429B-AF43-03BA636254FB}"/>
    <cellStyle name="Normal 2 20 2 2 2 2 2" xfId="5909" xr:uid="{72673F10-904D-40C4-9120-07C52261025C}"/>
    <cellStyle name="Normal 2 20 2 2 2 2 2 2" xfId="7525" xr:uid="{F6B67F16-C569-49E8-8B34-92ADE21BDEB9}"/>
    <cellStyle name="Normal 2 20 2 2 2 2 2 2 2" xfId="11990" xr:uid="{099C563E-7F45-48EC-B65E-CD3BE77ED262}"/>
    <cellStyle name="Normal 2 20 2 2 2 2 2 2 2 2" xfId="18228" xr:uid="{66A9F457-4BA9-4A76-8BF7-CB5F3ED2E3A5}"/>
    <cellStyle name="Normal 2 20 2 2 2 2 2 2 2 2 2" xfId="27323" xr:uid="{3E511006-803B-43DF-81C8-D61FD282E210}"/>
    <cellStyle name="Normal 2 20 2 2 2 2 2 2 2 3" xfId="23328" xr:uid="{CC2A834C-03BF-4BAE-BEB1-E93D742A2B3C}"/>
    <cellStyle name="Normal 2 20 2 2 2 2 2 2 3" xfId="16304" xr:uid="{1D4C9E8D-61F3-4BD4-AAD0-C61B53B73808}"/>
    <cellStyle name="Normal 2 20 2 2 2 2 2 2 3 2" xfId="25399" xr:uid="{7576463C-667D-43C7-BAD9-389E16D6C211}"/>
    <cellStyle name="Normal 2 20 2 2 2 2 2 2 4" xfId="21107" xr:uid="{B5201F2D-26EA-4DA6-9C1D-9ECA34E7AF2A}"/>
    <cellStyle name="Normal 2 20 2 2 2 2 2 3" xfId="11135" xr:uid="{36C83BDC-FD50-4EEE-B416-16CE84588608}"/>
    <cellStyle name="Normal 2 20 2 2 2 2 2 3 2" xfId="17374" xr:uid="{861EBA73-E897-4FCB-8F5D-E4A2E42458EB}"/>
    <cellStyle name="Normal 2 20 2 2 2 2 2 3 2 2" xfId="26469" xr:uid="{940FDB24-6547-4730-AE06-346BB238B784}"/>
    <cellStyle name="Normal 2 20 2 2 2 2 2 3 3" xfId="22473" xr:uid="{73BC0E77-FF78-497C-9A2D-7113AD8885A3}"/>
    <cellStyle name="Normal 2 20 2 2 2 2 2 4" xfId="15450" xr:uid="{6EA39E12-BCBD-4451-8E50-E23018C3CEC1}"/>
    <cellStyle name="Normal 2 20 2 2 2 2 2 4 2" xfId="24545" xr:uid="{C69AC655-9A19-4A66-B4CD-C4B76F9C2258}"/>
    <cellStyle name="Normal 2 20 2 2 2 2 2 5" xfId="19710" xr:uid="{00114F79-37EF-4562-A355-5B36A6BA5166}"/>
    <cellStyle name="Normal 2 20 2 2 2 2 3" xfId="6970" xr:uid="{A0E6A69C-CC13-47ED-B3D7-D248DE0AFA99}"/>
    <cellStyle name="Normal 2 20 2 2 2 2 3 2" xfId="11572" xr:uid="{31A31503-7CEE-47CE-AFB0-0EE3F7F8119B}"/>
    <cellStyle name="Normal 2 20 2 2 2 2 3 2 2" xfId="17810" xr:uid="{55B401B5-F4B1-4D3E-A936-E5F48BA86873}"/>
    <cellStyle name="Normal 2 20 2 2 2 2 3 2 2 2" xfId="26905" xr:uid="{D84FAACF-DC93-40CE-89A9-2760AF5A2189}"/>
    <cellStyle name="Normal 2 20 2 2 2 2 3 2 3" xfId="22910" xr:uid="{B0B13C43-E89C-437F-9927-125D2A93F0FD}"/>
    <cellStyle name="Normal 2 20 2 2 2 2 3 3" xfId="15886" xr:uid="{9EC5BAD1-2B23-4170-BE22-7DF0555646A0}"/>
    <cellStyle name="Normal 2 20 2 2 2 2 3 3 2" xfId="24981" xr:uid="{A8F121D8-CB26-43BA-86A5-94D83565E9A0}"/>
    <cellStyle name="Normal 2 20 2 2 2 2 3 4" xfId="20552" xr:uid="{D7943F2E-301B-4AE8-949B-271B04725209}"/>
    <cellStyle name="Normal 2 20 2 2 2 2 4" xfId="10712" xr:uid="{0F5794DD-B425-4E42-9973-D52C2FC32557}"/>
    <cellStyle name="Normal 2 20 2 2 2 2 4 2" xfId="16956" xr:uid="{A9E8F332-57F4-4713-8B2B-93AF363113AC}"/>
    <cellStyle name="Normal 2 20 2 2 2 2 4 2 2" xfId="26051" xr:uid="{464C51E5-4C4A-42A5-8459-9BC04F378156}"/>
    <cellStyle name="Normal 2 20 2 2 2 2 4 3" xfId="22050" xr:uid="{D5190432-CDC1-4FBC-A240-7F6F54B51054}"/>
    <cellStyle name="Normal 2 20 2 2 2 2 5" xfId="15032" xr:uid="{646BAA70-10A9-420F-AF22-7B61A800B367}"/>
    <cellStyle name="Normal 2 20 2 2 2 2 5 2" xfId="24127" xr:uid="{D985BF1D-4177-4FDF-8E8F-CB337EAE220A}"/>
    <cellStyle name="Normal 2 20 2 2 2 2 6" xfId="19150" xr:uid="{7873C4B6-31C3-4B92-A226-D080CDEEE16F}"/>
    <cellStyle name="Normal 2 20 2 2 2 3" xfId="5695" xr:uid="{5E285404-F93F-4CE1-BAD1-1A210BBE7444}"/>
    <cellStyle name="Normal 2 20 2 2 2 3 2" xfId="7311" xr:uid="{21A32E11-3D1B-414E-844D-7EC149AC54B9}"/>
    <cellStyle name="Normal 2 20 2 2 2 3 2 2" xfId="11781" xr:uid="{6582768A-990B-46D3-88E9-1FB238704E00}"/>
    <cellStyle name="Normal 2 20 2 2 2 3 2 2 2" xfId="18019" xr:uid="{9F867225-3AE0-44C2-959F-B6C6BF605567}"/>
    <cellStyle name="Normal 2 20 2 2 2 3 2 2 2 2" xfId="27114" xr:uid="{2A16C8B8-24BA-4BFE-B4A8-19CEB3BB8F5E}"/>
    <cellStyle name="Normal 2 20 2 2 2 3 2 2 3" xfId="23119" xr:uid="{301977F8-C0EF-44A6-B2B9-2F8D126D799C}"/>
    <cellStyle name="Normal 2 20 2 2 2 3 2 3" xfId="16095" xr:uid="{29B0F09D-B723-412F-B726-5B8406070710}"/>
    <cellStyle name="Normal 2 20 2 2 2 3 2 3 2" xfId="25190" xr:uid="{7555F83B-6375-4BA1-A581-71A706F8CAF5}"/>
    <cellStyle name="Normal 2 20 2 2 2 3 2 4" xfId="20893" xr:uid="{DDA73B36-58C7-4270-92B1-470DF840E815}"/>
    <cellStyle name="Normal 2 20 2 2 2 3 3" xfId="10925" xr:uid="{B0830DE4-9DB7-4CED-8285-1D6ABAABA699}"/>
    <cellStyle name="Normal 2 20 2 2 2 3 3 2" xfId="17165" xr:uid="{C8922075-592F-4F0A-8B79-675282EE0B40}"/>
    <cellStyle name="Normal 2 20 2 2 2 3 3 2 2" xfId="26260" xr:uid="{EC71F0CA-0488-4AED-B6D9-9498701A8218}"/>
    <cellStyle name="Normal 2 20 2 2 2 3 3 3" xfId="22263" xr:uid="{CFA7CF5E-8EF3-4546-AD3B-D32F78718DB7}"/>
    <cellStyle name="Normal 2 20 2 2 2 3 4" xfId="15241" xr:uid="{3877397B-6F43-4E13-B767-2893A865D1CD}"/>
    <cellStyle name="Normal 2 20 2 2 2 3 4 2" xfId="24336" xr:uid="{DC11FD11-7AA5-46EB-9198-B582ABD00F12}"/>
    <cellStyle name="Normal 2 20 2 2 2 3 5" xfId="19496" xr:uid="{F34B9FFA-01F6-4E88-84AC-206F3BFACBBC}"/>
    <cellStyle name="Normal 2 20 2 2 2 4" xfId="6745" xr:uid="{549EBC38-D2F1-40C2-9F7B-42059DC31AF1}"/>
    <cellStyle name="Normal 2 20 2 2 2 4 2" xfId="11363" xr:uid="{82395A59-BE52-4B62-8BA6-E7098EDC29A7}"/>
    <cellStyle name="Normal 2 20 2 2 2 4 2 2" xfId="17601" xr:uid="{741F6557-AC08-4F6A-BEBC-8FA326AA83C5}"/>
    <cellStyle name="Normal 2 20 2 2 2 4 2 2 2" xfId="26696" xr:uid="{998B6E71-4911-4367-AB34-42002DF20978}"/>
    <cellStyle name="Normal 2 20 2 2 2 4 2 3" xfId="22701" xr:uid="{A487081A-A4D4-438D-8B91-A9CAE623FA50}"/>
    <cellStyle name="Normal 2 20 2 2 2 4 3" xfId="15677" xr:uid="{21619DF7-53D8-4736-A887-8850188549E4}"/>
    <cellStyle name="Normal 2 20 2 2 2 4 3 2" xfId="24772" xr:uid="{7C9FBF5B-2EB6-4E1D-A677-8847D5352023}"/>
    <cellStyle name="Normal 2 20 2 2 2 4 4" xfId="20327" xr:uid="{CE9E9997-6560-43C5-B86A-A8FF183E2A97}"/>
    <cellStyle name="Normal 2 20 2 2 2 5" xfId="10274" xr:uid="{6FCC43E7-5299-4789-89A3-C09C32FDDDCA}"/>
    <cellStyle name="Normal 2 20 2 2 2 5 2" xfId="14596" xr:uid="{23820CD9-B24C-4373-9C69-62BF74D23ACE}"/>
    <cellStyle name="Normal 2 20 2 2 2 5 2 2" xfId="18455" xr:uid="{78C08B4F-0CCA-4AC5-9047-2A79F4B49DA1}"/>
    <cellStyle name="Normal 2 20 2 2 2 5 2 2 2" xfId="27550" xr:uid="{40C8C74A-E1E8-4CE2-84E7-952A7F9F7E20}"/>
    <cellStyle name="Normal 2 20 2 2 2 5 2 3" xfId="23691" xr:uid="{F5C6DA0E-598F-472F-9993-8D16D85B57A3}"/>
    <cellStyle name="Normal 2 20 2 2 2 5 3" xfId="16531" xr:uid="{6268F522-C2D0-45A8-9F4D-9B4AF0ED44FB}"/>
    <cellStyle name="Normal 2 20 2 2 2 5 3 2" xfId="25626" xr:uid="{3B3B7C16-FB1F-4AA1-BA58-A785ABFF4092}"/>
    <cellStyle name="Normal 2 20 2 2 2 5 4" xfId="21613" xr:uid="{6EDB1F3E-9E23-42F0-ABEF-C55DC5794C4D}"/>
    <cellStyle name="Normal 2 20 2 2 2 6" xfId="10503" xr:uid="{E1E524B5-7162-4928-AE43-8950C53BFAC4}"/>
    <cellStyle name="Normal 2 20 2 2 2 6 2" xfId="16747" xr:uid="{BBAA512C-06AA-44AA-895E-445FEF39CDD4}"/>
    <cellStyle name="Normal 2 20 2 2 2 6 2 2" xfId="25842" xr:uid="{C5D7D42C-94BF-44F7-8FC9-44B27B5FFE29}"/>
    <cellStyle name="Normal 2 20 2 2 2 6 3" xfId="21841" xr:uid="{7C67799B-E688-4373-86CE-DF59C8A50F43}"/>
    <cellStyle name="Normal 2 20 2 2 2 7" xfId="14823" xr:uid="{961F5BCA-A295-4380-8B42-C61D42E44319}"/>
    <cellStyle name="Normal 2 20 2 2 2 7 2" xfId="23918" xr:uid="{AD2401B7-7232-44C2-BC00-ED46C7133B14}"/>
    <cellStyle name="Normal 2 20 2 2 2 8" xfId="18925" xr:uid="{D2FD0425-BF3F-4A07-A608-CAE3C4893064}"/>
    <cellStyle name="Normal 2 20 2 2 3" xfId="3004" xr:uid="{CBF1DE8B-0526-4825-AD6C-64B403EF2EC9}"/>
    <cellStyle name="Normal 2 20 2 2 3 2" xfId="5806" xr:uid="{A6720DF9-E8D4-4241-A8ED-188E35F867D1}"/>
    <cellStyle name="Normal 2 20 2 2 3 2 2" xfId="7422" xr:uid="{8EDD4DDA-35A1-428B-8A8E-E6DBC7A32770}"/>
    <cellStyle name="Normal 2 20 2 2 3 2 2 2" xfId="11887" xr:uid="{1CD34CB9-E497-440F-93CF-9F8CD6066040}"/>
    <cellStyle name="Normal 2 20 2 2 3 2 2 2 2" xfId="18125" xr:uid="{A42F0D87-7786-429B-BD1B-DB0AA74299AE}"/>
    <cellStyle name="Normal 2 20 2 2 3 2 2 2 2 2" xfId="27220" xr:uid="{58277E6F-10BB-4513-B5D5-2284883ED05D}"/>
    <cellStyle name="Normal 2 20 2 2 3 2 2 2 3" xfId="23225" xr:uid="{C8476547-A0CB-4930-A0FF-E3C10A83B665}"/>
    <cellStyle name="Normal 2 20 2 2 3 2 2 3" xfId="16201" xr:uid="{359C7D03-CCFB-44CD-B371-B36D61DAAA2B}"/>
    <cellStyle name="Normal 2 20 2 2 3 2 2 3 2" xfId="25296" xr:uid="{B3D02CD7-C23C-408C-87EB-9497072319FB}"/>
    <cellStyle name="Normal 2 20 2 2 3 2 2 4" xfId="21004" xr:uid="{3BD071BB-B90D-48E1-8ADE-CBBE306C35F7}"/>
    <cellStyle name="Normal 2 20 2 2 3 2 3" xfId="11032" xr:uid="{49260574-E0D9-4060-87C6-FCB2DFCA17E5}"/>
    <cellStyle name="Normal 2 20 2 2 3 2 3 2" xfId="17271" xr:uid="{9DA70721-645C-42ED-8CF4-F1C647382453}"/>
    <cellStyle name="Normal 2 20 2 2 3 2 3 2 2" xfId="26366" xr:uid="{5738892E-A4ED-45A4-B1E3-42D2EE990534}"/>
    <cellStyle name="Normal 2 20 2 2 3 2 3 3" xfId="22370" xr:uid="{F2E4BBE4-BC98-47C4-A0D6-0D789E38A412}"/>
    <cellStyle name="Normal 2 20 2 2 3 2 4" xfId="15347" xr:uid="{E2D64A08-04FC-4BA5-9AFE-5C5B01FAB34C}"/>
    <cellStyle name="Normal 2 20 2 2 3 2 4 2" xfId="24442" xr:uid="{8E290291-7206-46AC-BA0C-F4829DA2A549}"/>
    <cellStyle name="Normal 2 20 2 2 3 2 5" xfId="19607" xr:uid="{011F93A8-C48F-4245-A45C-1A39AB04C9CD}"/>
    <cellStyle name="Normal 2 20 2 2 3 3" xfId="6867" xr:uid="{7AB578A9-38EC-4BFE-B0D3-2C7933B60134}"/>
    <cellStyle name="Normal 2 20 2 2 3 3 2" xfId="11469" xr:uid="{7DB62EFF-9F42-4A32-90B8-DBA751B85F87}"/>
    <cellStyle name="Normal 2 20 2 2 3 3 2 2" xfId="17707" xr:uid="{E79143B2-99B0-4CBA-A3DF-55B0028B4565}"/>
    <cellStyle name="Normal 2 20 2 2 3 3 2 2 2" xfId="26802" xr:uid="{6A29474D-460D-4931-AC30-C49A2AF595AF}"/>
    <cellStyle name="Normal 2 20 2 2 3 3 2 3" xfId="22807" xr:uid="{D38E89EC-4827-4B40-9F20-AB1430287DD8}"/>
    <cellStyle name="Normal 2 20 2 2 3 3 3" xfId="15783" xr:uid="{FCCBC10C-3B08-4D01-85CD-DAA2DC284CB1}"/>
    <cellStyle name="Normal 2 20 2 2 3 3 3 2" xfId="24878" xr:uid="{7BADBF0E-86D0-4B94-9578-2CF8EAB7B657}"/>
    <cellStyle name="Normal 2 20 2 2 3 3 4" xfId="20449" xr:uid="{58A6CA5E-B7E7-4BC9-8F62-FAEC33DC9D2C}"/>
    <cellStyle name="Normal 2 20 2 2 3 4" xfId="10609" xr:uid="{E688F0F4-D3F5-4AC8-AC25-51FFD05E34B1}"/>
    <cellStyle name="Normal 2 20 2 2 3 4 2" xfId="16853" xr:uid="{D28C73E3-2634-4B59-8324-6A46B3BB5CB7}"/>
    <cellStyle name="Normal 2 20 2 2 3 4 2 2" xfId="25948" xr:uid="{2602B27E-8659-4726-AB15-C124EA23D636}"/>
    <cellStyle name="Normal 2 20 2 2 3 4 3" xfId="21947" xr:uid="{E8E23CC2-3B78-4605-86F1-B0A8323E844D}"/>
    <cellStyle name="Normal 2 20 2 2 3 5" xfId="14929" xr:uid="{7263E7B1-6EB2-461A-80B0-B4DBD70B8EF6}"/>
    <cellStyle name="Normal 2 20 2 2 3 5 2" xfId="24024" xr:uid="{37A29DF1-8F8B-4457-B8DE-083CE666AD42}"/>
    <cellStyle name="Normal 2 20 2 2 3 6" xfId="19047" xr:uid="{F04C07E1-D5B8-4C1A-B1AA-0219770D88F1}"/>
    <cellStyle name="Normal 2 20 2 2 4" xfId="5584" xr:uid="{F03A1B53-CF21-4995-825B-86AC8E042088}"/>
    <cellStyle name="Normal 2 20 2 2 4 2" xfId="7200" xr:uid="{C43A5C9C-6040-4E51-864B-649CF42695F3}"/>
    <cellStyle name="Normal 2 20 2 2 4 2 2" xfId="11678" xr:uid="{5DDEBC9A-E1CC-43C0-AE27-337317F9E453}"/>
    <cellStyle name="Normal 2 20 2 2 4 2 2 2" xfId="17916" xr:uid="{138BEB5E-3381-4761-98B4-D640C96BF76F}"/>
    <cellStyle name="Normal 2 20 2 2 4 2 2 2 2" xfId="27011" xr:uid="{CEBC5711-9917-4359-B9C5-8D81B8FE33B4}"/>
    <cellStyle name="Normal 2 20 2 2 4 2 2 3" xfId="23016" xr:uid="{E6E0A121-867B-40E7-A665-BDEB1690BE5E}"/>
    <cellStyle name="Normal 2 20 2 2 4 2 3" xfId="15992" xr:uid="{896EA406-EB85-48A1-B3A8-FE75DE16E9BA}"/>
    <cellStyle name="Normal 2 20 2 2 4 2 3 2" xfId="25087" xr:uid="{0E33C39D-0151-4AF9-8FB4-B83A7DA3D7FF}"/>
    <cellStyle name="Normal 2 20 2 2 4 2 4" xfId="20782" xr:uid="{0E10C5C4-A465-4870-A2DC-8377A6F9A517}"/>
    <cellStyle name="Normal 2 20 2 2 4 3" xfId="10822" xr:uid="{CFD8D40C-98BC-458C-8A2E-32B579F899B8}"/>
    <cellStyle name="Normal 2 20 2 2 4 3 2" xfId="17062" xr:uid="{9191383B-6921-42F1-9D4E-8C7FB6720022}"/>
    <cellStyle name="Normal 2 20 2 2 4 3 2 2" xfId="26157" xr:uid="{88301031-B797-4925-A81A-F074BE0F9381}"/>
    <cellStyle name="Normal 2 20 2 2 4 3 3" xfId="22160" xr:uid="{5C81E96E-2617-414C-963D-7B3BC8CCCAF9}"/>
    <cellStyle name="Normal 2 20 2 2 4 4" xfId="15138" xr:uid="{50F5469F-C6B2-4D73-8386-0B231500126E}"/>
    <cellStyle name="Normal 2 20 2 2 4 4 2" xfId="24233" xr:uid="{4BEF0E1D-38A3-4B0D-8F34-13CEEF7F85D7}"/>
    <cellStyle name="Normal 2 20 2 2 4 5" xfId="19385" xr:uid="{1529C828-6E93-4B5F-AB95-39D4D5BB87E2}"/>
    <cellStyle name="Normal 2 20 2 2 5" xfId="6627" xr:uid="{DFF3C52E-2882-4A12-A67F-E510C687C1F7}"/>
    <cellStyle name="Normal 2 20 2 2 5 2" xfId="11260" xr:uid="{7CAD9B00-8576-421A-931A-23721EEE76DE}"/>
    <cellStyle name="Normal 2 20 2 2 5 2 2" xfId="17498" xr:uid="{F2B6DBE1-3E47-48FC-84B9-2D9C46B1F92D}"/>
    <cellStyle name="Normal 2 20 2 2 5 2 2 2" xfId="26593" xr:uid="{7035F6E0-F4E1-4046-9C98-DF64A5C459D3}"/>
    <cellStyle name="Normal 2 20 2 2 5 2 3" xfId="22598" xr:uid="{1EC97CB6-06E3-4E94-8D9E-2BDA74E26751}"/>
    <cellStyle name="Normal 2 20 2 2 5 3" xfId="15574" xr:uid="{B9831974-E5C4-4BF5-A554-AD393C950417}"/>
    <cellStyle name="Normal 2 20 2 2 5 3 2" xfId="24669" xr:uid="{CD715153-3B89-43D1-8BFA-3B8331B06E8A}"/>
    <cellStyle name="Normal 2 20 2 2 5 4" xfId="20209" xr:uid="{3F8FB71B-0F1C-4457-B57E-F672C963C9D3}"/>
    <cellStyle name="Normal 2 20 2 2 6" xfId="10163" xr:uid="{57222AB2-3491-4041-B24D-B55137BC0B7B}"/>
    <cellStyle name="Normal 2 20 2 2 6 2" xfId="14485" xr:uid="{92AB5E04-F87A-452A-9F0A-2ED984B03545}"/>
    <cellStyle name="Normal 2 20 2 2 6 2 2" xfId="18352" xr:uid="{A1C6A519-229E-404C-919F-41E7EBD11C29}"/>
    <cellStyle name="Normal 2 20 2 2 6 2 2 2" xfId="27447" xr:uid="{B9632917-9444-4DAD-A694-10AB50EE4C28}"/>
    <cellStyle name="Normal 2 20 2 2 6 2 3" xfId="23580" xr:uid="{63B970F7-BA9D-4889-BFD2-6E2AB2985A0D}"/>
    <cellStyle name="Normal 2 20 2 2 6 3" xfId="16428" xr:uid="{181697DA-E752-44D3-91E2-C72A2786CF62}"/>
    <cellStyle name="Normal 2 20 2 2 6 3 2" xfId="25523" xr:uid="{D8692233-B7E0-470B-AF6E-0C0D02062978}"/>
    <cellStyle name="Normal 2 20 2 2 6 4" xfId="21502" xr:uid="{5B449DB5-CF1C-403F-ACA6-E963A7FC58E3}"/>
    <cellStyle name="Normal 2 20 2 2 7" xfId="10400" xr:uid="{8CD4816C-D63B-41AC-9374-9CE808A763A7}"/>
    <cellStyle name="Normal 2 20 2 2 7 2" xfId="16644" xr:uid="{54E385D2-BC66-428C-83A6-AEAD505A9DBE}"/>
    <cellStyle name="Normal 2 20 2 2 7 2 2" xfId="25739" xr:uid="{32D3F24E-8A7F-4A98-9879-335798EEB9EA}"/>
    <cellStyle name="Normal 2 20 2 2 7 3" xfId="21738" xr:uid="{E81B5E01-4D20-4A0D-86F0-C4AF8E9DD9D8}"/>
    <cellStyle name="Normal 2 20 2 2 8" xfId="14720" xr:uid="{A1079C2C-105E-4E50-83A4-A6096017582C}"/>
    <cellStyle name="Normal 2 20 2 2 8 2" xfId="23815" xr:uid="{23A101FA-B5ED-4A0D-9302-684DBE0D4EAB}"/>
    <cellStyle name="Normal 2 20 2 2 9" xfId="18807" xr:uid="{39A8ECF4-A571-460F-9AE2-E532473DD830}"/>
    <cellStyle name="Normal 2 20 2 3" xfId="2835" xr:uid="{5C9A0408-6858-4BE8-8896-5C0767D374DE}"/>
    <cellStyle name="Normal 2 20 2 3 2" xfId="3060" xr:uid="{32032C42-D3D2-481E-AF9B-E577F132272F}"/>
    <cellStyle name="Normal 2 20 2 3 2 2" xfId="5862" xr:uid="{CFB3BB36-D378-41CF-AC4A-53CCDE3B12C4}"/>
    <cellStyle name="Normal 2 20 2 3 2 2 2" xfId="7478" xr:uid="{9FBB80D5-9E51-4676-932C-A0DE936844E7}"/>
    <cellStyle name="Normal 2 20 2 3 2 2 2 2" xfId="11943" xr:uid="{A80814EE-458C-4A5D-9543-08621ACF7117}"/>
    <cellStyle name="Normal 2 20 2 3 2 2 2 2 2" xfId="18181" xr:uid="{72BB1C18-DB24-42B1-A50F-072ED98109CF}"/>
    <cellStyle name="Normal 2 20 2 3 2 2 2 2 2 2" xfId="27276" xr:uid="{DCCAEB8A-A228-4248-99F6-36A6C728ED18}"/>
    <cellStyle name="Normal 2 20 2 3 2 2 2 2 3" xfId="23281" xr:uid="{E4E5CE39-1EA2-4554-8FD6-D7C24C6CD692}"/>
    <cellStyle name="Normal 2 20 2 3 2 2 2 3" xfId="16257" xr:uid="{9EA066CC-FF1E-4D95-97C7-ECBE3BE20075}"/>
    <cellStyle name="Normal 2 20 2 3 2 2 2 3 2" xfId="25352" xr:uid="{B9AB9388-8C8D-4687-90B9-E7057CDE1D99}"/>
    <cellStyle name="Normal 2 20 2 3 2 2 2 4" xfId="21060" xr:uid="{3CA88A98-EB8D-4663-8AC7-516155C842F6}"/>
    <cellStyle name="Normal 2 20 2 3 2 2 3" xfId="11088" xr:uid="{30E2CB84-1042-498A-89A4-6D2EE2618FD5}"/>
    <cellStyle name="Normal 2 20 2 3 2 2 3 2" xfId="17327" xr:uid="{5BBE32D9-94DE-42B8-935B-056E4E92BB1B}"/>
    <cellStyle name="Normal 2 20 2 3 2 2 3 2 2" xfId="26422" xr:uid="{B1DE9695-49EE-47DB-87C7-476AAB5D939D}"/>
    <cellStyle name="Normal 2 20 2 3 2 2 3 3" xfId="22426" xr:uid="{83384E18-B1B5-4E55-ADA4-58FF28AF04DD}"/>
    <cellStyle name="Normal 2 20 2 3 2 2 4" xfId="15403" xr:uid="{B5B517C7-4562-458B-BE30-95BED5F793D9}"/>
    <cellStyle name="Normal 2 20 2 3 2 2 4 2" xfId="24498" xr:uid="{D50BC3FE-06EB-4EFE-B356-745611D812BD}"/>
    <cellStyle name="Normal 2 20 2 3 2 2 5" xfId="19663" xr:uid="{BAD9E8FA-E620-4C5D-AC6B-D9C34A1FAF1C}"/>
    <cellStyle name="Normal 2 20 2 3 2 3" xfId="6923" xr:uid="{90B00D85-9811-407E-8DCD-23A90BA74EF0}"/>
    <cellStyle name="Normal 2 20 2 3 2 3 2" xfId="11525" xr:uid="{52C1870F-2557-45E2-8629-817847B9F25A}"/>
    <cellStyle name="Normal 2 20 2 3 2 3 2 2" xfId="17763" xr:uid="{9659D589-E2DF-4354-8272-E2AC2E4AE09F}"/>
    <cellStyle name="Normal 2 20 2 3 2 3 2 2 2" xfId="26858" xr:uid="{62B72B09-E72F-477C-8DA7-7B31AA799CEA}"/>
    <cellStyle name="Normal 2 20 2 3 2 3 2 3" xfId="22863" xr:uid="{FB1D3759-1995-4BC8-BD7E-C89D40E1D7BB}"/>
    <cellStyle name="Normal 2 20 2 3 2 3 3" xfId="15839" xr:uid="{3FCA1B8F-4023-42FD-BB3C-08ADAAE66027}"/>
    <cellStyle name="Normal 2 20 2 3 2 3 3 2" xfId="24934" xr:uid="{958B490E-374F-4548-951D-15852AFA9F6C}"/>
    <cellStyle name="Normal 2 20 2 3 2 3 4" xfId="20505" xr:uid="{D53FEB44-131B-4422-B372-C2F38B8C11BF}"/>
    <cellStyle name="Normal 2 20 2 3 2 4" xfId="10665" xr:uid="{BAB58BAB-C5CF-4051-865E-26B14DF95436}"/>
    <cellStyle name="Normal 2 20 2 3 2 4 2" xfId="16909" xr:uid="{8441473B-9A93-4125-9337-6E4A623407DD}"/>
    <cellStyle name="Normal 2 20 2 3 2 4 2 2" xfId="26004" xr:uid="{CAE47DAF-9782-406B-9514-4796C899A87C}"/>
    <cellStyle name="Normal 2 20 2 3 2 4 3" xfId="22003" xr:uid="{29B5166D-E08A-48CC-BDFD-904A84852163}"/>
    <cellStyle name="Normal 2 20 2 3 2 5" xfId="14985" xr:uid="{7EB1977E-9319-44AD-B06F-73F0AEBA148F}"/>
    <cellStyle name="Normal 2 20 2 3 2 5 2" xfId="24080" xr:uid="{0CBF5EA7-895E-4FE8-BCD8-611FE137A0C6}"/>
    <cellStyle name="Normal 2 20 2 3 2 6" xfId="19103" xr:uid="{40216F7E-65F5-443A-96BF-22274E0D2097}"/>
    <cellStyle name="Normal 2 20 2 3 3" xfId="5648" xr:uid="{265EC365-CCE1-4B71-A1C0-56E50EEE7EB3}"/>
    <cellStyle name="Normal 2 20 2 3 3 2" xfId="7264" xr:uid="{362A699F-ADEB-47FC-AEE5-936D9AAB384B}"/>
    <cellStyle name="Normal 2 20 2 3 3 2 2" xfId="11734" xr:uid="{1BFF891F-B650-4900-871A-D27CC8C0C3F6}"/>
    <cellStyle name="Normal 2 20 2 3 3 2 2 2" xfId="17972" xr:uid="{E1DE27DB-AC1D-49B4-8411-0034B7703C4C}"/>
    <cellStyle name="Normal 2 20 2 3 3 2 2 2 2" xfId="27067" xr:uid="{2C59C2A8-FA5F-4766-A77A-55597B6C65EE}"/>
    <cellStyle name="Normal 2 20 2 3 3 2 2 3" xfId="23072" xr:uid="{09FB48D7-BB26-4028-9E2A-3147C7ACBBAC}"/>
    <cellStyle name="Normal 2 20 2 3 3 2 3" xfId="16048" xr:uid="{C88B5CD1-B419-4454-B421-A0088E673B21}"/>
    <cellStyle name="Normal 2 20 2 3 3 2 3 2" xfId="25143" xr:uid="{244C5A18-752B-4255-8765-D047DCCB3E62}"/>
    <cellStyle name="Normal 2 20 2 3 3 2 4" xfId="20846" xr:uid="{3D19795E-AC52-46C7-BC2C-B9AB5E33E59E}"/>
    <cellStyle name="Normal 2 20 2 3 3 3" xfId="10878" xr:uid="{ADAD9F2E-766F-417F-9890-51E4B0387A62}"/>
    <cellStyle name="Normal 2 20 2 3 3 3 2" xfId="17118" xr:uid="{CA5EF4FB-B74A-4AA6-BE99-60F7EC2BACD5}"/>
    <cellStyle name="Normal 2 20 2 3 3 3 2 2" xfId="26213" xr:uid="{1C41AFD8-2854-4289-9B10-DF74871E5900}"/>
    <cellStyle name="Normal 2 20 2 3 3 3 3" xfId="22216" xr:uid="{89AE72F4-DB59-4148-A3FF-0254E0AF5532}"/>
    <cellStyle name="Normal 2 20 2 3 3 4" xfId="15194" xr:uid="{2ECEABED-E30F-427B-9CFF-3788CC5371C8}"/>
    <cellStyle name="Normal 2 20 2 3 3 4 2" xfId="24289" xr:uid="{18358D36-6A74-4366-BB27-5CB529E32DCD}"/>
    <cellStyle name="Normal 2 20 2 3 3 5" xfId="19449" xr:uid="{3C4EDEA5-A918-471C-B9D2-122C0AA7C614}"/>
    <cellStyle name="Normal 2 20 2 3 4" xfId="6698" xr:uid="{D8B89655-CA94-4F3A-B88C-F28DD1F2D7E7}"/>
    <cellStyle name="Normal 2 20 2 3 4 2" xfId="11316" xr:uid="{31E6FCC4-CCA7-4138-848E-F82B1A086FBA}"/>
    <cellStyle name="Normal 2 20 2 3 4 2 2" xfId="17554" xr:uid="{9C65438F-654A-4C63-A7F7-1F0F724F7F93}"/>
    <cellStyle name="Normal 2 20 2 3 4 2 2 2" xfId="26649" xr:uid="{1C5E4851-CB4E-4B9A-801A-C3E7B597055E}"/>
    <cellStyle name="Normal 2 20 2 3 4 2 3" xfId="22654" xr:uid="{A6D7DF7E-B5CA-4595-8496-C20986E42E32}"/>
    <cellStyle name="Normal 2 20 2 3 4 3" xfId="15630" xr:uid="{17C5C1BC-121C-4157-8207-FF2815C4697E}"/>
    <cellStyle name="Normal 2 20 2 3 4 3 2" xfId="24725" xr:uid="{E809F7D0-2AC4-42E5-AAAE-B0966AC5F32F}"/>
    <cellStyle name="Normal 2 20 2 3 4 4" xfId="20280" xr:uid="{B0D443F9-8679-4F05-BD91-0964D50005E4}"/>
    <cellStyle name="Normal 2 20 2 3 5" xfId="10227" xr:uid="{F9CBBF10-447F-4D75-9624-C74053D07B76}"/>
    <cellStyle name="Normal 2 20 2 3 5 2" xfId="14549" xr:uid="{D785ADB6-D950-4124-9DB7-C041EA9B7C90}"/>
    <cellStyle name="Normal 2 20 2 3 5 2 2" xfId="18408" xr:uid="{F5EE534C-2F82-4FF0-B21C-25D41E68F629}"/>
    <cellStyle name="Normal 2 20 2 3 5 2 2 2" xfId="27503" xr:uid="{05B6EE20-9BBC-49AD-A4F2-3FC693D57B98}"/>
    <cellStyle name="Normal 2 20 2 3 5 2 3" xfId="23644" xr:uid="{4833D034-B91B-48FD-A484-4574B448555A}"/>
    <cellStyle name="Normal 2 20 2 3 5 3" xfId="16484" xr:uid="{834D0271-DD31-4351-B575-5C6541F61CEA}"/>
    <cellStyle name="Normal 2 20 2 3 5 3 2" xfId="25579" xr:uid="{6EFE6BC9-AF80-48F0-9886-0DA5FC2CA2BA}"/>
    <cellStyle name="Normal 2 20 2 3 5 4" xfId="21566" xr:uid="{C1A36174-0448-4468-8243-BCCB503B2516}"/>
    <cellStyle name="Normal 2 20 2 3 6" xfId="10456" xr:uid="{F28C0855-F3C1-40C2-8205-85848C2C794E}"/>
    <cellStyle name="Normal 2 20 2 3 6 2" xfId="16700" xr:uid="{384A57A3-79FB-44F2-836A-29DC2ABAE683}"/>
    <cellStyle name="Normal 2 20 2 3 6 2 2" xfId="25795" xr:uid="{91AC5453-0797-47D2-8FD4-14E12BE5807A}"/>
    <cellStyle name="Normal 2 20 2 3 6 3" xfId="21794" xr:uid="{F3DB1358-BCC4-4657-BADB-50AF06EFC796}"/>
    <cellStyle name="Normal 2 20 2 3 7" xfId="14776" xr:uid="{E5E76031-CE04-4DE6-8D1C-C6663AD418A9}"/>
    <cellStyle name="Normal 2 20 2 3 7 2" xfId="23871" xr:uid="{C317A192-6923-4939-BD95-5D787932D6C8}"/>
    <cellStyle name="Normal 2 20 2 3 8" xfId="18878" xr:uid="{225E94C2-6087-4B64-A9FA-589B4E7FB005}"/>
    <cellStyle name="Normal 2 20 2 4" xfId="2957" xr:uid="{9A90649B-D0EB-4304-8F3E-19A5BB846446}"/>
    <cellStyle name="Normal 2 20 2 4 2" xfId="5759" xr:uid="{7251FC9E-66FB-41B8-A00D-D3FA2B79E23C}"/>
    <cellStyle name="Normal 2 20 2 4 2 2" xfId="7375" xr:uid="{7A2CA44B-A34E-4D7B-8507-CD4D8BBAACE6}"/>
    <cellStyle name="Normal 2 20 2 4 2 2 2" xfId="11840" xr:uid="{782AEAAB-79D0-47C0-B764-706DD81DB818}"/>
    <cellStyle name="Normal 2 20 2 4 2 2 2 2" xfId="18078" xr:uid="{B66A459E-45DC-4642-9EFB-BAA6563A4F37}"/>
    <cellStyle name="Normal 2 20 2 4 2 2 2 2 2" xfId="27173" xr:uid="{058A0273-2B29-4BD2-BAB0-E338C9807B02}"/>
    <cellStyle name="Normal 2 20 2 4 2 2 2 3" xfId="23178" xr:uid="{E8C9ECB4-AF5D-4553-A9DE-8A5E46D5D788}"/>
    <cellStyle name="Normal 2 20 2 4 2 2 3" xfId="16154" xr:uid="{260E405E-D951-4DDE-B1BE-0F1C0C7954A8}"/>
    <cellStyle name="Normal 2 20 2 4 2 2 3 2" xfId="25249" xr:uid="{6CEA9DA3-0A33-458E-893D-CF864A3D4F55}"/>
    <cellStyle name="Normal 2 20 2 4 2 2 4" xfId="20957" xr:uid="{3B134060-F48D-420B-BEEA-D0C4822B31A3}"/>
    <cellStyle name="Normal 2 20 2 4 2 3" xfId="10985" xr:uid="{464BE3C6-5D73-4A0D-9162-80D2E4582197}"/>
    <cellStyle name="Normal 2 20 2 4 2 3 2" xfId="17224" xr:uid="{8EF0823D-2AB3-4FD3-9D56-B96AAB5E9BD3}"/>
    <cellStyle name="Normal 2 20 2 4 2 3 2 2" xfId="26319" xr:uid="{12C1C486-2D58-43EC-B364-D0156CAA72E9}"/>
    <cellStyle name="Normal 2 20 2 4 2 3 3" xfId="22323" xr:uid="{26538D26-5D0F-4C18-8A60-AF67264BD1E3}"/>
    <cellStyle name="Normal 2 20 2 4 2 4" xfId="15300" xr:uid="{64E89E0F-8A1E-4A35-A24A-8F62E253ADAB}"/>
    <cellStyle name="Normal 2 20 2 4 2 4 2" xfId="24395" xr:uid="{1551E9F4-7D82-4718-A9CA-7E3BF5605744}"/>
    <cellStyle name="Normal 2 20 2 4 2 5" xfId="19560" xr:uid="{42671766-310C-4E92-BDAE-1D49586D6BDC}"/>
    <cellStyle name="Normal 2 20 2 4 3" xfId="6820" xr:uid="{4422C65D-7470-4EA1-95B2-AE599FD491A5}"/>
    <cellStyle name="Normal 2 20 2 4 3 2" xfId="11422" xr:uid="{BA60E978-8D1F-438A-ABB2-8D0A4F73C415}"/>
    <cellStyle name="Normal 2 20 2 4 3 2 2" xfId="17660" xr:uid="{7FA89F7F-D307-4CCB-8232-EDE06089E954}"/>
    <cellStyle name="Normal 2 20 2 4 3 2 2 2" xfId="26755" xr:uid="{BB2FD9BD-CD00-49A9-BF07-1BD4A50BF49A}"/>
    <cellStyle name="Normal 2 20 2 4 3 2 3" xfId="22760" xr:uid="{ACAD1737-E221-47C2-9C09-670061E94BF8}"/>
    <cellStyle name="Normal 2 20 2 4 3 3" xfId="15736" xr:uid="{498610B4-BD0C-4DC6-AB73-3BCE539B7B86}"/>
    <cellStyle name="Normal 2 20 2 4 3 3 2" xfId="24831" xr:uid="{3C24558F-E3DC-4DC6-8F1A-EB8781C3071B}"/>
    <cellStyle name="Normal 2 20 2 4 3 4" xfId="20402" xr:uid="{F21C34EF-4964-43F3-86AC-BDE3A9B5367D}"/>
    <cellStyle name="Normal 2 20 2 4 4" xfId="10562" xr:uid="{E6466267-B97F-45BF-BA03-15BB53D783AE}"/>
    <cellStyle name="Normal 2 20 2 4 4 2" xfId="16806" xr:uid="{715CD0D5-0CE0-4DFE-926A-21053B833A49}"/>
    <cellStyle name="Normal 2 20 2 4 4 2 2" xfId="25901" xr:uid="{7EF2058E-FE70-40B2-AFF1-19FAAE078345}"/>
    <cellStyle name="Normal 2 20 2 4 4 3" xfId="21900" xr:uid="{53EC4B4A-3FC6-4963-A00C-FC3EFCD9C515}"/>
    <cellStyle name="Normal 2 20 2 4 5" xfId="14882" xr:uid="{AD88BC87-811A-4C98-8902-3D55C404FC60}"/>
    <cellStyle name="Normal 2 20 2 4 5 2" xfId="23977" xr:uid="{CB0B8569-6503-48AF-B592-42C84887B343}"/>
    <cellStyle name="Normal 2 20 2 4 6" xfId="19000" xr:uid="{5B142F57-7C2D-4FA3-BF47-BE95021D0B45}"/>
    <cellStyle name="Normal 2 20 2 5" xfId="5512" xr:uid="{4FBA00E0-6D6C-475C-B770-0F76ADD607A9}"/>
    <cellStyle name="Normal 2 20 2 5 2" xfId="7131" xr:uid="{3CE35C7B-7B60-4EAE-AE06-564AA3B33DCF}"/>
    <cellStyle name="Normal 2 20 2 5 2 2" xfId="11631" xr:uid="{32D2BE13-3714-4C7A-9812-4DAFE9EE70FA}"/>
    <cellStyle name="Normal 2 20 2 5 2 2 2" xfId="17869" xr:uid="{93DA366C-1FA7-427B-B8A2-D7FC6633DFD1}"/>
    <cellStyle name="Normal 2 20 2 5 2 2 2 2" xfId="26964" xr:uid="{04732D06-7AB3-4A1C-9B14-1324AF796249}"/>
    <cellStyle name="Normal 2 20 2 5 2 2 3" xfId="22969" xr:uid="{CAC62453-B2CC-4C3B-9301-939B918C3C15}"/>
    <cellStyle name="Normal 2 20 2 5 2 3" xfId="15945" xr:uid="{F569556C-3F08-4EFF-8FEA-B770E98D876E}"/>
    <cellStyle name="Normal 2 20 2 5 2 3 2" xfId="25040" xr:uid="{D27D74BD-235D-403E-BF93-ACDB22C795A1}"/>
    <cellStyle name="Normal 2 20 2 5 2 4" xfId="20713" xr:uid="{FBCFC30D-FD8D-4B3D-ACD2-E01D572B1578}"/>
    <cellStyle name="Normal 2 20 2 5 3" xfId="10775" xr:uid="{DB36BCCD-586E-4073-8644-BA1264CDF75F}"/>
    <cellStyle name="Normal 2 20 2 5 3 2" xfId="17015" xr:uid="{35EFF68D-514F-41C8-9A22-7AE7303B719C}"/>
    <cellStyle name="Normal 2 20 2 5 3 2 2" xfId="26110" xr:uid="{0C6192FD-A4C4-42EF-BA65-E56A13CB0CA7}"/>
    <cellStyle name="Normal 2 20 2 5 3 3" xfId="22113" xr:uid="{16878105-0112-401A-86EF-6B3B44D7FA4E}"/>
    <cellStyle name="Normal 2 20 2 5 4" xfId="15091" xr:uid="{10E2E758-C5E9-4C29-BD51-D28E9F01E00B}"/>
    <cellStyle name="Normal 2 20 2 5 4 2" xfId="24186" xr:uid="{A3F3A0DB-856D-45F8-B037-258D44832B10}"/>
    <cellStyle name="Normal 2 20 2 5 5" xfId="19315" xr:uid="{474B754B-2B1C-4063-990C-D9039421747F}"/>
    <cellStyle name="Normal 2 20 2 6" xfId="6535" xr:uid="{D7EA18EE-A37E-40B6-8AF1-E383F337D705}"/>
    <cellStyle name="Normal 2 20 2 6 2" xfId="11213" xr:uid="{BED06CB1-A8EE-4FAA-B491-C0DC6E68E269}"/>
    <cellStyle name="Normal 2 20 2 6 2 2" xfId="17451" xr:uid="{88E5DA91-7F38-49F8-B28C-00161421308E}"/>
    <cellStyle name="Normal 2 20 2 6 2 2 2" xfId="26546" xr:uid="{70F38C1E-581D-4C7D-8BDB-F2B157A0C9CF}"/>
    <cellStyle name="Normal 2 20 2 6 2 3" xfId="22551" xr:uid="{77EDB716-AAE0-41A8-A5C3-17E7E34D747A}"/>
    <cellStyle name="Normal 2 20 2 6 3" xfId="15527" xr:uid="{09D1EFA3-D920-46A7-B2AD-095AE2D455EF}"/>
    <cellStyle name="Normal 2 20 2 6 3 2" xfId="24622" xr:uid="{151B6CFD-C6B6-4707-A4F6-ACDA03629893}"/>
    <cellStyle name="Normal 2 20 2 6 4" xfId="20117" xr:uid="{F8A05318-743C-46FA-AF4A-0045E6A5D34B}"/>
    <cellStyle name="Normal 2 20 2 7" xfId="10091" xr:uid="{01E3EBEE-C559-495B-BDD7-0CD6200A1C9B}"/>
    <cellStyle name="Normal 2 20 2 7 2" xfId="14413" xr:uid="{63D6D387-263C-400B-A745-7006559667DC}"/>
    <cellStyle name="Normal 2 20 2 7 2 2" xfId="18305" xr:uid="{98F314E4-3F3E-4FFC-B6F1-3DB505622A56}"/>
    <cellStyle name="Normal 2 20 2 7 2 2 2" xfId="27400" xr:uid="{90A4E269-3679-49D4-81C7-56BD28E2E057}"/>
    <cellStyle name="Normal 2 20 2 7 2 3" xfId="23510" xr:uid="{CE67DCF2-0CDB-43EB-AC3E-6DCB66F298A9}"/>
    <cellStyle name="Normal 2 20 2 7 3" xfId="16381" xr:uid="{4FA51019-53F4-4891-8931-9025B3D568F6}"/>
    <cellStyle name="Normal 2 20 2 7 3 2" xfId="25476" xr:uid="{71D304FB-4E96-4027-926C-598C954AF4AB}"/>
    <cellStyle name="Normal 2 20 2 7 4" xfId="21432" xr:uid="{0628AC29-D9A7-467E-910A-52858EC4D0AE}"/>
    <cellStyle name="Normal 2 20 2 8" xfId="10352" xr:uid="{5B4798C1-FBB5-4929-B92D-5171C4AB6A13}"/>
    <cellStyle name="Normal 2 20 2 8 2" xfId="16597" xr:uid="{CEB4D54B-1E7C-48D3-A77A-DBD934DED068}"/>
    <cellStyle name="Normal 2 20 2 8 2 2" xfId="25692" xr:uid="{5F5AACFD-9F0C-4B80-9521-5D7A6FB5A8C7}"/>
    <cellStyle name="Normal 2 20 2 8 3" xfId="21690" xr:uid="{46A9BD2D-8F8C-4A05-852F-FDCD71F56785}"/>
    <cellStyle name="Normal 2 20 2 9" xfId="14673" xr:uid="{160B7630-6782-4880-941F-4295527D6C70}"/>
    <cellStyle name="Normal 2 20 2 9 2" xfId="23768" xr:uid="{C4313011-2E28-4FDE-9179-94606CAB8A94}"/>
    <cellStyle name="Normal 2 20 3" xfId="2732" xr:uid="{B6E3F77D-C110-4014-A1A4-658D5D0FD00B}"/>
    <cellStyle name="Normal 2 20 3 2" xfId="2860" xr:uid="{9274C284-D5F2-446E-8C82-06F1C1E1C2F4}"/>
    <cellStyle name="Normal 2 20 3 2 2" xfId="3085" xr:uid="{99F2A31D-D09B-4A43-85B9-491995E12305}"/>
    <cellStyle name="Normal 2 20 3 2 2 2" xfId="5887" xr:uid="{E534E652-B94E-434C-A91A-D5C741961975}"/>
    <cellStyle name="Normal 2 20 3 2 2 2 2" xfId="7503" xr:uid="{5AC50B42-2048-4CBD-93CC-50A304E8AE06}"/>
    <cellStyle name="Normal 2 20 3 2 2 2 2 2" xfId="11968" xr:uid="{D7CA419F-5250-4F61-8EAE-B47254BB037B}"/>
    <cellStyle name="Normal 2 20 3 2 2 2 2 2 2" xfId="18206" xr:uid="{1FE50AFB-7CD2-4038-8480-89DD9B88EBC8}"/>
    <cellStyle name="Normal 2 20 3 2 2 2 2 2 2 2" xfId="27301" xr:uid="{77A64876-6026-464F-A766-FADD919E2BCE}"/>
    <cellStyle name="Normal 2 20 3 2 2 2 2 2 3" xfId="23306" xr:uid="{8C29EAAC-2013-40EA-9FDA-DBCAB181CDB8}"/>
    <cellStyle name="Normal 2 20 3 2 2 2 2 3" xfId="16282" xr:uid="{A2797F50-39AD-403F-9B2A-4E065D2AEB2A}"/>
    <cellStyle name="Normal 2 20 3 2 2 2 2 3 2" xfId="25377" xr:uid="{8BD88409-D19A-4563-8C64-EA46C1787472}"/>
    <cellStyle name="Normal 2 20 3 2 2 2 2 4" xfId="21085" xr:uid="{D656DDA2-FE6D-46C4-B48C-4335B7BAFB85}"/>
    <cellStyle name="Normal 2 20 3 2 2 2 3" xfId="11113" xr:uid="{312EA69C-6891-4BDF-8505-67C8B0B966D7}"/>
    <cellStyle name="Normal 2 20 3 2 2 2 3 2" xfId="17352" xr:uid="{E888629F-2165-4A75-9918-F0B7B02897A8}"/>
    <cellStyle name="Normal 2 20 3 2 2 2 3 2 2" xfId="26447" xr:uid="{A84C0A68-3B32-428E-89F2-39530BA00074}"/>
    <cellStyle name="Normal 2 20 3 2 2 2 3 3" xfId="22451" xr:uid="{26CA3890-C4E0-4332-A338-32522A088B09}"/>
    <cellStyle name="Normal 2 20 3 2 2 2 4" xfId="15428" xr:uid="{01112B2E-8C96-4DB7-B31F-0771F498E38A}"/>
    <cellStyle name="Normal 2 20 3 2 2 2 4 2" xfId="24523" xr:uid="{7400D398-C1E7-4584-A68E-31CA0AB6A9AF}"/>
    <cellStyle name="Normal 2 20 3 2 2 2 5" xfId="19688" xr:uid="{B37FEE35-C56E-42DC-9B78-8D6DEFECD164}"/>
    <cellStyle name="Normal 2 20 3 2 2 3" xfId="6948" xr:uid="{74586EBE-B1E8-4A66-AF4D-326211B72B31}"/>
    <cellStyle name="Normal 2 20 3 2 2 3 2" xfId="11550" xr:uid="{C0B14AFD-CFA2-4A4E-848A-BA473E8AE466}"/>
    <cellStyle name="Normal 2 20 3 2 2 3 2 2" xfId="17788" xr:uid="{FFA63E4F-2333-4418-9C46-745D9B0E1892}"/>
    <cellStyle name="Normal 2 20 3 2 2 3 2 2 2" xfId="26883" xr:uid="{E41244DF-3EA7-4646-9F96-E64F9D72B25E}"/>
    <cellStyle name="Normal 2 20 3 2 2 3 2 3" xfId="22888" xr:uid="{B8D64177-FDC1-46CE-9B2F-694E50EA3DD1}"/>
    <cellStyle name="Normal 2 20 3 2 2 3 3" xfId="15864" xr:uid="{5527367E-BF39-4017-ACCE-B91469AB787D}"/>
    <cellStyle name="Normal 2 20 3 2 2 3 3 2" xfId="24959" xr:uid="{F85D8C92-81BD-4876-8E83-7F7099718E79}"/>
    <cellStyle name="Normal 2 20 3 2 2 3 4" xfId="20530" xr:uid="{A93F885B-12A3-4BE8-921D-12C7EC61B91B}"/>
    <cellStyle name="Normal 2 20 3 2 2 4" xfId="10690" xr:uid="{B751CD85-9245-4178-9D7D-2A16C2821A1D}"/>
    <cellStyle name="Normal 2 20 3 2 2 4 2" xfId="16934" xr:uid="{ED68FF6E-003E-4F89-8FC6-21928E4B4717}"/>
    <cellStyle name="Normal 2 20 3 2 2 4 2 2" xfId="26029" xr:uid="{77A41A12-E301-4447-BEE1-77F783EC5061}"/>
    <cellStyle name="Normal 2 20 3 2 2 4 3" xfId="22028" xr:uid="{A487E249-F407-4D88-8F3C-9D3601F770B8}"/>
    <cellStyle name="Normal 2 20 3 2 2 5" xfId="15010" xr:uid="{A1DF3B45-BD56-45BA-A859-B2242F11BBAD}"/>
    <cellStyle name="Normal 2 20 3 2 2 5 2" xfId="24105" xr:uid="{5D7C5905-A54A-4702-AE69-E64788243739}"/>
    <cellStyle name="Normal 2 20 3 2 2 6" xfId="19128" xr:uid="{DA5497A7-479C-428A-B3E7-31D1A24B74B7}"/>
    <cellStyle name="Normal 2 20 3 2 3" xfId="5673" xr:uid="{28B4753F-0BCF-4388-B377-08EF76A42276}"/>
    <cellStyle name="Normal 2 20 3 2 3 2" xfId="7289" xr:uid="{F65DDFB6-49FF-48BE-BF89-5B22580097D1}"/>
    <cellStyle name="Normal 2 20 3 2 3 2 2" xfId="11759" xr:uid="{6816C406-4E62-4A44-A8E6-5ADACB8D20ED}"/>
    <cellStyle name="Normal 2 20 3 2 3 2 2 2" xfId="17997" xr:uid="{88A5F321-6EFB-4DFF-846A-5E6BEE7D5440}"/>
    <cellStyle name="Normal 2 20 3 2 3 2 2 2 2" xfId="27092" xr:uid="{8461922D-79A4-4A66-83B2-C5DE8B777FAC}"/>
    <cellStyle name="Normal 2 20 3 2 3 2 2 3" xfId="23097" xr:uid="{97101B21-A8BF-4724-836D-28861B41ABA3}"/>
    <cellStyle name="Normal 2 20 3 2 3 2 3" xfId="16073" xr:uid="{B1EAED10-E516-428B-8362-E9B53E4FE2CB}"/>
    <cellStyle name="Normal 2 20 3 2 3 2 3 2" xfId="25168" xr:uid="{CF22E90E-B2F0-40F6-BF73-BAC840D3E292}"/>
    <cellStyle name="Normal 2 20 3 2 3 2 4" xfId="20871" xr:uid="{FD66B0C6-C16E-4BA4-9154-E53B6DEEBB70}"/>
    <cellStyle name="Normal 2 20 3 2 3 3" xfId="10903" xr:uid="{29BF76AF-F1C1-4134-9049-E6A1ADD61DB9}"/>
    <cellStyle name="Normal 2 20 3 2 3 3 2" xfId="17143" xr:uid="{5EB164D4-2C5C-429B-A800-BFF47961486F}"/>
    <cellStyle name="Normal 2 20 3 2 3 3 2 2" xfId="26238" xr:uid="{EE292462-382E-4848-979E-3BA83F808479}"/>
    <cellStyle name="Normal 2 20 3 2 3 3 3" xfId="22241" xr:uid="{B816E516-308D-488F-9556-9E44119BE792}"/>
    <cellStyle name="Normal 2 20 3 2 3 4" xfId="15219" xr:uid="{2E8FB0AA-4C60-4A30-BE44-F84DE72668FC}"/>
    <cellStyle name="Normal 2 20 3 2 3 4 2" xfId="24314" xr:uid="{A6909A3D-74C3-4F9D-A835-1ECD4DF505C5}"/>
    <cellStyle name="Normal 2 20 3 2 3 5" xfId="19474" xr:uid="{5FAC94F2-A604-4C88-A225-4A38FD248BF3}"/>
    <cellStyle name="Normal 2 20 3 2 4" xfId="6723" xr:uid="{24BFF41F-D091-408E-A96C-BCF3EA8D4FFF}"/>
    <cellStyle name="Normal 2 20 3 2 4 2" xfId="11341" xr:uid="{099869B2-461D-4F25-AD4F-B50666898EC4}"/>
    <cellStyle name="Normal 2 20 3 2 4 2 2" xfId="17579" xr:uid="{17906484-A984-4664-8404-7B520DB50E39}"/>
    <cellStyle name="Normal 2 20 3 2 4 2 2 2" xfId="26674" xr:uid="{C4388FDA-9F56-4E31-8047-54D223B7B34D}"/>
    <cellStyle name="Normal 2 20 3 2 4 2 3" xfId="22679" xr:uid="{1263B0A5-1E1E-4E9F-9934-6A4F66407C26}"/>
    <cellStyle name="Normal 2 20 3 2 4 3" xfId="15655" xr:uid="{68A10642-5D3D-4110-B934-B49A74C8E236}"/>
    <cellStyle name="Normal 2 20 3 2 4 3 2" xfId="24750" xr:uid="{2E470C31-4408-4E79-A1D4-AF512CEF1983}"/>
    <cellStyle name="Normal 2 20 3 2 4 4" xfId="20305" xr:uid="{F70685A5-38E4-45CC-B32A-28B5F77CD10E}"/>
    <cellStyle name="Normal 2 20 3 2 5" xfId="10252" xr:uid="{F097D798-0C6E-424C-9200-4A85089F9F8B}"/>
    <cellStyle name="Normal 2 20 3 2 5 2" xfId="14574" xr:uid="{40AC826A-0B2D-452E-8EE1-598E7C672099}"/>
    <cellStyle name="Normal 2 20 3 2 5 2 2" xfId="18433" xr:uid="{FF0B08F0-BBD1-43D3-B519-C2FD83E39040}"/>
    <cellStyle name="Normal 2 20 3 2 5 2 2 2" xfId="27528" xr:uid="{8407D5B0-F6EB-48B1-90FE-7AC8459E581D}"/>
    <cellStyle name="Normal 2 20 3 2 5 2 3" xfId="23669" xr:uid="{4D1CF9D7-34A6-447D-A243-91C8CA3CDBBB}"/>
    <cellStyle name="Normal 2 20 3 2 5 3" xfId="16509" xr:uid="{1C06FA36-9F15-4A0B-B0FC-B8C7A232BFF6}"/>
    <cellStyle name="Normal 2 20 3 2 5 3 2" xfId="25604" xr:uid="{0852D9D8-6556-472A-BC30-59E7BA98CB6E}"/>
    <cellStyle name="Normal 2 20 3 2 5 4" xfId="21591" xr:uid="{D4B7AA13-62E5-4C0E-B269-C5A34DBD194E}"/>
    <cellStyle name="Normal 2 20 3 2 6" xfId="10481" xr:uid="{F5DDDA38-0A7C-4391-9E02-F835B52B9C9F}"/>
    <cellStyle name="Normal 2 20 3 2 6 2" xfId="16725" xr:uid="{EFC4DA35-32D5-4CB0-BB1E-096D416F15FA}"/>
    <cellStyle name="Normal 2 20 3 2 6 2 2" xfId="25820" xr:uid="{A11B4A08-7345-4606-A267-0327248F660E}"/>
    <cellStyle name="Normal 2 20 3 2 6 3" xfId="21819" xr:uid="{302697F5-9B61-4394-84EE-D1359E7B4766}"/>
    <cellStyle name="Normal 2 20 3 2 7" xfId="14801" xr:uid="{768EB1BD-EBC5-47B9-ADC0-F41CBD244616}"/>
    <cellStyle name="Normal 2 20 3 2 7 2" xfId="23896" xr:uid="{CB41E79B-87B2-4660-8AB5-B3402AA3AC1C}"/>
    <cellStyle name="Normal 2 20 3 2 8" xfId="18903" xr:uid="{FBF32D7D-2445-41A2-8A71-CDCE8F7284A1}"/>
    <cellStyle name="Normal 2 20 3 3" xfId="2982" xr:uid="{BF4DA4B9-BDAE-4AC1-8260-FFF4B424CB63}"/>
    <cellStyle name="Normal 2 20 3 3 2" xfId="5784" xr:uid="{FF2E9AA8-9BCE-4F92-B922-7092069395D9}"/>
    <cellStyle name="Normal 2 20 3 3 2 2" xfId="7400" xr:uid="{C51285CB-82F3-4894-BB0E-327096E09DCE}"/>
    <cellStyle name="Normal 2 20 3 3 2 2 2" xfId="11865" xr:uid="{27B72F4E-6296-4B18-8300-C5FFD0281906}"/>
    <cellStyle name="Normal 2 20 3 3 2 2 2 2" xfId="18103" xr:uid="{CC1898F7-91FB-4016-A05E-44213F2F151E}"/>
    <cellStyle name="Normal 2 20 3 3 2 2 2 2 2" xfId="27198" xr:uid="{D9C8B9C0-3462-4D24-990D-B298633A54BA}"/>
    <cellStyle name="Normal 2 20 3 3 2 2 2 3" xfId="23203" xr:uid="{C9C6D6BF-9B57-4424-B3F4-4D592EFD7FCC}"/>
    <cellStyle name="Normal 2 20 3 3 2 2 3" xfId="16179" xr:uid="{8517525D-B6D5-4D99-9CF6-7A6DBCE672BC}"/>
    <cellStyle name="Normal 2 20 3 3 2 2 3 2" xfId="25274" xr:uid="{F878BE2F-AF9D-4848-9E3A-846CCF9B340C}"/>
    <cellStyle name="Normal 2 20 3 3 2 2 4" xfId="20982" xr:uid="{0C9FCBDE-27D9-4458-8A6E-91C8E77297F8}"/>
    <cellStyle name="Normal 2 20 3 3 2 3" xfId="11010" xr:uid="{1FF16E66-D120-4C30-9A24-44C09310B4B2}"/>
    <cellStyle name="Normal 2 20 3 3 2 3 2" xfId="17249" xr:uid="{D66CDACB-8ACC-4589-BA8F-91BE290BE343}"/>
    <cellStyle name="Normal 2 20 3 3 2 3 2 2" xfId="26344" xr:uid="{F2C25DE8-9852-4D23-B683-82E5C269D494}"/>
    <cellStyle name="Normal 2 20 3 3 2 3 3" xfId="22348" xr:uid="{FB66E86B-FFE6-4E1A-9304-D6E2CA7CB2F0}"/>
    <cellStyle name="Normal 2 20 3 3 2 4" xfId="15325" xr:uid="{89CA636C-D4A4-4B78-9E64-C56DCFB34FA9}"/>
    <cellStyle name="Normal 2 20 3 3 2 4 2" xfId="24420" xr:uid="{2BCF4827-7447-4E1B-80C1-68F9A588A23C}"/>
    <cellStyle name="Normal 2 20 3 3 2 5" xfId="19585" xr:uid="{652F38B9-E3CA-4B3C-BF9E-DFA8DC77C9FA}"/>
    <cellStyle name="Normal 2 20 3 3 3" xfId="6845" xr:uid="{BDDA50EC-425D-45C5-A28C-BBCB387BACFF}"/>
    <cellStyle name="Normal 2 20 3 3 3 2" xfId="11447" xr:uid="{6A274564-290C-47E8-8CC5-B689669BD042}"/>
    <cellStyle name="Normal 2 20 3 3 3 2 2" xfId="17685" xr:uid="{446E3BFF-2125-48EC-827C-EB3BA4FB59B3}"/>
    <cellStyle name="Normal 2 20 3 3 3 2 2 2" xfId="26780" xr:uid="{9476EA17-1939-47A5-9355-A994FCD19F42}"/>
    <cellStyle name="Normal 2 20 3 3 3 2 3" xfId="22785" xr:uid="{D05AD488-4315-4AE0-8634-2F65A37B51D3}"/>
    <cellStyle name="Normal 2 20 3 3 3 3" xfId="15761" xr:uid="{ECC1539A-96CA-4FE1-8384-5CCA276840BD}"/>
    <cellStyle name="Normal 2 20 3 3 3 3 2" xfId="24856" xr:uid="{F67DB3B1-FFC2-4D96-A5BE-6F480AD2042F}"/>
    <cellStyle name="Normal 2 20 3 3 3 4" xfId="20427" xr:uid="{F9CEAA92-EE3B-4DC6-ACB0-32CD71304992}"/>
    <cellStyle name="Normal 2 20 3 3 4" xfId="10587" xr:uid="{7160D22F-7E0F-4E42-A7F1-6693CCF0DF8A}"/>
    <cellStyle name="Normal 2 20 3 3 4 2" xfId="16831" xr:uid="{721CC205-FC39-4DF6-945D-20A24595B8E8}"/>
    <cellStyle name="Normal 2 20 3 3 4 2 2" xfId="25926" xr:uid="{8B1A6D4A-3EC9-41F7-8F7C-D26C6A49CF3E}"/>
    <cellStyle name="Normal 2 20 3 3 4 3" xfId="21925" xr:uid="{6700597C-D8AB-42A2-BA71-4DCAEAB62AE7}"/>
    <cellStyle name="Normal 2 20 3 3 5" xfId="14907" xr:uid="{2A00B148-AE06-4422-8B8C-074F5E0BD39D}"/>
    <cellStyle name="Normal 2 20 3 3 5 2" xfId="24002" xr:uid="{8A8B5877-98CF-407F-BC74-8A8F0E12DAA6}"/>
    <cellStyle name="Normal 2 20 3 3 6" xfId="19025" xr:uid="{54393550-CF0C-45A3-990F-C75BA1754D00}"/>
    <cellStyle name="Normal 2 20 3 4" xfId="5558" xr:uid="{BE3DA446-EE1B-4BE1-97BE-B1C5FA3CE5D3}"/>
    <cellStyle name="Normal 2 20 3 4 2" xfId="7174" xr:uid="{FEB9A94E-1014-417A-93ED-5866BB10F511}"/>
    <cellStyle name="Normal 2 20 3 4 2 2" xfId="11656" xr:uid="{86B9EC86-A941-4F98-B1AB-053AEF2A1145}"/>
    <cellStyle name="Normal 2 20 3 4 2 2 2" xfId="17894" xr:uid="{DCAC0D50-4104-4748-8B6A-4C63E0BAC84C}"/>
    <cellStyle name="Normal 2 20 3 4 2 2 2 2" xfId="26989" xr:uid="{BCB640BA-2367-4E47-96AF-D17265912A86}"/>
    <cellStyle name="Normal 2 20 3 4 2 2 3" xfId="22994" xr:uid="{F69A69A7-74AA-4095-90BB-E11D42E3DA61}"/>
    <cellStyle name="Normal 2 20 3 4 2 3" xfId="15970" xr:uid="{3F425BF2-DAA3-4A52-B412-1495D7455185}"/>
    <cellStyle name="Normal 2 20 3 4 2 3 2" xfId="25065" xr:uid="{C04F8E5F-AE54-4256-90D2-DE5AE98D1C2F}"/>
    <cellStyle name="Normal 2 20 3 4 2 4" xfId="20756" xr:uid="{AE577E15-E3C5-41DA-88B7-00496D4F92DC}"/>
    <cellStyle name="Normal 2 20 3 4 3" xfId="10800" xr:uid="{D2544CA2-04F8-4082-9AE6-7E6F652CAAFA}"/>
    <cellStyle name="Normal 2 20 3 4 3 2" xfId="17040" xr:uid="{7F51B2AD-B4D0-49BE-A071-4E183ABA2E0E}"/>
    <cellStyle name="Normal 2 20 3 4 3 2 2" xfId="26135" xr:uid="{BF2840E3-17BE-4012-94A7-E0A94449320F}"/>
    <cellStyle name="Normal 2 20 3 4 3 3" xfId="22138" xr:uid="{0187A773-3939-4F92-8926-CE529EF489DA}"/>
    <cellStyle name="Normal 2 20 3 4 4" xfId="15116" xr:uid="{56E464C5-3651-47BE-982E-3BAEA2C985C8}"/>
    <cellStyle name="Normal 2 20 3 4 4 2" xfId="24211" xr:uid="{E84F707A-91C9-4A94-8A48-A43EF62646BC}"/>
    <cellStyle name="Normal 2 20 3 4 5" xfId="19359" xr:uid="{7EC4072B-34DF-46CD-B062-B8AB07ED8EDE}"/>
    <cellStyle name="Normal 2 20 3 5" xfId="6595" xr:uid="{5E647B06-AED0-49E2-A1A4-45881F98AC4F}"/>
    <cellStyle name="Normal 2 20 3 5 2" xfId="11238" xr:uid="{FD2AB14C-7C29-4BBA-BBF5-4E64F025B6B1}"/>
    <cellStyle name="Normal 2 20 3 5 2 2" xfId="17476" xr:uid="{65D8902A-1EA7-41BA-B7AA-9B017E328839}"/>
    <cellStyle name="Normal 2 20 3 5 2 2 2" xfId="26571" xr:uid="{1193AD15-7087-4ED0-B0EC-1BD1FBBCEB94}"/>
    <cellStyle name="Normal 2 20 3 5 2 3" xfId="22576" xr:uid="{2F6B18C7-CAE7-4369-9310-6BC197179068}"/>
    <cellStyle name="Normal 2 20 3 5 3" xfId="15552" xr:uid="{D43D111E-D8C8-4588-8313-2EF5FD2BEBBF}"/>
    <cellStyle name="Normal 2 20 3 5 3 2" xfId="24647" xr:uid="{0FCB9AAE-F970-48E8-9DF9-F37E3D61244F}"/>
    <cellStyle name="Normal 2 20 3 5 4" xfId="20177" xr:uid="{0F910C11-6C7C-4558-A206-6F37EB38B67C}"/>
    <cellStyle name="Normal 2 20 3 6" xfId="10137" xr:uid="{CFBA629F-5694-47FE-BB03-39761BB818D3}"/>
    <cellStyle name="Normal 2 20 3 6 2" xfId="14459" xr:uid="{3F2B72AC-A9B8-4863-A505-B159205F6548}"/>
    <cellStyle name="Normal 2 20 3 6 2 2" xfId="18330" xr:uid="{CFFE55D7-3C88-4DF3-80AB-5434FCBA9C42}"/>
    <cellStyle name="Normal 2 20 3 6 2 2 2" xfId="27425" xr:uid="{6A5F9A0A-C436-4CE7-B138-C2034CD88010}"/>
    <cellStyle name="Normal 2 20 3 6 2 3" xfId="23554" xr:uid="{0F11BFB4-7AAD-4AE5-8DF9-4193A48B3191}"/>
    <cellStyle name="Normal 2 20 3 6 3" xfId="16406" xr:uid="{ACF84389-E928-4774-BE3C-58EE0BB03EB1}"/>
    <cellStyle name="Normal 2 20 3 6 3 2" xfId="25501" xr:uid="{B411FF39-FC78-470B-B3A4-44E8033D0CC5}"/>
    <cellStyle name="Normal 2 20 3 6 4" xfId="21476" xr:uid="{7056EC7A-8102-48FF-8BF0-12CAA7F6C03B}"/>
    <cellStyle name="Normal 2 20 3 7" xfId="10378" xr:uid="{55A83F4F-9C07-42B1-9A63-3B3CA2C5D735}"/>
    <cellStyle name="Normal 2 20 3 7 2" xfId="16622" xr:uid="{DE7B895E-3368-4414-8CA0-5C83C53B7FAC}"/>
    <cellStyle name="Normal 2 20 3 7 2 2" xfId="25717" xr:uid="{A9E9DE9F-7540-417F-9272-826C8B44A82F}"/>
    <cellStyle name="Normal 2 20 3 7 3" xfId="21716" xr:uid="{F370ABBB-0BD4-4B1D-9E13-A91A17BDB134}"/>
    <cellStyle name="Normal 2 20 3 8" xfId="14698" xr:uid="{51ED254F-DB6B-4327-984B-176B0E80155E}"/>
    <cellStyle name="Normal 2 20 3 8 2" xfId="23793" xr:uid="{F0607315-DD46-4DE7-ACA0-2F7CD1373DF2}"/>
    <cellStyle name="Normal 2 20 3 9" xfId="18775" xr:uid="{99577BF1-AC2F-4241-AF32-F78FEB5B91B3}"/>
    <cellStyle name="Normal 2 20 4" xfId="2813" xr:uid="{0318727F-88EB-4815-B5E0-32F8A2C39813}"/>
    <cellStyle name="Normal 2 20 4 2" xfId="3038" xr:uid="{BAA5FE7E-CF22-407B-A1F4-A2251BB4F63E}"/>
    <cellStyle name="Normal 2 20 4 2 2" xfId="5840" xr:uid="{117651CD-FEF1-4AAE-A203-160D2673E064}"/>
    <cellStyle name="Normal 2 20 4 2 2 2" xfId="7456" xr:uid="{1888CA67-3B22-4061-9CD1-3FD665D0E816}"/>
    <cellStyle name="Normal 2 20 4 2 2 2 2" xfId="11921" xr:uid="{193CA2E5-765D-43BB-B83F-2DE14A02FC32}"/>
    <cellStyle name="Normal 2 20 4 2 2 2 2 2" xfId="18159" xr:uid="{B7A8ACC5-CF28-499B-9BF0-C48B8E8666DB}"/>
    <cellStyle name="Normal 2 20 4 2 2 2 2 2 2" xfId="27254" xr:uid="{62A1D9E2-68DE-4327-B911-C86FECED3971}"/>
    <cellStyle name="Normal 2 20 4 2 2 2 2 3" xfId="23259" xr:uid="{70C04AFB-77D9-4B50-B1F7-13E988989F52}"/>
    <cellStyle name="Normal 2 20 4 2 2 2 3" xfId="16235" xr:uid="{1308FBC7-C917-4715-A5CC-C9D535780921}"/>
    <cellStyle name="Normal 2 20 4 2 2 2 3 2" xfId="25330" xr:uid="{868BB66B-E050-4E92-9DBB-82583352501E}"/>
    <cellStyle name="Normal 2 20 4 2 2 2 4" xfId="21038" xr:uid="{2AD76760-7509-4C44-A0C6-08A7F6874B87}"/>
    <cellStyle name="Normal 2 20 4 2 2 3" xfId="11066" xr:uid="{EBA973E6-F440-42CA-8864-2729BC9A6539}"/>
    <cellStyle name="Normal 2 20 4 2 2 3 2" xfId="17305" xr:uid="{5289DC08-676A-4C8E-B5FE-E18378195CD6}"/>
    <cellStyle name="Normal 2 20 4 2 2 3 2 2" xfId="26400" xr:uid="{709FE5E7-2246-4871-BE72-60AB7AD9AFC6}"/>
    <cellStyle name="Normal 2 20 4 2 2 3 3" xfId="22404" xr:uid="{C93957B8-110B-48FC-AD27-972DD0CE3761}"/>
    <cellStyle name="Normal 2 20 4 2 2 4" xfId="15381" xr:uid="{92386475-FC66-4302-896D-1ECCD7D95315}"/>
    <cellStyle name="Normal 2 20 4 2 2 4 2" xfId="24476" xr:uid="{A16BDEB7-3B2C-4947-BCD8-27B18FA38C9E}"/>
    <cellStyle name="Normal 2 20 4 2 2 5" xfId="19641" xr:uid="{4AE89562-A661-41F1-B7A6-7540C865A0D7}"/>
    <cellStyle name="Normal 2 20 4 2 3" xfId="6901" xr:uid="{69FEA94F-99EB-4809-9801-2D0D3E57CDED}"/>
    <cellStyle name="Normal 2 20 4 2 3 2" xfId="11503" xr:uid="{DA990926-9138-45EF-9D98-CAD367FEFBF6}"/>
    <cellStyle name="Normal 2 20 4 2 3 2 2" xfId="17741" xr:uid="{40A2497A-0F87-4D9E-ACA4-3693E2B3BA84}"/>
    <cellStyle name="Normal 2 20 4 2 3 2 2 2" xfId="26836" xr:uid="{2632286C-87F8-489A-AF10-47E0A7921FD0}"/>
    <cellStyle name="Normal 2 20 4 2 3 2 3" xfId="22841" xr:uid="{CC21BC00-DCCD-4D12-9885-615BD0C8E061}"/>
    <cellStyle name="Normal 2 20 4 2 3 3" xfId="15817" xr:uid="{3635A700-0498-4170-99C5-A524C91A0CDF}"/>
    <cellStyle name="Normal 2 20 4 2 3 3 2" xfId="24912" xr:uid="{C88368DC-7A83-40F1-A998-F05005D06859}"/>
    <cellStyle name="Normal 2 20 4 2 3 4" xfId="20483" xr:uid="{272373C0-7518-4E3D-89FF-74973544C765}"/>
    <cellStyle name="Normal 2 20 4 2 4" xfId="10643" xr:uid="{C28EB31A-56EB-4FFD-A294-E9D8A7A9AC69}"/>
    <cellStyle name="Normal 2 20 4 2 4 2" xfId="16887" xr:uid="{D4F86359-3AB7-4684-8216-C18B38FDE16C}"/>
    <cellStyle name="Normal 2 20 4 2 4 2 2" xfId="25982" xr:uid="{1068C9BC-4ADA-467C-BD8B-39F2422C1102}"/>
    <cellStyle name="Normal 2 20 4 2 4 3" xfId="21981" xr:uid="{6DED74B0-1539-4784-9620-BB9A104496E5}"/>
    <cellStyle name="Normal 2 20 4 2 5" xfId="14963" xr:uid="{566AEDD1-C6B3-440F-90FA-B04AC67F5DC2}"/>
    <cellStyle name="Normal 2 20 4 2 5 2" xfId="24058" xr:uid="{40C3369D-235A-423C-A3EB-79C77C134406}"/>
    <cellStyle name="Normal 2 20 4 2 6" xfId="19081" xr:uid="{963750FD-F48A-44B3-B44F-03DDDCF5BAFC}"/>
    <cellStyle name="Normal 2 20 4 3" xfId="5626" xr:uid="{7A3C8DD2-7AA8-4C18-BEF7-CA3601DD90AE}"/>
    <cellStyle name="Normal 2 20 4 3 2" xfId="7242" xr:uid="{09B53912-4AA8-4D05-B47F-55B430E2E46E}"/>
    <cellStyle name="Normal 2 20 4 3 2 2" xfId="11712" xr:uid="{ACD0F6DA-8894-4C1B-9EB8-799D2C63EA68}"/>
    <cellStyle name="Normal 2 20 4 3 2 2 2" xfId="17950" xr:uid="{8AEB7900-4B51-47CF-98A5-B1D41B01F727}"/>
    <cellStyle name="Normal 2 20 4 3 2 2 2 2" xfId="27045" xr:uid="{2E82A0DE-057F-467D-A1B0-8D3423A69B2A}"/>
    <cellStyle name="Normal 2 20 4 3 2 2 3" xfId="23050" xr:uid="{928090EE-94D3-4EEA-9029-CDE2AFE12AB3}"/>
    <cellStyle name="Normal 2 20 4 3 2 3" xfId="16026" xr:uid="{F73F145E-D172-487B-BF61-AC9FE0B7CEB9}"/>
    <cellStyle name="Normal 2 20 4 3 2 3 2" xfId="25121" xr:uid="{18A1144F-6DF1-41D5-889C-EB6CEEC7C780}"/>
    <cellStyle name="Normal 2 20 4 3 2 4" xfId="20824" xr:uid="{898526BB-C677-4428-AB2E-0061CFB0D2F6}"/>
    <cellStyle name="Normal 2 20 4 3 3" xfId="10856" xr:uid="{5F7F07FF-6E1D-45F5-BF58-067B17E800D5}"/>
    <cellStyle name="Normal 2 20 4 3 3 2" xfId="17096" xr:uid="{AFA2D977-B3B3-420C-B0D5-10C6589134EA}"/>
    <cellStyle name="Normal 2 20 4 3 3 2 2" xfId="26191" xr:uid="{29009987-B66F-4219-99CF-9672F4F942E9}"/>
    <cellStyle name="Normal 2 20 4 3 3 3" xfId="22194" xr:uid="{CCFAAEE2-1F70-424F-BDE0-42A5CE060843}"/>
    <cellStyle name="Normal 2 20 4 3 4" xfId="15172" xr:uid="{5E41C54F-685E-430A-A3ED-B2509BDB0FD3}"/>
    <cellStyle name="Normal 2 20 4 3 4 2" xfId="24267" xr:uid="{1C8A57ED-137B-42CD-B851-858D57D6FE65}"/>
    <cellStyle name="Normal 2 20 4 3 5" xfId="19427" xr:uid="{ACBED61D-DB7B-4E2A-89A8-18A517ABB24C}"/>
    <cellStyle name="Normal 2 20 4 4" xfId="6676" xr:uid="{F7B25238-5BAD-43A2-BF27-B9472002FE78}"/>
    <cellStyle name="Normal 2 20 4 4 2" xfId="11294" xr:uid="{33676466-5654-4133-9DB7-C705730F5ECC}"/>
    <cellStyle name="Normal 2 20 4 4 2 2" xfId="17532" xr:uid="{DB24AF27-84C8-4D3E-AAA0-6B23FBA8B406}"/>
    <cellStyle name="Normal 2 20 4 4 2 2 2" xfId="26627" xr:uid="{EDE33C90-E289-49FA-9A49-3784121F4B28}"/>
    <cellStyle name="Normal 2 20 4 4 2 3" xfId="22632" xr:uid="{0060D624-6D9B-43AE-BBBC-243B421C4F32}"/>
    <cellStyle name="Normal 2 20 4 4 3" xfId="15608" xr:uid="{CF164C1B-082A-4B18-9E03-0A3E42BA8EBE}"/>
    <cellStyle name="Normal 2 20 4 4 3 2" xfId="24703" xr:uid="{82BC058E-55E3-4F86-A3BA-8741E0081722}"/>
    <cellStyle name="Normal 2 20 4 4 4" xfId="20258" xr:uid="{84C3F78B-0290-4F87-B4B3-8627C9483090}"/>
    <cellStyle name="Normal 2 20 4 5" xfId="10205" xr:uid="{B99FEAC5-9164-47C6-A48A-6F9E6232C0FA}"/>
    <cellStyle name="Normal 2 20 4 5 2" xfId="14527" xr:uid="{D8D5449F-181E-4FB3-A153-242A5FCA7AE1}"/>
    <cellStyle name="Normal 2 20 4 5 2 2" xfId="18386" xr:uid="{293FD83E-E675-4D82-B968-2D416681E008}"/>
    <cellStyle name="Normal 2 20 4 5 2 2 2" xfId="27481" xr:uid="{F6B3A617-8CC6-4D40-8C66-191053C92AA8}"/>
    <cellStyle name="Normal 2 20 4 5 2 3" xfId="23622" xr:uid="{DB70D464-37A2-450E-BEE8-5565A2D8AB3E}"/>
    <cellStyle name="Normal 2 20 4 5 3" xfId="16462" xr:uid="{D6B001E5-D568-49C0-A84A-632E64782FB8}"/>
    <cellStyle name="Normal 2 20 4 5 3 2" xfId="25557" xr:uid="{1B816C40-B4D6-4264-9648-78D5E5D6B819}"/>
    <cellStyle name="Normal 2 20 4 5 4" xfId="21544" xr:uid="{1DEBBF0E-27F7-4AD2-9040-FB955925C829}"/>
    <cellStyle name="Normal 2 20 4 6" xfId="10434" xr:uid="{7723D547-85EA-4DE1-82C2-F24D7F72E407}"/>
    <cellStyle name="Normal 2 20 4 6 2" xfId="16678" xr:uid="{8A382C46-3A4E-428E-B0C8-57A8187F7B40}"/>
    <cellStyle name="Normal 2 20 4 6 2 2" xfId="25773" xr:uid="{66ACC454-C1F6-48A1-8B19-211DF17F7252}"/>
    <cellStyle name="Normal 2 20 4 6 3" xfId="21772" xr:uid="{F805326D-D7B5-4CD8-8BFB-BD2E705BFE77}"/>
    <cellStyle name="Normal 2 20 4 7" xfId="14754" xr:uid="{3C38C741-897F-4288-A225-419C7119AB28}"/>
    <cellStyle name="Normal 2 20 4 7 2" xfId="23849" xr:uid="{B761E99C-B1CC-4191-A92F-F0D608E9F00F}"/>
    <cellStyle name="Normal 2 20 4 8" xfId="18856" xr:uid="{B7ADC9C4-42CF-4071-AA4C-1646C77340E0}"/>
    <cellStyle name="Normal 2 20 5" xfId="2935" xr:uid="{2B499722-1984-4470-99B0-5F79C15D0C05}"/>
    <cellStyle name="Normal 2 20 5 2" xfId="5737" xr:uid="{0EE0871E-2E3A-48C3-81C6-8A0ED53F15F0}"/>
    <cellStyle name="Normal 2 20 5 2 2" xfId="7353" xr:uid="{A6731E40-59FB-4BAA-A7CE-69E037AE9F11}"/>
    <cellStyle name="Normal 2 20 5 2 2 2" xfId="11818" xr:uid="{9AAD7E0C-01CA-4969-AF93-7630BFFBD1B0}"/>
    <cellStyle name="Normal 2 20 5 2 2 2 2" xfId="18056" xr:uid="{0E0E5C0D-B351-4985-BCFF-5CBEBAACB04E}"/>
    <cellStyle name="Normal 2 20 5 2 2 2 2 2" xfId="27151" xr:uid="{3F064D3C-0087-4EC0-991D-5EED1F7193A1}"/>
    <cellStyle name="Normal 2 20 5 2 2 2 3" xfId="23156" xr:uid="{991A8BE4-3593-450C-B40E-F740F2F29E09}"/>
    <cellStyle name="Normal 2 20 5 2 2 3" xfId="16132" xr:uid="{DFC939F6-64DD-477F-BBFB-75E6EFB17279}"/>
    <cellStyle name="Normal 2 20 5 2 2 3 2" xfId="25227" xr:uid="{FBD913CB-667B-4B19-9C57-574E56CB47E5}"/>
    <cellStyle name="Normal 2 20 5 2 2 4" xfId="20935" xr:uid="{55CF7ADC-E6FC-4B46-AF1B-35C6DCE0226B}"/>
    <cellStyle name="Normal 2 20 5 2 3" xfId="10963" xr:uid="{2946AF69-02CA-4D9D-9023-84518775D17C}"/>
    <cellStyle name="Normal 2 20 5 2 3 2" xfId="17202" xr:uid="{8BE0530E-EE01-4DBA-BC27-E3A76A38DBFD}"/>
    <cellStyle name="Normal 2 20 5 2 3 2 2" xfId="26297" xr:uid="{7CE2EFB5-EA21-434D-B796-56637A9EDA7D}"/>
    <cellStyle name="Normal 2 20 5 2 3 3" xfId="22301" xr:uid="{0BB3EC73-8EE1-40EF-A7D6-09A8FA6CB251}"/>
    <cellStyle name="Normal 2 20 5 2 4" xfId="15278" xr:uid="{0175A49F-EEA2-4591-9DD6-A84F96E09173}"/>
    <cellStyle name="Normal 2 20 5 2 4 2" xfId="24373" xr:uid="{1CD53B32-251B-4616-8099-996506DA9030}"/>
    <cellStyle name="Normal 2 20 5 2 5" xfId="19538" xr:uid="{641EE7BE-1E37-4A42-9EEB-B3EE03481DB8}"/>
    <cellStyle name="Normal 2 20 5 3" xfId="6798" xr:uid="{B5DF47A6-5819-4356-BB39-D1F82F3AE2C4}"/>
    <cellStyle name="Normal 2 20 5 3 2" xfId="11400" xr:uid="{8A5492DB-AA1F-475B-8544-D746CF66DEA2}"/>
    <cellStyle name="Normal 2 20 5 3 2 2" xfId="17638" xr:uid="{CE46BE2B-B5A7-4FBC-9AAB-28039B0F0586}"/>
    <cellStyle name="Normal 2 20 5 3 2 2 2" xfId="26733" xr:uid="{6CEEC60A-C175-4EC8-AF73-541CA894DE94}"/>
    <cellStyle name="Normal 2 20 5 3 2 3" xfId="22738" xr:uid="{E04A3D6B-3D91-43AB-95FA-FF8C60C4A4B7}"/>
    <cellStyle name="Normal 2 20 5 3 3" xfId="15714" xr:uid="{E6DE3EDB-5BEC-4ED2-8946-5BF4393F43E3}"/>
    <cellStyle name="Normal 2 20 5 3 3 2" xfId="24809" xr:uid="{CE9075FC-1964-4254-99E7-FEDE7C1A736D}"/>
    <cellStyle name="Normal 2 20 5 3 4" xfId="20380" xr:uid="{59F2D2DB-4E5A-4732-A1FD-494B9ED9AC33}"/>
    <cellStyle name="Normal 2 20 5 4" xfId="10540" xr:uid="{FE6573CE-8ACC-4036-9281-60DDB7D4CE3F}"/>
    <cellStyle name="Normal 2 20 5 4 2" xfId="16784" xr:uid="{398D74DD-66E1-4C13-A895-E0777E3FF4C6}"/>
    <cellStyle name="Normal 2 20 5 4 2 2" xfId="25879" xr:uid="{2C048FCF-4597-406F-B4D1-58D28B9FDCD3}"/>
    <cellStyle name="Normal 2 20 5 4 3" xfId="21878" xr:uid="{F2CCC60C-EF94-4F52-AF3E-DE8248269B31}"/>
    <cellStyle name="Normal 2 20 5 5" xfId="14860" xr:uid="{1C01C322-EC95-44C6-A9AB-C07918F3F0D7}"/>
    <cellStyle name="Normal 2 20 5 5 2" xfId="23955" xr:uid="{F6774DB2-3B6D-47F0-92D4-E16CC58B4CD9}"/>
    <cellStyle name="Normal 2 20 5 6" xfId="18978" xr:uid="{59DD3D0B-8BBA-43E5-8737-0FCBB5E16966}"/>
    <cellStyle name="Normal 2 20 6" xfId="5150" xr:uid="{2972CCB4-763E-49B0-BCC3-59D2E4FB8E29}"/>
    <cellStyle name="Normal 2 20 6 2" xfId="7033" xr:uid="{BC142A24-510B-43ED-AA10-197F0D327010}"/>
    <cellStyle name="Normal 2 20 6 2 2" xfId="11609" xr:uid="{64C0EED4-42E6-458B-B7C5-1050CB94056B}"/>
    <cellStyle name="Normal 2 20 6 2 2 2" xfId="17847" xr:uid="{F3368646-40C4-4457-B589-A5D987D1D045}"/>
    <cellStyle name="Normal 2 20 6 2 2 2 2" xfId="26942" xr:uid="{557B92A5-018F-42B2-8D2B-1C0CBFC94E91}"/>
    <cellStyle name="Normal 2 20 6 2 2 3" xfId="22947" xr:uid="{E6BE495C-FF85-409D-923A-6DA274509CA7}"/>
    <cellStyle name="Normal 2 20 6 2 3" xfId="15923" xr:uid="{53912DF3-AA32-4EC5-B438-0802DB790422}"/>
    <cellStyle name="Normal 2 20 6 2 3 2" xfId="25018" xr:uid="{3D6A4E60-1FA8-4419-9934-D2898B6FE2D6}"/>
    <cellStyle name="Normal 2 20 6 2 4" xfId="20615" xr:uid="{37B83B24-939B-4C5E-92D2-E6FD7A3BDBDB}"/>
    <cellStyle name="Normal 2 20 6 3" xfId="10753" xr:uid="{774CF62E-B535-4CDE-82D4-4B3600D9CA0E}"/>
    <cellStyle name="Normal 2 20 6 3 2" xfId="16993" xr:uid="{645D67B4-AA31-4BBF-BDDA-C4C2C8E13E8C}"/>
    <cellStyle name="Normal 2 20 6 3 2 2" xfId="26088" xr:uid="{919536E8-D0A4-41C2-863F-2F88E33EC0FE}"/>
    <cellStyle name="Normal 2 20 6 3 3" xfId="22091" xr:uid="{D2F38737-1E39-4A3C-9E52-9D7D2B6501B5}"/>
    <cellStyle name="Normal 2 20 6 4" xfId="15069" xr:uid="{12D5ACEE-B7B1-4411-8C2C-A617698437EE}"/>
    <cellStyle name="Normal 2 20 6 4 2" xfId="24164" xr:uid="{1E8EB7C3-B125-4F2E-95FE-F3E4F10F1C08}"/>
    <cellStyle name="Normal 2 20 6 5" xfId="19217" xr:uid="{0DDB3CBD-9B60-4D89-BF70-061080D78791}"/>
    <cellStyle name="Normal 2 20 7" xfId="6400" xr:uid="{350494A1-4B8B-457A-BDD4-4604C69C2E24}"/>
    <cellStyle name="Normal 2 20 7 2" xfId="11191" xr:uid="{516FD6F2-EE15-4ACD-A305-DF1D16FB1A2C}"/>
    <cellStyle name="Normal 2 20 7 2 2" xfId="17429" xr:uid="{4B9B92CC-E251-45C6-A31D-6BDE7E3C12AE}"/>
    <cellStyle name="Normal 2 20 7 2 2 2" xfId="26524" xr:uid="{E2B89B33-CFD5-460F-A758-535C5147E096}"/>
    <cellStyle name="Normal 2 20 7 2 3" xfId="22529" xr:uid="{75D3AF01-8ECB-4D61-8EDA-450231D63114}"/>
    <cellStyle name="Normal 2 20 7 3" xfId="15505" xr:uid="{64763201-D5DF-4FC7-99D1-661C1AA72B36}"/>
    <cellStyle name="Normal 2 20 7 3 2" xfId="24600" xr:uid="{E7160FEF-EADF-469B-BA6A-E42B4282164B}"/>
    <cellStyle name="Normal 2 20 7 4" xfId="19982" xr:uid="{AF5F2C7F-F196-450E-B0E9-14CB23EE7BBA}"/>
    <cellStyle name="Normal 2 20 8" xfId="9729" xr:uid="{125666B0-672C-46FB-80C7-BCAE6E806997}"/>
    <cellStyle name="Normal 2 20 8 2" xfId="14051" xr:uid="{A4C73DD2-7006-461B-B886-0A067C97B7F8}"/>
    <cellStyle name="Normal 2 20 8 2 2" xfId="18283" xr:uid="{F673CCB2-4B20-4C5B-86E9-94AD06EFE95F}"/>
    <cellStyle name="Normal 2 20 8 2 2 2" xfId="27378" xr:uid="{CB4C3E7A-DAAB-475E-9137-7F1B01220444}"/>
    <cellStyle name="Normal 2 20 8 2 3" xfId="23412" xr:uid="{3923B92A-5660-4820-A0D7-CE99132ED731}"/>
    <cellStyle name="Normal 2 20 8 3" xfId="16359" xr:uid="{A1947C59-236E-4400-860E-BD2C8257257C}"/>
    <cellStyle name="Normal 2 20 8 3 2" xfId="25454" xr:uid="{6D7493CC-46A7-44AC-B32E-49796B0278A8}"/>
    <cellStyle name="Normal 2 20 8 4" xfId="21334" xr:uid="{68B71CA9-DD96-454B-988E-EE640D3F9A8B}"/>
    <cellStyle name="Normal 2 20 9" xfId="10329" xr:uid="{7A5AC6EA-20A3-42EA-87B4-99BE0E6078CB}"/>
    <cellStyle name="Normal 2 20 9 2" xfId="16575" xr:uid="{DBD951D9-31D1-4142-9171-94631D31338F}"/>
    <cellStyle name="Normal 2 20 9 2 2" xfId="25670" xr:uid="{73FE0F71-0F85-4C74-9503-11CA4CA2E30A}"/>
    <cellStyle name="Normal 2 20 9 3" xfId="21667" xr:uid="{97210F83-5F3D-45EF-9A0F-7D7CE0F1DE47}"/>
    <cellStyle name="Normal 2 21" xfId="2683" xr:uid="{8E359DDD-A097-4C57-96F4-E77A246A8AE2}"/>
    <cellStyle name="Normal 2 21 10" xfId="18726" xr:uid="{83BAB053-B8D9-4DD2-8E0F-C6B60D7E45A7}"/>
    <cellStyle name="Normal 2 21 2" xfId="2773" xr:uid="{69479613-7DFE-42EB-9AD3-BA660857E0D1}"/>
    <cellStyle name="Normal 2 21 2 2" xfId="2891" xr:uid="{71DAAFFA-E9B3-48BD-85EF-F7493EC27A1C}"/>
    <cellStyle name="Normal 2 21 2 2 2" xfId="3116" xr:uid="{F764359F-B6FD-4699-953F-7D5BFE989DC4}"/>
    <cellStyle name="Normal 2 21 2 2 2 2" xfId="5918" xr:uid="{2655EED6-1974-4F7F-BC3A-EB72205D3995}"/>
    <cellStyle name="Normal 2 21 2 2 2 2 2" xfId="7534" xr:uid="{8D004D52-7B21-4DDD-91DC-1B9B068BFFBE}"/>
    <cellStyle name="Normal 2 21 2 2 2 2 2 2" xfId="11999" xr:uid="{2CB7096B-4A37-44FD-B211-5262B45E807B}"/>
    <cellStyle name="Normal 2 21 2 2 2 2 2 2 2" xfId="18237" xr:uid="{EEDF4370-C0BB-4D8A-8CEF-6F951613AB82}"/>
    <cellStyle name="Normal 2 21 2 2 2 2 2 2 2 2" xfId="27332" xr:uid="{0A76F177-0925-4601-8A9C-B588511C355F}"/>
    <cellStyle name="Normal 2 21 2 2 2 2 2 2 3" xfId="23337" xr:uid="{BB3A05C3-69B1-4648-957F-E894564D6D53}"/>
    <cellStyle name="Normal 2 21 2 2 2 2 2 3" xfId="16313" xr:uid="{CCCA3F33-AD76-480A-A331-95E25C08A77A}"/>
    <cellStyle name="Normal 2 21 2 2 2 2 2 3 2" xfId="25408" xr:uid="{02953341-CA99-4821-869B-05D90FD81B03}"/>
    <cellStyle name="Normal 2 21 2 2 2 2 2 4" xfId="21116" xr:uid="{C946DB54-9291-4B0A-93C1-3C481F8A8F2E}"/>
    <cellStyle name="Normal 2 21 2 2 2 2 3" xfId="11144" xr:uid="{336E8A6E-E398-4972-AB39-ECE98F4BBEFA}"/>
    <cellStyle name="Normal 2 21 2 2 2 2 3 2" xfId="17383" xr:uid="{070C6281-9972-45BB-93A9-72BA1BF31C37}"/>
    <cellStyle name="Normal 2 21 2 2 2 2 3 2 2" xfId="26478" xr:uid="{BA9AE531-BB5C-4CC8-9221-59651F97EA27}"/>
    <cellStyle name="Normal 2 21 2 2 2 2 3 3" xfId="22482" xr:uid="{9707FB62-F46D-44A4-8E24-F2F19531D8F9}"/>
    <cellStyle name="Normal 2 21 2 2 2 2 4" xfId="15459" xr:uid="{81A9FFB4-9419-4486-93E5-86E0329281A5}"/>
    <cellStyle name="Normal 2 21 2 2 2 2 4 2" xfId="24554" xr:uid="{2FF3E869-C644-439C-AB1B-20ACC4217DEA}"/>
    <cellStyle name="Normal 2 21 2 2 2 2 5" xfId="19719" xr:uid="{F7AD7B27-5AEF-4F01-B0F3-7674F3D458C4}"/>
    <cellStyle name="Normal 2 21 2 2 2 3" xfId="6979" xr:uid="{596A0CFC-1FF4-4695-ADAC-DAEFEF72E11F}"/>
    <cellStyle name="Normal 2 21 2 2 2 3 2" xfId="11581" xr:uid="{FECC6E03-56DC-44F4-B64F-D6FAAAE29D6B}"/>
    <cellStyle name="Normal 2 21 2 2 2 3 2 2" xfId="17819" xr:uid="{7DD4F73D-A0C1-4BBE-9BBC-6BA9F2D63B20}"/>
    <cellStyle name="Normal 2 21 2 2 2 3 2 2 2" xfId="26914" xr:uid="{9A1C2001-88FF-46FB-8F76-5E6251359013}"/>
    <cellStyle name="Normal 2 21 2 2 2 3 2 3" xfId="22919" xr:uid="{49184E7E-D803-4B46-92DB-8C3CF95EC26A}"/>
    <cellStyle name="Normal 2 21 2 2 2 3 3" xfId="15895" xr:uid="{3AD6B515-48DB-4060-9100-7EDD31616015}"/>
    <cellStyle name="Normal 2 21 2 2 2 3 3 2" xfId="24990" xr:uid="{4DEEB377-413B-41E0-9B8B-6192A5C140A5}"/>
    <cellStyle name="Normal 2 21 2 2 2 3 4" xfId="20561" xr:uid="{3A52CD4E-0894-4765-B751-73E304033B53}"/>
    <cellStyle name="Normal 2 21 2 2 2 4" xfId="10721" xr:uid="{07B93FF4-CDE2-4FB2-9D12-334BEF555E68}"/>
    <cellStyle name="Normal 2 21 2 2 2 4 2" xfId="16965" xr:uid="{41043F19-8AED-42B2-9DDE-E6DDDEC75D0C}"/>
    <cellStyle name="Normal 2 21 2 2 2 4 2 2" xfId="26060" xr:uid="{28804A06-E449-4E30-B0A0-060249B9A55D}"/>
    <cellStyle name="Normal 2 21 2 2 2 4 3" xfId="22059" xr:uid="{0CC5C473-8ED8-4D82-AA5E-F9A591063036}"/>
    <cellStyle name="Normal 2 21 2 2 2 5" xfId="15041" xr:uid="{388B73F9-9A01-4D00-9A72-B7D58531299C}"/>
    <cellStyle name="Normal 2 21 2 2 2 5 2" xfId="24136" xr:uid="{FB0A7636-E17D-4D0A-8D16-DA6E5551C98F}"/>
    <cellStyle name="Normal 2 21 2 2 2 6" xfId="19159" xr:uid="{3A7C47CE-8FA0-44FF-A508-E3C0E8C3C4B8}"/>
    <cellStyle name="Normal 2 21 2 2 3" xfId="5704" xr:uid="{1B3D69A5-531C-4FCC-BCA5-A07B0E0C79D5}"/>
    <cellStyle name="Normal 2 21 2 2 3 2" xfId="7320" xr:uid="{84933150-8FDD-46BF-BD31-D99A4D113D37}"/>
    <cellStyle name="Normal 2 21 2 2 3 2 2" xfId="11790" xr:uid="{13FA89AA-191C-4421-95A8-215E7641E62A}"/>
    <cellStyle name="Normal 2 21 2 2 3 2 2 2" xfId="18028" xr:uid="{C6EC467B-6BDE-4F8E-842A-D6D5054330D9}"/>
    <cellStyle name="Normal 2 21 2 2 3 2 2 2 2" xfId="27123" xr:uid="{DC6195DA-B131-43CB-B185-4BB2487F3B30}"/>
    <cellStyle name="Normal 2 21 2 2 3 2 2 3" xfId="23128" xr:uid="{2F6E7C56-B77C-4035-86E5-45A43619EBB3}"/>
    <cellStyle name="Normal 2 21 2 2 3 2 3" xfId="16104" xr:uid="{F8653786-351D-41D8-BB92-C5CFBA29F621}"/>
    <cellStyle name="Normal 2 21 2 2 3 2 3 2" xfId="25199" xr:uid="{BC7CA8DC-D677-48D6-94B7-A772E57A4665}"/>
    <cellStyle name="Normal 2 21 2 2 3 2 4" xfId="20902" xr:uid="{A2CA73F4-DE06-482F-9316-7F24B5FCD926}"/>
    <cellStyle name="Normal 2 21 2 2 3 3" xfId="10934" xr:uid="{2A37F8F7-0FC7-4888-B31D-BA5ABF52E799}"/>
    <cellStyle name="Normal 2 21 2 2 3 3 2" xfId="17174" xr:uid="{73FDC463-5072-4000-91BC-564C38A7D0C6}"/>
    <cellStyle name="Normal 2 21 2 2 3 3 2 2" xfId="26269" xr:uid="{4103CCF4-CA07-418B-A8D7-82F1CB55A294}"/>
    <cellStyle name="Normal 2 21 2 2 3 3 3" xfId="22272" xr:uid="{19656D8F-DF59-4150-812D-FE0C08C76F85}"/>
    <cellStyle name="Normal 2 21 2 2 3 4" xfId="15250" xr:uid="{49063B69-5B89-4F07-A046-C3F82E2E01DF}"/>
    <cellStyle name="Normal 2 21 2 2 3 4 2" xfId="24345" xr:uid="{E42B665E-90C5-4AB7-A920-FAFD529DE70F}"/>
    <cellStyle name="Normal 2 21 2 2 3 5" xfId="19505" xr:uid="{CEE7BA66-15D2-4BF6-9151-2FEAD08D8C7F}"/>
    <cellStyle name="Normal 2 21 2 2 4" xfId="6754" xr:uid="{8CB7BB38-21D8-4F76-B105-2802E002F04A}"/>
    <cellStyle name="Normal 2 21 2 2 4 2" xfId="11372" xr:uid="{F90274B8-B53E-4CBD-94E7-A060227D69C6}"/>
    <cellStyle name="Normal 2 21 2 2 4 2 2" xfId="17610" xr:uid="{F08077AB-C8F8-4C3F-9798-EB441A2D06FA}"/>
    <cellStyle name="Normal 2 21 2 2 4 2 2 2" xfId="26705" xr:uid="{2DA18874-EEBC-4AEB-B42D-01D4575964E8}"/>
    <cellStyle name="Normal 2 21 2 2 4 2 3" xfId="22710" xr:uid="{AC082EB2-CC4D-4C03-AFB9-D8375DA881DF}"/>
    <cellStyle name="Normal 2 21 2 2 4 3" xfId="15686" xr:uid="{8BE8227D-FFE4-47EE-8D99-E16404C6F830}"/>
    <cellStyle name="Normal 2 21 2 2 4 3 2" xfId="24781" xr:uid="{AFF82494-5451-4952-90B9-1545644DDE23}"/>
    <cellStyle name="Normal 2 21 2 2 4 4" xfId="20336" xr:uid="{3144F2B8-E112-4CE0-A769-BE535428EC2F}"/>
    <cellStyle name="Normal 2 21 2 2 5" xfId="10283" xr:uid="{DABAD1E4-2542-4087-89CC-C3B2AEC33D33}"/>
    <cellStyle name="Normal 2 21 2 2 5 2" xfId="14605" xr:uid="{0199D57D-CD0D-4EED-9D06-734B4AB2C2D0}"/>
    <cellStyle name="Normal 2 21 2 2 5 2 2" xfId="18464" xr:uid="{BE13E8EF-4FC5-470A-B74B-4FAA0CB00F93}"/>
    <cellStyle name="Normal 2 21 2 2 5 2 2 2" xfId="27559" xr:uid="{678AD900-7FFF-4C7D-A236-CD092360177B}"/>
    <cellStyle name="Normal 2 21 2 2 5 2 3" xfId="23700" xr:uid="{D5C3AACA-27DA-4B2C-B54B-07094B629144}"/>
    <cellStyle name="Normal 2 21 2 2 5 3" xfId="16540" xr:uid="{3F454E08-BB59-4573-90B0-D464F74A27CC}"/>
    <cellStyle name="Normal 2 21 2 2 5 3 2" xfId="25635" xr:uid="{DA6E7605-4BE8-4C42-86A2-FF39E7EDAE3E}"/>
    <cellStyle name="Normal 2 21 2 2 5 4" xfId="21622" xr:uid="{A54DC114-746F-423A-8220-2E81F08CA59C}"/>
    <cellStyle name="Normal 2 21 2 2 6" xfId="10512" xr:uid="{36D03198-7E6D-46C8-937F-2E65C854B483}"/>
    <cellStyle name="Normal 2 21 2 2 6 2" xfId="16756" xr:uid="{C380A05D-5B0D-4C70-8872-67B27B0A751E}"/>
    <cellStyle name="Normal 2 21 2 2 6 2 2" xfId="25851" xr:uid="{0A8D0ACE-1050-479B-91F8-1AECDB426A45}"/>
    <cellStyle name="Normal 2 21 2 2 6 3" xfId="21850" xr:uid="{DE74318F-7AF1-4C9C-A6F3-5AF9D14BF1B9}"/>
    <cellStyle name="Normal 2 21 2 2 7" xfId="14832" xr:uid="{D6C8045A-86E7-4C68-8B64-0BB301243C81}"/>
    <cellStyle name="Normal 2 21 2 2 7 2" xfId="23927" xr:uid="{B1826CDC-427B-48E9-8876-C699636E82F5}"/>
    <cellStyle name="Normal 2 21 2 2 8" xfId="18934" xr:uid="{1F038124-E3D0-4268-AE2E-CFF39C900DFD}"/>
    <cellStyle name="Normal 2 21 2 3" xfId="3013" xr:uid="{9845D8D3-346B-4830-B660-285EA4396C86}"/>
    <cellStyle name="Normal 2 21 2 3 2" xfId="5815" xr:uid="{4F0E442A-2C28-4278-A109-E1906EC5CECC}"/>
    <cellStyle name="Normal 2 21 2 3 2 2" xfId="7431" xr:uid="{011766D4-570B-468A-9438-EB3434B4D0E6}"/>
    <cellStyle name="Normal 2 21 2 3 2 2 2" xfId="11896" xr:uid="{CD96F98C-F89D-46AB-8904-DB1A9E4937F9}"/>
    <cellStyle name="Normal 2 21 2 3 2 2 2 2" xfId="18134" xr:uid="{1CD40094-41A3-4C63-8FA8-157DE59C51F3}"/>
    <cellStyle name="Normal 2 21 2 3 2 2 2 2 2" xfId="27229" xr:uid="{2287D299-0F57-4635-8F80-DFE80B6990EE}"/>
    <cellStyle name="Normal 2 21 2 3 2 2 2 3" xfId="23234" xr:uid="{65CF20F3-E455-481D-BC55-87043D6195D8}"/>
    <cellStyle name="Normal 2 21 2 3 2 2 3" xfId="16210" xr:uid="{FE2CAAE0-8759-4510-AF3F-DB20EEA9764E}"/>
    <cellStyle name="Normal 2 21 2 3 2 2 3 2" xfId="25305" xr:uid="{F54D8A59-1E79-4BA9-B88F-8C91BA9AA373}"/>
    <cellStyle name="Normal 2 21 2 3 2 2 4" xfId="21013" xr:uid="{65F89093-B775-4EA7-A37D-3CBA69C97F66}"/>
    <cellStyle name="Normal 2 21 2 3 2 3" xfId="11041" xr:uid="{207CB2FC-78C7-409E-A0A7-B84218198684}"/>
    <cellStyle name="Normal 2 21 2 3 2 3 2" xfId="17280" xr:uid="{E07C80D9-5B01-47EB-9271-FAC390781563}"/>
    <cellStyle name="Normal 2 21 2 3 2 3 2 2" xfId="26375" xr:uid="{51E6D3FE-8011-40BB-9515-2426A6A52DC5}"/>
    <cellStyle name="Normal 2 21 2 3 2 3 3" xfId="22379" xr:uid="{BC842A59-6E71-4962-837D-A8482E3CDE21}"/>
    <cellStyle name="Normal 2 21 2 3 2 4" xfId="15356" xr:uid="{716717B5-375E-45E3-9DC5-7829F80D2774}"/>
    <cellStyle name="Normal 2 21 2 3 2 4 2" xfId="24451" xr:uid="{EB6AE75E-F158-47CC-9064-52063FFD7D9E}"/>
    <cellStyle name="Normal 2 21 2 3 2 5" xfId="19616" xr:uid="{2AD84280-CFD4-4B74-B73C-62E1C73BCA5C}"/>
    <cellStyle name="Normal 2 21 2 3 3" xfId="6876" xr:uid="{F0CF324B-5E13-45F0-82AD-7AF635A233ED}"/>
    <cellStyle name="Normal 2 21 2 3 3 2" xfId="11478" xr:uid="{AB2845E4-FCCD-4854-BDE7-A71187805741}"/>
    <cellStyle name="Normal 2 21 2 3 3 2 2" xfId="17716" xr:uid="{07B12514-959C-450C-AEB0-7C5F49A5500C}"/>
    <cellStyle name="Normal 2 21 2 3 3 2 2 2" xfId="26811" xr:uid="{BBD3D240-FC3D-471D-99ED-26AAFD7731CE}"/>
    <cellStyle name="Normal 2 21 2 3 3 2 3" xfId="22816" xr:uid="{D301763F-CDA6-4C4F-ADAD-BB82B7440FCE}"/>
    <cellStyle name="Normal 2 21 2 3 3 3" xfId="15792" xr:uid="{8D0C4615-8BAD-4290-BC22-1655F29E4164}"/>
    <cellStyle name="Normal 2 21 2 3 3 3 2" xfId="24887" xr:uid="{E931DF10-D990-4E16-B035-FAAA94FA8875}"/>
    <cellStyle name="Normal 2 21 2 3 3 4" xfId="20458" xr:uid="{AE52AE56-6790-457D-A792-5DDC34FA6A21}"/>
    <cellStyle name="Normal 2 21 2 3 4" xfId="10618" xr:uid="{68513C04-5CD1-45A9-A8D0-1EA5C28E6E6B}"/>
    <cellStyle name="Normal 2 21 2 3 4 2" xfId="16862" xr:uid="{06E34D71-FD30-4F2A-B2F2-0BFA9372724B}"/>
    <cellStyle name="Normal 2 21 2 3 4 2 2" xfId="25957" xr:uid="{F7D3B741-61FC-4E20-8461-C8DF6B08D96D}"/>
    <cellStyle name="Normal 2 21 2 3 4 3" xfId="21956" xr:uid="{48228E90-83DF-4054-8633-B9BAC04F2D46}"/>
    <cellStyle name="Normal 2 21 2 3 5" xfId="14938" xr:uid="{38928C86-DD0F-433E-B420-98C6BA8054B6}"/>
    <cellStyle name="Normal 2 21 2 3 5 2" xfId="24033" xr:uid="{84FE1948-C3E0-4D15-919E-870933A60D07}"/>
    <cellStyle name="Normal 2 21 2 3 6" xfId="19056" xr:uid="{102FBFFB-DBFF-4CC2-8BDF-6E15ACECC26E}"/>
    <cellStyle name="Normal 2 21 2 4" xfId="5593" xr:uid="{4D5602B3-3EDF-44CF-A492-424F44D66BAD}"/>
    <cellStyle name="Normal 2 21 2 4 2" xfId="7209" xr:uid="{BFC3A9A9-889F-4E79-AB4B-67ECDBE781F5}"/>
    <cellStyle name="Normal 2 21 2 4 2 2" xfId="11687" xr:uid="{D228C476-5F45-4E2C-8DB8-D9609BABCAEB}"/>
    <cellStyle name="Normal 2 21 2 4 2 2 2" xfId="17925" xr:uid="{9FD7A2DE-AC37-4A4D-B161-EDEDBB23BCDF}"/>
    <cellStyle name="Normal 2 21 2 4 2 2 2 2" xfId="27020" xr:uid="{A8A54032-A3EF-4FF7-895C-908C6FFB817D}"/>
    <cellStyle name="Normal 2 21 2 4 2 2 3" xfId="23025" xr:uid="{80FAAC22-CD45-4EC0-B892-2E105DCEF39C}"/>
    <cellStyle name="Normal 2 21 2 4 2 3" xfId="16001" xr:uid="{1DB2A10D-D72D-46E5-AE7C-7436EB7AE4B5}"/>
    <cellStyle name="Normal 2 21 2 4 2 3 2" xfId="25096" xr:uid="{8DF86AF4-0446-41BC-8290-8A7D9A847606}"/>
    <cellStyle name="Normal 2 21 2 4 2 4" xfId="20791" xr:uid="{1D49A1FC-7344-44BF-BDC7-545C01F8B46F}"/>
    <cellStyle name="Normal 2 21 2 4 3" xfId="10831" xr:uid="{3F67D232-B82C-47C1-9483-2948BBD658AB}"/>
    <cellStyle name="Normal 2 21 2 4 3 2" xfId="17071" xr:uid="{D777E075-E812-4484-95B4-9B2994F14DEF}"/>
    <cellStyle name="Normal 2 21 2 4 3 2 2" xfId="26166" xr:uid="{7ED45561-ED79-47CB-9B94-EACE612080A7}"/>
    <cellStyle name="Normal 2 21 2 4 3 3" xfId="22169" xr:uid="{55BBB50D-F4C5-44F0-8616-1E7B19E0ABB4}"/>
    <cellStyle name="Normal 2 21 2 4 4" xfId="15147" xr:uid="{7DE32DB6-CA8C-43DE-8946-DE0975EB8237}"/>
    <cellStyle name="Normal 2 21 2 4 4 2" xfId="24242" xr:uid="{75794A62-3678-47A8-A8CC-305E35D17E7E}"/>
    <cellStyle name="Normal 2 21 2 4 5" xfId="19394" xr:uid="{49571231-0A75-43F3-82AB-4402E71EA65B}"/>
    <cellStyle name="Normal 2 21 2 5" xfId="6636" xr:uid="{B3B076FA-2E7F-4EE6-A719-1EAC8C7CA7BA}"/>
    <cellStyle name="Normal 2 21 2 5 2" xfId="11269" xr:uid="{6C387C93-B5C6-40D8-B67D-5275CDB7816F}"/>
    <cellStyle name="Normal 2 21 2 5 2 2" xfId="17507" xr:uid="{3F191777-7E73-420A-80E6-CB90C3C0BE69}"/>
    <cellStyle name="Normal 2 21 2 5 2 2 2" xfId="26602" xr:uid="{AE4D6825-527B-450C-8589-D48B23611A91}"/>
    <cellStyle name="Normal 2 21 2 5 2 3" xfId="22607" xr:uid="{3D150695-AA14-4AEB-95EE-BCC388E87818}"/>
    <cellStyle name="Normal 2 21 2 5 3" xfId="15583" xr:uid="{A9165C92-D6E0-4970-918F-BCDA97D94C59}"/>
    <cellStyle name="Normal 2 21 2 5 3 2" xfId="24678" xr:uid="{4E1BBE09-B7D4-4CB2-A04F-DC650DEF5072}"/>
    <cellStyle name="Normal 2 21 2 5 4" xfId="20218" xr:uid="{E76B39A6-D596-4FEF-AE6B-C9A6ED83A98C}"/>
    <cellStyle name="Normal 2 21 2 6" xfId="10172" xr:uid="{B9223910-48B8-4353-93CF-DB6E434D14BA}"/>
    <cellStyle name="Normal 2 21 2 6 2" xfId="14494" xr:uid="{4287A074-F8EB-4A36-A5D4-F8227EA83A59}"/>
    <cellStyle name="Normal 2 21 2 6 2 2" xfId="18361" xr:uid="{C69BF323-6A58-4254-A44B-4267ACF025FD}"/>
    <cellStyle name="Normal 2 21 2 6 2 2 2" xfId="27456" xr:uid="{014DCD2F-E789-4337-9282-C026B11DA815}"/>
    <cellStyle name="Normal 2 21 2 6 2 3" xfId="23589" xr:uid="{7B7F4E4C-9A10-4EE0-BFC9-53642F79050C}"/>
    <cellStyle name="Normal 2 21 2 6 3" xfId="16437" xr:uid="{214BC3F4-989D-43B8-8449-A196C2F57B5A}"/>
    <cellStyle name="Normal 2 21 2 6 3 2" xfId="25532" xr:uid="{ACDDC808-B086-47FB-9065-EC0143C7C70F}"/>
    <cellStyle name="Normal 2 21 2 6 4" xfId="21511" xr:uid="{3596EE34-8638-49E8-AECC-948D7486A09A}"/>
    <cellStyle name="Normal 2 21 2 7" xfId="10409" xr:uid="{5D277DDC-5766-40C8-824A-E8661B2341D4}"/>
    <cellStyle name="Normal 2 21 2 7 2" xfId="16653" xr:uid="{2EA1FD6C-84B3-4006-AFA6-BE57C385FB19}"/>
    <cellStyle name="Normal 2 21 2 7 2 2" xfId="25748" xr:uid="{DAC3135B-C733-45D3-93DC-B02FEB535F79}"/>
    <cellStyle name="Normal 2 21 2 7 3" xfId="21747" xr:uid="{1C9663FE-CEF2-4593-AA64-68B51337440C}"/>
    <cellStyle name="Normal 2 21 2 8" xfId="14729" xr:uid="{D98AF829-D060-475A-954E-D22EEC4EAA5E}"/>
    <cellStyle name="Normal 2 21 2 8 2" xfId="23824" xr:uid="{31423BD0-5313-4D77-8847-A00720172ECC}"/>
    <cellStyle name="Normal 2 21 2 9" xfId="18816" xr:uid="{67F86AE2-CEE6-48CF-A580-4F38D723613B}"/>
    <cellStyle name="Normal 2 21 3" xfId="2844" xr:uid="{5CB047AB-DC3B-4729-8243-09CBE0463B1B}"/>
    <cellStyle name="Normal 2 21 3 2" xfId="3069" xr:uid="{AA927243-FC70-4A00-9E9C-BDEAC9D93A62}"/>
    <cellStyle name="Normal 2 21 3 2 2" xfId="5871" xr:uid="{2EC53027-C34F-4F53-9F4B-69DE5FA9E6DF}"/>
    <cellStyle name="Normal 2 21 3 2 2 2" xfId="7487" xr:uid="{30885CC8-2B0F-4769-928D-7087A5A6F100}"/>
    <cellStyle name="Normal 2 21 3 2 2 2 2" xfId="11952" xr:uid="{5CC1DE14-244D-4E83-9CBE-FA117EB34974}"/>
    <cellStyle name="Normal 2 21 3 2 2 2 2 2" xfId="18190" xr:uid="{1C523C6E-5BE6-4AA4-A64B-ACD76E87B15F}"/>
    <cellStyle name="Normal 2 21 3 2 2 2 2 2 2" xfId="27285" xr:uid="{F823D676-4AEA-4D0A-980F-642C7CD23E27}"/>
    <cellStyle name="Normal 2 21 3 2 2 2 2 3" xfId="23290" xr:uid="{D59655E2-EA08-4529-9BE0-0671AC172803}"/>
    <cellStyle name="Normal 2 21 3 2 2 2 3" xfId="16266" xr:uid="{D1099B25-8158-4E6F-B893-EEF7570356A5}"/>
    <cellStyle name="Normal 2 21 3 2 2 2 3 2" xfId="25361" xr:uid="{FDCE413C-D23F-4549-AEEC-8612B82F7663}"/>
    <cellStyle name="Normal 2 21 3 2 2 2 4" xfId="21069" xr:uid="{FA0B0E41-FD3B-4779-B438-12B98D094C04}"/>
    <cellStyle name="Normal 2 21 3 2 2 3" xfId="11097" xr:uid="{FECFD977-6F49-4E58-954A-0E42EBDC9EFC}"/>
    <cellStyle name="Normal 2 21 3 2 2 3 2" xfId="17336" xr:uid="{73D450CA-A8D8-429E-8079-C4CC1BB0EE0E}"/>
    <cellStyle name="Normal 2 21 3 2 2 3 2 2" xfId="26431" xr:uid="{188E501F-4C62-4636-99A8-63E651D70B61}"/>
    <cellStyle name="Normal 2 21 3 2 2 3 3" xfId="22435" xr:uid="{6E8906F5-7962-4FEC-9F61-514198E00E4F}"/>
    <cellStyle name="Normal 2 21 3 2 2 4" xfId="15412" xr:uid="{B018CA66-3FFB-429D-B8BC-9B5A05FE7479}"/>
    <cellStyle name="Normal 2 21 3 2 2 4 2" xfId="24507" xr:uid="{3752DC52-B31F-49E4-8181-EA9441AD9845}"/>
    <cellStyle name="Normal 2 21 3 2 2 5" xfId="19672" xr:uid="{A3EBC1FD-374A-4AD8-A9CB-87D8BCCBE9EB}"/>
    <cellStyle name="Normal 2 21 3 2 3" xfId="6932" xr:uid="{2D9C5B2B-012F-4140-BA59-A64E533FF251}"/>
    <cellStyle name="Normal 2 21 3 2 3 2" xfId="11534" xr:uid="{ED6C3676-AE3E-4ED4-BCE2-F179A5F194B9}"/>
    <cellStyle name="Normal 2 21 3 2 3 2 2" xfId="17772" xr:uid="{3A5EEC37-AA63-4BB8-8A02-29AC9B8C0D5C}"/>
    <cellStyle name="Normal 2 21 3 2 3 2 2 2" xfId="26867" xr:uid="{67F00E66-00AE-4C59-AE07-DCBFAB04A605}"/>
    <cellStyle name="Normal 2 21 3 2 3 2 3" xfId="22872" xr:uid="{EC4595EF-9542-4E00-B149-BC01F513CF6E}"/>
    <cellStyle name="Normal 2 21 3 2 3 3" xfId="15848" xr:uid="{A8ED1A25-737D-4028-B10D-C1AD4E26B2E7}"/>
    <cellStyle name="Normal 2 21 3 2 3 3 2" xfId="24943" xr:uid="{AC8BE574-927A-4731-B055-41E053AFDAC7}"/>
    <cellStyle name="Normal 2 21 3 2 3 4" xfId="20514" xr:uid="{2CAE07AB-2E12-4672-8932-250BF42004D9}"/>
    <cellStyle name="Normal 2 21 3 2 4" xfId="10674" xr:uid="{6AF2FAB3-0E95-4A67-80DD-85B8FE1E128E}"/>
    <cellStyle name="Normal 2 21 3 2 4 2" xfId="16918" xr:uid="{519AB03C-BD88-49FC-BA53-F39501B48E51}"/>
    <cellStyle name="Normal 2 21 3 2 4 2 2" xfId="26013" xr:uid="{6A91DC6C-529A-42C1-8150-1E13607149E9}"/>
    <cellStyle name="Normal 2 21 3 2 4 3" xfId="22012" xr:uid="{790AF2BF-FABB-4751-8731-F2899F69CA5B}"/>
    <cellStyle name="Normal 2 21 3 2 5" xfId="14994" xr:uid="{CC045792-D913-4F1A-BBE2-62E468DFFBE6}"/>
    <cellStyle name="Normal 2 21 3 2 5 2" xfId="24089" xr:uid="{DA410FDB-CBA6-413D-AB04-2A9680D07194}"/>
    <cellStyle name="Normal 2 21 3 2 6" xfId="19112" xr:uid="{16192A20-1ACD-47D7-AEED-1866314D222B}"/>
    <cellStyle name="Normal 2 21 3 3" xfId="5657" xr:uid="{600F597B-092C-4121-84E9-C3ED944CD9A5}"/>
    <cellStyle name="Normal 2 21 3 3 2" xfId="7273" xr:uid="{2F598CD4-2255-4A0D-AFD1-D47FDE65903E}"/>
    <cellStyle name="Normal 2 21 3 3 2 2" xfId="11743" xr:uid="{74576944-988E-4737-9C5E-EBD7A883E540}"/>
    <cellStyle name="Normal 2 21 3 3 2 2 2" xfId="17981" xr:uid="{B488733B-6936-4FBB-9A54-27C008416CB7}"/>
    <cellStyle name="Normal 2 21 3 3 2 2 2 2" xfId="27076" xr:uid="{AF1BF03C-8511-41F7-AFA2-6ABD5C86997D}"/>
    <cellStyle name="Normal 2 21 3 3 2 2 3" xfId="23081" xr:uid="{74F03435-A75D-4BCC-B5F6-0CCCEF08102C}"/>
    <cellStyle name="Normal 2 21 3 3 2 3" xfId="16057" xr:uid="{5326F254-9F92-4965-AB0B-D9AED1BCAA4C}"/>
    <cellStyle name="Normal 2 21 3 3 2 3 2" xfId="25152" xr:uid="{43C379AC-5996-4CB1-8CFB-F9E92333F095}"/>
    <cellStyle name="Normal 2 21 3 3 2 4" xfId="20855" xr:uid="{450D248B-2FD1-460E-90B0-A467011860FA}"/>
    <cellStyle name="Normal 2 21 3 3 3" xfId="10887" xr:uid="{B9ACD782-6EF6-4B03-86A6-2F51CC60868E}"/>
    <cellStyle name="Normal 2 21 3 3 3 2" xfId="17127" xr:uid="{681974AD-240B-459C-97FB-477CB1137E0C}"/>
    <cellStyle name="Normal 2 21 3 3 3 2 2" xfId="26222" xr:uid="{93B4D73B-D242-4F92-947F-BC4015EA33CB}"/>
    <cellStyle name="Normal 2 21 3 3 3 3" xfId="22225" xr:uid="{42202B86-8320-4A72-8E2D-92A84D844741}"/>
    <cellStyle name="Normal 2 21 3 3 4" xfId="15203" xr:uid="{E98F673D-9F6C-4F9B-946C-B053784F67EB}"/>
    <cellStyle name="Normal 2 21 3 3 4 2" xfId="24298" xr:uid="{72A2B51B-BA06-4BC0-860C-099BDBE0B1B6}"/>
    <cellStyle name="Normal 2 21 3 3 5" xfId="19458" xr:uid="{FD59A40A-9439-4474-B092-55AE9CC9F7B5}"/>
    <cellStyle name="Normal 2 21 3 4" xfId="6707" xr:uid="{820C1406-7B37-4467-936C-9ADCD709C660}"/>
    <cellStyle name="Normal 2 21 3 4 2" xfId="11325" xr:uid="{A4AB31CB-2634-47B1-9B38-A732C0015F02}"/>
    <cellStyle name="Normal 2 21 3 4 2 2" xfId="17563" xr:uid="{7589385E-A879-4911-A36C-514F63408279}"/>
    <cellStyle name="Normal 2 21 3 4 2 2 2" xfId="26658" xr:uid="{8C9DA90B-9B02-47D0-9352-63F9A1FEDD41}"/>
    <cellStyle name="Normal 2 21 3 4 2 3" xfId="22663" xr:uid="{834AE935-6484-4AC8-B542-BF7C9D68DD3A}"/>
    <cellStyle name="Normal 2 21 3 4 3" xfId="15639" xr:uid="{23623F76-39E6-4A8F-BFA2-7DF1F128B40A}"/>
    <cellStyle name="Normal 2 21 3 4 3 2" xfId="24734" xr:uid="{A266A446-0B80-4BA1-A56E-602769FDC02B}"/>
    <cellStyle name="Normal 2 21 3 4 4" xfId="20289" xr:uid="{A8FA2FB0-263F-47B1-A989-1AC79C8DE9D0}"/>
    <cellStyle name="Normal 2 21 3 5" xfId="10236" xr:uid="{4ADE4428-CBB9-4246-A1BB-E3D6EB456BA7}"/>
    <cellStyle name="Normal 2 21 3 5 2" xfId="14558" xr:uid="{C7B49EF9-3E46-4F32-A3C0-71053F69E768}"/>
    <cellStyle name="Normal 2 21 3 5 2 2" xfId="18417" xr:uid="{96F34AFD-DF75-41CF-ABAA-D6933F5E586A}"/>
    <cellStyle name="Normal 2 21 3 5 2 2 2" xfId="27512" xr:uid="{02BFC5B5-1C7E-4A37-89E9-C10A7724E2EA}"/>
    <cellStyle name="Normal 2 21 3 5 2 3" xfId="23653" xr:uid="{D30C8414-6BA1-4CE6-89B0-FFD14529F636}"/>
    <cellStyle name="Normal 2 21 3 5 3" xfId="16493" xr:uid="{B2324ECB-101A-47BE-9467-0D27FE1D03D1}"/>
    <cellStyle name="Normal 2 21 3 5 3 2" xfId="25588" xr:uid="{ED8CF26A-3FA6-4823-A02B-716179FC8182}"/>
    <cellStyle name="Normal 2 21 3 5 4" xfId="21575" xr:uid="{89EE5F83-EA9F-4380-9FF8-1C87D636F7DA}"/>
    <cellStyle name="Normal 2 21 3 6" xfId="10465" xr:uid="{0C578EA4-E2EF-4258-922C-2744A585A6C2}"/>
    <cellStyle name="Normal 2 21 3 6 2" xfId="16709" xr:uid="{A1775EFD-7884-45EB-9EB4-FC5062B615A2}"/>
    <cellStyle name="Normal 2 21 3 6 2 2" xfId="25804" xr:uid="{0D65C6D9-A61C-47CF-AA96-0CE6DA1F8405}"/>
    <cellStyle name="Normal 2 21 3 6 3" xfId="21803" xr:uid="{377C62A1-3676-4C9B-A3B9-1BEF0E053BAB}"/>
    <cellStyle name="Normal 2 21 3 7" xfId="14785" xr:uid="{8422B30E-C7ED-4F09-9776-46F396F28215}"/>
    <cellStyle name="Normal 2 21 3 7 2" xfId="23880" xr:uid="{A13C6E8E-69C3-4A90-971D-3A2878369D3A}"/>
    <cellStyle name="Normal 2 21 3 8" xfId="18887" xr:uid="{AB3F59D5-1EBB-4E77-BA64-F110490E1617}"/>
    <cellStyle name="Normal 2 21 4" xfId="2966" xr:uid="{F497BF83-39D9-400C-B4D1-2CF71AC32197}"/>
    <cellStyle name="Normal 2 21 4 2" xfId="5768" xr:uid="{2FA30C97-CABE-4285-9148-105CB2B945F1}"/>
    <cellStyle name="Normal 2 21 4 2 2" xfId="7384" xr:uid="{A75E954E-C506-48B0-B847-EB5F18FEA6AD}"/>
    <cellStyle name="Normal 2 21 4 2 2 2" xfId="11849" xr:uid="{93BC1A37-B9B4-45E3-8252-51EDBD326100}"/>
    <cellStyle name="Normal 2 21 4 2 2 2 2" xfId="18087" xr:uid="{F006F161-59CF-4B26-AEE6-0FF3E84C46F1}"/>
    <cellStyle name="Normal 2 21 4 2 2 2 2 2" xfId="27182" xr:uid="{A72427C4-3421-4D46-BBBC-78E4CC76F582}"/>
    <cellStyle name="Normal 2 21 4 2 2 2 3" xfId="23187" xr:uid="{927045BA-3E64-4328-AD0B-34A250978A8F}"/>
    <cellStyle name="Normal 2 21 4 2 2 3" xfId="16163" xr:uid="{CE8B3658-DC51-46EF-858B-94664D0F2F0B}"/>
    <cellStyle name="Normal 2 21 4 2 2 3 2" xfId="25258" xr:uid="{A213D47E-A87D-4CF3-92D9-1C046330F98D}"/>
    <cellStyle name="Normal 2 21 4 2 2 4" xfId="20966" xr:uid="{7FE73016-3732-480B-AAA0-BD124DEB047F}"/>
    <cellStyle name="Normal 2 21 4 2 3" xfId="10994" xr:uid="{33A72B44-7DC7-4B07-A3BF-D9CC291FEA9C}"/>
    <cellStyle name="Normal 2 21 4 2 3 2" xfId="17233" xr:uid="{CACCFE87-B91B-4049-9FA0-05ED96DF2449}"/>
    <cellStyle name="Normal 2 21 4 2 3 2 2" xfId="26328" xr:uid="{20DFC55B-9A67-4784-A027-ADEBA1D1CC06}"/>
    <cellStyle name="Normal 2 21 4 2 3 3" xfId="22332" xr:uid="{36ACC25C-A841-4942-8344-4267A2E581CD}"/>
    <cellStyle name="Normal 2 21 4 2 4" xfId="15309" xr:uid="{C9573042-4718-45E9-8048-FDC2370E0C82}"/>
    <cellStyle name="Normal 2 21 4 2 4 2" xfId="24404" xr:uid="{6B537F6E-EE01-4916-A77F-98B61941FFEC}"/>
    <cellStyle name="Normal 2 21 4 2 5" xfId="19569" xr:uid="{EA4423FA-EEEC-40C5-ACF1-F3A2E021C6C9}"/>
    <cellStyle name="Normal 2 21 4 3" xfId="6829" xr:uid="{4E4409C4-2907-43FE-988A-0DC24F521535}"/>
    <cellStyle name="Normal 2 21 4 3 2" xfId="11431" xr:uid="{DF45669E-76A2-4A91-AF44-F4DEA855834F}"/>
    <cellStyle name="Normal 2 21 4 3 2 2" xfId="17669" xr:uid="{9F4EF054-6923-4B9E-ADB8-60D5A87B7177}"/>
    <cellStyle name="Normal 2 21 4 3 2 2 2" xfId="26764" xr:uid="{A5B9CE88-0FD8-457E-8D0E-69EA04314244}"/>
    <cellStyle name="Normal 2 21 4 3 2 3" xfId="22769" xr:uid="{74763E87-6468-4F36-A56E-B6D81AFAEDF6}"/>
    <cellStyle name="Normal 2 21 4 3 3" xfId="15745" xr:uid="{178E92DF-E50C-4870-A99E-263731592E3C}"/>
    <cellStyle name="Normal 2 21 4 3 3 2" xfId="24840" xr:uid="{7EDFDE30-0FF5-487A-994A-2BD549FB898B}"/>
    <cellStyle name="Normal 2 21 4 3 4" xfId="20411" xr:uid="{C74DD910-9B47-46E4-ADBA-54BF7A349FD9}"/>
    <cellStyle name="Normal 2 21 4 4" xfId="10571" xr:uid="{7AD5EA32-E651-40D6-A913-6C6388DCCDF0}"/>
    <cellStyle name="Normal 2 21 4 4 2" xfId="16815" xr:uid="{B05D65B0-5C40-461A-8AFA-5F0CF90D7449}"/>
    <cellStyle name="Normal 2 21 4 4 2 2" xfId="25910" xr:uid="{5EF0D13D-7729-45B4-9E80-7FE8A872946C}"/>
    <cellStyle name="Normal 2 21 4 4 3" xfId="21909" xr:uid="{C39B0341-B574-4D65-8E26-15BAB7329045}"/>
    <cellStyle name="Normal 2 21 4 5" xfId="14891" xr:uid="{8F192097-0F1E-472A-94DB-28DCEF7A0A2F}"/>
    <cellStyle name="Normal 2 21 4 5 2" xfId="23986" xr:uid="{4D0C8E9D-4608-42E7-B682-FE01236ADB7C}"/>
    <cellStyle name="Normal 2 21 4 6" xfId="19009" xr:uid="{3A24963A-C84D-4499-9AA9-BA74E1B157EC}"/>
    <cellStyle name="Normal 2 21 5" xfId="5524" xr:uid="{4B67F5EF-E4B5-440E-A5AE-2591EFF85A62}"/>
    <cellStyle name="Normal 2 21 5 2" xfId="7141" xr:uid="{4541B349-7CAB-4743-A97F-DCD1192C8496}"/>
    <cellStyle name="Normal 2 21 5 2 2" xfId="11640" xr:uid="{5DB53D82-2A27-42FF-BE1A-24250E97CFAA}"/>
    <cellStyle name="Normal 2 21 5 2 2 2" xfId="17878" xr:uid="{0E6E0B7E-D1BB-444A-AA6D-95BB3024E113}"/>
    <cellStyle name="Normal 2 21 5 2 2 2 2" xfId="26973" xr:uid="{87A81EBA-32A3-4C70-848B-8CD68A780D7E}"/>
    <cellStyle name="Normal 2 21 5 2 2 3" xfId="22978" xr:uid="{387DF757-968C-448B-9B32-68295F825A5B}"/>
    <cellStyle name="Normal 2 21 5 2 3" xfId="15954" xr:uid="{E932C556-5484-43C0-8514-0D109C00A4DA}"/>
    <cellStyle name="Normal 2 21 5 2 3 2" xfId="25049" xr:uid="{E5138A7F-C233-40E4-AB72-4E1255C4A303}"/>
    <cellStyle name="Normal 2 21 5 2 4" xfId="20723" xr:uid="{EDE623A8-105B-499B-B5C6-F2C8635D3A32}"/>
    <cellStyle name="Normal 2 21 5 3" xfId="10784" xr:uid="{0CEF03CA-49C6-42F2-A5AD-F504B2536543}"/>
    <cellStyle name="Normal 2 21 5 3 2" xfId="17024" xr:uid="{4943FFA9-1794-4C52-B155-BCF1E110EB69}"/>
    <cellStyle name="Normal 2 21 5 3 2 2" xfId="26119" xr:uid="{7BC1026F-EA82-4519-AF4A-E5AE71D6D268}"/>
    <cellStyle name="Normal 2 21 5 3 3" xfId="22122" xr:uid="{59BD10D8-32DB-4DB7-BF7D-E41A2E5E6BC9}"/>
    <cellStyle name="Normal 2 21 5 4" xfId="15100" xr:uid="{5DAA4301-8526-455F-8570-456D2A5F2108}"/>
    <cellStyle name="Normal 2 21 5 4 2" xfId="24195" xr:uid="{E1049F49-0F38-486C-960D-77B98C7C3CE2}"/>
    <cellStyle name="Normal 2 21 5 5" xfId="19325" xr:uid="{6BDB1339-084E-4B2E-8ECD-25B8A2FA69B3}"/>
    <cellStyle name="Normal 2 21 6" xfId="6547" xr:uid="{3B725FDA-6571-4D45-A916-A216A31F61EE}"/>
    <cellStyle name="Normal 2 21 6 2" xfId="11222" xr:uid="{4719A513-5F0D-404D-8D1F-A95B58244E81}"/>
    <cellStyle name="Normal 2 21 6 2 2" xfId="17460" xr:uid="{C835466E-DD98-4EE8-A843-F94F073D93D6}"/>
    <cellStyle name="Normal 2 21 6 2 2 2" xfId="26555" xr:uid="{4B6A0AF9-C2A9-412F-8022-B47F20C99F8C}"/>
    <cellStyle name="Normal 2 21 6 2 3" xfId="22560" xr:uid="{47F4C5DD-82C9-41A6-91A0-F05930BE2A5C}"/>
    <cellStyle name="Normal 2 21 6 3" xfId="15536" xr:uid="{3AE0498A-C952-44F9-A0FF-E098F24455FF}"/>
    <cellStyle name="Normal 2 21 6 3 2" xfId="24631" xr:uid="{C70C8DAB-CCB0-4E89-9920-1F9024A36511}"/>
    <cellStyle name="Normal 2 21 6 4" xfId="20129" xr:uid="{1B7A5348-0706-4AE1-BA79-E4EBA4E91E50}"/>
    <cellStyle name="Normal 2 21 7" xfId="10103" xr:uid="{A4572B3F-FD74-40F7-9F2D-620980D190EF}"/>
    <cellStyle name="Normal 2 21 7 2" xfId="14425" xr:uid="{CE27917F-7091-44F4-A17D-F98AC54EF07C}"/>
    <cellStyle name="Normal 2 21 7 2 2" xfId="18314" xr:uid="{9EF58949-4867-4912-864B-A8765C75DEA5}"/>
    <cellStyle name="Normal 2 21 7 2 2 2" xfId="27409" xr:uid="{C3BB3007-68BD-46D0-AD7F-7EE1BFD88E10}"/>
    <cellStyle name="Normal 2 21 7 2 3" xfId="23520" xr:uid="{18F786E9-DF2F-4C2E-8C77-F2DA106DCC7F}"/>
    <cellStyle name="Normal 2 21 7 3" xfId="16390" xr:uid="{BAAF2D8C-9E39-43DB-A2AF-A7F2905F92D0}"/>
    <cellStyle name="Normal 2 21 7 3 2" xfId="25485" xr:uid="{6EB0A687-052C-4F05-A335-85976CEA79E5}"/>
    <cellStyle name="Normal 2 21 7 4" xfId="21442" xr:uid="{513CDD6C-5755-4243-9CEB-53E120286AF0}"/>
    <cellStyle name="Normal 2 21 8" xfId="10361" xr:uid="{F2E687FD-29B1-4B73-9180-E373672C1620}"/>
    <cellStyle name="Normal 2 21 8 2" xfId="16606" xr:uid="{AA4E9CAD-7BAD-4B8C-9B21-05856CC6B16B}"/>
    <cellStyle name="Normal 2 21 8 2 2" xfId="25701" xr:uid="{FD68B098-97AF-4198-BC89-FB69A6AB7897}"/>
    <cellStyle name="Normal 2 21 8 3" xfId="21699" xr:uid="{2CAC3956-5F83-49D6-82F4-3A23D25126F4}"/>
    <cellStyle name="Normal 2 21 9" xfId="14682" xr:uid="{9B61A048-F5E8-4732-910F-EF62C3A3F1E2}"/>
    <cellStyle name="Normal 2 21 9 2" xfId="23777" xr:uid="{06720730-AC68-44F4-8688-B0645CD0EBD7}"/>
    <cellStyle name="Normal 2 22" xfId="2779" xr:uid="{7DD9116A-3410-4440-A349-5F582E69EA8A}"/>
    <cellStyle name="Normal 2 22 2" xfId="2895" xr:uid="{B6110783-5710-4404-9FBA-1C523CD334A4}"/>
    <cellStyle name="Normal 2 22 2 2" xfId="3119" xr:uid="{630D85B6-AF04-4374-93FB-335D1E2F5764}"/>
    <cellStyle name="Normal 2 22 2 2 2" xfId="5921" xr:uid="{F0871229-5B8C-4BB6-A03A-77340D6839A0}"/>
    <cellStyle name="Normal 2 22 2 2 2 2" xfId="7537" xr:uid="{37BC74CD-09A3-4CCB-B52B-25204F650179}"/>
    <cellStyle name="Normal 2 22 2 2 2 2 2" xfId="12002" xr:uid="{7E9006AE-CE7C-4AF5-A6B7-B688E576F12C}"/>
    <cellStyle name="Normal 2 22 2 2 2 2 2 2" xfId="18240" xr:uid="{CDE04A2A-5202-48C9-AEF5-67D8916FCEC7}"/>
    <cellStyle name="Normal 2 22 2 2 2 2 2 2 2" xfId="27335" xr:uid="{FA8A9AEF-0211-4D39-A7D5-39D3EB80A621}"/>
    <cellStyle name="Normal 2 22 2 2 2 2 2 3" xfId="23340" xr:uid="{AD72C919-DE39-4A69-AD69-667424579E8F}"/>
    <cellStyle name="Normal 2 22 2 2 2 2 3" xfId="16316" xr:uid="{E876970A-722F-4383-9B96-B52975B08210}"/>
    <cellStyle name="Normal 2 22 2 2 2 2 3 2" xfId="25411" xr:uid="{7F083BA7-B5A7-4F09-9CF9-545ACAC6EB39}"/>
    <cellStyle name="Normal 2 22 2 2 2 2 4" xfId="21119" xr:uid="{10C24FAA-71C0-4E4E-81C2-30FDECA2EC92}"/>
    <cellStyle name="Normal 2 22 2 2 2 3" xfId="11147" xr:uid="{0105BD63-EDDE-4CD5-A8D7-F5B75D38D8CA}"/>
    <cellStyle name="Normal 2 22 2 2 2 3 2" xfId="17386" xr:uid="{8F298FE9-19D8-4099-A2D7-0F712798CEE6}"/>
    <cellStyle name="Normal 2 22 2 2 2 3 2 2" xfId="26481" xr:uid="{A0B5FCA8-4A96-4D98-A8F7-68FA0B149961}"/>
    <cellStyle name="Normal 2 22 2 2 2 3 3" xfId="22485" xr:uid="{C024EFEB-6557-46FC-94C6-FF6F9D47EBAA}"/>
    <cellStyle name="Normal 2 22 2 2 2 4" xfId="15462" xr:uid="{941D526D-A69D-4DE2-BD2A-5F19358692EF}"/>
    <cellStyle name="Normal 2 22 2 2 2 4 2" xfId="24557" xr:uid="{238ABE86-5EF1-4ED6-B158-F38EDF95F48B}"/>
    <cellStyle name="Normal 2 22 2 2 2 5" xfId="19722" xr:uid="{BEFBEAE2-DF32-492E-B3C3-D25A3F731F88}"/>
    <cellStyle name="Normal 2 22 2 2 3" xfId="6982" xr:uid="{77E455D7-7E1A-4AE3-974B-EBDDFB90CEF1}"/>
    <cellStyle name="Normal 2 22 2 2 3 2" xfId="11584" xr:uid="{CB183859-62AF-44E5-AAF1-FB0D33846C54}"/>
    <cellStyle name="Normal 2 22 2 2 3 2 2" xfId="17822" xr:uid="{F6182A80-CCE9-407B-9C45-8CB569DB5E67}"/>
    <cellStyle name="Normal 2 22 2 2 3 2 2 2" xfId="26917" xr:uid="{D249A597-C4FC-4651-BB52-493213BAFE70}"/>
    <cellStyle name="Normal 2 22 2 2 3 2 3" xfId="22922" xr:uid="{D5DE9497-2611-4E36-A3CA-BEAF9593A046}"/>
    <cellStyle name="Normal 2 22 2 2 3 3" xfId="15898" xr:uid="{DB915677-B5A9-496E-AA0E-3673857A3F25}"/>
    <cellStyle name="Normal 2 22 2 2 3 3 2" xfId="24993" xr:uid="{1468C6F3-836B-400C-9C63-B2CB7AE4E38E}"/>
    <cellStyle name="Normal 2 22 2 2 3 4" xfId="20564" xr:uid="{D512B82A-DBAA-4399-8F67-EEC0A11FA562}"/>
    <cellStyle name="Normal 2 22 2 2 4" xfId="10724" xr:uid="{A8F86D8F-F6A9-4CCD-991E-F71818C4CC3C}"/>
    <cellStyle name="Normal 2 22 2 2 4 2" xfId="16968" xr:uid="{DAAB3DAD-8768-40D6-9344-F5399AFFEBA3}"/>
    <cellStyle name="Normal 2 22 2 2 4 2 2" xfId="26063" xr:uid="{73782F88-CE20-425C-8C3E-DA5F3856079B}"/>
    <cellStyle name="Normal 2 22 2 2 4 3" xfId="22062" xr:uid="{4E2F6707-9A0F-49FA-87DF-F908BAA48D87}"/>
    <cellStyle name="Normal 2 22 2 2 5" xfId="15044" xr:uid="{2BA4429A-1AE2-4F37-A643-C1F936C45E68}"/>
    <cellStyle name="Normal 2 22 2 2 5 2" xfId="24139" xr:uid="{DA1F3BF0-92DC-4ACE-959A-4743A522C7D9}"/>
    <cellStyle name="Normal 2 22 2 2 6" xfId="19162" xr:uid="{05D6EEAB-D67A-4248-956B-515D3CE6DE06}"/>
    <cellStyle name="Normal 2 22 2 3" xfId="5707" xr:uid="{853F638B-74E8-4286-BF10-A90CD18682CD}"/>
    <cellStyle name="Normal 2 22 2 3 2" xfId="7323" xr:uid="{E7173A82-D8B2-42F9-A4E4-62CAAC914D0B}"/>
    <cellStyle name="Normal 2 22 2 3 2 2" xfId="11793" xr:uid="{F8AF3119-9DD8-45C3-8DBD-BC9FABB63197}"/>
    <cellStyle name="Normal 2 22 2 3 2 2 2" xfId="18031" xr:uid="{AA59DAD2-81A6-4089-8E80-254BFE89EAC7}"/>
    <cellStyle name="Normal 2 22 2 3 2 2 2 2" xfId="27126" xr:uid="{CAF7AEDF-D9F8-4510-8528-985A984D333B}"/>
    <cellStyle name="Normal 2 22 2 3 2 2 3" xfId="23131" xr:uid="{D393EAEC-A4E0-4F73-B0F1-3B50F9E36D20}"/>
    <cellStyle name="Normal 2 22 2 3 2 3" xfId="16107" xr:uid="{DD36F522-3492-4A68-AB4C-64CDE2B7A08C}"/>
    <cellStyle name="Normal 2 22 2 3 2 3 2" xfId="25202" xr:uid="{DDB55CAF-6F6E-4189-92CF-F8E7ADCB16D7}"/>
    <cellStyle name="Normal 2 22 2 3 2 4" xfId="20905" xr:uid="{B34C35BA-411E-4BCB-B4C0-43BC2EEA643C}"/>
    <cellStyle name="Normal 2 22 2 3 3" xfId="10937" xr:uid="{92D4C6B9-3EBA-428E-ABD3-6E5A30DF14B1}"/>
    <cellStyle name="Normal 2 22 2 3 3 2" xfId="17177" xr:uid="{8720F1A7-B0F0-4F8C-B97F-14F10204AC8F}"/>
    <cellStyle name="Normal 2 22 2 3 3 2 2" xfId="26272" xr:uid="{BA667F41-D5AF-4AC3-A9DC-1F8B847EB0BF}"/>
    <cellStyle name="Normal 2 22 2 3 3 3" xfId="22275" xr:uid="{33C9F9C5-9FC7-44AA-88E3-91FAEE0EC366}"/>
    <cellStyle name="Normal 2 22 2 3 4" xfId="15253" xr:uid="{22738ADD-ADBB-4559-A5CC-EFEF3438935B}"/>
    <cellStyle name="Normal 2 22 2 3 4 2" xfId="24348" xr:uid="{F54C3FEB-4E77-4DBE-8306-F3BE12E9A8EF}"/>
    <cellStyle name="Normal 2 22 2 3 5" xfId="19508" xr:uid="{7BE157B0-D9FB-4188-8D91-494EB9CCED16}"/>
    <cellStyle name="Normal 2 22 2 4" xfId="6758" xr:uid="{FFF91C68-E862-47A8-A12E-150EF041EE7F}"/>
    <cellStyle name="Normal 2 22 2 4 2" xfId="11375" xr:uid="{3C610B22-8AD7-4DAF-8895-E5C9D70AAABA}"/>
    <cellStyle name="Normal 2 22 2 4 2 2" xfId="17613" xr:uid="{4C11A456-3579-4597-BF40-D268DFE9677C}"/>
    <cellStyle name="Normal 2 22 2 4 2 2 2" xfId="26708" xr:uid="{9CBBB91D-CFD9-4302-9534-5AE18F470484}"/>
    <cellStyle name="Normal 2 22 2 4 2 3" xfId="22713" xr:uid="{0C302173-F44D-4B68-A350-2E4B71B4EB1F}"/>
    <cellStyle name="Normal 2 22 2 4 3" xfId="15689" xr:uid="{3B8A7D36-F61F-4AF1-AE48-09447A151EC4}"/>
    <cellStyle name="Normal 2 22 2 4 3 2" xfId="24784" xr:uid="{42A752B7-4898-456B-B3D4-B8B1916ADE70}"/>
    <cellStyle name="Normal 2 22 2 4 4" xfId="20340" xr:uid="{5A8F4645-88C8-4D99-BBBE-3D5687B672B8}"/>
    <cellStyle name="Normal 2 22 2 5" xfId="10286" xr:uid="{3EF5B57D-DED3-4314-8750-0A04D996144E}"/>
    <cellStyle name="Normal 2 22 2 5 2" xfId="14608" xr:uid="{8D81185C-8B73-4E3E-9BB1-C03CACBCF459}"/>
    <cellStyle name="Normal 2 22 2 5 2 2" xfId="18467" xr:uid="{23C907E9-A3A1-42D1-AB18-4B22069DD8D3}"/>
    <cellStyle name="Normal 2 22 2 5 2 2 2" xfId="27562" xr:uid="{15D046B1-5A72-4F48-BE72-1F3106B063B3}"/>
    <cellStyle name="Normal 2 22 2 5 2 3" xfId="23703" xr:uid="{2AD6C51E-7BE2-4F72-8047-016BE96ECA7D}"/>
    <cellStyle name="Normal 2 22 2 5 3" xfId="16543" xr:uid="{39DB1156-3EAB-49D9-A690-2BEE269AF7A8}"/>
    <cellStyle name="Normal 2 22 2 5 3 2" xfId="25638" xr:uid="{5DD44AF4-700F-43E3-BD24-E383C8522B02}"/>
    <cellStyle name="Normal 2 22 2 5 4" xfId="21625" xr:uid="{9C4D571A-FE2E-4E7B-B125-10EFED790487}"/>
    <cellStyle name="Normal 2 22 2 6" xfId="10515" xr:uid="{DB8B912E-D4AC-441D-AA71-B8D398D8B413}"/>
    <cellStyle name="Normal 2 22 2 6 2" xfId="16759" xr:uid="{15C79B3D-E151-4374-8D7F-F6A3309AB23C}"/>
    <cellStyle name="Normal 2 22 2 6 2 2" xfId="25854" xr:uid="{1DDFB875-14C0-40D8-83A1-2D3992B4CA31}"/>
    <cellStyle name="Normal 2 22 2 6 3" xfId="21853" xr:uid="{9116E451-260D-43FB-B9DF-10F3E1A23B1C}"/>
    <cellStyle name="Normal 2 22 2 7" xfId="14835" xr:uid="{705BE001-E0FB-4B97-A1E3-AE35CE5E9540}"/>
    <cellStyle name="Normal 2 22 2 7 2" xfId="23930" xr:uid="{DBA0DAC3-5856-4B4C-A882-58F6728C3718}"/>
    <cellStyle name="Normal 2 22 2 8" xfId="18938" xr:uid="{0AC0119B-2183-4B00-822D-AA638AD40CB1}"/>
    <cellStyle name="Normal 2 22 3" xfId="3016" xr:uid="{6281A1DB-B5A1-48A5-9261-C3D700BBC36B}"/>
    <cellStyle name="Normal 2 22 3 2" xfId="5818" xr:uid="{2B4FCF4D-7A76-4CE4-8338-9BE9C4AC7E10}"/>
    <cellStyle name="Normal 2 22 3 2 2" xfId="7434" xr:uid="{873C5181-FD37-4E4F-A6D6-884B761C0F3F}"/>
    <cellStyle name="Normal 2 22 3 2 2 2" xfId="11899" xr:uid="{5B42746F-04CF-4D74-8D76-CA05C2201542}"/>
    <cellStyle name="Normal 2 22 3 2 2 2 2" xfId="18137" xr:uid="{5A905F7D-D33F-4C80-9B1B-C5C07352989F}"/>
    <cellStyle name="Normal 2 22 3 2 2 2 2 2" xfId="27232" xr:uid="{599AB065-6F66-456A-B7F8-13AE43A36277}"/>
    <cellStyle name="Normal 2 22 3 2 2 2 3" xfId="23237" xr:uid="{4426B5B9-2C26-402A-B55D-E0543813E94D}"/>
    <cellStyle name="Normal 2 22 3 2 2 3" xfId="16213" xr:uid="{FAB16503-59ED-4481-92A6-518B2651E4D8}"/>
    <cellStyle name="Normal 2 22 3 2 2 3 2" xfId="25308" xr:uid="{C5C46220-EEC2-444B-871B-E339CF4976C9}"/>
    <cellStyle name="Normal 2 22 3 2 2 4" xfId="21016" xr:uid="{44C3A45A-A6FB-431B-B866-174226755772}"/>
    <cellStyle name="Normal 2 22 3 2 3" xfId="11044" xr:uid="{10DF5923-E112-4CD9-BED5-C5296515C295}"/>
    <cellStyle name="Normal 2 22 3 2 3 2" xfId="17283" xr:uid="{0C32B0C1-6D8B-4277-8A0B-8010FA91C7B6}"/>
    <cellStyle name="Normal 2 22 3 2 3 2 2" xfId="26378" xr:uid="{58AEB7B7-C12E-4B7D-8E2E-148CD3575377}"/>
    <cellStyle name="Normal 2 22 3 2 3 3" xfId="22382" xr:uid="{D2D05F34-46FE-4D8B-9A42-DCF9EE36548C}"/>
    <cellStyle name="Normal 2 22 3 2 4" xfId="15359" xr:uid="{737A93B3-F9B5-410F-A8C9-5BBE90053A49}"/>
    <cellStyle name="Normal 2 22 3 2 4 2" xfId="24454" xr:uid="{38FED20A-B29A-481E-8DE1-388B15E7164B}"/>
    <cellStyle name="Normal 2 22 3 2 5" xfId="19619" xr:uid="{4D2CD1BF-D9D8-4312-AE58-6552B17D00E7}"/>
    <cellStyle name="Normal 2 22 3 3" xfId="6879" xr:uid="{01E57DB7-9EF6-4723-861F-A87B49AD9613}"/>
    <cellStyle name="Normal 2 22 3 3 2" xfId="11481" xr:uid="{4C5409E3-7D56-4371-B90C-8700C12C2467}"/>
    <cellStyle name="Normal 2 22 3 3 2 2" xfId="17719" xr:uid="{58E760DA-12AC-4F0B-9B37-5CE110DE6146}"/>
    <cellStyle name="Normal 2 22 3 3 2 2 2" xfId="26814" xr:uid="{05AE6614-3570-4601-A5E8-D6D372E4519C}"/>
    <cellStyle name="Normal 2 22 3 3 2 3" xfId="22819" xr:uid="{DE566CCC-B774-4877-8E77-85DB6BDBDAF6}"/>
    <cellStyle name="Normal 2 22 3 3 3" xfId="15795" xr:uid="{5419C7FD-84F5-4487-9E57-05A3EEB39632}"/>
    <cellStyle name="Normal 2 22 3 3 3 2" xfId="24890" xr:uid="{AF47EAF0-F0F7-49C6-BD59-A4B86D8723FB}"/>
    <cellStyle name="Normal 2 22 3 3 4" xfId="20461" xr:uid="{D76D22B2-5B40-49FF-9424-5FE28588F3F2}"/>
    <cellStyle name="Normal 2 22 3 4" xfId="10621" xr:uid="{69E4D380-1520-46C5-AC44-0C477D30DE8A}"/>
    <cellStyle name="Normal 2 22 3 4 2" xfId="16865" xr:uid="{BEDE9B61-F7D0-4E1C-8B46-A958A43FD837}"/>
    <cellStyle name="Normal 2 22 3 4 2 2" xfId="25960" xr:uid="{C2B43E9A-B8AE-44BD-B327-D1B8048E3E92}"/>
    <cellStyle name="Normal 2 22 3 4 3" xfId="21959" xr:uid="{4C68AFB5-457E-444D-ACB7-D09DC9F9C3A5}"/>
    <cellStyle name="Normal 2 22 3 5" xfId="14941" xr:uid="{C892EFD7-C6A1-464B-B52E-BB799EFE73F4}"/>
    <cellStyle name="Normal 2 22 3 5 2" xfId="24036" xr:uid="{E38E17C1-6D69-4623-A807-3630725001F8}"/>
    <cellStyle name="Normal 2 22 3 6" xfId="19059" xr:uid="{3108D8C4-B3A9-438C-AAF8-7FB0863284ED}"/>
    <cellStyle name="Normal 2 22 4" xfId="5598" xr:uid="{1AAC0D54-1CD0-427F-B0B5-D11B0D31D1CF}"/>
    <cellStyle name="Normal 2 22 4 2" xfId="7214" xr:uid="{BCBDB878-99D4-45D2-9A79-172687261842}"/>
    <cellStyle name="Normal 2 22 4 2 2" xfId="11690" xr:uid="{85EDF623-8B75-485E-AA46-5662DDAFCA70}"/>
    <cellStyle name="Normal 2 22 4 2 2 2" xfId="17928" xr:uid="{63E5A50D-ADDB-4759-AF95-73E4E5710634}"/>
    <cellStyle name="Normal 2 22 4 2 2 2 2" xfId="27023" xr:uid="{89A6EE7C-2362-4F3B-A255-C63A7D6432B1}"/>
    <cellStyle name="Normal 2 22 4 2 2 3" xfId="23028" xr:uid="{1191BE36-F86D-4BF7-8C1D-1C803F43B135}"/>
    <cellStyle name="Normal 2 22 4 2 3" xfId="16004" xr:uid="{13108E53-E3FD-4526-BBB0-59C4AB566351}"/>
    <cellStyle name="Normal 2 22 4 2 3 2" xfId="25099" xr:uid="{3ADD358E-DF29-4642-B698-AB9D45D67531}"/>
    <cellStyle name="Normal 2 22 4 2 4" xfId="20796" xr:uid="{F62E230D-E437-402D-A3D7-E5F1CD988A43}"/>
    <cellStyle name="Normal 2 22 4 3" xfId="10834" xr:uid="{E00C67FA-C9CC-45A5-9140-1004055D434A}"/>
    <cellStyle name="Normal 2 22 4 3 2" xfId="17074" xr:uid="{F5875402-82FF-4622-9665-94EFA59063DC}"/>
    <cellStyle name="Normal 2 22 4 3 2 2" xfId="26169" xr:uid="{DDCB7063-E75F-4770-A946-2741855C9997}"/>
    <cellStyle name="Normal 2 22 4 3 3" xfId="22172" xr:uid="{EF3D37E5-A8E6-46AA-9384-D6A04E4932DA}"/>
    <cellStyle name="Normal 2 22 4 4" xfId="15150" xr:uid="{57FDF85B-C886-4431-9064-02B387C6005A}"/>
    <cellStyle name="Normal 2 22 4 4 2" xfId="24245" xr:uid="{82A85238-3C08-47D0-BA99-B3214989C2ED}"/>
    <cellStyle name="Normal 2 22 4 5" xfId="19399" xr:uid="{21FEB87E-4C10-4ABB-895C-A7AFB97A70F9}"/>
    <cellStyle name="Normal 2 22 5" xfId="6642" xr:uid="{270AD61B-95D3-482E-9395-89C58CA77FDF}"/>
    <cellStyle name="Normal 2 22 5 2" xfId="11272" xr:uid="{A0C2A611-1D50-4A8A-B45F-946669CAF34A}"/>
    <cellStyle name="Normal 2 22 5 2 2" xfId="17510" xr:uid="{16255283-82EC-43FD-9BBE-A63E70E297D1}"/>
    <cellStyle name="Normal 2 22 5 2 2 2" xfId="26605" xr:uid="{DF6EBC3D-787F-457A-9E36-F9EFC06067FB}"/>
    <cellStyle name="Normal 2 22 5 2 3" xfId="22610" xr:uid="{6A2307A5-565C-456E-B2CE-B58873AFBD13}"/>
    <cellStyle name="Normal 2 22 5 3" xfId="15586" xr:uid="{BEBA18F9-422E-4D33-984A-9260E996E4CD}"/>
    <cellStyle name="Normal 2 22 5 3 2" xfId="24681" xr:uid="{5552BDA7-872E-4668-B7BC-4C42879F9559}"/>
    <cellStyle name="Normal 2 22 5 4" xfId="20224" xr:uid="{87518A9E-5944-4DCC-AF04-B4DCEDF82A7A}"/>
    <cellStyle name="Normal 2 22 6" xfId="10177" xr:uid="{E19E40FC-8773-4EAC-89DB-5015C2664439}"/>
    <cellStyle name="Normal 2 22 6 2" xfId="14499" xr:uid="{483FEC86-D5FD-4E01-A520-4D0583422F05}"/>
    <cellStyle name="Normal 2 22 6 2 2" xfId="18364" xr:uid="{5E15E62E-BFBF-466A-B7D0-37DED887D470}"/>
    <cellStyle name="Normal 2 22 6 2 2 2" xfId="27459" xr:uid="{35CA27DB-4E74-40C2-8322-3EF8FC6392F1}"/>
    <cellStyle name="Normal 2 22 6 2 3" xfId="23594" xr:uid="{C271F0B9-460E-4FB2-92B1-9E4DF7AC67BF}"/>
    <cellStyle name="Normal 2 22 6 3" xfId="16440" xr:uid="{E7BD8D32-6A4D-4611-8618-86F3E719843E}"/>
    <cellStyle name="Normal 2 22 6 3 2" xfId="25535" xr:uid="{8E40E566-594F-438A-93F3-0D2EDC912B2C}"/>
    <cellStyle name="Normal 2 22 6 4" xfId="21516" xr:uid="{A1EA51E1-6D16-482B-A414-AC30CD3696AF}"/>
    <cellStyle name="Normal 2 22 7" xfId="10412" xr:uid="{ED9A6922-FB4E-46BA-986F-ADBE7E9F48B1}"/>
    <cellStyle name="Normal 2 22 7 2" xfId="16656" xr:uid="{6609157C-6A4F-4F0C-80EC-B15533220C6C}"/>
    <cellStyle name="Normal 2 22 7 2 2" xfId="25751" xr:uid="{7859DC1F-BD94-4382-9D53-9D1047AD9079}"/>
    <cellStyle name="Normal 2 22 7 3" xfId="21750" xr:uid="{8EA882E5-056D-4751-A888-F2AD7032E6E0}"/>
    <cellStyle name="Normal 2 22 8" xfId="14732" xr:uid="{A1BE95D8-8C92-4B70-838F-32532E40C4EF}"/>
    <cellStyle name="Normal 2 22 8 2" xfId="23827" xr:uid="{E4E89E83-A07F-469F-8304-F903703DADF5}"/>
    <cellStyle name="Normal 2 22 9" xfId="18822" xr:uid="{D2A86F32-1976-451D-A89C-6A889E6C4D88}"/>
    <cellStyle name="Normal 2 23" xfId="2785" xr:uid="{0292BA8C-3137-4C25-BF60-402402CC05B6}"/>
    <cellStyle name="Normal 2 23 2" xfId="2900" xr:uid="{3E4F22EA-39D7-4578-9EEA-F7BE1E075AE7}"/>
    <cellStyle name="Normal 2 23 2 2" xfId="3122" xr:uid="{02D1EAAA-7E02-461D-A5BC-028976A3FF9A}"/>
    <cellStyle name="Normal 2 23 2 2 2" xfId="5924" xr:uid="{1F18FC9F-5C51-40F7-9D0B-055D244A0A17}"/>
    <cellStyle name="Normal 2 23 2 2 2 2" xfId="7540" xr:uid="{E561EB62-9C75-4B5A-BD9B-7E3A7D6B7E4B}"/>
    <cellStyle name="Normal 2 23 2 2 2 2 2" xfId="12005" xr:uid="{581D0E1E-42E1-4652-AE5D-BAD5812DC410}"/>
    <cellStyle name="Normal 2 23 2 2 2 2 2 2" xfId="18243" xr:uid="{F95BE17E-2020-4E14-9A4B-5AFAB2A49565}"/>
    <cellStyle name="Normal 2 23 2 2 2 2 2 2 2" xfId="27338" xr:uid="{D0096F2A-9454-4730-800A-EC6D114FAA3B}"/>
    <cellStyle name="Normal 2 23 2 2 2 2 2 3" xfId="23343" xr:uid="{02ADCC04-3507-4A43-BA68-AA7035ADFFD9}"/>
    <cellStyle name="Normal 2 23 2 2 2 2 3" xfId="16319" xr:uid="{D6EB2BC7-3125-4618-BADF-CD0181E7D3B7}"/>
    <cellStyle name="Normal 2 23 2 2 2 2 3 2" xfId="25414" xr:uid="{53D2253C-0C93-4BF4-AC3D-64B2F42E6D64}"/>
    <cellStyle name="Normal 2 23 2 2 2 2 4" xfId="21122" xr:uid="{6CEB6799-67D3-4937-A38F-5D3F825D7186}"/>
    <cellStyle name="Normal 2 23 2 2 2 3" xfId="11150" xr:uid="{70E09455-B164-4014-927E-14D821346EA3}"/>
    <cellStyle name="Normal 2 23 2 2 2 3 2" xfId="17389" xr:uid="{31D1B1A9-8F36-41AD-BA45-26E7CAE473AE}"/>
    <cellStyle name="Normal 2 23 2 2 2 3 2 2" xfId="26484" xr:uid="{D00D776E-5AEE-4DD7-93EB-F8A1B56B36F1}"/>
    <cellStyle name="Normal 2 23 2 2 2 3 3" xfId="22488" xr:uid="{6A0E7B98-3771-4793-8355-CAAA6A2EAABC}"/>
    <cellStyle name="Normal 2 23 2 2 2 4" xfId="15465" xr:uid="{05E5C6FE-2463-4589-B5D1-965A303DDC85}"/>
    <cellStyle name="Normal 2 23 2 2 2 4 2" xfId="24560" xr:uid="{A8467A80-E2E0-465D-9C77-7FDBCB6AB02A}"/>
    <cellStyle name="Normal 2 23 2 2 2 5" xfId="19725" xr:uid="{57FDD877-FF4A-4639-B541-86A57EF759BE}"/>
    <cellStyle name="Normal 2 23 2 2 3" xfId="6985" xr:uid="{D23B19D3-9AD2-4CEA-ADEF-89017B8BE1CE}"/>
    <cellStyle name="Normal 2 23 2 2 3 2" xfId="11587" xr:uid="{1CAACC8F-90A4-4F15-BEE7-229CA06248E7}"/>
    <cellStyle name="Normal 2 23 2 2 3 2 2" xfId="17825" xr:uid="{67A84A90-755D-400E-91C4-E115B2B1744D}"/>
    <cellStyle name="Normal 2 23 2 2 3 2 2 2" xfId="26920" xr:uid="{B20938F3-0A1F-4B69-82A2-FE45E8BC157C}"/>
    <cellStyle name="Normal 2 23 2 2 3 2 3" xfId="22925" xr:uid="{2F101690-4FF7-423B-99F5-60DF547F4202}"/>
    <cellStyle name="Normal 2 23 2 2 3 3" xfId="15901" xr:uid="{FC3639F9-9C59-4A1D-8DAE-389F48E779DD}"/>
    <cellStyle name="Normal 2 23 2 2 3 3 2" xfId="24996" xr:uid="{04F9E084-C883-4609-807B-E30814193BED}"/>
    <cellStyle name="Normal 2 23 2 2 3 4" xfId="20567" xr:uid="{71A8167E-9F17-4A1A-9F09-7227FCA5BA7C}"/>
    <cellStyle name="Normal 2 23 2 2 4" xfId="10727" xr:uid="{20A1E5FD-3D95-4EDD-8CD3-F761E790DDE3}"/>
    <cellStyle name="Normal 2 23 2 2 4 2" xfId="16971" xr:uid="{505A7B1C-B0AE-4CC9-B853-1B4B83964FED}"/>
    <cellStyle name="Normal 2 23 2 2 4 2 2" xfId="26066" xr:uid="{ABDE7C5B-B097-4DB4-887A-A51745FB279D}"/>
    <cellStyle name="Normal 2 23 2 2 4 3" xfId="22065" xr:uid="{3814A3E9-C0E3-42CF-B33C-8F79E028AEB5}"/>
    <cellStyle name="Normal 2 23 2 2 5" xfId="15047" xr:uid="{15604050-929F-4EC6-87B3-3D4300A75B6E}"/>
    <cellStyle name="Normal 2 23 2 2 5 2" xfId="24142" xr:uid="{AE409EB0-0C44-4C39-A203-4FDD9C224A93}"/>
    <cellStyle name="Normal 2 23 2 2 6" xfId="19165" xr:uid="{EECA4A99-873F-4366-8DDD-4204A37F7E5A}"/>
    <cellStyle name="Normal 2 23 2 3" xfId="5710" xr:uid="{727DF878-0A26-4651-9F90-4F34661477A3}"/>
    <cellStyle name="Normal 2 23 2 3 2" xfId="7326" xr:uid="{D531F82F-3792-472A-91CE-5400FEB28749}"/>
    <cellStyle name="Normal 2 23 2 3 2 2" xfId="11796" xr:uid="{51004E80-7273-41C5-8C87-977DEF6B4274}"/>
    <cellStyle name="Normal 2 23 2 3 2 2 2" xfId="18034" xr:uid="{E9081FB2-1301-4703-87F4-06C917E081E0}"/>
    <cellStyle name="Normal 2 23 2 3 2 2 2 2" xfId="27129" xr:uid="{B9F7F5F3-78D9-4DE7-BEA2-BD6BCD85682A}"/>
    <cellStyle name="Normal 2 23 2 3 2 2 3" xfId="23134" xr:uid="{3E158DF1-FB70-410D-8042-D06544BD7C6F}"/>
    <cellStyle name="Normal 2 23 2 3 2 3" xfId="16110" xr:uid="{C557C6E7-6934-4535-9B39-F48C3AF15AC4}"/>
    <cellStyle name="Normal 2 23 2 3 2 3 2" xfId="25205" xr:uid="{AABCEF1D-F138-409D-B9D4-5CCF2C7C6B32}"/>
    <cellStyle name="Normal 2 23 2 3 2 4" xfId="20908" xr:uid="{381AC3CE-39E7-4D8A-AC2C-1778FF9E6D5B}"/>
    <cellStyle name="Normal 2 23 2 3 3" xfId="10940" xr:uid="{C6A4A63C-5830-437B-BCD0-F6FCA0151C32}"/>
    <cellStyle name="Normal 2 23 2 3 3 2" xfId="17180" xr:uid="{60CE47FD-A621-4652-BCCF-6DCE1CC325A9}"/>
    <cellStyle name="Normal 2 23 2 3 3 2 2" xfId="26275" xr:uid="{2A61092C-F8EB-4D8A-BAFE-E9710CDB0FC2}"/>
    <cellStyle name="Normal 2 23 2 3 3 3" xfId="22278" xr:uid="{F7BEFE14-34BD-427D-A5B0-6166C750DA5D}"/>
    <cellStyle name="Normal 2 23 2 3 4" xfId="15256" xr:uid="{27734A3C-FEA6-403C-802B-1DABCD457277}"/>
    <cellStyle name="Normal 2 23 2 3 4 2" xfId="24351" xr:uid="{A94FC2CD-1711-41AE-945C-8617A274AF7F}"/>
    <cellStyle name="Normal 2 23 2 3 5" xfId="19511" xr:uid="{D731D69C-E60C-4D11-8C2D-4311568F2A69}"/>
    <cellStyle name="Normal 2 23 2 4" xfId="6763" xr:uid="{C8A4D3E3-C625-4DA9-B3DE-FF5803271DED}"/>
    <cellStyle name="Normal 2 23 2 4 2" xfId="11378" xr:uid="{4685F97B-7CCC-4ADB-8076-AE952A59D7C2}"/>
    <cellStyle name="Normal 2 23 2 4 2 2" xfId="17616" xr:uid="{76A8F1AA-6F42-4A7A-B51A-B206EADD029F}"/>
    <cellStyle name="Normal 2 23 2 4 2 2 2" xfId="26711" xr:uid="{DE5B2375-AE75-40F6-986B-683B7E14A29A}"/>
    <cellStyle name="Normal 2 23 2 4 2 3" xfId="22716" xr:uid="{EF3F5858-E5FD-49E1-82A7-1ED31D30118D}"/>
    <cellStyle name="Normal 2 23 2 4 3" xfId="15692" xr:uid="{D84C44AC-CCB4-4768-861C-85F257DDB087}"/>
    <cellStyle name="Normal 2 23 2 4 3 2" xfId="24787" xr:uid="{A4681308-2E93-4258-9544-2AD00BD786F5}"/>
    <cellStyle name="Normal 2 23 2 4 4" xfId="20345" xr:uid="{F784FE3B-BC4F-413B-ADAE-88233922F9AA}"/>
    <cellStyle name="Normal 2 23 2 5" xfId="10289" xr:uid="{98DDFB3B-0F15-449C-B9DD-5C4AB0EEB383}"/>
    <cellStyle name="Normal 2 23 2 5 2" xfId="14611" xr:uid="{DE4D83EE-0488-4693-A016-5378DABDECA4}"/>
    <cellStyle name="Normal 2 23 2 5 2 2" xfId="18470" xr:uid="{C58F98B7-08B0-4DC5-A775-F907011D84B2}"/>
    <cellStyle name="Normal 2 23 2 5 2 2 2" xfId="27565" xr:uid="{AF9F93E0-CFE9-4953-B6DE-82BDE3F66629}"/>
    <cellStyle name="Normal 2 23 2 5 2 3" xfId="23706" xr:uid="{B6F00B2B-7B46-431E-A1D6-BE21C2EDDAA9}"/>
    <cellStyle name="Normal 2 23 2 5 3" xfId="16546" xr:uid="{9F6DADE6-48D3-4809-A50C-C5063786EF0A}"/>
    <cellStyle name="Normal 2 23 2 5 3 2" xfId="25641" xr:uid="{34FBB935-FD43-493F-9479-281B0444F252}"/>
    <cellStyle name="Normal 2 23 2 5 4" xfId="21628" xr:uid="{E6FC4EDB-C8ED-4551-8EEA-1CBC80A05539}"/>
    <cellStyle name="Normal 2 23 2 6" xfId="10518" xr:uid="{35D6480D-C938-4818-BFD0-A34FD0223AF7}"/>
    <cellStyle name="Normal 2 23 2 6 2" xfId="16762" xr:uid="{1A7CCFA5-3EC8-416D-ADBC-764C70DDE8A6}"/>
    <cellStyle name="Normal 2 23 2 6 2 2" xfId="25857" xr:uid="{F97A7F87-37D1-4F55-AD0D-B926BC040881}"/>
    <cellStyle name="Normal 2 23 2 6 3" xfId="21856" xr:uid="{C5F08606-3D3D-4F2C-808E-152CD4780AE9}"/>
    <cellStyle name="Normal 2 23 2 7" xfId="14838" xr:uid="{815AB566-2669-42FD-8B3F-343161579DF3}"/>
    <cellStyle name="Normal 2 23 2 7 2" xfId="23933" xr:uid="{3FB8B483-C302-485B-8AFF-ADE6A4AF0A8C}"/>
    <cellStyle name="Normal 2 23 2 8" xfId="18943" xr:uid="{044951F5-6811-4753-B2BD-118FEB8B5B3F}"/>
    <cellStyle name="Normal 2 23 3" xfId="3019" xr:uid="{E7717E05-10EE-422E-8967-27B681489453}"/>
    <cellStyle name="Normal 2 23 3 2" xfId="5821" xr:uid="{77B6CF3A-6A14-44CA-A92C-15892199F6B2}"/>
    <cellStyle name="Normal 2 23 3 2 2" xfId="7437" xr:uid="{E11F2E8D-A14D-4823-8997-66DD262C9374}"/>
    <cellStyle name="Normal 2 23 3 2 2 2" xfId="11902" xr:uid="{22D938E6-E2AF-4125-8DA6-DB432B36D0BD}"/>
    <cellStyle name="Normal 2 23 3 2 2 2 2" xfId="18140" xr:uid="{FF477B86-A160-4EA8-AEFB-E50A12C74D33}"/>
    <cellStyle name="Normal 2 23 3 2 2 2 2 2" xfId="27235" xr:uid="{080445D0-5F8A-48C6-9799-DC56205A0C32}"/>
    <cellStyle name="Normal 2 23 3 2 2 2 3" xfId="23240" xr:uid="{15205268-EA27-4DE5-843B-20CBAAA8247E}"/>
    <cellStyle name="Normal 2 23 3 2 2 3" xfId="16216" xr:uid="{929D1F00-F1FD-4AE4-8CAA-718D8391E2FE}"/>
    <cellStyle name="Normal 2 23 3 2 2 3 2" xfId="25311" xr:uid="{2E5A328F-2513-472B-AADF-A0F50F7BF177}"/>
    <cellStyle name="Normal 2 23 3 2 2 4" xfId="21019" xr:uid="{6C4E2078-D6A5-4504-B65B-2F91484A9CB1}"/>
    <cellStyle name="Normal 2 23 3 2 3" xfId="11047" xr:uid="{558299A4-9078-426D-9736-103BD16C6374}"/>
    <cellStyle name="Normal 2 23 3 2 3 2" xfId="17286" xr:uid="{323C3C85-6230-4155-951C-3559A5596354}"/>
    <cellStyle name="Normal 2 23 3 2 3 2 2" xfId="26381" xr:uid="{D1415B60-A3EC-4B8A-9B29-0278539833F1}"/>
    <cellStyle name="Normal 2 23 3 2 3 3" xfId="22385" xr:uid="{5A89E5A0-FEAF-4FF7-B182-6BB5EA2E94A6}"/>
    <cellStyle name="Normal 2 23 3 2 4" xfId="15362" xr:uid="{DF83EE08-49A2-4695-9762-9269EAC0C337}"/>
    <cellStyle name="Normal 2 23 3 2 4 2" xfId="24457" xr:uid="{57552CF4-574A-42F9-9FCF-4C43F1F574F3}"/>
    <cellStyle name="Normal 2 23 3 2 5" xfId="19622" xr:uid="{4721B9D1-3C6B-4625-ACFD-FFFB73BB20C3}"/>
    <cellStyle name="Normal 2 23 3 3" xfId="6882" xr:uid="{CECAC6B3-01DE-4551-9FED-D9CFEB319F52}"/>
    <cellStyle name="Normal 2 23 3 3 2" xfId="11484" xr:uid="{BFE52991-45D2-4AB9-878C-EEF5A752A475}"/>
    <cellStyle name="Normal 2 23 3 3 2 2" xfId="17722" xr:uid="{A1E219D9-1272-426E-9D83-00D09EFC6E90}"/>
    <cellStyle name="Normal 2 23 3 3 2 2 2" xfId="26817" xr:uid="{3888EE14-8EC6-43E6-9436-1F59E4085C77}"/>
    <cellStyle name="Normal 2 23 3 3 2 3" xfId="22822" xr:uid="{497DD2BD-1338-4899-8674-C7416B33A8F4}"/>
    <cellStyle name="Normal 2 23 3 3 3" xfId="15798" xr:uid="{ED0281DB-F7B7-4C46-AD6D-34133F7C68AA}"/>
    <cellStyle name="Normal 2 23 3 3 3 2" xfId="24893" xr:uid="{96FCDF57-4EC2-42CB-8B18-0F012C47367D}"/>
    <cellStyle name="Normal 2 23 3 3 4" xfId="20464" xr:uid="{4B0F7A71-5B42-49AE-947F-1B72E71FF138}"/>
    <cellStyle name="Normal 2 23 3 4" xfId="10624" xr:uid="{7EA29C4A-95B6-4328-B8DF-14A0314271E5}"/>
    <cellStyle name="Normal 2 23 3 4 2" xfId="16868" xr:uid="{8B7B83F3-713C-4056-81B9-7D027763C9FD}"/>
    <cellStyle name="Normal 2 23 3 4 2 2" xfId="25963" xr:uid="{D9B0C764-D2A5-4925-BA8E-679634980B0C}"/>
    <cellStyle name="Normal 2 23 3 4 3" xfId="21962" xr:uid="{383936EB-5C24-4756-8421-F42543ADBD25}"/>
    <cellStyle name="Normal 2 23 3 5" xfId="14944" xr:uid="{7EB2EC53-C45B-40BD-9827-28A34A1EA56C}"/>
    <cellStyle name="Normal 2 23 3 5 2" xfId="24039" xr:uid="{7EF58ACE-7F31-4A2D-BABD-92B6E34374E1}"/>
    <cellStyle name="Normal 2 23 3 6" xfId="19062" xr:uid="{6B282502-E945-4952-8E1C-56D79290A1D2}"/>
    <cellStyle name="Normal 2 23 4" xfId="5602" xr:uid="{15A89280-D13B-4F28-ADD1-F02640FC43F8}"/>
    <cellStyle name="Normal 2 23 4 2" xfId="7218" xr:uid="{C5E7DA42-3677-42EA-B538-D77722F6214D}"/>
    <cellStyle name="Normal 2 23 4 2 2" xfId="11693" xr:uid="{4947CFB2-6C32-403A-A822-A82ED7D6A173}"/>
    <cellStyle name="Normal 2 23 4 2 2 2" xfId="17931" xr:uid="{2BD966B0-A8F4-48A7-82C3-5EFBDC8454B0}"/>
    <cellStyle name="Normal 2 23 4 2 2 2 2" xfId="27026" xr:uid="{5DE8A748-0106-4719-A685-8EB9EFE5EDAF}"/>
    <cellStyle name="Normal 2 23 4 2 2 3" xfId="23031" xr:uid="{5C123DA3-A235-483B-8AB5-1F26196759D4}"/>
    <cellStyle name="Normal 2 23 4 2 3" xfId="16007" xr:uid="{556D3507-5620-46AD-9A72-88EEBAB415B8}"/>
    <cellStyle name="Normal 2 23 4 2 3 2" xfId="25102" xr:uid="{39EF6142-E3E5-4CF5-9AF2-301F8EBDFA57}"/>
    <cellStyle name="Normal 2 23 4 2 4" xfId="20800" xr:uid="{18B92630-BB8F-4033-A398-D12D06310AAF}"/>
    <cellStyle name="Normal 2 23 4 3" xfId="10837" xr:uid="{D146DDF3-8CF2-486F-A83B-1584E2D3DFF0}"/>
    <cellStyle name="Normal 2 23 4 3 2" xfId="17077" xr:uid="{5AFCCA03-337D-43CB-80F3-6F0F9AB763EB}"/>
    <cellStyle name="Normal 2 23 4 3 2 2" xfId="26172" xr:uid="{D30CED87-0600-4642-8602-573054251598}"/>
    <cellStyle name="Normal 2 23 4 3 3" xfId="22175" xr:uid="{9E25C1F4-808E-40C8-AAA3-BD350138C328}"/>
    <cellStyle name="Normal 2 23 4 4" xfId="15153" xr:uid="{58B5A847-D7C5-4D38-85AD-E44A9F5D207E}"/>
    <cellStyle name="Normal 2 23 4 4 2" xfId="24248" xr:uid="{38DC61C3-6924-4CDD-8E0B-B2AE5F4D15A0}"/>
    <cellStyle name="Normal 2 23 4 5" xfId="19403" xr:uid="{FFF7EFFA-C1C8-40BC-AC73-B732CBC7DB24}"/>
    <cellStyle name="Normal 2 23 5" xfId="6648" xr:uid="{8CBD3465-1270-41DA-8693-B11FE43DE333}"/>
    <cellStyle name="Normal 2 23 5 2" xfId="11275" xr:uid="{C89F8912-62D7-40FC-A3D4-F5F8330A2A58}"/>
    <cellStyle name="Normal 2 23 5 2 2" xfId="17513" xr:uid="{15AC297F-422C-4C97-B913-3886F46DEDF0}"/>
    <cellStyle name="Normal 2 23 5 2 2 2" xfId="26608" xr:uid="{1C51F4BF-58F4-4425-A87E-DD953567ED43}"/>
    <cellStyle name="Normal 2 23 5 2 3" xfId="22613" xr:uid="{13D4BE75-BD77-4FD4-BB63-CB54A3A6A131}"/>
    <cellStyle name="Normal 2 23 5 3" xfId="15589" xr:uid="{F4230D22-FEF8-4EE4-866D-783B1EFF5FF1}"/>
    <cellStyle name="Normal 2 23 5 3 2" xfId="24684" xr:uid="{5AFC3B4C-DF05-4118-9E94-6CBD70D510B1}"/>
    <cellStyle name="Normal 2 23 5 4" xfId="20230" xr:uid="{4A26C7AB-DCBD-4920-B610-E224B0005630}"/>
    <cellStyle name="Normal 2 23 6" xfId="10181" xr:uid="{22626825-D641-4B5E-97CB-18F3407A7700}"/>
    <cellStyle name="Normal 2 23 6 2" xfId="14503" xr:uid="{7799945F-ABD5-468A-9D29-B8365C398E1C}"/>
    <cellStyle name="Normal 2 23 6 2 2" xfId="18367" xr:uid="{C95B1F50-F1C3-48DD-B5F5-B58090F88C18}"/>
    <cellStyle name="Normal 2 23 6 2 2 2" xfId="27462" xr:uid="{96A0069E-B51D-4C21-8BE9-2208AF7F0C93}"/>
    <cellStyle name="Normal 2 23 6 2 3" xfId="23598" xr:uid="{D24AD3B8-27AB-4C88-B59A-E58C1E58ADE6}"/>
    <cellStyle name="Normal 2 23 6 3" xfId="16443" xr:uid="{2599E618-0829-42F1-B992-055C3AEC2CF7}"/>
    <cellStyle name="Normal 2 23 6 3 2" xfId="25538" xr:uid="{3A6668F6-8818-4A8C-90EC-52803DCBFC98}"/>
    <cellStyle name="Normal 2 23 6 4" xfId="21520" xr:uid="{67FB88DF-0E47-4898-9D11-E134DCDC0FA4}"/>
    <cellStyle name="Normal 2 23 7" xfId="10415" xr:uid="{89BF6A31-2845-4ACF-8AD1-19537853372A}"/>
    <cellStyle name="Normal 2 23 7 2" xfId="16659" xr:uid="{4CBCFADA-D913-4F2B-B728-BC60B8B282AC}"/>
    <cellStyle name="Normal 2 23 7 2 2" xfId="25754" xr:uid="{7DF7AB39-4595-4C65-8DFD-FB04EE354846}"/>
    <cellStyle name="Normal 2 23 7 3" xfId="21753" xr:uid="{50E53E8E-9359-451A-A115-66B9F8D72527}"/>
    <cellStyle name="Normal 2 23 8" xfId="14735" xr:uid="{07E93B39-ABD1-4F4D-B849-EEAB273D0994}"/>
    <cellStyle name="Normal 2 23 8 2" xfId="23830" xr:uid="{58E7554D-160E-471E-A399-98B1D44FDA5F}"/>
    <cellStyle name="Normal 2 23 9" xfId="18828" xr:uid="{DB9FC5E9-DA0B-4CE7-BF38-39668FB570D2}"/>
    <cellStyle name="Normal 2 24" xfId="2794" xr:uid="{DECF6801-6E0D-4509-B789-52B59796A4B8}"/>
    <cellStyle name="Normal 2 24 2" xfId="2906" xr:uid="{84B20A5B-F62E-47C3-AA8C-25C08AB1EF88}"/>
    <cellStyle name="Normal 2 24 2 2" xfId="3125" xr:uid="{21D3B1E5-7122-4E53-A224-2B91EB451405}"/>
    <cellStyle name="Normal 2 24 2 2 2" xfId="5927" xr:uid="{3F975D67-E3F7-4096-AF71-56B54EC17282}"/>
    <cellStyle name="Normal 2 24 2 2 2 2" xfId="7543" xr:uid="{93B3445E-BCCA-497A-B7AD-192925C82DE4}"/>
    <cellStyle name="Normal 2 24 2 2 2 2 2" xfId="12008" xr:uid="{3F203F49-F083-443A-A693-B200B87B477E}"/>
    <cellStyle name="Normal 2 24 2 2 2 2 2 2" xfId="18246" xr:uid="{C34905B6-3FF5-488E-BCC5-FE614903EB1A}"/>
    <cellStyle name="Normal 2 24 2 2 2 2 2 2 2" xfId="27341" xr:uid="{57867075-D2F5-4244-84EF-BC9F72058343}"/>
    <cellStyle name="Normal 2 24 2 2 2 2 2 3" xfId="23346" xr:uid="{DD24BBE0-0D0E-4723-BFB6-924D086FF7D8}"/>
    <cellStyle name="Normal 2 24 2 2 2 2 3" xfId="16322" xr:uid="{1179094B-39D4-4527-94CF-BC793477CD9D}"/>
    <cellStyle name="Normal 2 24 2 2 2 2 3 2" xfId="25417" xr:uid="{7620ABFA-4857-4C9C-966A-ECE558F3038C}"/>
    <cellStyle name="Normal 2 24 2 2 2 2 4" xfId="21125" xr:uid="{DF801E4A-12FA-417A-A26A-4B1267AA2CBD}"/>
    <cellStyle name="Normal 2 24 2 2 2 3" xfId="11153" xr:uid="{01DA9DE3-DF6D-4E7C-AD0A-3A38993A411E}"/>
    <cellStyle name="Normal 2 24 2 2 2 3 2" xfId="17392" xr:uid="{42BBB265-D871-424B-BB3C-F8FAFF232720}"/>
    <cellStyle name="Normal 2 24 2 2 2 3 2 2" xfId="26487" xr:uid="{50454E62-85E1-451B-9F3B-415738ED55D6}"/>
    <cellStyle name="Normal 2 24 2 2 2 3 3" xfId="22491" xr:uid="{112D16C5-8BB0-4CA6-A999-A9CCD0805554}"/>
    <cellStyle name="Normal 2 24 2 2 2 4" xfId="15468" xr:uid="{9A54224A-66E7-4627-B737-3133EE0ACE27}"/>
    <cellStyle name="Normal 2 24 2 2 2 4 2" xfId="24563" xr:uid="{A761E7EB-6874-48FC-A961-E81508BEA386}"/>
    <cellStyle name="Normal 2 24 2 2 2 5" xfId="19728" xr:uid="{02C8ACEA-E2FC-4254-8E88-68232A45BD92}"/>
    <cellStyle name="Normal 2 24 2 2 3" xfId="6988" xr:uid="{5309708E-1E00-4504-95B7-21EE68F7510C}"/>
    <cellStyle name="Normal 2 24 2 2 3 2" xfId="11590" xr:uid="{89C93791-E514-40B2-A86E-D97579F80811}"/>
    <cellStyle name="Normal 2 24 2 2 3 2 2" xfId="17828" xr:uid="{5B2BA344-9315-4953-B7C8-1807A392CBBB}"/>
    <cellStyle name="Normal 2 24 2 2 3 2 2 2" xfId="26923" xr:uid="{0F3565FF-5398-499B-8258-6FBA034D68A9}"/>
    <cellStyle name="Normal 2 24 2 2 3 2 3" xfId="22928" xr:uid="{56FA055F-5310-4588-9DDA-AB96E09C1D77}"/>
    <cellStyle name="Normal 2 24 2 2 3 3" xfId="15904" xr:uid="{A6F12BB2-FC85-4E64-80EC-0B3CE590626F}"/>
    <cellStyle name="Normal 2 24 2 2 3 3 2" xfId="24999" xr:uid="{F7734177-38C7-459B-AEBC-55ED8A9320C3}"/>
    <cellStyle name="Normal 2 24 2 2 3 4" xfId="20570" xr:uid="{449F6AE5-56C1-4C4B-89E8-71E69EC83F69}"/>
    <cellStyle name="Normal 2 24 2 2 4" xfId="10730" xr:uid="{1A18FCB8-AE35-4BE5-A582-5655D7E85C37}"/>
    <cellStyle name="Normal 2 24 2 2 4 2" xfId="16974" xr:uid="{2F6E13B9-610B-4847-A361-01E9F78E3AFE}"/>
    <cellStyle name="Normal 2 24 2 2 4 2 2" xfId="26069" xr:uid="{8C6188E9-402A-4A23-B01F-5CF48C6FE83C}"/>
    <cellStyle name="Normal 2 24 2 2 4 3" xfId="22068" xr:uid="{DE44335E-3905-47FB-8006-AB68B86EAE6F}"/>
    <cellStyle name="Normal 2 24 2 2 5" xfId="15050" xr:uid="{34416C9B-E053-4FB3-86DD-4952D86B26F6}"/>
    <cellStyle name="Normal 2 24 2 2 5 2" xfId="24145" xr:uid="{9B8551A8-C3C4-4DAB-9C70-FABA0C75B784}"/>
    <cellStyle name="Normal 2 24 2 2 6" xfId="19168" xr:uid="{F57CB7FA-D54E-483F-92C7-8E53D81127AD}"/>
    <cellStyle name="Normal 2 24 2 3" xfId="5713" xr:uid="{9AD409DA-56E6-4653-B2F9-F129B1BB7A4C}"/>
    <cellStyle name="Normal 2 24 2 3 2" xfId="7329" xr:uid="{5DD9BACE-9211-4A66-B596-05A23F72509B}"/>
    <cellStyle name="Normal 2 24 2 3 2 2" xfId="11799" xr:uid="{53730A02-5A93-4A0F-A57E-B4614849E18A}"/>
    <cellStyle name="Normal 2 24 2 3 2 2 2" xfId="18037" xr:uid="{AE805113-4A18-4AF9-81A0-F40B0A46948B}"/>
    <cellStyle name="Normal 2 24 2 3 2 2 2 2" xfId="27132" xr:uid="{63F8C76C-E4E2-403D-9CBA-0ABCACAA79EA}"/>
    <cellStyle name="Normal 2 24 2 3 2 2 3" xfId="23137" xr:uid="{A1E81E01-6DE2-4D0E-9B12-04C3188330BA}"/>
    <cellStyle name="Normal 2 24 2 3 2 3" xfId="16113" xr:uid="{0ED2A648-E682-4697-A5F7-4A9459B1ADA8}"/>
    <cellStyle name="Normal 2 24 2 3 2 3 2" xfId="25208" xr:uid="{AB3ABBAC-B320-488D-B443-D6AE3402A761}"/>
    <cellStyle name="Normal 2 24 2 3 2 4" xfId="20911" xr:uid="{C323EF29-6C66-4F24-8CBC-3359B386C62D}"/>
    <cellStyle name="Normal 2 24 2 3 3" xfId="10943" xr:uid="{BBE5CB69-9FD1-4D72-BFAB-4D55FD4B1987}"/>
    <cellStyle name="Normal 2 24 2 3 3 2" xfId="17183" xr:uid="{714754FD-5B4B-40E9-86A4-685298693396}"/>
    <cellStyle name="Normal 2 24 2 3 3 2 2" xfId="26278" xr:uid="{1453A6FD-60B8-4D6A-9224-EEA94B01FF8E}"/>
    <cellStyle name="Normal 2 24 2 3 3 3" xfId="22281" xr:uid="{750C36A5-48A0-472A-ACAD-FDFFE7EE50C9}"/>
    <cellStyle name="Normal 2 24 2 3 4" xfId="15259" xr:uid="{283EFA73-00FB-40EA-A21E-9A03099B1B7A}"/>
    <cellStyle name="Normal 2 24 2 3 4 2" xfId="24354" xr:uid="{275DC0AB-F5D9-4B1D-A4B8-D1779806B9FB}"/>
    <cellStyle name="Normal 2 24 2 3 5" xfId="19514" xr:uid="{AF1E71BF-FFC2-4E6B-8230-8D1920E26069}"/>
    <cellStyle name="Normal 2 24 2 4" xfId="6769" xr:uid="{72231544-8D27-47A0-B472-9448DD9286A5}"/>
    <cellStyle name="Normal 2 24 2 4 2" xfId="11381" xr:uid="{37038E76-0014-40C3-B310-9F331D2447AB}"/>
    <cellStyle name="Normal 2 24 2 4 2 2" xfId="17619" xr:uid="{76F832BB-45FB-46EB-9428-2E7BEC414F9A}"/>
    <cellStyle name="Normal 2 24 2 4 2 2 2" xfId="26714" xr:uid="{8A5BF07E-AB84-41D3-A756-DAEB2D61A07F}"/>
    <cellStyle name="Normal 2 24 2 4 2 3" xfId="22719" xr:uid="{131B5AF2-56EC-4C33-BD23-7B49900EBA95}"/>
    <cellStyle name="Normal 2 24 2 4 3" xfId="15695" xr:uid="{864C3067-BDE8-47FB-9B60-CC70F3C8E8E7}"/>
    <cellStyle name="Normal 2 24 2 4 3 2" xfId="24790" xr:uid="{617AAFB9-B7E4-4548-86D3-E8B627F464BF}"/>
    <cellStyle name="Normal 2 24 2 4 4" xfId="20351" xr:uid="{5B2392DB-7F7B-463D-83CF-93BCBDBD2CE2}"/>
    <cellStyle name="Normal 2 24 2 5" xfId="10292" xr:uid="{9BE5BAB0-C9BF-412A-A393-8B5BCB207607}"/>
    <cellStyle name="Normal 2 24 2 5 2" xfId="14614" xr:uid="{BD44A31B-DEFA-4ECC-8AE3-F6A6B40F20F5}"/>
    <cellStyle name="Normal 2 24 2 5 2 2" xfId="18473" xr:uid="{3D5FDB66-EF87-49D7-B2AD-01D03299AE3F}"/>
    <cellStyle name="Normal 2 24 2 5 2 2 2" xfId="27568" xr:uid="{EB09E3FC-E2C5-4723-91B1-D1237519E684}"/>
    <cellStyle name="Normal 2 24 2 5 2 3" xfId="23709" xr:uid="{7ADE1EE4-7728-47B2-B59B-E2E4F2ED18E6}"/>
    <cellStyle name="Normal 2 24 2 5 3" xfId="16549" xr:uid="{1E6BB0BF-6771-49AF-BBC1-0D70471B9263}"/>
    <cellStyle name="Normal 2 24 2 5 3 2" xfId="25644" xr:uid="{F9B05027-5610-4A36-B71A-94B711DCD875}"/>
    <cellStyle name="Normal 2 24 2 5 4" xfId="21631" xr:uid="{9185E5BA-8D20-4DC7-BBE1-2696BDA1001A}"/>
    <cellStyle name="Normal 2 24 2 6" xfId="10521" xr:uid="{E04EFF79-1400-49B4-A5C7-AAB8C598BFE6}"/>
    <cellStyle name="Normal 2 24 2 6 2" xfId="16765" xr:uid="{BF696066-D896-41F5-9575-D54FD5B95E15}"/>
    <cellStyle name="Normal 2 24 2 6 2 2" xfId="25860" xr:uid="{DBBFC067-B2AA-4F53-8768-1F4DB17F74C7}"/>
    <cellStyle name="Normal 2 24 2 6 3" xfId="21859" xr:uid="{048A003D-5DE1-4AAE-B2B0-BD0C4087EE32}"/>
    <cellStyle name="Normal 2 24 2 7" xfId="14841" xr:uid="{3D9310C1-9C61-4324-9A60-BE074B0A9AFD}"/>
    <cellStyle name="Normal 2 24 2 7 2" xfId="23936" xr:uid="{AA55B58E-9ACA-4007-A430-9B052B0FED02}"/>
    <cellStyle name="Normal 2 24 2 8" xfId="18949" xr:uid="{D2E1D4AA-4A5F-4E93-AD07-AF9E19409073}"/>
    <cellStyle name="Normal 2 24 3" xfId="3022" xr:uid="{0EFB446C-D97F-4ADE-9C20-6D592127E568}"/>
    <cellStyle name="Normal 2 24 3 2" xfId="5824" xr:uid="{554E67A5-4949-4EC4-A4CC-44FA87FF69C1}"/>
    <cellStyle name="Normal 2 24 3 2 2" xfId="7440" xr:uid="{664E7EFA-B826-4C25-ACE2-5FF43B684942}"/>
    <cellStyle name="Normal 2 24 3 2 2 2" xfId="11905" xr:uid="{98A4ED3E-2E84-4CD7-A11F-401E2FAAC148}"/>
    <cellStyle name="Normal 2 24 3 2 2 2 2" xfId="18143" xr:uid="{5CCB5624-3BC9-4F17-AC52-0D410373FC06}"/>
    <cellStyle name="Normal 2 24 3 2 2 2 2 2" xfId="27238" xr:uid="{F4279CD5-4FD0-4DE9-8BCD-8D97F0024C10}"/>
    <cellStyle name="Normal 2 24 3 2 2 2 3" xfId="23243" xr:uid="{F1AF8A9B-EE62-4DB7-BEC4-1E9EAA2522BB}"/>
    <cellStyle name="Normal 2 24 3 2 2 3" xfId="16219" xr:uid="{E3892DFC-694D-428F-BBDD-D3D5EF2DD52C}"/>
    <cellStyle name="Normal 2 24 3 2 2 3 2" xfId="25314" xr:uid="{BCCDD32E-0B26-4852-8D10-2F7B7DCB26BC}"/>
    <cellStyle name="Normal 2 24 3 2 2 4" xfId="21022" xr:uid="{8068B7D2-AAAC-4EA2-8D39-B67DCAD5991E}"/>
    <cellStyle name="Normal 2 24 3 2 3" xfId="11050" xr:uid="{DF842C0D-582F-4326-8BA4-0C96EC4F62BF}"/>
    <cellStyle name="Normal 2 24 3 2 3 2" xfId="17289" xr:uid="{701922C1-D33D-4A10-8397-457A9EF4F615}"/>
    <cellStyle name="Normal 2 24 3 2 3 2 2" xfId="26384" xr:uid="{7E355AC9-C2D7-49F5-993B-9034377C70BC}"/>
    <cellStyle name="Normal 2 24 3 2 3 3" xfId="22388" xr:uid="{70EDD931-DAD2-4085-9766-B1F204161534}"/>
    <cellStyle name="Normal 2 24 3 2 4" xfId="15365" xr:uid="{8AD0421E-32EC-4A25-8DDB-E5135AB551D5}"/>
    <cellStyle name="Normal 2 24 3 2 4 2" xfId="24460" xr:uid="{3FF3FBFF-32E6-42A7-9598-9BBE7C5A5FFC}"/>
    <cellStyle name="Normal 2 24 3 2 5" xfId="19625" xr:uid="{A7310EAE-CB31-41D8-8A03-19DFFB17E354}"/>
    <cellStyle name="Normal 2 24 3 3" xfId="6885" xr:uid="{FA58139C-36E8-486A-BE0B-A7E36CE4D06F}"/>
    <cellStyle name="Normal 2 24 3 3 2" xfId="11487" xr:uid="{84ABBBD4-2A6B-427C-83AA-383A69561DA8}"/>
    <cellStyle name="Normal 2 24 3 3 2 2" xfId="17725" xr:uid="{C093BA19-E883-434B-8972-41C9C7AA8AF5}"/>
    <cellStyle name="Normal 2 24 3 3 2 2 2" xfId="26820" xr:uid="{CCAB7F02-0972-4883-BEFF-5239199814F5}"/>
    <cellStyle name="Normal 2 24 3 3 2 3" xfId="22825" xr:uid="{3003D6AF-1B9A-4D89-84CD-8340BB4FB46F}"/>
    <cellStyle name="Normal 2 24 3 3 3" xfId="15801" xr:uid="{E503D299-5CC6-4716-A10F-31DE9DEE972A}"/>
    <cellStyle name="Normal 2 24 3 3 3 2" xfId="24896" xr:uid="{E9BF7452-90CF-45BC-B490-7BA6DA431159}"/>
    <cellStyle name="Normal 2 24 3 3 4" xfId="20467" xr:uid="{E6683882-84E0-4919-8525-B1255407F8FF}"/>
    <cellStyle name="Normal 2 24 3 4" xfId="10627" xr:uid="{3C4DDF67-A1DE-4EB2-A9F4-CEB2685FAE29}"/>
    <cellStyle name="Normal 2 24 3 4 2" xfId="16871" xr:uid="{A6EECA09-2E1A-49C0-8F19-BC481AC0EB1B}"/>
    <cellStyle name="Normal 2 24 3 4 2 2" xfId="25966" xr:uid="{235F6401-4362-4126-82D5-39EB20E7BF1A}"/>
    <cellStyle name="Normal 2 24 3 4 3" xfId="21965" xr:uid="{004B54DF-6894-4208-88F0-73550A0BEA6C}"/>
    <cellStyle name="Normal 2 24 3 5" xfId="14947" xr:uid="{A0FC7966-5B2E-4E8B-9902-28B06AA7EE94}"/>
    <cellStyle name="Normal 2 24 3 5 2" xfId="24042" xr:uid="{2714CCBD-64F0-473D-90EA-08DE837384F6}"/>
    <cellStyle name="Normal 2 24 3 6" xfId="19065" xr:uid="{01F57BDA-84F8-4079-A0FC-3FA6A81F6602}"/>
    <cellStyle name="Normal 2 24 4" xfId="5608" xr:uid="{19F18F89-B93F-4F7C-BF50-CBD9CAD275C6}"/>
    <cellStyle name="Normal 2 24 4 2" xfId="7224" xr:uid="{767062E0-959C-4E08-821D-C56C8A582CBF}"/>
    <cellStyle name="Normal 2 24 4 2 2" xfId="11696" xr:uid="{82233220-FA8D-474F-A47A-30A4D3D1443A}"/>
    <cellStyle name="Normal 2 24 4 2 2 2" xfId="17934" xr:uid="{268FEA45-C43E-47BF-A5F2-85E595AAD410}"/>
    <cellStyle name="Normal 2 24 4 2 2 2 2" xfId="27029" xr:uid="{FBFFD5A5-A7C9-43B1-97C8-EEEE899CA2DF}"/>
    <cellStyle name="Normal 2 24 4 2 2 3" xfId="23034" xr:uid="{3E29C9B0-5907-4CE1-8093-C24F9B5622E1}"/>
    <cellStyle name="Normal 2 24 4 2 3" xfId="16010" xr:uid="{A49F1106-CA1D-4710-8F03-C19E969FB955}"/>
    <cellStyle name="Normal 2 24 4 2 3 2" xfId="25105" xr:uid="{415B40D3-661B-4396-8888-60AB87DC1AEE}"/>
    <cellStyle name="Normal 2 24 4 2 4" xfId="20806" xr:uid="{84935680-2A72-4726-AA60-83F56603029E}"/>
    <cellStyle name="Normal 2 24 4 3" xfId="10840" xr:uid="{87994582-CC4C-419C-B410-22C95693D795}"/>
    <cellStyle name="Normal 2 24 4 3 2" xfId="17080" xr:uid="{4E0AB9E8-33AB-4F32-9530-5FDF8BECD15C}"/>
    <cellStyle name="Normal 2 24 4 3 2 2" xfId="26175" xr:uid="{7B17686A-8E4F-4D96-8DAB-0D049C418939}"/>
    <cellStyle name="Normal 2 24 4 3 3" xfId="22178" xr:uid="{48B5071E-BB72-44A1-9C48-7184FCA9F1DF}"/>
    <cellStyle name="Normal 2 24 4 4" xfId="15156" xr:uid="{0E982098-2FA0-4346-81A2-10650F43F80F}"/>
    <cellStyle name="Normal 2 24 4 4 2" xfId="24251" xr:uid="{BDF3164B-9DA4-472A-8009-35BB977E6D71}"/>
    <cellStyle name="Normal 2 24 4 5" xfId="19409" xr:uid="{FF87C301-5A93-4766-BCA3-1DF3D4F58ABA}"/>
    <cellStyle name="Normal 2 24 5" xfId="6657" xr:uid="{21CAB349-C790-484A-A38B-A07E33E38943}"/>
    <cellStyle name="Normal 2 24 5 2" xfId="11278" xr:uid="{BD6FB2F0-1392-40A1-B89A-2881D2701048}"/>
    <cellStyle name="Normal 2 24 5 2 2" xfId="17516" xr:uid="{CBC82751-83F7-49CC-A27F-471BC272A48B}"/>
    <cellStyle name="Normal 2 24 5 2 2 2" xfId="26611" xr:uid="{9F9E807F-E129-4595-9C9E-9E8FB7A8C41E}"/>
    <cellStyle name="Normal 2 24 5 2 3" xfId="22616" xr:uid="{B0738EBA-C617-4758-BDB7-85FDE612134C}"/>
    <cellStyle name="Normal 2 24 5 3" xfId="15592" xr:uid="{7662397A-7187-4D92-9DAF-F009E0BC3D6F}"/>
    <cellStyle name="Normal 2 24 5 3 2" xfId="24687" xr:uid="{19C308EB-6E38-4D95-B504-205396B1E146}"/>
    <cellStyle name="Normal 2 24 5 4" xfId="20239" xr:uid="{B002EE98-69EC-42C9-AEC4-5311D81D648B}"/>
    <cellStyle name="Normal 2 24 6" xfId="10187" xr:uid="{B3551A28-23F3-4AEE-A986-19CFB633C0C2}"/>
    <cellStyle name="Normal 2 24 6 2" xfId="14509" xr:uid="{A70967FF-C83F-4DA2-BBC9-342AA7BBE73F}"/>
    <cellStyle name="Normal 2 24 6 2 2" xfId="18370" xr:uid="{324CF60B-CD9F-4482-B334-726B4D222EF2}"/>
    <cellStyle name="Normal 2 24 6 2 2 2" xfId="27465" xr:uid="{E6AA469A-09E5-4C9E-BF28-939775D08F29}"/>
    <cellStyle name="Normal 2 24 6 2 3" xfId="23604" xr:uid="{FED93963-E203-4B20-BEBB-9A14D1B7E694}"/>
    <cellStyle name="Normal 2 24 6 3" xfId="16446" xr:uid="{038FD770-5278-46AD-96A2-F88B5E110FB9}"/>
    <cellStyle name="Normal 2 24 6 3 2" xfId="25541" xr:uid="{9F223E73-3C0B-43F6-981F-E58533E11846}"/>
    <cellStyle name="Normal 2 24 6 4" xfId="21526" xr:uid="{76DF026B-FD1F-4B8B-B191-F5C8BBF0BD76}"/>
    <cellStyle name="Normal 2 24 7" xfId="10418" xr:uid="{2F043E73-F861-4ED7-922C-2DBF6F4C9EAB}"/>
    <cellStyle name="Normal 2 24 7 2" xfId="16662" xr:uid="{9F2FC8FB-D181-409F-A6FE-43122E4C68D7}"/>
    <cellStyle name="Normal 2 24 7 2 2" xfId="25757" xr:uid="{FB6B2008-78C4-4695-A7E2-61867F0CDA21}"/>
    <cellStyle name="Normal 2 24 7 3" xfId="21756" xr:uid="{BAB55424-1003-477D-93AB-00C3311ECFC3}"/>
    <cellStyle name="Normal 2 24 8" xfId="14738" xr:uid="{8BAFC5B7-7C62-4F22-A173-52A0511D059D}"/>
    <cellStyle name="Normal 2 24 8 2" xfId="23833" xr:uid="{F984C88F-1CF7-4550-8D9E-EABB8EC06450}"/>
    <cellStyle name="Normal 2 24 9" xfId="18837" xr:uid="{A5529790-A4C3-4A74-9B8E-01CBCD06B35F}"/>
    <cellStyle name="Normal 2 25" xfId="2912" xr:uid="{2DE3D3D6-A404-4215-A352-C62260FA8482}"/>
    <cellStyle name="Normal 2 25 2" xfId="3128" xr:uid="{5D4B44F4-AA2F-4994-82A7-4C74DA0247C9}"/>
    <cellStyle name="Normal 2 25 2 2" xfId="5930" xr:uid="{D4475B65-5823-44CA-A19A-2B3A32489485}"/>
    <cellStyle name="Normal 2 25 2 2 2" xfId="7546" xr:uid="{6045EBE9-E18E-40CE-AF5B-333AC947339C}"/>
    <cellStyle name="Normal 2 25 2 2 2 2" xfId="12011" xr:uid="{E9CC9ABE-C337-4F1A-9AE5-1C345A1BC5AA}"/>
    <cellStyle name="Normal 2 25 2 2 2 2 2" xfId="18249" xr:uid="{E232FDC2-34E3-4A21-8209-84F565BEE5FC}"/>
    <cellStyle name="Normal 2 25 2 2 2 2 2 2" xfId="27344" xr:uid="{0ABD0C81-77A3-48F0-8CAD-69BB989143BA}"/>
    <cellStyle name="Normal 2 25 2 2 2 2 3" xfId="23349" xr:uid="{C0456F2A-415F-4F52-A94A-E6E9972ED50D}"/>
    <cellStyle name="Normal 2 25 2 2 2 3" xfId="16325" xr:uid="{5DD9DDDD-5DD5-4EE3-93C7-A85AAB0B1011}"/>
    <cellStyle name="Normal 2 25 2 2 2 3 2" xfId="25420" xr:uid="{3E227819-65E7-4AC4-8869-058332781C5E}"/>
    <cellStyle name="Normal 2 25 2 2 2 4" xfId="21128" xr:uid="{F2ED5C53-E0FF-453B-A000-CAF4E07934C7}"/>
    <cellStyle name="Normal 2 25 2 2 3" xfId="11156" xr:uid="{352E2194-D416-4945-9BAA-50AD9D98EB61}"/>
    <cellStyle name="Normal 2 25 2 2 3 2" xfId="17395" xr:uid="{9FA06217-BBDE-44E5-8A61-1B2EFB60E18A}"/>
    <cellStyle name="Normal 2 25 2 2 3 2 2" xfId="26490" xr:uid="{C15F3DD2-006D-4596-8260-A556CF2727C9}"/>
    <cellStyle name="Normal 2 25 2 2 3 3" xfId="22494" xr:uid="{0A472EB3-DA21-404A-B11E-9BD23BFDD8D6}"/>
    <cellStyle name="Normal 2 25 2 2 4" xfId="15471" xr:uid="{EF3CAB8B-1BF9-4722-9098-C97292E2969B}"/>
    <cellStyle name="Normal 2 25 2 2 4 2" xfId="24566" xr:uid="{AA2A3A73-6523-43ED-B16C-9EECABE10671}"/>
    <cellStyle name="Normal 2 25 2 2 5" xfId="19731" xr:uid="{6C4F74AF-2B78-469D-A104-A7F7239D8609}"/>
    <cellStyle name="Normal 2 25 2 3" xfId="6991" xr:uid="{2901F249-B04F-4E02-8508-459D1CD75119}"/>
    <cellStyle name="Normal 2 25 2 3 2" xfId="11593" xr:uid="{B1956DF5-CAC1-485B-B401-15832842354D}"/>
    <cellStyle name="Normal 2 25 2 3 2 2" xfId="17831" xr:uid="{69433592-33E8-4C1C-A091-0EC6B20F445A}"/>
    <cellStyle name="Normal 2 25 2 3 2 2 2" xfId="26926" xr:uid="{83589AE2-45A1-4279-81CE-4893CF68BF93}"/>
    <cellStyle name="Normal 2 25 2 3 2 3" xfId="22931" xr:uid="{687F5985-7994-4F80-9A4F-8401887A6A84}"/>
    <cellStyle name="Normal 2 25 2 3 3" xfId="15907" xr:uid="{F10666AA-23D0-47B4-BC77-A15D43681224}"/>
    <cellStyle name="Normal 2 25 2 3 3 2" xfId="25002" xr:uid="{9E62D0D1-BBBB-4DD6-A584-26FF79653438}"/>
    <cellStyle name="Normal 2 25 2 3 4" xfId="20573" xr:uid="{CE7DA095-F737-4940-84EA-F8A95D0C1655}"/>
    <cellStyle name="Normal 2 25 2 4" xfId="10733" xr:uid="{F25F41D2-A41A-45B8-A29D-5C7AE46FE947}"/>
    <cellStyle name="Normal 2 25 2 4 2" xfId="16977" xr:uid="{CE44ADBC-7D01-44DB-A215-8C7367206DB3}"/>
    <cellStyle name="Normal 2 25 2 4 2 2" xfId="26072" xr:uid="{3E473F65-259B-4F32-8BEB-B5AEFE7E2353}"/>
    <cellStyle name="Normal 2 25 2 4 3" xfId="22071" xr:uid="{BE136E9F-FE78-4042-9B78-629F80819DE0}"/>
    <cellStyle name="Normal 2 25 2 5" xfId="15053" xr:uid="{52164FF0-8A93-4980-A05D-8DCF44918B57}"/>
    <cellStyle name="Normal 2 25 2 5 2" xfId="24148" xr:uid="{BE3F5C1A-C638-4136-916E-BE3167238351}"/>
    <cellStyle name="Normal 2 25 2 6" xfId="19171" xr:uid="{D18E0BEA-4861-428D-99D6-C072575C1E94}"/>
    <cellStyle name="Normal 2 25 3" xfId="5717" xr:uid="{1145DC94-0B02-442A-AD5F-544C641E7923}"/>
    <cellStyle name="Normal 2 25 3 2" xfId="7333" xr:uid="{F013633B-9BAB-480D-94E9-89607BDEC877}"/>
    <cellStyle name="Normal 2 25 3 2 2" xfId="11802" xr:uid="{CE934CD8-C9C0-4270-A8F9-F3D66B68308C}"/>
    <cellStyle name="Normal 2 25 3 2 2 2" xfId="18040" xr:uid="{1A63CECF-DE64-4DDB-A959-88F40344F635}"/>
    <cellStyle name="Normal 2 25 3 2 2 2 2" xfId="27135" xr:uid="{F81006F4-6112-44AA-B455-D741429205CF}"/>
    <cellStyle name="Normal 2 25 3 2 2 3" xfId="23140" xr:uid="{C099EC22-6318-4F48-8E8D-8D64505724BB}"/>
    <cellStyle name="Normal 2 25 3 2 3" xfId="16116" xr:uid="{C3A92CDE-377E-460F-A1D0-329BA25737AB}"/>
    <cellStyle name="Normal 2 25 3 2 3 2" xfId="25211" xr:uid="{9EF4F9B6-A41D-4A4E-8654-0CD1FFC070F9}"/>
    <cellStyle name="Normal 2 25 3 2 4" xfId="20915" xr:uid="{BB9481E6-0174-4356-934A-A8A8249B4A0C}"/>
    <cellStyle name="Normal 2 25 3 3" xfId="10946" xr:uid="{AA3DF931-BC28-4E13-87E5-221D4D75BBC0}"/>
    <cellStyle name="Normal 2 25 3 3 2" xfId="17186" xr:uid="{194EA33D-2A94-461A-B143-BE7A80021AAD}"/>
    <cellStyle name="Normal 2 25 3 3 2 2" xfId="26281" xr:uid="{29BAF688-DE84-4C7C-B706-8F37DEACF280}"/>
    <cellStyle name="Normal 2 25 3 3 3" xfId="22284" xr:uid="{BE9663FE-5D55-4B37-B184-989D7210A40A}"/>
    <cellStyle name="Normal 2 25 3 4" xfId="15262" xr:uid="{C643EF6F-76EC-4141-AB99-5F6B367743D6}"/>
    <cellStyle name="Normal 2 25 3 4 2" xfId="24357" xr:uid="{E31611D3-BAEF-4BCD-B5B6-51B808E376B7}"/>
    <cellStyle name="Normal 2 25 3 5" xfId="19518" xr:uid="{3C253D8E-F073-4474-BB29-71EE90294707}"/>
    <cellStyle name="Normal 2 25 4" xfId="6775" xr:uid="{57D95387-4C35-4071-974C-75E9447A4034}"/>
    <cellStyle name="Normal 2 25 4 2" xfId="11384" xr:uid="{A9F0F059-D23B-4B72-87AF-AC1EE7AF8BFD}"/>
    <cellStyle name="Normal 2 25 4 2 2" xfId="17622" xr:uid="{F216201A-D27D-4C46-8C23-B0360AD09EA1}"/>
    <cellStyle name="Normal 2 25 4 2 2 2" xfId="26717" xr:uid="{DA4A8E52-270A-42CA-A15E-272780A9822B}"/>
    <cellStyle name="Normal 2 25 4 2 3" xfId="22722" xr:uid="{6C461FCC-804C-4ED7-B4C9-6EEBC726DD9A}"/>
    <cellStyle name="Normal 2 25 4 3" xfId="15698" xr:uid="{C7E20A8B-6899-449C-9172-7F4A55402215}"/>
    <cellStyle name="Normal 2 25 4 3 2" xfId="24793" xr:uid="{9BDF8A29-D00D-4BBB-BB1B-CC19C7080D41}"/>
    <cellStyle name="Normal 2 25 4 4" xfId="20357" xr:uid="{BAE8E54C-39F4-47C8-B9F4-6BBED45C9E45}"/>
    <cellStyle name="Normal 2 25 5" xfId="10296" xr:uid="{7082AFCD-0BC5-4E7D-8A4A-88958D841E68}"/>
    <cellStyle name="Normal 2 25 5 2" xfId="14618" xr:uid="{4E310DE2-D069-401E-A4E3-C26E7D3FFF43}"/>
    <cellStyle name="Normal 2 25 5 2 2" xfId="18476" xr:uid="{0D4B47A7-54F1-44F6-9A80-B93C7963B3AE}"/>
    <cellStyle name="Normal 2 25 5 2 2 2" xfId="27571" xr:uid="{9129C55C-75EB-4D08-80D8-19DD00FB980A}"/>
    <cellStyle name="Normal 2 25 5 2 3" xfId="23713" xr:uid="{58F0630D-6D0F-4525-9056-FBDBE59AF3F8}"/>
    <cellStyle name="Normal 2 25 5 3" xfId="16552" xr:uid="{03055A0B-51EF-422E-9DBE-272A7B4A7C2C}"/>
    <cellStyle name="Normal 2 25 5 3 2" xfId="25647" xr:uid="{110760B3-81A2-4084-BBA8-3D4BE5F745DC}"/>
    <cellStyle name="Normal 2 25 5 4" xfId="21635" xr:uid="{C2A4E710-DC3F-4DA8-B732-AA06DEF809E6}"/>
    <cellStyle name="Normal 2 25 6" xfId="10524" xr:uid="{E9A03C6D-AFE8-4B6D-B309-AD1A4F53EAA1}"/>
    <cellStyle name="Normal 2 25 6 2" xfId="16768" xr:uid="{220D96A9-55F0-49BA-9341-ECE353779132}"/>
    <cellStyle name="Normal 2 25 6 2 2" xfId="25863" xr:uid="{0B16C0A7-1249-4390-AAEB-0E7FF031FB78}"/>
    <cellStyle name="Normal 2 25 6 3" xfId="21862" xr:uid="{A03992E4-6B0D-4B5C-BE01-977BE1835A06}"/>
    <cellStyle name="Normal 2 25 7" xfId="14844" xr:uid="{EF64B798-7A7F-4DE3-854C-7B371D0AF37D}"/>
    <cellStyle name="Normal 2 25 7 2" xfId="23939" xr:uid="{26676FAB-06D0-4E44-A905-2110A2B6B745}"/>
    <cellStyle name="Normal 2 25 8" xfId="18955" xr:uid="{FA02D1AF-76E0-42CC-ACDE-D214F2ECDA07}"/>
    <cellStyle name="Normal 2 26" xfId="6021" xr:uid="{2EE551D0-32F4-459C-97BD-E2C846E01D7C}"/>
    <cellStyle name="Normal 2 26 2" xfId="10304" xr:uid="{2C4F3713-E713-4101-B924-E425062A9636}"/>
    <cellStyle name="Normal 2 27" xfId="6388" xr:uid="{FBF843E0-2AA5-401A-844D-E733A2E7EC93}"/>
    <cellStyle name="Normal 2 27 2" xfId="19970" xr:uid="{E34D8720-6F68-4031-82A4-48829FBB8538}"/>
    <cellStyle name="Normal 2 27 2 2" xfId="29572" xr:uid="{5977C8E3-0679-413B-B48B-7ED5D612DB79}"/>
    <cellStyle name="Normal 2 27 3" xfId="28195" xr:uid="{D861C94E-65D4-426C-AC63-E3F786733ADE}"/>
    <cellStyle name="Normal 2 28" xfId="18566" xr:uid="{EC3B2477-ACB8-4BA8-8BC6-C6FA9A0A2BF7}"/>
    <cellStyle name="Normal 2 28 2" xfId="29028" xr:uid="{C6F147D9-2E90-4ECE-978B-A97F57222552}"/>
    <cellStyle name="Normal 2 29" xfId="2182" xr:uid="{CCC5183D-15CD-4863-B685-7CE89F41EF08}"/>
    <cellStyle name="Normal 2 29 2" xfId="27654" xr:uid="{168C8DFA-2D7E-48BD-93A4-50641E583E2D}"/>
    <cellStyle name="Normal 2 3" xfId="2196" xr:uid="{8AE50F7D-30AA-4AD1-89B7-A346CD9B90A8}"/>
    <cellStyle name="Normal 2 3 2" xfId="6189" xr:uid="{5A1DC736-A920-40FE-9E8B-C4164E962F35}"/>
    <cellStyle name="Normal 2 3 3" xfId="6401" xr:uid="{523E20A1-5189-4EAE-8F65-D276AE5139E4}"/>
    <cellStyle name="Normal 2 3 3 2" xfId="19983" xr:uid="{56933D86-37DC-4715-A62C-77A923928FFA}"/>
    <cellStyle name="Normal 2 3 3 2 2" xfId="29584" xr:uid="{6D2F1FA5-D524-44FC-A512-DF745A65EAC0}"/>
    <cellStyle name="Normal 2 3 3 3" xfId="28207" xr:uid="{5742A199-0FE0-49E1-BB86-E783DD39DDE5}"/>
    <cellStyle name="Normal 2 3 4" xfId="18579" xr:uid="{54D791A2-CCA4-4186-B8E0-6D87B88F3F97}"/>
    <cellStyle name="Normal 2 3 4 2" xfId="29040" xr:uid="{4D168286-1B54-4482-8111-95C669E4130F}"/>
    <cellStyle name="Normal 2 3 5" xfId="27666" xr:uid="{824845B7-49FE-418C-BD60-BFA51F93695C}"/>
    <cellStyle name="Normal 2 30" xfId="30373" xr:uid="{0C8F9EBE-DC45-4957-A6F0-AC02273D3774}"/>
    <cellStyle name="Normal 2 31" xfId="30390" xr:uid="{3172B0DB-33EA-490A-A796-0BED6CD10053}"/>
    <cellStyle name="Normal 2 4" xfId="2197" xr:uid="{57A0BDBB-6A91-4F8F-AA8B-E3F39D9A4279}"/>
    <cellStyle name="Normal 2 4 2" xfId="6402" xr:uid="{55BEA87A-9020-4EC1-B28F-061A9E949CE9}"/>
    <cellStyle name="Normal 2 4 2 2" xfId="19984" xr:uid="{A58F0868-B1A7-4A7E-AFBC-995AFC874885}"/>
    <cellStyle name="Normal 2 4 2 2 2" xfId="29585" xr:uid="{DA9B6F88-4B54-49A7-9F12-A8E9B95B3C7C}"/>
    <cellStyle name="Normal 2 4 2 3" xfId="28208" xr:uid="{3481780D-1449-4CF5-9789-5C41A29A4CED}"/>
    <cellStyle name="Normal 2 4 3" xfId="18580" xr:uid="{EEC93152-ACFC-4CC3-8FEB-C759BD393082}"/>
    <cellStyle name="Normal 2 4 3 2" xfId="29041" xr:uid="{D00D5620-324F-4D20-9E42-267F8F867314}"/>
    <cellStyle name="Normal 2 4 4" xfId="27667" xr:uid="{41C93B5C-54E8-4947-98B9-6C21223C5F2E}"/>
    <cellStyle name="Normal 2 5" xfId="2198" xr:uid="{3FF78FC7-716B-42B5-BCA8-CF46439A6C52}"/>
    <cellStyle name="Normal 2 5 2" xfId="6403" xr:uid="{049B573E-0495-4A5F-8DC7-D7B90203139D}"/>
    <cellStyle name="Normal 2 5 2 2" xfId="19985" xr:uid="{7D96DFFF-2EA7-428B-98A9-6182B955039A}"/>
    <cellStyle name="Normal 2 5 2 2 2" xfId="29586" xr:uid="{4DC90E35-32B2-4C0C-878F-CB7841177BFE}"/>
    <cellStyle name="Normal 2 5 2 3" xfId="28209" xr:uid="{C76CF908-4343-45B6-8884-224B558115DF}"/>
    <cellStyle name="Normal 2 5 3" xfId="18581" xr:uid="{001E1274-7B03-4A20-9AE0-5F6D9101866C}"/>
    <cellStyle name="Normal 2 5 3 2" xfId="29042" xr:uid="{A26760D8-6273-444B-88C9-C52CCE263122}"/>
    <cellStyle name="Normal 2 5 4" xfId="27668" xr:uid="{23E5F600-7684-46D4-8A8C-75DEF29D2CCD}"/>
    <cellStyle name="Normal 2 5 5" xfId="30374" xr:uid="{DD941577-D82C-40B1-8B7B-9078756D433F}"/>
    <cellStyle name="Normal 2 6" xfId="2199" xr:uid="{692AA780-988E-4544-B337-E3014F8427CE}"/>
    <cellStyle name="Normal 2 6 2" xfId="6404" xr:uid="{105DBED5-701F-4663-AD7B-B243C3DE9CD4}"/>
    <cellStyle name="Normal 2 6 2 2" xfId="19986" xr:uid="{745CC01B-A680-47EE-A18A-345D2215B2F7}"/>
    <cellStyle name="Normal 2 6 2 2 2" xfId="29587" xr:uid="{00C55EEB-8449-4E3B-A66F-8B05D4142BBF}"/>
    <cellStyle name="Normal 2 6 2 3" xfId="28210" xr:uid="{5493472B-010A-4AB9-90F5-D732D4847D1B}"/>
    <cellStyle name="Normal 2 6 2 4" xfId="30372" xr:uid="{B829C3CD-320A-4C76-8500-50E25C50672F}"/>
    <cellStyle name="Normal 2 6 3" xfId="18582" xr:uid="{84FE2CB9-B875-42D6-A514-0BDA5F367430}"/>
    <cellStyle name="Normal 2 6 3 2" xfId="29043" xr:uid="{A7404BD5-C9C5-48B4-AA61-4C17C105F518}"/>
    <cellStyle name="Normal 2 6 4" xfId="27669" xr:uid="{A845F8BD-6F59-467D-9F8E-8684B402C82A}"/>
    <cellStyle name="Normal 2 7" xfId="2200" xr:uid="{7007B446-E272-40F7-9235-0066D584E912}"/>
    <cellStyle name="Normal 2 7 2" xfId="6405" xr:uid="{6C54F365-6EBC-49C9-9CF5-9FB6C2DB9AAF}"/>
    <cellStyle name="Normal 2 7 2 2" xfId="19987" xr:uid="{16366582-3ADE-49C4-9470-826DD4244ACB}"/>
    <cellStyle name="Normal 2 7 2 2 2" xfId="29588" xr:uid="{0D08D27F-64DA-4281-9629-152FA5F6E1A8}"/>
    <cellStyle name="Normal 2 7 2 3" xfId="28211" xr:uid="{3BCC1D78-293F-4277-9708-B6A8DCBC9614}"/>
    <cellStyle name="Normal 2 7 3" xfId="18583" xr:uid="{0389F689-0633-4741-97CF-AAA16CA2E2EA}"/>
    <cellStyle name="Normal 2 7 3 2" xfId="29044" xr:uid="{1224E998-5F6E-4E1D-A278-24B71D460DE2}"/>
    <cellStyle name="Normal 2 7 4" xfId="27670" xr:uid="{2C287AC8-F3C6-480A-8F17-0055CB1ED33F}"/>
    <cellStyle name="Normal 2 8" xfId="2201" xr:uid="{BF298553-0700-4088-8643-7650E28B3EDD}"/>
    <cellStyle name="Normal 2 8 2" xfId="6406" xr:uid="{80393328-C288-48D8-87CF-B62FE8EAA622}"/>
    <cellStyle name="Normal 2 8 2 2" xfId="19988" xr:uid="{E7EC29CA-632A-4C76-8DCC-64E891316B85}"/>
    <cellStyle name="Normal 2 8 2 2 2" xfId="29589" xr:uid="{8B73CADE-7D43-476A-B4BE-964C3DD081FA}"/>
    <cellStyle name="Normal 2 8 2 3" xfId="28212" xr:uid="{73F63D0E-B0E0-41C7-BBA2-983453E5A34D}"/>
    <cellStyle name="Normal 2 8 3" xfId="18584" xr:uid="{A386922E-8B37-4AC3-A5CC-48F0DE664882}"/>
    <cellStyle name="Normal 2 8 3 2" xfId="29045" xr:uid="{BDE91E1F-895D-4B3D-9AD4-758E960B8363}"/>
    <cellStyle name="Normal 2 8 4" xfId="27671" xr:uid="{9824AA59-D7D9-48D4-A591-41B0584826B6}"/>
    <cellStyle name="Normal 2 9" xfId="2202" xr:uid="{3EC84FEA-F9F8-42C1-A1F9-889F5BB2E530}"/>
    <cellStyle name="Normal 2 9 2" xfId="6407" xr:uid="{2DF5AB65-4680-49C4-9E70-202586CA3009}"/>
    <cellStyle name="Normal 2 9 2 2" xfId="19989" xr:uid="{9CA345B7-7520-43BB-A8BA-DECA3CB73F62}"/>
    <cellStyle name="Normal 2 9 2 2 2" xfId="29590" xr:uid="{C1914262-90B1-4802-9A9C-DE7092F487AB}"/>
    <cellStyle name="Normal 2 9 2 3" xfId="28213" xr:uid="{32A3D5B0-BB45-4AF0-BCEB-C6F49B275664}"/>
    <cellStyle name="Normal 2 9 3" xfId="18585" xr:uid="{BFF09B1B-D241-49B5-A8CE-87D800618996}"/>
    <cellStyle name="Normal 2 9 3 2" xfId="29046" xr:uid="{A2ACC6F6-794E-4627-A530-92F171AECE01}"/>
    <cellStyle name="Normal 2 9 4" xfId="27672" xr:uid="{6B767A7B-8C30-4875-8F1C-0FA12D09744C}"/>
    <cellStyle name="Normal 2_Services" xfId="2203" xr:uid="{FC5E854A-70EA-4182-B15F-0B76947C0A4B}"/>
    <cellStyle name="Normal 20" xfId="2204" xr:uid="{2EC76E89-9E7A-47AF-8202-36A7EB9D75C0}"/>
    <cellStyle name="Normal 20 10" xfId="14651" xr:uid="{6473053C-5B82-41D0-867A-07C031E35FCA}"/>
    <cellStyle name="Normal 20 10 2" xfId="23746" xr:uid="{129CCA03-6F26-44BA-B042-C6A3F3CAE0BE}"/>
    <cellStyle name="Normal 20 11" xfId="18586" xr:uid="{F298FD85-5B4B-4D7F-A42B-1B669CF10128}"/>
    <cellStyle name="Normal 20 2" xfId="2669" xr:uid="{3AB5E326-0AFA-4B59-8440-B719BB82AA8F}"/>
    <cellStyle name="Normal 20 2 10" xfId="18715" xr:uid="{1716D191-6BD5-4248-A99B-502C71128953}"/>
    <cellStyle name="Normal 20 2 2" xfId="2765" xr:uid="{917A45A3-5D3E-4789-96FF-81DC30B99186}"/>
    <cellStyle name="Normal 20 2 2 2" xfId="2883" xr:uid="{BE817847-6EE8-48DE-BD24-A34906435A36}"/>
    <cellStyle name="Normal 20 2 2 2 2" xfId="3108" xr:uid="{1E3184B8-04E7-4F1A-8BC7-8800591C2BF1}"/>
    <cellStyle name="Normal 20 2 2 2 2 2" xfId="5910" xr:uid="{485BE1F5-59AD-4E25-8AE5-5D24769B9EC2}"/>
    <cellStyle name="Normal 20 2 2 2 2 2 2" xfId="7526" xr:uid="{32FBCCC7-3FDB-4223-92BF-021DBE8643F0}"/>
    <cellStyle name="Normal 20 2 2 2 2 2 2 2" xfId="11991" xr:uid="{D112B764-1ACE-44AA-89C3-7C03A6ADF6C1}"/>
    <cellStyle name="Normal 20 2 2 2 2 2 2 2 2" xfId="18229" xr:uid="{0C7ADF8A-48B0-4AB9-9730-4A9AB7E6C88A}"/>
    <cellStyle name="Normal 20 2 2 2 2 2 2 2 2 2" xfId="27324" xr:uid="{953589ED-42D1-45AE-9E16-DB2405A2396B}"/>
    <cellStyle name="Normal 20 2 2 2 2 2 2 2 3" xfId="23329" xr:uid="{A4E12FE9-8C64-4D15-A22F-CDAB963F16B8}"/>
    <cellStyle name="Normal 20 2 2 2 2 2 2 3" xfId="16305" xr:uid="{EBBA824A-9603-4291-B738-B1335B2FBE30}"/>
    <cellStyle name="Normal 20 2 2 2 2 2 2 3 2" xfId="25400" xr:uid="{1CA9353E-6AB6-47AF-BA07-AE049E8DA30E}"/>
    <cellStyle name="Normal 20 2 2 2 2 2 2 4" xfId="21108" xr:uid="{CD07DB31-E68F-4568-8254-CF7B1BFC72E7}"/>
    <cellStyle name="Normal 20 2 2 2 2 2 3" xfId="11136" xr:uid="{B1FCD046-6523-4AB8-AD09-BE41FD6EBCE6}"/>
    <cellStyle name="Normal 20 2 2 2 2 2 3 2" xfId="17375" xr:uid="{EDA7611F-7B77-4AF1-8FD9-058188102872}"/>
    <cellStyle name="Normal 20 2 2 2 2 2 3 2 2" xfId="26470" xr:uid="{66E9BEA5-13E3-45CF-A1FB-13176C7EDB6E}"/>
    <cellStyle name="Normal 20 2 2 2 2 2 3 3" xfId="22474" xr:uid="{B9680C06-2496-4EE2-B021-4AF40704037F}"/>
    <cellStyle name="Normal 20 2 2 2 2 2 4" xfId="15451" xr:uid="{78710983-AAB9-4002-8EF7-B18B88A52119}"/>
    <cellStyle name="Normal 20 2 2 2 2 2 4 2" xfId="24546" xr:uid="{08F95E90-90F0-42A9-BF54-8DEC84F61702}"/>
    <cellStyle name="Normal 20 2 2 2 2 2 5" xfId="19711" xr:uid="{8023244A-BA2C-49BC-8B17-D20766FFFCB7}"/>
    <cellStyle name="Normal 20 2 2 2 2 3" xfId="6971" xr:uid="{0739B82D-7DA8-45A0-AF46-1839BC8B7736}"/>
    <cellStyle name="Normal 20 2 2 2 2 3 2" xfId="11573" xr:uid="{A7131F15-055F-46BF-AB2F-E1568A8273A4}"/>
    <cellStyle name="Normal 20 2 2 2 2 3 2 2" xfId="17811" xr:uid="{9B03D2E0-D236-4524-B57B-ACEE498F931C}"/>
    <cellStyle name="Normal 20 2 2 2 2 3 2 2 2" xfId="26906" xr:uid="{F4FEDD0F-D526-459E-A5AA-3883A5AEBEFF}"/>
    <cellStyle name="Normal 20 2 2 2 2 3 2 3" xfId="22911" xr:uid="{4A8C8851-8FAF-420C-8B4E-2454C6B4E783}"/>
    <cellStyle name="Normal 20 2 2 2 2 3 3" xfId="15887" xr:uid="{C0B4BFAB-D32C-4301-A507-85E13F872762}"/>
    <cellStyle name="Normal 20 2 2 2 2 3 3 2" xfId="24982" xr:uid="{31C5180D-E459-41A6-86F1-B95C650ED9EE}"/>
    <cellStyle name="Normal 20 2 2 2 2 3 4" xfId="20553" xr:uid="{9BF7C0C1-F8E7-488E-8802-869271207FC3}"/>
    <cellStyle name="Normal 20 2 2 2 2 4" xfId="10713" xr:uid="{BEEE81E3-32CD-4E2D-948F-35C19758CCBD}"/>
    <cellStyle name="Normal 20 2 2 2 2 4 2" xfId="16957" xr:uid="{D842FD93-4C30-4909-B607-EE237DF938A0}"/>
    <cellStyle name="Normal 20 2 2 2 2 4 2 2" xfId="26052" xr:uid="{93F1F343-5CB8-4B22-A18F-DE63E32801DA}"/>
    <cellStyle name="Normal 20 2 2 2 2 4 3" xfId="22051" xr:uid="{EB9B9F4D-D44B-4F63-9DB4-3EDCD5FF420A}"/>
    <cellStyle name="Normal 20 2 2 2 2 5" xfId="15033" xr:uid="{B9AF1ED5-BB4C-4E6E-B40D-03FE53508BC4}"/>
    <cellStyle name="Normal 20 2 2 2 2 5 2" xfId="24128" xr:uid="{87CC4769-34A9-41CE-9CC1-897604E29368}"/>
    <cellStyle name="Normal 20 2 2 2 2 6" xfId="19151" xr:uid="{421CD1C3-9652-4AF8-8A1C-AC41241104F4}"/>
    <cellStyle name="Normal 20 2 2 2 3" xfId="5696" xr:uid="{773728F4-2D33-403B-9B05-6EB1DEEDDAE9}"/>
    <cellStyle name="Normal 20 2 2 2 3 2" xfId="7312" xr:uid="{618BFA28-D3EC-49A1-B130-AADE2D66A12D}"/>
    <cellStyle name="Normal 20 2 2 2 3 2 2" xfId="11782" xr:uid="{D547682F-68B6-464B-B61C-78E19120EED3}"/>
    <cellStyle name="Normal 20 2 2 2 3 2 2 2" xfId="18020" xr:uid="{A24C54F3-6429-4F69-8254-A1119C3A721B}"/>
    <cellStyle name="Normal 20 2 2 2 3 2 2 2 2" xfId="27115" xr:uid="{8EBEE6C4-1E03-4FB9-B83E-AC4FEC4C3241}"/>
    <cellStyle name="Normal 20 2 2 2 3 2 2 3" xfId="23120" xr:uid="{B98501A1-4ACB-4FF7-B299-EC4A05FF572B}"/>
    <cellStyle name="Normal 20 2 2 2 3 2 3" xfId="16096" xr:uid="{9FEACA87-71A7-4120-8B5A-BEDEBB87C5A4}"/>
    <cellStyle name="Normal 20 2 2 2 3 2 3 2" xfId="25191" xr:uid="{15F64209-AF99-4831-A2D8-530B7E9AF87A}"/>
    <cellStyle name="Normal 20 2 2 2 3 2 4" xfId="20894" xr:uid="{6AB5FA55-87C4-48D3-9A61-CC2BED8937A2}"/>
    <cellStyle name="Normal 20 2 2 2 3 3" xfId="10926" xr:uid="{29D99A9D-7EC9-4615-8945-E02AB714254F}"/>
    <cellStyle name="Normal 20 2 2 2 3 3 2" xfId="17166" xr:uid="{AB8BCF88-7B53-4029-AA67-278070BFAB8B}"/>
    <cellStyle name="Normal 20 2 2 2 3 3 2 2" xfId="26261" xr:uid="{939858AD-B4A7-4E90-934D-359E64F2C234}"/>
    <cellStyle name="Normal 20 2 2 2 3 3 3" xfId="22264" xr:uid="{E6EED96A-1B84-4CD0-9808-26138F2D19E5}"/>
    <cellStyle name="Normal 20 2 2 2 3 4" xfId="15242" xr:uid="{70FB9358-EF56-4994-9B6C-2336D7548365}"/>
    <cellStyle name="Normal 20 2 2 2 3 4 2" xfId="24337" xr:uid="{E119B386-86EF-46E0-9DDF-E66FA392C37E}"/>
    <cellStyle name="Normal 20 2 2 2 3 5" xfId="19497" xr:uid="{82F45CF9-64F4-4693-9E79-62FB25F80C61}"/>
    <cellStyle name="Normal 20 2 2 2 4" xfId="6746" xr:uid="{2A6294F7-B925-40EC-BE10-8448323953D5}"/>
    <cellStyle name="Normal 20 2 2 2 4 2" xfId="11364" xr:uid="{81DACA0D-964D-4408-974D-BB74FBC755D9}"/>
    <cellStyle name="Normal 20 2 2 2 4 2 2" xfId="17602" xr:uid="{DC869CC3-3EBC-4839-8420-82A4C0DF8DD5}"/>
    <cellStyle name="Normal 20 2 2 2 4 2 2 2" xfId="26697" xr:uid="{C89ABFC5-D304-4D24-A1E6-0F7CF2A78149}"/>
    <cellStyle name="Normal 20 2 2 2 4 2 3" xfId="22702" xr:uid="{54A52206-077D-4B6E-821C-3B7BC0DF9F4E}"/>
    <cellStyle name="Normal 20 2 2 2 4 3" xfId="15678" xr:uid="{5A108F29-891F-4F33-9A2D-F80D49EEA087}"/>
    <cellStyle name="Normal 20 2 2 2 4 3 2" xfId="24773" xr:uid="{364109BC-6801-4843-A8A1-725792519655}"/>
    <cellStyle name="Normal 20 2 2 2 4 4" xfId="20328" xr:uid="{2C3472E0-05C7-472D-81A3-B53788B4DFCE}"/>
    <cellStyle name="Normal 20 2 2 2 5" xfId="10275" xr:uid="{C14196F7-E6A2-452A-B3FD-3CEC7931CF52}"/>
    <cellStyle name="Normal 20 2 2 2 5 2" xfId="14597" xr:uid="{843F21C4-B82D-4702-A2E2-6EDD153E34EE}"/>
    <cellStyle name="Normal 20 2 2 2 5 2 2" xfId="18456" xr:uid="{851D72F8-0124-4B55-ABBA-5492326638F9}"/>
    <cellStyle name="Normal 20 2 2 2 5 2 2 2" xfId="27551" xr:uid="{0A21EA5C-BCBE-4036-BD4C-7CE452607865}"/>
    <cellStyle name="Normal 20 2 2 2 5 2 3" xfId="23692" xr:uid="{6B180367-186E-4643-BF50-A74FEEAB2F67}"/>
    <cellStyle name="Normal 20 2 2 2 5 3" xfId="16532" xr:uid="{1C38FD8F-860B-4A7E-9E9A-C480EA2011BF}"/>
    <cellStyle name="Normal 20 2 2 2 5 3 2" xfId="25627" xr:uid="{141F0438-1B73-4A06-AA1F-DEBA591BFAD5}"/>
    <cellStyle name="Normal 20 2 2 2 5 4" xfId="21614" xr:uid="{44C3769F-F56A-4A04-A203-A8BCDFDB43E3}"/>
    <cellStyle name="Normal 20 2 2 2 6" xfId="10504" xr:uid="{DC1A9DF3-D955-4A4F-807B-FC662C84CCA4}"/>
    <cellStyle name="Normal 20 2 2 2 6 2" xfId="16748" xr:uid="{A43D967D-BFC2-422A-8842-6ED9BF702C06}"/>
    <cellStyle name="Normal 20 2 2 2 6 2 2" xfId="25843" xr:uid="{E6B3E7FE-AAC0-47BE-A91B-322DFE358D64}"/>
    <cellStyle name="Normal 20 2 2 2 6 3" xfId="21842" xr:uid="{7F4A8404-4C31-4474-82A0-51D3A320F1DF}"/>
    <cellStyle name="Normal 20 2 2 2 7" xfId="14824" xr:uid="{CDD620BF-2A4A-4986-AE00-F5BAB32D8B79}"/>
    <cellStyle name="Normal 20 2 2 2 7 2" xfId="23919" xr:uid="{50D2563A-B8D8-4118-9F30-70120A7C2752}"/>
    <cellStyle name="Normal 20 2 2 2 8" xfId="18926" xr:uid="{88D954D8-8B5B-4501-BBF7-1E9C5B3FD365}"/>
    <cellStyle name="Normal 20 2 2 3" xfId="3005" xr:uid="{9EF3F341-990A-417E-B645-F640494D90AF}"/>
    <cellStyle name="Normal 20 2 2 3 2" xfId="5807" xr:uid="{9E28B585-DD6B-450B-BEA9-79EA5A56FF1C}"/>
    <cellStyle name="Normal 20 2 2 3 2 2" xfId="7423" xr:uid="{61CC5B75-5B04-49F0-BFD0-DB38659DF97E}"/>
    <cellStyle name="Normal 20 2 2 3 2 2 2" xfId="11888" xr:uid="{AB28F01D-A5E3-4870-A3BF-5BCC964C84A9}"/>
    <cellStyle name="Normal 20 2 2 3 2 2 2 2" xfId="18126" xr:uid="{AEB3E614-FE4F-4220-B7FC-22C901A69AD9}"/>
    <cellStyle name="Normal 20 2 2 3 2 2 2 2 2" xfId="27221" xr:uid="{1152A756-A9FA-4EEF-8165-7DE425EFF55B}"/>
    <cellStyle name="Normal 20 2 2 3 2 2 2 3" xfId="23226" xr:uid="{7F37058D-8584-4EF5-942E-E07A702226B9}"/>
    <cellStyle name="Normal 20 2 2 3 2 2 3" xfId="16202" xr:uid="{EACB6ADD-955E-453C-BD28-E3C218BEF941}"/>
    <cellStyle name="Normal 20 2 2 3 2 2 3 2" xfId="25297" xr:uid="{363BBCC6-F8B3-4EEF-A124-386B99AC264F}"/>
    <cellStyle name="Normal 20 2 2 3 2 2 4" xfId="21005" xr:uid="{6BB8D6F4-D207-421D-88DE-0C5B93B450FB}"/>
    <cellStyle name="Normal 20 2 2 3 2 3" xfId="11033" xr:uid="{9214858A-44AE-4399-A216-4AC51F07507C}"/>
    <cellStyle name="Normal 20 2 2 3 2 3 2" xfId="17272" xr:uid="{D5188D15-0071-4A79-B40D-8DEE9C2827C6}"/>
    <cellStyle name="Normal 20 2 2 3 2 3 2 2" xfId="26367" xr:uid="{9EBE8A58-CF22-4D2F-87B3-DEB1B9F5033E}"/>
    <cellStyle name="Normal 20 2 2 3 2 3 3" xfId="22371" xr:uid="{4AEBC637-6276-4114-9D89-5A7BC39F2228}"/>
    <cellStyle name="Normal 20 2 2 3 2 4" xfId="15348" xr:uid="{E7EFB169-DB3F-465E-BE2A-5E4B1C85AE54}"/>
    <cellStyle name="Normal 20 2 2 3 2 4 2" xfId="24443" xr:uid="{32478173-ED0F-4881-B7BF-3FCBAC99F413}"/>
    <cellStyle name="Normal 20 2 2 3 2 5" xfId="19608" xr:uid="{2759EAB4-DDDF-41F5-B4EB-8E5007FE7EE4}"/>
    <cellStyle name="Normal 20 2 2 3 3" xfId="6868" xr:uid="{686C8CC3-325C-440E-8CDD-488FB341D463}"/>
    <cellStyle name="Normal 20 2 2 3 3 2" xfId="11470" xr:uid="{FDF52712-E435-4C78-BF53-E1F7DE2D0BA0}"/>
    <cellStyle name="Normal 20 2 2 3 3 2 2" xfId="17708" xr:uid="{9576AB58-B40A-4D9E-BA54-C339C35D4D62}"/>
    <cellStyle name="Normal 20 2 2 3 3 2 2 2" xfId="26803" xr:uid="{00595C65-71B7-4FF0-BC29-E949DA26C7CF}"/>
    <cellStyle name="Normal 20 2 2 3 3 2 3" xfId="22808" xr:uid="{81D359C4-1EDF-4838-9E9A-DDB94EB98CE3}"/>
    <cellStyle name="Normal 20 2 2 3 3 3" xfId="15784" xr:uid="{376500A0-BB6C-4E77-95CC-25C73E3387AF}"/>
    <cellStyle name="Normal 20 2 2 3 3 3 2" xfId="24879" xr:uid="{075D7E3C-5679-4B95-9857-255F8EB793C8}"/>
    <cellStyle name="Normal 20 2 2 3 3 4" xfId="20450" xr:uid="{66D1CD7E-3720-46CE-8A86-BCF2CBD1DE08}"/>
    <cellStyle name="Normal 20 2 2 3 4" xfId="10610" xr:uid="{B8624046-718B-405D-BB09-98389CCE8287}"/>
    <cellStyle name="Normal 20 2 2 3 4 2" xfId="16854" xr:uid="{8F22C828-FFF7-4E1C-B860-5F23CBE705AC}"/>
    <cellStyle name="Normal 20 2 2 3 4 2 2" xfId="25949" xr:uid="{07F27E8E-3303-4FB5-8A0F-8394C13D4119}"/>
    <cellStyle name="Normal 20 2 2 3 4 3" xfId="21948" xr:uid="{07958B8F-190A-4E58-A56C-C1527B4C4975}"/>
    <cellStyle name="Normal 20 2 2 3 5" xfId="14930" xr:uid="{E1261CD9-E66B-411D-964A-AADFB3A501AB}"/>
    <cellStyle name="Normal 20 2 2 3 5 2" xfId="24025" xr:uid="{3307991D-B44D-4E50-846F-E6202F2D10E0}"/>
    <cellStyle name="Normal 20 2 2 3 6" xfId="19048" xr:uid="{6DE0BCB1-8ECD-4AB0-8388-C6A842ED86C4}"/>
    <cellStyle name="Normal 20 2 2 4" xfId="5585" xr:uid="{01CBAED4-35C5-46E6-AB29-1D81B8AC17DC}"/>
    <cellStyle name="Normal 20 2 2 4 2" xfId="7201" xr:uid="{FA3471FE-CF48-481C-803A-7E9DA664E6C2}"/>
    <cellStyle name="Normal 20 2 2 4 2 2" xfId="11679" xr:uid="{C16C604F-D444-41AC-BD0B-61F8B8A1446C}"/>
    <cellStyle name="Normal 20 2 2 4 2 2 2" xfId="17917" xr:uid="{96A88126-7F9C-4783-83B3-5DC4A79AB37C}"/>
    <cellStyle name="Normal 20 2 2 4 2 2 2 2" xfId="27012" xr:uid="{71B555EA-4866-49FB-A4C2-2B4CB285E092}"/>
    <cellStyle name="Normal 20 2 2 4 2 2 3" xfId="23017" xr:uid="{9BA68EEC-2560-4FD5-A041-FE15FDDAE881}"/>
    <cellStyle name="Normal 20 2 2 4 2 3" xfId="15993" xr:uid="{E95D510C-E3B0-4250-8D9C-68668D0F4127}"/>
    <cellStyle name="Normal 20 2 2 4 2 3 2" xfId="25088" xr:uid="{EA193223-451F-4FE9-B986-BE41AEFB79E1}"/>
    <cellStyle name="Normal 20 2 2 4 2 4" xfId="20783" xr:uid="{70926CE3-08C8-42C9-9480-125503B54BF3}"/>
    <cellStyle name="Normal 20 2 2 4 3" xfId="10823" xr:uid="{2CEC0084-4EE0-45F4-9293-50A5C691A6DB}"/>
    <cellStyle name="Normal 20 2 2 4 3 2" xfId="17063" xr:uid="{ADC5938D-31FA-412D-8364-813A51883321}"/>
    <cellStyle name="Normal 20 2 2 4 3 2 2" xfId="26158" xr:uid="{4328FEFA-B7F7-4998-B16F-386AEE269A64}"/>
    <cellStyle name="Normal 20 2 2 4 3 3" xfId="22161" xr:uid="{CC514503-54E9-460E-BEF8-DD2F36304B02}"/>
    <cellStyle name="Normal 20 2 2 4 4" xfId="15139" xr:uid="{FA20A600-7468-4D35-94AD-88641CCB2278}"/>
    <cellStyle name="Normal 20 2 2 4 4 2" xfId="24234" xr:uid="{C67BBB9B-23BD-44CF-8299-26EAC58F986E}"/>
    <cellStyle name="Normal 20 2 2 4 5" xfId="19386" xr:uid="{17C11825-64CF-4C42-B081-332369877114}"/>
    <cellStyle name="Normal 20 2 2 5" xfId="6628" xr:uid="{53D275E3-6F66-440D-BBE0-9D2B079EBCF4}"/>
    <cellStyle name="Normal 20 2 2 5 2" xfId="11261" xr:uid="{CE7DA62F-B87E-45D7-ABD0-99C9A1A58592}"/>
    <cellStyle name="Normal 20 2 2 5 2 2" xfId="17499" xr:uid="{EF5C923C-AB1C-485C-BCE4-05C0E287F036}"/>
    <cellStyle name="Normal 20 2 2 5 2 2 2" xfId="26594" xr:uid="{999999C7-D38B-4B91-8765-8E6998EA17FA}"/>
    <cellStyle name="Normal 20 2 2 5 2 3" xfId="22599" xr:uid="{1BECCCFA-8409-47C7-94D6-37B402970C6C}"/>
    <cellStyle name="Normal 20 2 2 5 3" xfId="15575" xr:uid="{FF233576-F65A-4400-9014-5A9CFDB7EFF0}"/>
    <cellStyle name="Normal 20 2 2 5 3 2" xfId="24670" xr:uid="{1578D016-58E6-4A6D-B01C-470FABDDDDC4}"/>
    <cellStyle name="Normal 20 2 2 5 4" xfId="20210" xr:uid="{9A4F0F88-94B4-4497-BFCF-CDA29B44EEB4}"/>
    <cellStyle name="Normal 20 2 2 6" xfId="10164" xr:uid="{01F3EA25-A484-476A-895D-A81E0830B410}"/>
    <cellStyle name="Normal 20 2 2 6 2" xfId="14486" xr:uid="{E457F040-9E05-4122-808D-73C4545414A7}"/>
    <cellStyle name="Normal 20 2 2 6 2 2" xfId="18353" xr:uid="{8CD78F73-88FC-4057-8761-C71831AC7026}"/>
    <cellStyle name="Normal 20 2 2 6 2 2 2" xfId="27448" xr:uid="{EB296ACB-81F6-4C77-8371-43449DD295B3}"/>
    <cellStyle name="Normal 20 2 2 6 2 3" xfId="23581" xr:uid="{7B524FDF-F196-4B5A-B9BD-87CC51AD52AC}"/>
    <cellStyle name="Normal 20 2 2 6 3" xfId="16429" xr:uid="{765A0003-D5D1-4363-84C6-DB55A4136DA4}"/>
    <cellStyle name="Normal 20 2 2 6 3 2" xfId="25524" xr:uid="{D50D543B-D962-46BB-9B4B-E77172267600}"/>
    <cellStyle name="Normal 20 2 2 6 4" xfId="21503" xr:uid="{9B4F9826-0110-4F54-95A5-B23E88EDDCFB}"/>
    <cellStyle name="Normal 20 2 2 7" xfId="10401" xr:uid="{F8C49445-AF5E-4891-B86E-0DD1FA780580}"/>
    <cellStyle name="Normal 20 2 2 7 2" xfId="16645" xr:uid="{F86843E3-84B2-4D15-A4F6-9BD7AA0A1111}"/>
    <cellStyle name="Normal 20 2 2 7 2 2" xfId="25740" xr:uid="{6A2B1AB6-2E07-4A82-9703-CCD408839136}"/>
    <cellStyle name="Normal 20 2 2 7 3" xfId="21739" xr:uid="{BCA5E227-5270-4331-A1A1-6BE169D2EDF2}"/>
    <cellStyle name="Normal 20 2 2 8" xfId="14721" xr:uid="{6D54A393-E787-40C3-B9BC-504C63E2CDC3}"/>
    <cellStyle name="Normal 20 2 2 8 2" xfId="23816" xr:uid="{8ADBE15B-8242-44D9-85AC-460239D8EE42}"/>
    <cellStyle name="Normal 20 2 2 9" xfId="18808" xr:uid="{026F1010-9D6F-4850-9941-DD99F5C45BA9}"/>
    <cellStyle name="Normal 20 2 3" xfId="2836" xr:uid="{B7DB3006-44F3-4BB6-8F05-C044B58ED460}"/>
    <cellStyle name="Normal 20 2 3 2" xfId="3061" xr:uid="{EC138394-4AD9-405F-8E13-F325458D49A8}"/>
    <cellStyle name="Normal 20 2 3 2 2" xfId="5863" xr:uid="{2AD02060-F629-403A-A412-ED044FD212E4}"/>
    <cellStyle name="Normal 20 2 3 2 2 2" xfId="7479" xr:uid="{7176C4D8-DAA1-4857-A617-D27494A60DC2}"/>
    <cellStyle name="Normal 20 2 3 2 2 2 2" xfId="11944" xr:uid="{CDDCDCA3-FDE6-45C0-B53F-088C97E9EA0F}"/>
    <cellStyle name="Normal 20 2 3 2 2 2 2 2" xfId="18182" xr:uid="{2564D190-F0B7-43ED-A75D-3C182503A33A}"/>
    <cellStyle name="Normal 20 2 3 2 2 2 2 2 2" xfId="27277" xr:uid="{5415EFD7-573C-475A-9468-295843D95C6E}"/>
    <cellStyle name="Normal 20 2 3 2 2 2 2 3" xfId="23282" xr:uid="{98D0E005-3861-49E9-B2D1-6108A5E5F554}"/>
    <cellStyle name="Normal 20 2 3 2 2 2 3" xfId="16258" xr:uid="{00DAFD52-E40F-4CDC-99D0-70AD72BE18F3}"/>
    <cellStyle name="Normal 20 2 3 2 2 2 3 2" xfId="25353" xr:uid="{0B768E28-3D2D-4B9F-BA45-B63A2E99EC2D}"/>
    <cellStyle name="Normal 20 2 3 2 2 2 4" xfId="21061" xr:uid="{E88BBEBB-A74F-4390-91B8-A38AAA557D4B}"/>
    <cellStyle name="Normal 20 2 3 2 2 3" xfId="11089" xr:uid="{8A10B22A-B75F-43B5-9E63-64F3F2825181}"/>
    <cellStyle name="Normal 20 2 3 2 2 3 2" xfId="17328" xr:uid="{F9DB9132-D494-4857-B529-0D0B1B6B09C9}"/>
    <cellStyle name="Normal 20 2 3 2 2 3 2 2" xfId="26423" xr:uid="{C1B6E039-5E25-4317-9406-2A3C651CC654}"/>
    <cellStyle name="Normal 20 2 3 2 2 3 3" xfId="22427" xr:uid="{0D46D4C7-E2E9-4759-A3FE-4D53AFE36886}"/>
    <cellStyle name="Normal 20 2 3 2 2 4" xfId="15404" xr:uid="{3EDDA08A-A998-4CDA-97AD-8D44E8B8F027}"/>
    <cellStyle name="Normal 20 2 3 2 2 4 2" xfId="24499" xr:uid="{CFDA679D-3685-4855-BADA-E6AB4710C85F}"/>
    <cellStyle name="Normal 20 2 3 2 2 5" xfId="19664" xr:uid="{D6D70951-F8B3-4691-B4BE-EBAB5816FDC6}"/>
    <cellStyle name="Normal 20 2 3 2 3" xfId="6924" xr:uid="{86663D8F-8393-436E-BA85-95A427A57ABD}"/>
    <cellStyle name="Normal 20 2 3 2 3 2" xfId="11526" xr:uid="{F7B49293-DA5A-4E41-AB55-06E621CECD4B}"/>
    <cellStyle name="Normal 20 2 3 2 3 2 2" xfId="17764" xr:uid="{52D20EB5-B85C-4299-BEC8-B7B97B3FEA2D}"/>
    <cellStyle name="Normal 20 2 3 2 3 2 2 2" xfId="26859" xr:uid="{48180E9D-59B4-4148-9C98-0F0C9EA8ECE9}"/>
    <cellStyle name="Normal 20 2 3 2 3 2 3" xfId="22864" xr:uid="{0E2ED014-A621-4D60-BFA7-776F2CB60929}"/>
    <cellStyle name="Normal 20 2 3 2 3 3" xfId="15840" xr:uid="{39A7F02A-AE41-408E-B7C4-80A3392CE3D3}"/>
    <cellStyle name="Normal 20 2 3 2 3 3 2" xfId="24935" xr:uid="{B67A1BDD-CFB3-447B-AA3E-49C013CD66AB}"/>
    <cellStyle name="Normal 20 2 3 2 3 4" xfId="20506" xr:uid="{D4561CA3-ED2C-4239-884E-2441D499F709}"/>
    <cellStyle name="Normal 20 2 3 2 4" xfId="10666" xr:uid="{15924B6D-87ED-40AE-B5A8-454264F876FE}"/>
    <cellStyle name="Normal 20 2 3 2 4 2" xfId="16910" xr:uid="{27CB4736-8F13-4B36-9058-3ECD443182D6}"/>
    <cellStyle name="Normal 20 2 3 2 4 2 2" xfId="26005" xr:uid="{F3CD1D76-46E9-4A5B-80B9-78CE22CA6586}"/>
    <cellStyle name="Normal 20 2 3 2 4 3" xfId="22004" xr:uid="{07F12A07-DA36-48F4-AE2E-C12F595A9FD9}"/>
    <cellStyle name="Normal 20 2 3 2 5" xfId="14986" xr:uid="{6CF81FC9-8382-42B8-8977-F599FBFA5028}"/>
    <cellStyle name="Normal 20 2 3 2 5 2" xfId="24081" xr:uid="{76BD91F0-EEE2-4545-82F0-869A49DE0A91}"/>
    <cellStyle name="Normal 20 2 3 2 6" xfId="19104" xr:uid="{92AFA185-77E3-4AB9-9E08-FDEF193998DF}"/>
    <cellStyle name="Normal 20 2 3 3" xfId="5649" xr:uid="{CD027558-AABE-4236-9E5A-28F3662361AE}"/>
    <cellStyle name="Normal 20 2 3 3 2" xfId="7265" xr:uid="{AF85392F-5A01-473E-A6AA-8342F39F9D80}"/>
    <cellStyle name="Normal 20 2 3 3 2 2" xfId="11735" xr:uid="{B7BFC9AB-E7BD-4CF3-B590-4AC0DC57693B}"/>
    <cellStyle name="Normal 20 2 3 3 2 2 2" xfId="17973" xr:uid="{C1C8394D-5EA5-4D5A-83D0-1EDE48022477}"/>
    <cellStyle name="Normal 20 2 3 3 2 2 2 2" xfId="27068" xr:uid="{EFF8E3DB-B62D-42C4-94D9-3025A63332B2}"/>
    <cellStyle name="Normal 20 2 3 3 2 2 3" xfId="23073" xr:uid="{AEAC3311-64EF-433B-BA3F-00CB58891688}"/>
    <cellStyle name="Normal 20 2 3 3 2 3" xfId="16049" xr:uid="{8979378D-B1DC-425B-BF40-153C0ABE727F}"/>
    <cellStyle name="Normal 20 2 3 3 2 3 2" xfId="25144" xr:uid="{32303D37-AFAF-4171-9CB2-B2AADA1E955C}"/>
    <cellStyle name="Normal 20 2 3 3 2 4" xfId="20847" xr:uid="{D64CC202-61EC-43C0-B2AF-778BCD27FF07}"/>
    <cellStyle name="Normal 20 2 3 3 3" xfId="10879" xr:uid="{45835A57-4348-48C5-9312-98E65A3CB3AE}"/>
    <cellStyle name="Normal 20 2 3 3 3 2" xfId="17119" xr:uid="{59CEA744-F7A9-4B8C-8336-F2AB00FFD1FD}"/>
    <cellStyle name="Normal 20 2 3 3 3 2 2" xfId="26214" xr:uid="{3E137B98-6F8C-4697-9315-64BBB2407B99}"/>
    <cellStyle name="Normal 20 2 3 3 3 3" xfId="22217" xr:uid="{271CFC58-6C21-4B10-9A90-C8C96399F1E6}"/>
    <cellStyle name="Normal 20 2 3 3 4" xfId="15195" xr:uid="{B26E7627-4D74-467E-A485-7C942637565B}"/>
    <cellStyle name="Normal 20 2 3 3 4 2" xfId="24290" xr:uid="{1CAAB83F-FECF-4FF7-9637-F0E6C79458F7}"/>
    <cellStyle name="Normal 20 2 3 3 5" xfId="19450" xr:uid="{B9475741-E014-442A-A39E-DC79E9BBCBE2}"/>
    <cellStyle name="Normal 20 2 3 4" xfId="6699" xr:uid="{47A1F237-077E-493D-A185-1C559A0AAC1B}"/>
    <cellStyle name="Normal 20 2 3 4 2" xfId="11317" xr:uid="{E64DA795-1E8B-42A8-84DC-2B20CB86043E}"/>
    <cellStyle name="Normal 20 2 3 4 2 2" xfId="17555" xr:uid="{4693970B-2524-48DD-BFD3-3A94B02C6197}"/>
    <cellStyle name="Normal 20 2 3 4 2 2 2" xfId="26650" xr:uid="{D2C400D1-CFBE-4A89-9715-36C6769494EC}"/>
    <cellStyle name="Normal 20 2 3 4 2 3" xfId="22655" xr:uid="{31F6F878-56A5-4F7B-901A-CECA70C168A1}"/>
    <cellStyle name="Normal 20 2 3 4 3" xfId="15631" xr:uid="{321ECF78-641B-46F8-869E-F20ECB739541}"/>
    <cellStyle name="Normal 20 2 3 4 3 2" xfId="24726" xr:uid="{F822647A-C86D-41DD-B411-B78EDEA17CB8}"/>
    <cellStyle name="Normal 20 2 3 4 4" xfId="20281" xr:uid="{9EB6DE71-EF72-4FB3-A790-60202466AF0F}"/>
    <cellStyle name="Normal 20 2 3 5" xfId="10228" xr:uid="{F906438A-E011-40C2-AC68-47884B3C6A4E}"/>
    <cellStyle name="Normal 20 2 3 5 2" xfId="14550" xr:uid="{747FA001-CC3A-448F-B40D-402E4AFF6092}"/>
    <cellStyle name="Normal 20 2 3 5 2 2" xfId="18409" xr:uid="{3FDE3914-81DD-4E05-89F4-CA1D261F6BFB}"/>
    <cellStyle name="Normal 20 2 3 5 2 2 2" xfId="27504" xr:uid="{7E7984B4-BB03-4B34-BAA1-97046968767F}"/>
    <cellStyle name="Normal 20 2 3 5 2 3" xfId="23645" xr:uid="{55621FC1-7A46-4B3E-902F-68A69BDB758B}"/>
    <cellStyle name="Normal 20 2 3 5 3" xfId="16485" xr:uid="{99D521B8-DC8D-41A1-B82A-00C10F494A1E}"/>
    <cellStyle name="Normal 20 2 3 5 3 2" xfId="25580" xr:uid="{A205E455-33AC-49D6-B150-8E5593664A23}"/>
    <cellStyle name="Normal 20 2 3 5 4" xfId="21567" xr:uid="{78569C46-C14C-4FD4-AD27-853ADBCAD4A7}"/>
    <cellStyle name="Normal 20 2 3 6" xfId="10457" xr:uid="{A9A864A0-B3A9-4E23-AACF-3314D6374033}"/>
    <cellStyle name="Normal 20 2 3 6 2" xfId="16701" xr:uid="{4ABF9814-0879-4929-8835-8548C67BCC0C}"/>
    <cellStyle name="Normal 20 2 3 6 2 2" xfId="25796" xr:uid="{6F67D147-55F0-4F0C-B5B1-8F601FCABF6F}"/>
    <cellStyle name="Normal 20 2 3 6 3" xfId="21795" xr:uid="{34F384DF-EBD2-4A97-A92A-4C29D9ACC5D1}"/>
    <cellStyle name="Normal 20 2 3 7" xfId="14777" xr:uid="{1C86F07B-D0FC-4CD8-A8AA-C1B90317FBD8}"/>
    <cellStyle name="Normal 20 2 3 7 2" xfId="23872" xr:uid="{F9B9D452-2B41-412E-B252-9D9EBE81ABC4}"/>
    <cellStyle name="Normal 20 2 3 8" xfId="18879" xr:uid="{2A5C59D4-0FDA-4665-AB2E-4F6A468EE074}"/>
    <cellStyle name="Normal 20 2 4" xfId="2958" xr:uid="{C7F32287-2CB6-4824-A84B-8A01AB644827}"/>
    <cellStyle name="Normal 20 2 4 2" xfId="5760" xr:uid="{A74169C3-7EE7-4CB5-AE42-8EF9368C1720}"/>
    <cellStyle name="Normal 20 2 4 2 2" xfId="7376" xr:uid="{C15F1A47-254E-4038-8362-CE7BD6F87905}"/>
    <cellStyle name="Normal 20 2 4 2 2 2" xfId="11841" xr:uid="{5B515B7F-C7FC-4CEC-9286-575116D80ED1}"/>
    <cellStyle name="Normal 20 2 4 2 2 2 2" xfId="18079" xr:uid="{DA46CE1C-90CF-4B64-A15B-85C6CA91E9AE}"/>
    <cellStyle name="Normal 20 2 4 2 2 2 2 2" xfId="27174" xr:uid="{EA3A654D-7076-4B11-B6F8-00ACA9F01D1C}"/>
    <cellStyle name="Normal 20 2 4 2 2 2 3" xfId="23179" xr:uid="{3AFC4935-9E21-4A67-B06F-04CC177DB724}"/>
    <cellStyle name="Normal 20 2 4 2 2 3" xfId="16155" xr:uid="{4A38B52B-5A60-40FC-A110-262D8ECDA29F}"/>
    <cellStyle name="Normal 20 2 4 2 2 3 2" xfId="25250" xr:uid="{FC704F9C-0BB5-4A9A-875C-4AAC3625ABD7}"/>
    <cellStyle name="Normal 20 2 4 2 2 4" xfId="20958" xr:uid="{F20C5DF2-83D4-470F-B74F-B8AD3FE97F96}"/>
    <cellStyle name="Normal 20 2 4 2 3" xfId="10986" xr:uid="{20202C25-E37C-44DF-8C1C-85A1A7D14895}"/>
    <cellStyle name="Normal 20 2 4 2 3 2" xfId="17225" xr:uid="{55E0B612-8FAE-40E5-ABDF-D515846797CA}"/>
    <cellStyle name="Normal 20 2 4 2 3 2 2" xfId="26320" xr:uid="{159644B4-0052-4605-9288-32600800732A}"/>
    <cellStyle name="Normal 20 2 4 2 3 3" xfId="22324" xr:uid="{986A60B9-2B53-45B9-948A-C0D8DB595532}"/>
    <cellStyle name="Normal 20 2 4 2 4" xfId="15301" xr:uid="{6FDA5EBA-FD0F-429E-B0B4-14704B1B680A}"/>
    <cellStyle name="Normal 20 2 4 2 4 2" xfId="24396" xr:uid="{2245C140-6B10-4F24-9F5B-5B3125311050}"/>
    <cellStyle name="Normal 20 2 4 2 5" xfId="19561" xr:uid="{C7F7B678-5F08-4B77-83C8-7EFF692EBD24}"/>
    <cellStyle name="Normal 20 2 4 3" xfId="6821" xr:uid="{F1369C4C-7E13-4FDB-A8F7-6A4DBF0FA288}"/>
    <cellStyle name="Normal 20 2 4 3 2" xfId="11423" xr:uid="{69B0C46E-35A4-4EF3-9549-C61B84CA950D}"/>
    <cellStyle name="Normal 20 2 4 3 2 2" xfId="17661" xr:uid="{A2253D49-6F30-4909-9966-EFC10828C331}"/>
    <cellStyle name="Normal 20 2 4 3 2 2 2" xfId="26756" xr:uid="{5506573F-A66A-4C55-A3F4-E362C7ACC33E}"/>
    <cellStyle name="Normal 20 2 4 3 2 3" xfId="22761" xr:uid="{E9E707E3-38AC-4A57-A7E0-62863ABCDABE}"/>
    <cellStyle name="Normal 20 2 4 3 3" xfId="15737" xr:uid="{77FFA7BD-AB5E-4919-919E-42A62B00F446}"/>
    <cellStyle name="Normal 20 2 4 3 3 2" xfId="24832" xr:uid="{7A51DFFB-3940-4196-9329-79921DEFDB7E}"/>
    <cellStyle name="Normal 20 2 4 3 4" xfId="20403" xr:uid="{15B664AA-558F-4B55-A085-2B34AE95E6C0}"/>
    <cellStyle name="Normal 20 2 4 4" xfId="10563" xr:uid="{EF6B42C2-26EE-47DB-BCB2-152270C5EBA3}"/>
    <cellStyle name="Normal 20 2 4 4 2" xfId="16807" xr:uid="{77019376-5682-4436-9A11-FF9E2CCB2470}"/>
    <cellStyle name="Normal 20 2 4 4 2 2" xfId="25902" xr:uid="{05E888B1-50C9-4013-B00C-28793242FF8E}"/>
    <cellStyle name="Normal 20 2 4 4 3" xfId="21901" xr:uid="{696A5D8D-4DA8-48A8-8388-5F898844B1A6}"/>
    <cellStyle name="Normal 20 2 4 5" xfId="14883" xr:uid="{6C0A46DD-ADDE-410D-B75E-1A77578D0850}"/>
    <cellStyle name="Normal 20 2 4 5 2" xfId="23978" xr:uid="{B1CD985C-85A7-4028-AC11-D63473A7CB2E}"/>
    <cellStyle name="Normal 20 2 4 6" xfId="19001" xr:uid="{FF592291-B660-4F43-A6B6-F862D4764A13}"/>
    <cellStyle name="Normal 20 2 5" xfId="5513" xr:uid="{CEDB2F38-B311-4BF0-8D5D-50397BBE72E4}"/>
    <cellStyle name="Normal 20 2 5 2" xfId="7132" xr:uid="{8748E3B2-8BB5-4755-8BD9-410BB025AA75}"/>
    <cellStyle name="Normal 20 2 5 2 2" xfId="11632" xr:uid="{AE6F6509-1F98-4AA0-ACC8-FACE702EA62F}"/>
    <cellStyle name="Normal 20 2 5 2 2 2" xfId="17870" xr:uid="{2BB12C6E-E3B5-45F2-96EF-67D73A7ABE2C}"/>
    <cellStyle name="Normal 20 2 5 2 2 2 2" xfId="26965" xr:uid="{30988221-8233-4988-A546-AAFBE9737360}"/>
    <cellStyle name="Normal 20 2 5 2 2 3" xfId="22970" xr:uid="{35B82FC5-504F-462B-B86D-218297A1B7D6}"/>
    <cellStyle name="Normal 20 2 5 2 3" xfId="15946" xr:uid="{2EC8F66C-36EC-4D37-AC74-CFF0811E4321}"/>
    <cellStyle name="Normal 20 2 5 2 3 2" xfId="25041" xr:uid="{ACB66C78-EA1D-420D-9571-B95AA39ECE4B}"/>
    <cellStyle name="Normal 20 2 5 2 4" xfId="20714" xr:uid="{C2956A67-18EB-4C51-90CD-A8341409BBBD}"/>
    <cellStyle name="Normal 20 2 5 3" xfId="10776" xr:uid="{260799EF-0F2B-4AF0-9FD1-11064EA872AD}"/>
    <cellStyle name="Normal 20 2 5 3 2" xfId="17016" xr:uid="{C386C8BB-DC22-4FDF-A981-5AF2A715B2A9}"/>
    <cellStyle name="Normal 20 2 5 3 2 2" xfId="26111" xr:uid="{C9DD6748-EACB-420E-BEFF-50F0E3C1F800}"/>
    <cellStyle name="Normal 20 2 5 3 3" xfId="22114" xr:uid="{38C0AE10-6DC1-40A5-8EA7-C0F23CDB59E9}"/>
    <cellStyle name="Normal 20 2 5 4" xfId="15092" xr:uid="{0708BD21-FD4C-42B0-AB81-9FAE2A2620DC}"/>
    <cellStyle name="Normal 20 2 5 4 2" xfId="24187" xr:uid="{826042D8-72D3-41CB-82EA-7B6561D03D37}"/>
    <cellStyle name="Normal 20 2 5 5" xfId="19316" xr:uid="{E6749E3B-8836-4105-8E20-CB83D40DC4C7}"/>
    <cellStyle name="Normal 20 2 6" xfId="6536" xr:uid="{3ECD78A7-4739-4F83-9BB2-D1481E1DE69C}"/>
    <cellStyle name="Normal 20 2 6 2" xfId="11214" xr:uid="{0CE99054-45E5-477E-9EC3-F0306A93BEFF}"/>
    <cellStyle name="Normal 20 2 6 2 2" xfId="17452" xr:uid="{DEC0F820-781D-4BCC-A52B-0EB1E8EE6FE8}"/>
    <cellStyle name="Normal 20 2 6 2 2 2" xfId="26547" xr:uid="{9B114039-8196-4720-B3CB-F4595BB7A23C}"/>
    <cellStyle name="Normal 20 2 6 2 3" xfId="22552" xr:uid="{3B6948BA-EE2C-4E18-89BB-FAD3452D12F0}"/>
    <cellStyle name="Normal 20 2 6 3" xfId="15528" xr:uid="{73C7CD9C-DA51-402B-9E56-C8C75F52D171}"/>
    <cellStyle name="Normal 20 2 6 3 2" xfId="24623" xr:uid="{0BA5F39F-9A32-4231-AEC7-FE4624F0F376}"/>
    <cellStyle name="Normal 20 2 6 4" xfId="20118" xr:uid="{61976DA7-8C52-4382-A11D-5AC82DBEA171}"/>
    <cellStyle name="Normal 20 2 7" xfId="10092" xr:uid="{6DC4B389-ACC5-4AF3-9076-F707FD89019D}"/>
    <cellStyle name="Normal 20 2 7 2" xfId="14414" xr:uid="{C2C7CF15-25F6-446E-B5E2-890EB9172041}"/>
    <cellStyle name="Normal 20 2 7 2 2" xfId="18306" xr:uid="{5A5ADA72-0AA2-483C-BB72-0B1BE690C9FF}"/>
    <cellStyle name="Normal 20 2 7 2 2 2" xfId="27401" xr:uid="{01756D6C-D5F6-4267-B430-7A4655CD6814}"/>
    <cellStyle name="Normal 20 2 7 2 3" xfId="23511" xr:uid="{0E62FD59-8DC4-4353-88AD-5B934E4745B6}"/>
    <cellStyle name="Normal 20 2 7 3" xfId="16382" xr:uid="{FA14E22E-8370-487A-8917-848E1D307B80}"/>
    <cellStyle name="Normal 20 2 7 3 2" xfId="25477" xr:uid="{A43AD442-DBE9-4F43-8A1C-584977FC2BCD}"/>
    <cellStyle name="Normal 20 2 7 4" xfId="21433" xr:uid="{5FB27DF4-0139-4B27-BA32-2BF9615476E7}"/>
    <cellStyle name="Normal 20 2 8" xfId="10353" xr:uid="{BEFF384E-D9B9-46FB-8D68-586B57509921}"/>
    <cellStyle name="Normal 20 2 8 2" xfId="16598" xr:uid="{DAE6078C-E843-4CCB-9CAA-55A1AF4225BD}"/>
    <cellStyle name="Normal 20 2 8 2 2" xfId="25693" xr:uid="{F39B421C-2754-4C12-AF37-A9F4413F768F}"/>
    <cellStyle name="Normal 20 2 8 3" xfId="21691" xr:uid="{4BD1BC69-2B66-4F8C-B91E-D3F4AB0680AC}"/>
    <cellStyle name="Normal 20 2 9" xfId="14674" xr:uid="{4009C040-905A-4792-8815-22DDD22EF955}"/>
    <cellStyle name="Normal 20 2 9 2" xfId="23769" xr:uid="{FE2B9AB4-07D5-40E1-BEA0-3E9FD95EFDBA}"/>
    <cellStyle name="Normal 20 3" xfId="2733" xr:uid="{AD5D9217-AF58-4B37-B434-81C75AC8F5BE}"/>
    <cellStyle name="Normal 20 3 2" xfId="2861" xr:uid="{4334D866-0A1C-403E-AA53-FA8DC2161060}"/>
    <cellStyle name="Normal 20 3 2 2" xfId="3086" xr:uid="{E37E0AA4-9CDF-4144-9EB5-75403F5B6E12}"/>
    <cellStyle name="Normal 20 3 2 2 2" xfId="5888" xr:uid="{89B1824D-27BD-4E48-A7B4-766063EDDAA6}"/>
    <cellStyle name="Normal 20 3 2 2 2 2" xfId="7504" xr:uid="{60CE759D-7AA6-470C-BE26-20501D76A525}"/>
    <cellStyle name="Normal 20 3 2 2 2 2 2" xfId="11969" xr:uid="{DBE2D409-F5DA-4139-B721-2B3FB2E45F93}"/>
    <cellStyle name="Normal 20 3 2 2 2 2 2 2" xfId="18207" xr:uid="{1CF14B5D-5223-4997-B07D-38BAF4753F84}"/>
    <cellStyle name="Normal 20 3 2 2 2 2 2 2 2" xfId="27302" xr:uid="{E2F91081-B38F-482F-B1FC-80DC56119649}"/>
    <cellStyle name="Normal 20 3 2 2 2 2 2 3" xfId="23307" xr:uid="{036CC049-C803-432D-9BE2-AB5F3035A8A9}"/>
    <cellStyle name="Normal 20 3 2 2 2 2 3" xfId="16283" xr:uid="{54870032-D1D8-43F3-96C7-DFD77F3B5E56}"/>
    <cellStyle name="Normal 20 3 2 2 2 2 3 2" xfId="25378" xr:uid="{C1CD29B1-D522-4718-B357-F6D51464D05E}"/>
    <cellStyle name="Normal 20 3 2 2 2 2 4" xfId="21086" xr:uid="{3061020A-A960-4B8F-865C-F4687B68D412}"/>
    <cellStyle name="Normal 20 3 2 2 2 3" xfId="11114" xr:uid="{2F637256-4F58-4BCC-99D3-46BE7AACA347}"/>
    <cellStyle name="Normal 20 3 2 2 2 3 2" xfId="17353" xr:uid="{B1935FE5-2F62-45B8-98BF-06BA59F63522}"/>
    <cellStyle name="Normal 20 3 2 2 2 3 2 2" xfId="26448" xr:uid="{29AFA305-ACB1-4D90-8E9D-6F1314119288}"/>
    <cellStyle name="Normal 20 3 2 2 2 3 3" xfId="22452" xr:uid="{1F45FD54-1021-45F5-8802-85782DCED431}"/>
    <cellStyle name="Normal 20 3 2 2 2 4" xfId="15429" xr:uid="{B6617838-332D-4908-8F94-72A90B01CF88}"/>
    <cellStyle name="Normal 20 3 2 2 2 4 2" xfId="24524" xr:uid="{A5EE4804-8DC1-48EC-A937-D0DEA0F081F8}"/>
    <cellStyle name="Normal 20 3 2 2 2 5" xfId="19689" xr:uid="{D1899795-F8DE-4C97-A3C3-7673BADEA708}"/>
    <cellStyle name="Normal 20 3 2 2 3" xfId="6949" xr:uid="{5C7CD561-5B97-468B-95FF-262B79E2EB9F}"/>
    <cellStyle name="Normal 20 3 2 2 3 2" xfId="11551" xr:uid="{BB633DD4-A411-4C12-B1CE-B66788F170C5}"/>
    <cellStyle name="Normal 20 3 2 2 3 2 2" xfId="17789" xr:uid="{12E9B559-DCD1-4767-8253-B0E3F65DD8E8}"/>
    <cellStyle name="Normal 20 3 2 2 3 2 2 2" xfId="26884" xr:uid="{0832818B-4EF8-4E8F-A2AD-2080EDE43692}"/>
    <cellStyle name="Normal 20 3 2 2 3 2 3" xfId="22889" xr:uid="{B8CC7B34-BA5E-40A4-90EB-FA25EC43D762}"/>
    <cellStyle name="Normal 20 3 2 2 3 3" xfId="15865" xr:uid="{9D282E94-7DA6-4E8C-8BA4-EDACC2DBF0DF}"/>
    <cellStyle name="Normal 20 3 2 2 3 3 2" xfId="24960" xr:uid="{05564709-D46C-45C8-8D02-7DC0A6DB7C10}"/>
    <cellStyle name="Normal 20 3 2 2 3 4" xfId="20531" xr:uid="{76C123CD-09DA-4A63-9798-3960E57B6492}"/>
    <cellStyle name="Normal 20 3 2 2 4" xfId="10691" xr:uid="{7BA8C870-3463-449D-9210-689337660DBF}"/>
    <cellStyle name="Normal 20 3 2 2 4 2" xfId="16935" xr:uid="{0C92F960-C8CF-42F6-AD2E-EDCB354C36E3}"/>
    <cellStyle name="Normal 20 3 2 2 4 2 2" xfId="26030" xr:uid="{3954AE02-275C-4033-AB21-21D64C9915D3}"/>
    <cellStyle name="Normal 20 3 2 2 4 3" xfId="22029" xr:uid="{F6A3E64E-4F94-4803-91B2-57B349198E0E}"/>
    <cellStyle name="Normal 20 3 2 2 5" xfId="15011" xr:uid="{F745B71C-9F84-49F7-9A8A-B1F367BD9E3C}"/>
    <cellStyle name="Normal 20 3 2 2 5 2" xfId="24106" xr:uid="{FD31DFC5-E5BD-4B20-99CA-B9EAD3F35BA2}"/>
    <cellStyle name="Normal 20 3 2 2 6" xfId="19129" xr:uid="{CC445430-B067-45EF-B656-9155D7D5C326}"/>
    <cellStyle name="Normal 20 3 2 3" xfId="5674" xr:uid="{015F85B7-591F-453E-ABBE-FA063FFBD332}"/>
    <cellStyle name="Normal 20 3 2 3 2" xfId="7290" xr:uid="{EABF9710-3DE9-46DB-9BB4-BEA77F6274CD}"/>
    <cellStyle name="Normal 20 3 2 3 2 2" xfId="11760" xr:uid="{C019006F-FAE6-468F-9D8C-F227A0BDD109}"/>
    <cellStyle name="Normal 20 3 2 3 2 2 2" xfId="17998" xr:uid="{D7CE1FB5-6DD3-4F50-A082-EA200D43FA27}"/>
    <cellStyle name="Normal 20 3 2 3 2 2 2 2" xfId="27093" xr:uid="{CC5FF028-21D3-42E8-86D4-B60AEA509423}"/>
    <cellStyle name="Normal 20 3 2 3 2 2 3" xfId="23098" xr:uid="{90ACD31A-4801-4C2A-8AA7-EFA96EB2F313}"/>
    <cellStyle name="Normal 20 3 2 3 2 3" xfId="16074" xr:uid="{5F7B0137-7AB1-4E71-9838-CC90FDFFB3C2}"/>
    <cellStyle name="Normal 20 3 2 3 2 3 2" xfId="25169" xr:uid="{BDB90FEE-8C79-4A8E-AF1F-9DE4C744C740}"/>
    <cellStyle name="Normal 20 3 2 3 2 4" xfId="20872" xr:uid="{8EC42CF1-B242-4809-80BA-05855A244114}"/>
    <cellStyle name="Normal 20 3 2 3 3" xfId="10904" xr:uid="{3A315E68-4051-4790-8B63-F9F2F7C08AFC}"/>
    <cellStyle name="Normal 20 3 2 3 3 2" xfId="17144" xr:uid="{2CBC28C7-27A0-4598-98F8-07189800F34B}"/>
    <cellStyle name="Normal 20 3 2 3 3 2 2" xfId="26239" xr:uid="{D86BDDA0-C0EE-4D87-8238-8611F7D9D9A2}"/>
    <cellStyle name="Normal 20 3 2 3 3 3" xfId="22242" xr:uid="{44DB2F87-B847-4AE0-9AA8-99330B77BE68}"/>
    <cellStyle name="Normal 20 3 2 3 4" xfId="15220" xr:uid="{239414DB-9569-4522-9F94-3A223016FA88}"/>
    <cellStyle name="Normal 20 3 2 3 4 2" xfId="24315" xr:uid="{C84C12BD-E8CA-4DD2-8AF5-6F9964448477}"/>
    <cellStyle name="Normal 20 3 2 3 5" xfId="19475" xr:uid="{833B3DCE-7F99-46FC-9922-EE9837C74A78}"/>
    <cellStyle name="Normal 20 3 2 4" xfId="6724" xr:uid="{3074442E-A4C7-4616-B7A6-5F9E0022DBDA}"/>
    <cellStyle name="Normal 20 3 2 4 2" xfId="11342" xr:uid="{5F7A8395-7576-4C41-911A-7359B87ADDCA}"/>
    <cellStyle name="Normal 20 3 2 4 2 2" xfId="17580" xr:uid="{DC8BEACF-F6D4-4501-B69E-B90BE97032CE}"/>
    <cellStyle name="Normal 20 3 2 4 2 2 2" xfId="26675" xr:uid="{A3D99AEC-D64D-47F5-AA9D-9F27FE724537}"/>
    <cellStyle name="Normal 20 3 2 4 2 3" xfId="22680" xr:uid="{CF1D69EA-04BD-467F-B99F-08D0279F7137}"/>
    <cellStyle name="Normal 20 3 2 4 3" xfId="15656" xr:uid="{80C2FDFE-92E9-42BD-940C-550C5C5C6318}"/>
    <cellStyle name="Normal 20 3 2 4 3 2" xfId="24751" xr:uid="{005808B2-40AB-45D3-AF4E-96D54EBFF5F9}"/>
    <cellStyle name="Normal 20 3 2 4 4" xfId="20306" xr:uid="{551C04DB-830C-4D11-B007-1A193941FD68}"/>
    <cellStyle name="Normal 20 3 2 5" xfId="10253" xr:uid="{18C49919-16B8-401B-89BF-5E8D8898D21C}"/>
    <cellStyle name="Normal 20 3 2 5 2" xfId="14575" xr:uid="{C753A325-999D-4373-B5E4-BA4F6FF1E6BF}"/>
    <cellStyle name="Normal 20 3 2 5 2 2" xfId="18434" xr:uid="{C48F5E3E-927E-4720-861F-48D266E138DF}"/>
    <cellStyle name="Normal 20 3 2 5 2 2 2" xfId="27529" xr:uid="{27955AA2-E946-4218-BF33-FE5DE7E3F0DD}"/>
    <cellStyle name="Normal 20 3 2 5 2 3" xfId="23670" xr:uid="{9A304A20-B342-49A1-B9E9-81539367653D}"/>
    <cellStyle name="Normal 20 3 2 5 3" xfId="16510" xr:uid="{81FB944C-3A41-4AFA-A66B-D6972DC3879D}"/>
    <cellStyle name="Normal 20 3 2 5 3 2" xfId="25605" xr:uid="{E3DB6D43-9524-4642-BF4D-976022B7CD48}"/>
    <cellStyle name="Normal 20 3 2 5 4" xfId="21592" xr:uid="{FE0A36C5-B028-482F-A225-D15F5B918CDA}"/>
    <cellStyle name="Normal 20 3 2 6" xfId="10482" xr:uid="{EB76D263-90DA-44B6-8629-385C7DA462CD}"/>
    <cellStyle name="Normal 20 3 2 6 2" xfId="16726" xr:uid="{9BA0E496-6D63-4348-B3A1-68022B46951A}"/>
    <cellStyle name="Normal 20 3 2 6 2 2" xfId="25821" xr:uid="{F0BD586C-B0F1-4293-8280-FBF745247EF8}"/>
    <cellStyle name="Normal 20 3 2 6 3" xfId="21820" xr:uid="{32F4ED2C-3318-4FFA-ABA8-5011E527830F}"/>
    <cellStyle name="Normal 20 3 2 7" xfId="14802" xr:uid="{9BC0ECCD-F2DC-4691-A2DA-ED13BC41E9CA}"/>
    <cellStyle name="Normal 20 3 2 7 2" xfId="23897" xr:uid="{7F58FA71-7169-4C15-B3AE-930B0E8350A1}"/>
    <cellStyle name="Normal 20 3 2 8" xfId="18904" xr:uid="{F4A5081B-2FF8-4A5E-B408-6EE83840E8A6}"/>
    <cellStyle name="Normal 20 3 3" xfId="2983" xr:uid="{11E6FBD2-FA29-49AF-9D4F-D9008B1B1ADF}"/>
    <cellStyle name="Normal 20 3 3 2" xfId="5785" xr:uid="{ECC69EA1-BBC0-4293-BE8D-3F18D297155B}"/>
    <cellStyle name="Normal 20 3 3 2 2" xfId="7401" xr:uid="{305ED362-A679-4D52-B717-ADA0FCAB894A}"/>
    <cellStyle name="Normal 20 3 3 2 2 2" xfId="11866" xr:uid="{0DB676A5-CC17-4524-880E-C9C1ADF830C6}"/>
    <cellStyle name="Normal 20 3 3 2 2 2 2" xfId="18104" xr:uid="{FCA8BA9D-6D4D-441D-BFCD-D802A506A10F}"/>
    <cellStyle name="Normal 20 3 3 2 2 2 2 2" xfId="27199" xr:uid="{CDC338AC-B680-48C4-B6B5-3BF2A2795D1E}"/>
    <cellStyle name="Normal 20 3 3 2 2 2 3" xfId="23204" xr:uid="{7D381E0B-895A-478B-81AE-46576EF8DFFB}"/>
    <cellStyle name="Normal 20 3 3 2 2 3" xfId="16180" xr:uid="{9BC83175-E4EA-4490-A274-BC1A321ADBB2}"/>
    <cellStyle name="Normal 20 3 3 2 2 3 2" xfId="25275" xr:uid="{2BB1B482-5390-4439-A6CC-E286345B0929}"/>
    <cellStyle name="Normal 20 3 3 2 2 4" xfId="20983" xr:uid="{5355DA90-4DE7-414F-B458-FB827C730EC9}"/>
    <cellStyle name="Normal 20 3 3 2 3" xfId="11011" xr:uid="{C3946FA4-BC68-4674-AFBE-633EE559489E}"/>
    <cellStyle name="Normal 20 3 3 2 3 2" xfId="17250" xr:uid="{73F21FDE-C363-4901-96FD-B6478ED61B78}"/>
    <cellStyle name="Normal 20 3 3 2 3 2 2" xfId="26345" xr:uid="{D89E2D44-769A-46CB-98A2-CE9CF4998713}"/>
    <cellStyle name="Normal 20 3 3 2 3 3" xfId="22349" xr:uid="{DBB7B7F6-B2A1-452B-9152-79B930CABD68}"/>
    <cellStyle name="Normal 20 3 3 2 4" xfId="15326" xr:uid="{957BBAEF-FE52-4F06-BBB1-73E6D72A4477}"/>
    <cellStyle name="Normal 20 3 3 2 4 2" xfId="24421" xr:uid="{7F9D476F-8131-4AD2-9E5B-864844C80F3E}"/>
    <cellStyle name="Normal 20 3 3 2 5" xfId="19586" xr:uid="{DC3A17A7-487D-4B3C-90A6-6275478A9BAF}"/>
    <cellStyle name="Normal 20 3 3 3" xfId="6846" xr:uid="{44B2156E-899E-45C9-8867-736D971BEAC8}"/>
    <cellStyle name="Normal 20 3 3 3 2" xfId="11448" xr:uid="{FC8DEA20-9EAA-4380-8C41-9829DE52E4FA}"/>
    <cellStyle name="Normal 20 3 3 3 2 2" xfId="17686" xr:uid="{DDA018B9-43C3-415D-A631-F2A9CF7067F7}"/>
    <cellStyle name="Normal 20 3 3 3 2 2 2" xfId="26781" xr:uid="{B2D975F8-DA1C-444A-8A3F-C4DFB21C1D47}"/>
    <cellStyle name="Normal 20 3 3 3 2 3" xfId="22786" xr:uid="{45CF2C0E-D5EA-465F-B6E7-7860BD631917}"/>
    <cellStyle name="Normal 20 3 3 3 3" xfId="15762" xr:uid="{A5D950B2-9011-4F75-A28A-B056C59AD7F8}"/>
    <cellStyle name="Normal 20 3 3 3 3 2" xfId="24857" xr:uid="{8678A580-A51B-4AE1-9299-D4912A4157C1}"/>
    <cellStyle name="Normal 20 3 3 3 4" xfId="20428" xr:uid="{D1758913-D0F5-4FB1-984B-52E57B3A2F51}"/>
    <cellStyle name="Normal 20 3 3 4" xfId="10588" xr:uid="{444940BA-F3D5-46AE-90DA-F9CAD0E074AE}"/>
    <cellStyle name="Normal 20 3 3 4 2" xfId="16832" xr:uid="{81D9ACA3-9FD7-4029-AF1E-4F79FD4E0E5F}"/>
    <cellStyle name="Normal 20 3 3 4 2 2" xfId="25927" xr:uid="{381BB15B-EC2A-4931-BE1B-336F12943F67}"/>
    <cellStyle name="Normal 20 3 3 4 3" xfId="21926" xr:uid="{031258E1-7E94-4911-9F2A-91F8D03AB281}"/>
    <cellStyle name="Normal 20 3 3 5" xfId="14908" xr:uid="{B5751E68-D859-4CD1-9FAF-51B22B62795A}"/>
    <cellStyle name="Normal 20 3 3 5 2" xfId="24003" xr:uid="{3A8075FA-832A-43E3-94BF-D74C31D45132}"/>
    <cellStyle name="Normal 20 3 3 6" xfId="19026" xr:uid="{E2F2846C-D739-4B2C-9A3A-979F18FBF3FA}"/>
    <cellStyle name="Normal 20 3 4" xfId="5559" xr:uid="{07A112C2-7CC0-4136-9587-B4A78A280F5A}"/>
    <cellStyle name="Normal 20 3 4 2" xfId="7175" xr:uid="{DE8E5F7D-4267-41FC-AA7D-AEB8FAFB980F}"/>
    <cellStyle name="Normal 20 3 4 2 2" xfId="11657" xr:uid="{8421E773-5E09-433D-B7D8-658E3138181A}"/>
    <cellStyle name="Normal 20 3 4 2 2 2" xfId="17895" xr:uid="{4AFC0229-157A-4671-9FD7-97B292800419}"/>
    <cellStyle name="Normal 20 3 4 2 2 2 2" xfId="26990" xr:uid="{16C2B8E4-53D8-4F74-BFDE-1E41A283B572}"/>
    <cellStyle name="Normal 20 3 4 2 2 3" xfId="22995" xr:uid="{444AAC07-771C-4ABB-BCA8-57275F37086F}"/>
    <cellStyle name="Normal 20 3 4 2 3" xfId="15971" xr:uid="{5705853B-F78D-4CF8-B36C-8BF2AFD75633}"/>
    <cellStyle name="Normal 20 3 4 2 3 2" xfId="25066" xr:uid="{5A226DFA-535B-4892-A7CB-ADB8E09A2B32}"/>
    <cellStyle name="Normal 20 3 4 2 4" xfId="20757" xr:uid="{F95DAED5-4F60-42A4-87E5-8762B8BC6CBA}"/>
    <cellStyle name="Normal 20 3 4 3" xfId="10801" xr:uid="{28108984-96B2-49FD-A7B9-9F01FEC76483}"/>
    <cellStyle name="Normal 20 3 4 3 2" xfId="17041" xr:uid="{E378CE22-5C3B-4C1B-83DA-0E05CEB9A03C}"/>
    <cellStyle name="Normal 20 3 4 3 2 2" xfId="26136" xr:uid="{1289877D-6600-4359-AB90-7250211D5D1F}"/>
    <cellStyle name="Normal 20 3 4 3 3" xfId="22139" xr:uid="{569BAA4C-81E8-413A-A5D7-BB63C50F3BFC}"/>
    <cellStyle name="Normal 20 3 4 4" xfId="15117" xr:uid="{49663457-25CC-440E-A475-1962485DBABE}"/>
    <cellStyle name="Normal 20 3 4 4 2" xfId="24212" xr:uid="{3CC314DE-DCFA-4940-9463-9B49B0A0504F}"/>
    <cellStyle name="Normal 20 3 4 5" xfId="19360" xr:uid="{547CB77A-F8B3-4F70-915C-E564E4979B31}"/>
    <cellStyle name="Normal 20 3 5" xfId="6596" xr:uid="{1D0DB6C7-7134-495C-AB9E-481639F2A74A}"/>
    <cellStyle name="Normal 20 3 5 2" xfId="11239" xr:uid="{763163FA-995F-4826-A2FA-418EBC536C88}"/>
    <cellStyle name="Normal 20 3 5 2 2" xfId="17477" xr:uid="{03B34BC3-B104-45F9-95CD-08F6631F1C66}"/>
    <cellStyle name="Normal 20 3 5 2 2 2" xfId="26572" xr:uid="{92565A2E-9AFD-4CDE-9B26-72346EDB2E34}"/>
    <cellStyle name="Normal 20 3 5 2 3" xfId="22577" xr:uid="{17B99305-4D5B-43EE-9114-BF7263AAC8E4}"/>
    <cellStyle name="Normal 20 3 5 3" xfId="15553" xr:uid="{AA487EC0-A7A1-4EB6-ABE0-4B847C9A4D3C}"/>
    <cellStyle name="Normal 20 3 5 3 2" xfId="24648" xr:uid="{8D9423D1-012A-4293-AC0C-B1596A063602}"/>
    <cellStyle name="Normal 20 3 5 4" xfId="20178" xr:uid="{5B094DC8-E888-4317-A7DB-9204B61E335C}"/>
    <cellStyle name="Normal 20 3 6" xfId="10138" xr:uid="{EC810699-B636-4A7D-917E-19761795056D}"/>
    <cellStyle name="Normal 20 3 6 2" xfId="14460" xr:uid="{22B914B5-5B05-4E67-9C50-5F5E91426D5E}"/>
    <cellStyle name="Normal 20 3 6 2 2" xfId="18331" xr:uid="{6F84B09B-6BDE-4E0F-9C66-99F066FAB802}"/>
    <cellStyle name="Normal 20 3 6 2 2 2" xfId="27426" xr:uid="{1656D153-5E0B-401D-B61C-6661059BD198}"/>
    <cellStyle name="Normal 20 3 6 2 3" xfId="23555" xr:uid="{60B975BF-DCD7-48D1-9881-B4B12A93E4B8}"/>
    <cellStyle name="Normal 20 3 6 3" xfId="16407" xr:uid="{0E81E074-6469-4D1E-BBF3-3A7CCF021254}"/>
    <cellStyle name="Normal 20 3 6 3 2" xfId="25502" xr:uid="{D4F7A33C-FC41-4AC4-9B1F-4E91CED5249B}"/>
    <cellStyle name="Normal 20 3 6 4" xfId="21477" xr:uid="{7BD2A384-708B-4306-8459-CA2E5DA6590F}"/>
    <cellStyle name="Normal 20 3 7" xfId="10379" xr:uid="{21794AE2-B329-4EDC-B5FC-426ECFE0A0D7}"/>
    <cellStyle name="Normal 20 3 7 2" xfId="16623" xr:uid="{513102BC-7C58-4055-AE10-2696EFF1CEA5}"/>
    <cellStyle name="Normal 20 3 7 2 2" xfId="25718" xr:uid="{400A42D5-A4AD-4882-B171-718B8F6CC906}"/>
    <cellStyle name="Normal 20 3 7 3" xfId="21717" xr:uid="{72CE4E89-3E69-4C5B-A1C1-665960758FB1}"/>
    <cellStyle name="Normal 20 3 8" xfId="14699" xr:uid="{17B4FCA2-E663-45F6-8F3D-42262E7703C6}"/>
    <cellStyle name="Normal 20 3 8 2" xfId="23794" xr:uid="{E2AC8444-2401-4F96-8788-DDC36FD2C62A}"/>
    <cellStyle name="Normal 20 3 9" xfId="18776" xr:uid="{602A7410-7461-42EA-85F1-8D884FCD50D4}"/>
    <cellStyle name="Normal 20 4" xfId="2814" xr:uid="{EBC7FCDF-465B-4388-B0B2-0D50F785D66E}"/>
    <cellStyle name="Normal 20 4 2" xfId="3039" xr:uid="{87DA8185-AA6F-4747-A7B8-344CED0AD9F3}"/>
    <cellStyle name="Normal 20 4 2 2" xfId="5841" xr:uid="{CC3D134D-D8C3-42D2-900E-D7928207016B}"/>
    <cellStyle name="Normal 20 4 2 2 2" xfId="7457" xr:uid="{A0192374-0D5A-46E3-A87A-45CD3A761E23}"/>
    <cellStyle name="Normal 20 4 2 2 2 2" xfId="11922" xr:uid="{B12B79A7-C05A-47B8-937D-F973A3EE07E8}"/>
    <cellStyle name="Normal 20 4 2 2 2 2 2" xfId="18160" xr:uid="{5E9D38E2-2D8E-4A3E-B4C5-EDD78B53A12D}"/>
    <cellStyle name="Normal 20 4 2 2 2 2 2 2" xfId="27255" xr:uid="{78A6A5BD-3FEC-442B-AD2C-4BDBB33D9C7A}"/>
    <cellStyle name="Normal 20 4 2 2 2 2 3" xfId="23260" xr:uid="{F3CE9E43-413C-47CF-9057-0EE3E964B7C8}"/>
    <cellStyle name="Normal 20 4 2 2 2 3" xfId="16236" xr:uid="{F0ADC38C-3F4C-4F5A-9853-D673D1F2FC79}"/>
    <cellStyle name="Normal 20 4 2 2 2 3 2" xfId="25331" xr:uid="{CB164DA0-9E5D-43A1-908F-0318AB1DD7F8}"/>
    <cellStyle name="Normal 20 4 2 2 2 4" xfId="21039" xr:uid="{D63118A5-CABC-4DE1-B0EC-386B7363B805}"/>
    <cellStyle name="Normal 20 4 2 2 3" xfId="11067" xr:uid="{0A23B835-B452-4258-9B42-C7295B844166}"/>
    <cellStyle name="Normal 20 4 2 2 3 2" xfId="17306" xr:uid="{AEA6F925-07AB-4D3E-9FBB-EE3ADE19C446}"/>
    <cellStyle name="Normal 20 4 2 2 3 2 2" xfId="26401" xr:uid="{48BB4FFE-419E-42C0-BB03-2CBA14E49D29}"/>
    <cellStyle name="Normal 20 4 2 2 3 3" xfId="22405" xr:uid="{C9A7A46A-78AC-4441-889C-EB7D2F83095E}"/>
    <cellStyle name="Normal 20 4 2 2 4" xfId="15382" xr:uid="{6E4FE677-A540-49F0-9A7C-07D1C2169CD3}"/>
    <cellStyle name="Normal 20 4 2 2 4 2" xfId="24477" xr:uid="{35E51E4A-EAEE-4CB3-A728-76B92E2D47F3}"/>
    <cellStyle name="Normal 20 4 2 2 5" xfId="19642" xr:uid="{96B67FFF-0B86-4778-8DE0-63B503C7820B}"/>
    <cellStyle name="Normal 20 4 2 3" xfId="6902" xr:uid="{A0C5F8C9-3A12-48A4-8D76-9B1D276C0752}"/>
    <cellStyle name="Normal 20 4 2 3 2" xfId="11504" xr:uid="{FCC10BFE-5AA8-4791-A955-D279F9449A70}"/>
    <cellStyle name="Normal 20 4 2 3 2 2" xfId="17742" xr:uid="{43C9CE52-C208-4BA0-A563-7673B7B1D887}"/>
    <cellStyle name="Normal 20 4 2 3 2 2 2" xfId="26837" xr:uid="{30F13580-C889-4CDB-A7EC-5586CC962BDB}"/>
    <cellStyle name="Normal 20 4 2 3 2 3" xfId="22842" xr:uid="{CF65EEF8-8D15-49A3-8EE9-A9CCCAAD9FAE}"/>
    <cellStyle name="Normal 20 4 2 3 3" xfId="15818" xr:uid="{4DB7A0E7-4F6C-45D0-8460-1A240F2940CC}"/>
    <cellStyle name="Normal 20 4 2 3 3 2" xfId="24913" xr:uid="{386B990E-A074-4439-A3CE-E4B9C853677E}"/>
    <cellStyle name="Normal 20 4 2 3 4" xfId="20484" xr:uid="{02647CB3-E61E-4BB0-8645-D635C0CD9492}"/>
    <cellStyle name="Normal 20 4 2 4" xfId="10644" xr:uid="{03A9662A-57D5-4D54-A599-E52B07966BA1}"/>
    <cellStyle name="Normal 20 4 2 4 2" xfId="16888" xr:uid="{C3D15424-483D-4098-9291-AD9CDD03CEC9}"/>
    <cellStyle name="Normal 20 4 2 4 2 2" xfId="25983" xr:uid="{E27BEF0A-6665-4477-BBA6-B3F3C526132E}"/>
    <cellStyle name="Normal 20 4 2 4 3" xfId="21982" xr:uid="{09202DE7-6153-42AB-A951-C4E45446BAD4}"/>
    <cellStyle name="Normal 20 4 2 5" xfId="14964" xr:uid="{33E8AB90-0858-4A11-8669-04E75303F34A}"/>
    <cellStyle name="Normal 20 4 2 5 2" xfId="24059" xr:uid="{76E435FE-5F7C-48E3-A81F-064F96219BC1}"/>
    <cellStyle name="Normal 20 4 2 6" xfId="19082" xr:uid="{5BED596B-8DD2-45EE-BFEF-6C42377E591D}"/>
    <cellStyle name="Normal 20 4 3" xfId="5627" xr:uid="{84BB3F57-E863-4C5C-B854-D32B3B0BDD7E}"/>
    <cellStyle name="Normal 20 4 3 2" xfId="7243" xr:uid="{221868A5-C810-4C5C-A3EF-C699C23423E8}"/>
    <cellStyle name="Normal 20 4 3 2 2" xfId="11713" xr:uid="{AF57EEC7-4773-4928-A4A6-4F8D80ADFD7E}"/>
    <cellStyle name="Normal 20 4 3 2 2 2" xfId="17951" xr:uid="{517599A8-BBEF-4735-8973-EF39D3AABDFA}"/>
    <cellStyle name="Normal 20 4 3 2 2 2 2" xfId="27046" xr:uid="{B7DEAF51-571D-468E-B7FE-FEB0CBA25446}"/>
    <cellStyle name="Normal 20 4 3 2 2 3" xfId="23051" xr:uid="{6BF56E1B-B841-499E-8362-BAB9CD53034D}"/>
    <cellStyle name="Normal 20 4 3 2 3" xfId="16027" xr:uid="{57D84ECD-D5D0-4BAC-BFD8-2A484622070E}"/>
    <cellStyle name="Normal 20 4 3 2 3 2" xfId="25122" xr:uid="{A6F27041-7F08-47A6-BA12-B95795B2335C}"/>
    <cellStyle name="Normal 20 4 3 2 4" xfId="20825" xr:uid="{4DE4AD92-D813-464D-9435-629594C41333}"/>
    <cellStyle name="Normal 20 4 3 3" xfId="10857" xr:uid="{2C64C676-4F96-469F-AC8D-D9FD6F4976C5}"/>
    <cellStyle name="Normal 20 4 3 3 2" xfId="17097" xr:uid="{EFDBA405-989C-40D8-A10C-F5CB1BCB8C6E}"/>
    <cellStyle name="Normal 20 4 3 3 2 2" xfId="26192" xr:uid="{17FB4D97-CDCF-4237-B81D-7FAE140C9AC4}"/>
    <cellStyle name="Normal 20 4 3 3 3" xfId="22195" xr:uid="{C36B9D4C-FBB6-40D1-83B0-DDA957AE6474}"/>
    <cellStyle name="Normal 20 4 3 4" xfId="15173" xr:uid="{8DC0D051-2DED-4B01-9237-0D1225CD71CF}"/>
    <cellStyle name="Normal 20 4 3 4 2" xfId="24268" xr:uid="{C083798F-0F3B-44A6-BFD3-B38856241F37}"/>
    <cellStyle name="Normal 20 4 3 5" xfId="19428" xr:uid="{87521E99-6F01-4354-B136-FAD8F37F0E8E}"/>
    <cellStyle name="Normal 20 4 4" xfId="6677" xr:uid="{8F806D17-E5A5-41F7-B0C8-4E7C08146D62}"/>
    <cellStyle name="Normal 20 4 4 2" xfId="11295" xr:uid="{8C468FA7-8AEE-4009-B1FB-25187A55A62A}"/>
    <cellStyle name="Normal 20 4 4 2 2" xfId="17533" xr:uid="{3BEB3336-1C79-4090-B179-EB71E7FAE24E}"/>
    <cellStyle name="Normal 20 4 4 2 2 2" xfId="26628" xr:uid="{C1D818DE-488A-49F8-BF0E-5A8EB7D3C8A9}"/>
    <cellStyle name="Normal 20 4 4 2 3" xfId="22633" xr:uid="{9C831333-D404-4B2C-99B2-39AAA1757D6B}"/>
    <cellStyle name="Normal 20 4 4 3" xfId="15609" xr:uid="{EF6514B8-0750-4E94-9ABC-E2BE4B7978E4}"/>
    <cellStyle name="Normal 20 4 4 3 2" xfId="24704" xr:uid="{1AEED3E1-713D-41A1-8A33-5AF97D702B5D}"/>
    <cellStyle name="Normal 20 4 4 4" xfId="20259" xr:uid="{5E9AE4FA-3C08-45CA-8C50-D0568042A6B8}"/>
    <cellStyle name="Normal 20 4 5" xfId="10206" xr:uid="{163E3E11-77FC-4C22-B7CF-36622C4BD0A2}"/>
    <cellStyle name="Normal 20 4 5 2" xfId="14528" xr:uid="{2D7298A4-6756-4344-8C63-ADD96BEE79F8}"/>
    <cellStyle name="Normal 20 4 5 2 2" xfId="18387" xr:uid="{24F56A8F-2E7F-4E04-A96D-4B12B9C90ACA}"/>
    <cellStyle name="Normal 20 4 5 2 2 2" xfId="27482" xr:uid="{8C8643AE-1C05-4DC4-8566-E9BD8AC59F35}"/>
    <cellStyle name="Normal 20 4 5 2 3" xfId="23623" xr:uid="{A6F10E5D-EBB6-4ADF-8358-2EDA5D0858B2}"/>
    <cellStyle name="Normal 20 4 5 3" xfId="16463" xr:uid="{26BEB39B-FD1A-4217-9B2D-87BACE67138A}"/>
    <cellStyle name="Normal 20 4 5 3 2" xfId="25558" xr:uid="{4EAFBE84-152C-4458-BAB1-A2204D74F450}"/>
    <cellStyle name="Normal 20 4 5 4" xfId="21545" xr:uid="{1273F41E-6C15-4521-8301-7A50CFE2ADE0}"/>
    <cellStyle name="Normal 20 4 6" xfId="10435" xr:uid="{8935B974-7156-415F-9DCA-A038E3C21C62}"/>
    <cellStyle name="Normal 20 4 6 2" xfId="16679" xr:uid="{A4B0FC45-22C9-46C4-B323-242EA7D3EC86}"/>
    <cellStyle name="Normal 20 4 6 2 2" xfId="25774" xr:uid="{7AA3758F-D8A8-4BEC-B146-BE0D243250E1}"/>
    <cellStyle name="Normal 20 4 6 3" xfId="21773" xr:uid="{B3C4824B-F23B-495B-A8B3-4501724B1697}"/>
    <cellStyle name="Normal 20 4 7" xfId="14755" xr:uid="{A20AAE98-61BA-42A7-8368-5486DC4C8F32}"/>
    <cellStyle name="Normal 20 4 7 2" xfId="23850" xr:uid="{1DB1BF58-38E4-4344-BFE9-34E69B71A0DA}"/>
    <cellStyle name="Normal 20 4 8" xfId="18857" xr:uid="{13553A44-7923-482D-9F46-853A2CC505D7}"/>
    <cellStyle name="Normal 20 5" xfId="2936" xr:uid="{FE5BF94A-2251-41DB-92FD-7AC237E70CF9}"/>
    <cellStyle name="Normal 20 5 2" xfId="5738" xr:uid="{C77DAB31-A3AB-4694-90E4-2A2F7418053A}"/>
    <cellStyle name="Normal 20 5 2 2" xfId="7354" xr:uid="{E6CBEB05-B504-45F6-8EE0-16F4FE25CEC4}"/>
    <cellStyle name="Normal 20 5 2 2 2" xfId="11819" xr:uid="{DCA8D2AF-5CFE-4C37-A26B-83AD5B282A94}"/>
    <cellStyle name="Normal 20 5 2 2 2 2" xfId="18057" xr:uid="{198B9283-BF68-42A0-9829-E90E4FB29B32}"/>
    <cellStyle name="Normal 20 5 2 2 2 2 2" xfId="27152" xr:uid="{6A4FE419-0D42-4EA0-8DA9-71D7DE6176E7}"/>
    <cellStyle name="Normal 20 5 2 2 2 3" xfId="23157" xr:uid="{E809B3C1-E634-4485-B7D5-691BBDF9A17C}"/>
    <cellStyle name="Normal 20 5 2 2 3" xfId="16133" xr:uid="{B56A7D67-878D-4EC1-A6D5-76DA15B9125D}"/>
    <cellStyle name="Normal 20 5 2 2 3 2" xfId="25228" xr:uid="{0FEA02F9-08EE-432B-8FCF-A60E1328EB37}"/>
    <cellStyle name="Normal 20 5 2 2 4" xfId="20936" xr:uid="{F3C23F4B-EFA5-4BEB-B5BE-AFD65783E622}"/>
    <cellStyle name="Normal 20 5 2 3" xfId="10964" xr:uid="{107BB6FE-69B7-4EF6-B7E7-FA91EC16DCDA}"/>
    <cellStyle name="Normal 20 5 2 3 2" xfId="17203" xr:uid="{E717C55E-FEAB-40E4-B6FD-A608DB25317F}"/>
    <cellStyle name="Normal 20 5 2 3 2 2" xfId="26298" xr:uid="{15AE3A2F-4AA9-4B7C-9DDC-50DE1D1F5F14}"/>
    <cellStyle name="Normal 20 5 2 3 3" xfId="22302" xr:uid="{F3E4FB7B-6DD1-490E-A3E0-272B1FC3C596}"/>
    <cellStyle name="Normal 20 5 2 4" xfId="15279" xr:uid="{E8F3DD9E-020E-43F7-8DFA-22E03BF77B3D}"/>
    <cellStyle name="Normal 20 5 2 4 2" xfId="24374" xr:uid="{A180352A-7074-4E81-813E-954014DE79B9}"/>
    <cellStyle name="Normal 20 5 2 5" xfId="19539" xr:uid="{9225738E-BDC3-4D36-A5B0-4282AD9C5AA7}"/>
    <cellStyle name="Normal 20 5 3" xfId="6799" xr:uid="{61760FEC-2C2C-4C03-B96C-3D3DA415FCC8}"/>
    <cellStyle name="Normal 20 5 3 2" xfId="11401" xr:uid="{2DF543D2-2D03-48FE-A653-3CFD8B71CA85}"/>
    <cellStyle name="Normal 20 5 3 2 2" xfId="17639" xr:uid="{634EEBC1-FA42-4EF5-ADBF-99AA0611510F}"/>
    <cellStyle name="Normal 20 5 3 2 2 2" xfId="26734" xr:uid="{9522390E-09CD-4436-B643-1A35B63A4544}"/>
    <cellStyle name="Normal 20 5 3 2 3" xfId="22739" xr:uid="{38389666-6807-4318-B3C6-497A3F2FB735}"/>
    <cellStyle name="Normal 20 5 3 3" xfId="15715" xr:uid="{3B13CB60-FFE0-4100-880C-C44361718A86}"/>
    <cellStyle name="Normal 20 5 3 3 2" xfId="24810" xr:uid="{5964B6C3-8F0D-4224-9540-EFA3D2226BF4}"/>
    <cellStyle name="Normal 20 5 3 4" xfId="20381" xr:uid="{74FE0C82-7F60-41B4-88AA-3A9B35139FDA}"/>
    <cellStyle name="Normal 20 5 4" xfId="10541" xr:uid="{06465D52-BDE0-47AC-A18C-03E6B3F06869}"/>
    <cellStyle name="Normal 20 5 4 2" xfId="16785" xr:uid="{C3E3ADE2-3E63-4B00-ABAC-9CEC75BD22D6}"/>
    <cellStyle name="Normal 20 5 4 2 2" xfId="25880" xr:uid="{A1EAB47C-6C92-4056-AC08-2C7DDEECF03C}"/>
    <cellStyle name="Normal 20 5 4 3" xfId="21879" xr:uid="{D1741D5F-CCA1-4F40-B63E-764A73D0715A}"/>
    <cellStyle name="Normal 20 5 5" xfId="14861" xr:uid="{D4A8EA53-79B5-48BC-8BDB-7F484BC80D87}"/>
    <cellStyle name="Normal 20 5 5 2" xfId="23956" xr:uid="{FA5331DC-4833-4B04-BF62-94DF9D8E8D4C}"/>
    <cellStyle name="Normal 20 5 6" xfId="18979" xr:uid="{53326C9E-75B0-4FE5-813F-BB7A6B9FC118}"/>
    <cellStyle name="Normal 20 6" xfId="5151" xr:uid="{2460D9EC-257F-4B8D-97DE-FF3B68BD0D68}"/>
    <cellStyle name="Normal 20 6 2" xfId="7034" xr:uid="{180C016C-EB4E-401B-B1BC-EF609EB70FB1}"/>
    <cellStyle name="Normal 20 6 2 2" xfId="11610" xr:uid="{D6CBC259-94B3-41E5-9803-8C65C4E383CD}"/>
    <cellStyle name="Normal 20 6 2 2 2" xfId="17848" xr:uid="{03AA9926-E4A7-4377-8561-C7C73FEC7AFB}"/>
    <cellStyle name="Normal 20 6 2 2 2 2" xfId="26943" xr:uid="{22ABE99D-966B-434B-92D5-9CFDB9CD72A1}"/>
    <cellStyle name="Normal 20 6 2 2 3" xfId="22948" xr:uid="{798A2000-3E36-44AB-81EE-07D905E1F643}"/>
    <cellStyle name="Normal 20 6 2 3" xfId="15924" xr:uid="{D45672E4-655B-46DA-A0C0-F82E806DBA97}"/>
    <cellStyle name="Normal 20 6 2 3 2" xfId="25019" xr:uid="{2CAF6A83-01C8-4749-9756-A30782A4FDAB}"/>
    <cellStyle name="Normal 20 6 2 4" xfId="20616" xr:uid="{9BA7BF3D-B77B-49B5-9A6A-4E4DF60991E4}"/>
    <cellStyle name="Normal 20 6 3" xfId="10754" xr:uid="{B5215E9B-8DBF-4DA8-8FFC-EC07266B594A}"/>
    <cellStyle name="Normal 20 6 3 2" xfId="16994" xr:uid="{B58E4694-34F7-4A21-929B-FEE3A4672FC4}"/>
    <cellStyle name="Normal 20 6 3 2 2" xfId="26089" xr:uid="{A1F05FD7-51F4-49E9-BC7C-50423F2D51FD}"/>
    <cellStyle name="Normal 20 6 3 3" xfId="22092" xr:uid="{79B5755D-3409-4C1E-8F0D-70E173300A8F}"/>
    <cellStyle name="Normal 20 6 4" xfId="15070" xr:uid="{8A1D592E-B3C2-4894-BD05-E208D0F16858}"/>
    <cellStyle name="Normal 20 6 4 2" xfId="24165" xr:uid="{3809316C-F3C8-4389-A7EC-1569F4614F24}"/>
    <cellStyle name="Normal 20 6 5" xfId="19218" xr:uid="{91F89A2F-ADB4-42D8-9584-133F25A361D2}"/>
    <cellStyle name="Normal 20 7" xfId="6408" xr:uid="{91B7EDE9-9233-45ED-A397-EB5B4CB715AC}"/>
    <cellStyle name="Normal 20 7 2" xfId="11192" xr:uid="{F56CB637-0D70-4624-891A-C501FE256699}"/>
    <cellStyle name="Normal 20 7 2 2" xfId="17430" xr:uid="{0254F3BA-2CC3-40B5-9C7F-8B403CA69D79}"/>
    <cellStyle name="Normal 20 7 2 2 2" xfId="26525" xr:uid="{85825480-46E6-4F1E-9D45-949BD5A2BB79}"/>
    <cellStyle name="Normal 20 7 2 3" xfId="22530" xr:uid="{440687A8-FFB0-4A11-83B9-FC7492EE8B22}"/>
    <cellStyle name="Normal 20 7 3" xfId="15506" xr:uid="{77BC2F64-FF2B-441C-B23A-A17AF307577B}"/>
    <cellStyle name="Normal 20 7 3 2" xfId="24601" xr:uid="{F6B3C8AB-FDA2-4214-A051-140BE5DE2B3A}"/>
    <cellStyle name="Normal 20 7 4" xfId="19990" xr:uid="{0E5378BE-7A0A-417B-A089-440ECE8A204B}"/>
    <cellStyle name="Normal 20 8" xfId="9730" xr:uid="{C8078AD8-ED1E-4D78-AFCB-B1CDB95FF53D}"/>
    <cellStyle name="Normal 20 8 2" xfId="14052" xr:uid="{D5385199-0315-4B32-AAE2-88848548801C}"/>
    <cellStyle name="Normal 20 8 2 2" xfId="18284" xr:uid="{743121CF-0AE1-4141-9831-2B676CB18E01}"/>
    <cellStyle name="Normal 20 8 2 2 2" xfId="27379" xr:uid="{FBE6AACA-0E11-4CBF-A3CB-88F8622F6B47}"/>
    <cellStyle name="Normal 20 8 2 3" xfId="23413" xr:uid="{8182E437-ACB0-44D4-AFEA-A9A019CAD9D1}"/>
    <cellStyle name="Normal 20 8 3" xfId="16360" xr:uid="{4CC7DC13-424A-4E41-9003-79A252FDFC38}"/>
    <cellStyle name="Normal 20 8 3 2" xfId="25455" xr:uid="{C015520A-6ABE-4656-A272-6BEC9839D450}"/>
    <cellStyle name="Normal 20 8 4" xfId="21335" xr:uid="{4C787386-67B7-4D17-8017-54A2D3EA1847}"/>
    <cellStyle name="Normal 20 9" xfId="10330" xr:uid="{9EA00B6F-7D6C-44B2-A491-642405EE2B4E}"/>
    <cellStyle name="Normal 20 9 2" xfId="16576" xr:uid="{F993F0B6-0358-4AB5-B095-E37E39947EC3}"/>
    <cellStyle name="Normal 20 9 2 2" xfId="25671" xr:uid="{BFD66379-0602-4DF7-BA7E-E49DF539A429}"/>
    <cellStyle name="Normal 20 9 3" xfId="21668" xr:uid="{DE1D4DE0-CC2A-4D51-83F2-B1B4FB6C02EE}"/>
    <cellStyle name="Normal 21" xfId="2205" xr:uid="{71F13AFC-5F12-4FDB-8EED-4504679BBE3D}"/>
    <cellStyle name="Normal 21 2" xfId="6409" xr:uid="{84C15EA9-B6CB-4743-B531-251749A51C41}"/>
    <cellStyle name="Normal 21 2 2" xfId="19991" xr:uid="{837F86CA-C178-446D-8CDA-644F3A3727CF}"/>
    <cellStyle name="Normal 21 2 2 2" xfId="29591" xr:uid="{3FB30FFA-CEA1-45EA-A2FF-F78F9B44EF12}"/>
    <cellStyle name="Normal 21 2 3" xfId="28214" xr:uid="{05A1B0BC-FCF0-413B-BAB1-38CA2CF8D2CB}"/>
    <cellStyle name="Normal 21 3" xfId="18587" xr:uid="{E5EF1B3B-CD80-4FD3-A24E-C23AF54CFA96}"/>
    <cellStyle name="Normal 21 3 2" xfId="29047" xr:uid="{925F6E2B-6089-4E9C-9A3D-34B7B2D93694}"/>
    <cellStyle name="Normal 21 4" xfId="27673" xr:uid="{5C9C6E44-1515-47C6-8BF2-BC01CED48113}"/>
    <cellStyle name="Normal 22" xfId="2206" xr:uid="{11B8F346-649B-4C2F-81A5-76CA7CBFBD6A}"/>
    <cellStyle name="Normal 22 2" xfId="6410" xr:uid="{1DE793A2-0702-4C89-AC79-6D45B6700905}"/>
    <cellStyle name="Normal 22 2 2" xfId="19992" xr:uid="{22248D28-3B32-4BA1-8165-27281C0A35FA}"/>
    <cellStyle name="Normal 22 2 2 2" xfId="29592" xr:uid="{5353B11F-97A0-4A76-ACFD-D1659F37A888}"/>
    <cellStyle name="Normal 22 2 3" xfId="28215" xr:uid="{A0C5192A-1959-49A2-9481-5A23F7466596}"/>
    <cellStyle name="Normal 22 3" xfId="18588" xr:uid="{49CF34B0-82D9-4D27-BFDF-4F14FB7E1A03}"/>
    <cellStyle name="Normal 22 3 2" xfId="29048" xr:uid="{2D824299-31B4-487A-ABD5-21EF08527A83}"/>
    <cellStyle name="Normal 22 4" xfId="27674" xr:uid="{F6EB0EC7-B6CB-4302-B3D4-56A4FCDE484C}"/>
    <cellStyle name="Normal 23" xfId="2207" xr:uid="{8BE2B80A-99BC-4159-BE38-0B055B1C9CC7}"/>
    <cellStyle name="Normal 23 2" xfId="6411" xr:uid="{2A3A0929-CED0-4D91-8B4F-A5AB7D3FA497}"/>
    <cellStyle name="Normal 23 2 2" xfId="19993" xr:uid="{A2968D9E-4448-4326-866B-4A5515DEBAFC}"/>
    <cellStyle name="Normal 23 2 2 2" xfId="29593" xr:uid="{A4ABA61E-2C58-45E5-8A51-0290FDB80EFE}"/>
    <cellStyle name="Normal 23 2 3" xfId="28216" xr:uid="{643C0889-113E-431A-9262-0EF21948B2AC}"/>
    <cellStyle name="Normal 23 3" xfId="18589" xr:uid="{C89A5208-8480-41F1-88C6-8C3068D23E50}"/>
    <cellStyle name="Normal 23 3 2" xfId="29049" xr:uid="{378B259E-567D-4FCE-853A-73D2E4188996}"/>
    <cellStyle name="Normal 23 4" xfId="27675" xr:uid="{DC8A112A-FB98-41E3-AB07-78206D783AF7}"/>
    <cellStyle name="Normal 24" xfId="2208" xr:uid="{712CB5F1-FE59-4738-84D9-4578C4270F56}"/>
    <cellStyle name="Normal 24 2" xfId="6412" xr:uid="{98071933-B728-4EFB-BC79-C32F677DAC54}"/>
    <cellStyle name="Normal 24 2 2" xfId="19994" xr:uid="{66B1B373-E78D-4E64-A37A-B1599997403D}"/>
    <cellStyle name="Normal 24 2 2 2" xfId="29594" xr:uid="{13CDDB73-2F45-4BE5-87FC-2AFD6EB88F2C}"/>
    <cellStyle name="Normal 24 2 3" xfId="28217" xr:uid="{54AE0994-A792-46F5-BF78-64D24AED06DE}"/>
    <cellStyle name="Normal 24 3" xfId="18590" xr:uid="{89F32A77-5D61-487A-8F1C-CE01BAB045BF}"/>
    <cellStyle name="Normal 24 3 2" xfId="29050" xr:uid="{8A4CD512-17DC-418F-B277-EDA93700F672}"/>
    <cellStyle name="Normal 24 4" xfId="27676" xr:uid="{D8C6D9C2-F0B2-4DF7-8199-EA35C1FCBD94}"/>
    <cellStyle name="Normal 25" xfId="2209" xr:uid="{D0BC0621-E337-4453-B2F7-3676718AAA37}"/>
    <cellStyle name="Normal 25 2" xfId="6413" xr:uid="{64514A24-E712-4C83-BA2F-9EA914198CF5}"/>
    <cellStyle name="Normal 25 2 2" xfId="19995" xr:uid="{2046BE25-0546-4084-BD17-381CDE450F83}"/>
    <cellStyle name="Normal 25 2 2 2" xfId="29595" xr:uid="{DF39B1C8-4165-4593-A358-DA8536E66C17}"/>
    <cellStyle name="Normal 25 2 3" xfId="28218" xr:uid="{2851DABB-1047-4701-B43F-74BA7180D211}"/>
    <cellStyle name="Normal 25 3" xfId="18591" xr:uid="{A5E27EBD-70F1-48C4-BF8F-FC31D4F11E5A}"/>
    <cellStyle name="Normal 25 3 2" xfId="29051" xr:uid="{C5E21531-6752-4BAF-8DA0-0440115C794E}"/>
    <cellStyle name="Normal 25 4" xfId="27677" xr:uid="{EEEECC8D-5CC5-47FF-B5AD-26B4E37CEBBE}"/>
    <cellStyle name="Normal 26" xfId="2210" xr:uid="{D0435F31-1E9D-4B4D-BA63-E8A33402D7BA}"/>
    <cellStyle name="Normal 26 2" xfId="6414" xr:uid="{CE0C7595-28B8-49D7-A069-097959CC6114}"/>
    <cellStyle name="Normal 26 2 2" xfId="19996" xr:uid="{B60E8936-ABF3-4413-94B5-87AC8E6E28C2}"/>
    <cellStyle name="Normal 26 2 2 2" xfId="29596" xr:uid="{97CCEBC7-E64B-47DB-A453-D88C6010AE7A}"/>
    <cellStyle name="Normal 26 2 3" xfId="28219" xr:uid="{7F813F3E-D2CE-4B3D-869B-C3CB781D2682}"/>
    <cellStyle name="Normal 26 3" xfId="18592" xr:uid="{636E1949-FABB-47BC-8142-5DA35D2F0DB0}"/>
    <cellStyle name="Normal 26 3 2" xfId="29052" xr:uid="{1AC6B3D7-DF52-4288-AAF1-F4555639F9F9}"/>
    <cellStyle name="Normal 26 4" xfId="27678" xr:uid="{CC41CE13-7F82-41A6-8FAD-20DB73E191BB}"/>
    <cellStyle name="Normal 27" xfId="2211" xr:uid="{EAD959AC-DAF6-4F84-B6A1-97787E582EB9}"/>
    <cellStyle name="Normal 27 2" xfId="6415" xr:uid="{088C6254-55F9-4F6A-8BEF-CB01E5EE5CD3}"/>
    <cellStyle name="Normal 27 2 2" xfId="19997" xr:uid="{33478957-C340-4CC1-8C98-B45440FB4CD8}"/>
    <cellStyle name="Normal 27 2 2 2" xfId="29597" xr:uid="{EFD60AAB-1B27-4AB3-8373-B696496480FF}"/>
    <cellStyle name="Normal 27 2 3" xfId="28220" xr:uid="{16E9B583-83E5-44F0-BE9F-029CBCB924BD}"/>
    <cellStyle name="Normal 27 3" xfId="18593" xr:uid="{BC551963-F398-4AB1-ACE5-816D083E7203}"/>
    <cellStyle name="Normal 27 3 2" xfId="29053" xr:uid="{42768759-46B9-483E-B567-04FF9F34DC80}"/>
    <cellStyle name="Normal 27 4" xfId="27679" xr:uid="{3CDE0D5D-090F-421A-AA3F-5437ACEF8ECE}"/>
    <cellStyle name="Normal 28" xfId="2212" xr:uid="{7D44F472-9C9F-4666-9009-EFE8A28EB32B}"/>
    <cellStyle name="Normal 28 2" xfId="6416" xr:uid="{E1C25FBD-CF7D-47B7-9CBE-431E3DEF6E0C}"/>
    <cellStyle name="Normal 28 2 2" xfId="19998" xr:uid="{DF7817FE-9AAE-4651-98DD-32B899DDDFFE}"/>
    <cellStyle name="Normal 28 2 2 2" xfId="29598" xr:uid="{D5503CBC-B5EF-4C96-9F40-BA416B035118}"/>
    <cellStyle name="Normal 28 2 3" xfId="28221" xr:uid="{1BC8E5B0-FB37-48FD-9FE2-5A98B0C8491F}"/>
    <cellStyle name="Normal 28 3" xfId="18594" xr:uid="{E771D9F6-FA43-4170-81AC-14E1929FACEB}"/>
    <cellStyle name="Normal 28 3 2" xfId="29054" xr:uid="{592658FA-F017-4C73-90A9-B05C922ECAD7}"/>
    <cellStyle name="Normal 28 4" xfId="27680" xr:uid="{A4E64B25-C415-4EAA-9A6F-F2FBA4449F26}"/>
    <cellStyle name="Normal 29" xfId="2213" xr:uid="{0D70F228-0FE6-42E9-85A3-4AEEE8549738}"/>
    <cellStyle name="Normal 29 2" xfId="6417" xr:uid="{13740073-602F-4C94-A67D-CEEEA5E116AC}"/>
    <cellStyle name="Normal 29 2 2" xfId="19999" xr:uid="{6FD93A6A-6BA9-4821-B537-91E17E4EB147}"/>
    <cellStyle name="Normal 29 2 2 2" xfId="29599" xr:uid="{AF6C84F0-E264-4A53-A19A-34F8A91D13E4}"/>
    <cellStyle name="Normal 29 2 3" xfId="28222" xr:uid="{3356151B-3715-41DA-BF39-DCADC2959D4A}"/>
    <cellStyle name="Normal 29 3" xfId="18595" xr:uid="{E134A209-FD90-4A76-BEDD-32527E229962}"/>
    <cellStyle name="Normal 29 3 2" xfId="29055" xr:uid="{EB34BF48-A0A5-40F6-8020-211F17D48541}"/>
    <cellStyle name="Normal 29 4" xfId="27681" xr:uid="{886529A8-71DC-44E3-BFFF-494383DF3BE7}"/>
    <cellStyle name="Normal 3" xfId="2214" xr:uid="{DBBCA2CB-1392-4173-9253-EF03E7E8C072}"/>
    <cellStyle name="Normal 3 2" xfId="2215" xr:uid="{D148B96F-4041-4392-851B-39EC4E7D00D8}"/>
    <cellStyle name="Normal 3 2 2" xfId="6024" xr:uid="{C6934456-FC57-4452-8720-346432330824}"/>
    <cellStyle name="Normal 3 2 2 2" xfId="7615" xr:uid="{34168CC8-483B-4E50-B22B-ACE536999FB7}"/>
    <cellStyle name="Normal 3 2 2 2 2" xfId="21197" xr:uid="{8F228038-DFED-4423-ACF6-89E249F2A350}"/>
    <cellStyle name="Normal 3 2 2 2 2 2" xfId="29973" xr:uid="{7968414F-6738-4DC1-8F36-3045277978B6}"/>
    <cellStyle name="Normal 3 2 2 2 3" xfId="28596" xr:uid="{84790EDA-B126-453F-A209-D9BC1E19C6B5}"/>
    <cellStyle name="Normal 3 2 2 3" xfId="19800" xr:uid="{E8A4E25A-CEB1-48B2-BD31-F03A17F04E3E}"/>
    <cellStyle name="Normal 3 2 2 3 2" xfId="29430" xr:uid="{ADD02EEA-7442-4DF1-8F8A-260238145F53}"/>
    <cellStyle name="Normal 3 2 2 4" xfId="28053" xr:uid="{97C6135A-6F28-4454-B074-1C987BE0BF11}"/>
    <cellStyle name="Normal 3 2 3" xfId="6418" xr:uid="{22E24045-E4A3-4ECB-A6D0-D2BE763EF697}"/>
    <cellStyle name="Normal 3 2 3 2" xfId="20000" xr:uid="{F03762DF-B223-45BB-A2FA-396E474BEE6B}"/>
    <cellStyle name="Normal 3 2 3 2 2" xfId="29600" xr:uid="{D8CB29AE-8B72-45C8-B167-F16744A67B85}"/>
    <cellStyle name="Normal 3 2 3 3" xfId="28223" xr:uid="{4D18412E-21E0-4A57-B0AF-13C67F34DF6F}"/>
    <cellStyle name="Normal 3 2 4" xfId="18596" xr:uid="{FB4D4A33-08F3-400C-B133-06A0F7CA3D0B}"/>
    <cellStyle name="Normal 3 2 4 2" xfId="29056" xr:uid="{39ED1B6C-A369-4614-99DE-75D4132F53EB}"/>
    <cellStyle name="Normal 3 2 5" xfId="27682" xr:uid="{532225C5-0222-4CEE-AA91-D209D0671DE1}"/>
    <cellStyle name="Normal 3 2 6" xfId="30380" xr:uid="{37F6D92E-420D-4534-A8EB-D1F7906DF410}"/>
    <cellStyle name="Normal 3 3" xfId="2216" xr:uid="{3E4B81A4-140B-467F-A21B-1BF3CC07BA33}"/>
    <cellStyle name="Normal 3 3 2" xfId="6419" xr:uid="{C0ECB31A-C139-46AB-B564-C1C3DE8507B0}"/>
    <cellStyle name="Normal 3 3 2 2" xfId="20001" xr:uid="{F6E665F5-2039-4006-BD74-702886C84392}"/>
    <cellStyle name="Normal 3 3 2 2 2" xfId="29601" xr:uid="{95DA1F05-0C97-4A32-A323-0779825EDDD5}"/>
    <cellStyle name="Normal 3 3 2 3" xfId="28224" xr:uid="{F5570F6F-A1E2-4464-9B61-42BDC5CBFF49}"/>
    <cellStyle name="Normal 3 3 3" xfId="18597" xr:uid="{0B44B62A-222C-476F-94B3-8E9350A195BE}"/>
    <cellStyle name="Normal 3 3 3 2" xfId="29057" xr:uid="{D860CD16-CE95-4105-99A4-A3882D3AC5A3}"/>
    <cellStyle name="Normal 3 3 4" xfId="27683" xr:uid="{E16D3E51-6EC7-41EB-9ACB-DCC329903FCD}"/>
    <cellStyle name="Normal 3 4" xfId="2217" xr:uid="{D1F6C556-3EEF-46DC-A34C-FA397A0E47BA}"/>
    <cellStyle name="Normal 3 4 10" xfId="14652" xr:uid="{87CF597A-F1FF-4C9E-AB92-B4BC5954331E}"/>
    <cellStyle name="Normal 3 4 10 2" xfId="23747" xr:uid="{7D03D288-4F89-462E-BFDC-297879431E89}"/>
    <cellStyle name="Normal 3 4 11" xfId="18598" xr:uid="{4F15F324-904E-4D48-BAED-B5D061E06891}"/>
    <cellStyle name="Normal 3 4 2" xfId="2670" xr:uid="{8A72C922-836D-45F2-A087-B19688A57AF8}"/>
    <cellStyle name="Normal 3 4 2 10" xfId="18716" xr:uid="{5200CAE8-625C-4F2C-BBA6-239E4A970478}"/>
    <cellStyle name="Normal 3 4 2 2" xfId="2766" xr:uid="{6D8EBDB4-1DC6-4D96-8D96-D60F42883957}"/>
    <cellStyle name="Normal 3 4 2 2 2" xfId="2884" xr:uid="{ECF4E68C-AA49-4DC3-98D3-F3EAC0410669}"/>
    <cellStyle name="Normal 3 4 2 2 2 2" xfId="3109" xr:uid="{214B6AF0-B2D3-469C-80C2-9436782943B8}"/>
    <cellStyle name="Normal 3 4 2 2 2 2 2" xfId="5911" xr:uid="{F4750268-44F1-45C0-A843-1EFE58E8EED7}"/>
    <cellStyle name="Normal 3 4 2 2 2 2 2 2" xfId="7527" xr:uid="{0F5FE332-B417-4ECF-93E6-43933FFA2A2E}"/>
    <cellStyle name="Normal 3 4 2 2 2 2 2 2 2" xfId="11992" xr:uid="{B7B516A4-C999-4A6B-9A3B-ED4CB68A81C1}"/>
    <cellStyle name="Normal 3 4 2 2 2 2 2 2 2 2" xfId="18230" xr:uid="{CC952628-FAEA-40AC-AE12-F4A18E70BFA2}"/>
    <cellStyle name="Normal 3 4 2 2 2 2 2 2 2 2 2" xfId="27325" xr:uid="{42ED8828-331F-4DBD-AFE5-EC79353A6024}"/>
    <cellStyle name="Normal 3 4 2 2 2 2 2 2 2 3" xfId="23330" xr:uid="{5A27D628-00E7-4051-A6A5-6683AC580C60}"/>
    <cellStyle name="Normal 3 4 2 2 2 2 2 2 3" xfId="16306" xr:uid="{8CE0E0D4-D69D-4DFE-B725-BD7CC353FBF8}"/>
    <cellStyle name="Normal 3 4 2 2 2 2 2 2 3 2" xfId="25401" xr:uid="{CFCC3B68-44FF-466D-AD1F-096BFCA5A63D}"/>
    <cellStyle name="Normal 3 4 2 2 2 2 2 2 4" xfId="21109" xr:uid="{DF6B7D76-B753-4687-9BB0-EBFD31598E00}"/>
    <cellStyle name="Normal 3 4 2 2 2 2 2 3" xfId="11137" xr:uid="{9965A30E-2342-494B-98D7-19293E08C336}"/>
    <cellStyle name="Normal 3 4 2 2 2 2 2 3 2" xfId="17376" xr:uid="{A0D0B3CA-4498-47F3-9DFF-55BCF6FB6559}"/>
    <cellStyle name="Normal 3 4 2 2 2 2 2 3 2 2" xfId="26471" xr:uid="{32E31778-4B1B-409B-AD7A-2731AA2A1E6F}"/>
    <cellStyle name="Normal 3 4 2 2 2 2 2 3 3" xfId="22475" xr:uid="{8138ED9B-DCC4-42F2-BD34-DE24C3A6B90F}"/>
    <cellStyle name="Normal 3 4 2 2 2 2 2 4" xfId="15452" xr:uid="{A064852F-E84C-49C3-9964-EAE8F164FF85}"/>
    <cellStyle name="Normal 3 4 2 2 2 2 2 4 2" xfId="24547" xr:uid="{A351CA40-CF70-4617-9C11-40E740AF7265}"/>
    <cellStyle name="Normal 3 4 2 2 2 2 2 5" xfId="19712" xr:uid="{D1F7CB50-A063-4640-B52C-13ABE568EBD2}"/>
    <cellStyle name="Normal 3 4 2 2 2 2 3" xfId="6972" xr:uid="{5EE5A647-9597-4DE3-9E33-4F585B1ACA8B}"/>
    <cellStyle name="Normal 3 4 2 2 2 2 3 2" xfId="11574" xr:uid="{E86C6572-FE55-4041-BBFB-268B7122BC0E}"/>
    <cellStyle name="Normal 3 4 2 2 2 2 3 2 2" xfId="17812" xr:uid="{9BE170CA-BF8D-4034-990E-689D816F0EE8}"/>
    <cellStyle name="Normal 3 4 2 2 2 2 3 2 2 2" xfId="26907" xr:uid="{27C1956C-3E09-4DC8-B2F3-D15AB06CC755}"/>
    <cellStyle name="Normal 3 4 2 2 2 2 3 2 3" xfId="22912" xr:uid="{7DF51853-F729-44D3-B3C6-7EDD729BE41C}"/>
    <cellStyle name="Normal 3 4 2 2 2 2 3 3" xfId="15888" xr:uid="{97CC9D2D-EF56-4757-BFEE-2E616B267890}"/>
    <cellStyle name="Normal 3 4 2 2 2 2 3 3 2" xfId="24983" xr:uid="{2BB28085-0D6D-4997-82D6-B9771082362D}"/>
    <cellStyle name="Normal 3 4 2 2 2 2 3 4" xfId="20554" xr:uid="{220BD989-A10E-4057-83BF-B08461CE3B18}"/>
    <cellStyle name="Normal 3 4 2 2 2 2 4" xfId="10714" xr:uid="{888488C9-177F-4B93-81B4-037E1FCC3CDA}"/>
    <cellStyle name="Normal 3 4 2 2 2 2 4 2" xfId="16958" xr:uid="{D60C1374-5CDD-4A55-8E33-704B1FCC28A8}"/>
    <cellStyle name="Normal 3 4 2 2 2 2 4 2 2" xfId="26053" xr:uid="{2E1423F2-069F-4EB4-86E6-4C0433B10259}"/>
    <cellStyle name="Normal 3 4 2 2 2 2 4 3" xfId="22052" xr:uid="{3D9A7D78-6791-4FCE-BAD7-918061488850}"/>
    <cellStyle name="Normal 3 4 2 2 2 2 5" xfId="15034" xr:uid="{ED5C6E01-0163-4DCC-A847-E2BEC416DFC2}"/>
    <cellStyle name="Normal 3 4 2 2 2 2 5 2" xfId="24129" xr:uid="{3121E202-51C1-4DC9-A58F-9C6DA34FF0F1}"/>
    <cellStyle name="Normal 3 4 2 2 2 2 6" xfId="19152" xr:uid="{B9B099B8-4BEB-4D18-9A4C-196FDC183AE6}"/>
    <cellStyle name="Normal 3 4 2 2 2 3" xfId="5697" xr:uid="{9D87A1F5-0AB0-4C28-934D-3C020E43F3F9}"/>
    <cellStyle name="Normal 3 4 2 2 2 3 2" xfId="7313" xr:uid="{D1A0DE3A-1A35-4B26-9E52-4E96A9DB26B2}"/>
    <cellStyle name="Normal 3 4 2 2 2 3 2 2" xfId="11783" xr:uid="{410E5DE3-8A85-432D-8AFC-A96E987C28B3}"/>
    <cellStyle name="Normal 3 4 2 2 2 3 2 2 2" xfId="18021" xr:uid="{8746EB17-63E7-43BB-BF8E-D097071A8AF4}"/>
    <cellStyle name="Normal 3 4 2 2 2 3 2 2 2 2" xfId="27116" xr:uid="{75FA2319-57D6-49FF-BA6B-0582615F2EE8}"/>
    <cellStyle name="Normal 3 4 2 2 2 3 2 2 3" xfId="23121" xr:uid="{8D9DE2E4-AC9E-45BC-AF81-87BF96DCD47D}"/>
    <cellStyle name="Normal 3 4 2 2 2 3 2 3" xfId="16097" xr:uid="{78668C5E-7D33-42A9-8C38-8A9FD9ED7C47}"/>
    <cellStyle name="Normal 3 4 2 2 2 3 2 3 2" xfId="25192" xr:uid="{B6F4E3E8-4D42-4091-9701-4BAB5E2E4471}"/>
    <cellStyle name="Normal 3 4 2 2 2 3 2 4" xfId="20895" xr:uid="{9D13E601-3CED-4779-9B61-294ADB26B28F}"/>
    <cellStyle name="Normal 3 4 2 2 2 3 3" xfId="10927" xr:uid="{A6C811A9-4D83-403A-9B30-3BD35A5E4E4C}"/>
    <cellStyle name="Normal 3 4 2 2 2 3 3 2" xfId="17167" xr:uid="{F3C9CB4E-7B4D-4C0C-9F35-D74EC74D1DB8}"/>
    <cellStyle name="Normal 3 4 2 2 2 3 3 2 2" xfId="26262" xr:uid="{D967F2BE-DE78-4707-80DA-7B0D36FF2A82}"/>
    <cellStyle name="Normal 3 4 2 2 2 3 3 3" xfId="22265" xr:uid="{BD124D10-DEC2-41B4-A844-CF61BD59ACB9}"/>
    <cellStyle name="Normal 3 4 2 2 2 3 4" xfId="15243" xr:uid="{7D08798C-B6A2-4617-BA9D-F769F6199932}"/>
    <cellStyle name="Normal 3 4 2 2 2 3 4 2" xfId="24338" xr:uid="{55AA3427-9AF9-4008-A517-A0C35D07FAD6}"/>
    <cellStyle name="Normal 3 4 2 2 2 3 5" xfId="19498" xr:uid="{B832C453-41D4-4142-BB86-646CD7D4AAB4}"/>
    <cellStyle name="Normal 3 4 2 2 2 4" xfId="6747" xr:uid="{BC6D83F1-182C-4771-9CBC-32755F4B67D2}"/>
    <cellStyle name="Normal 3 4 2 2 2 4 2" xfId="11365" xr:uid="{5718873B-8497-4C7A-8255-0FB2C1E58F52}"/>
    <cellStyle name="Normal 3 4 2 2 2 4 2 2" xfId="17603" xr:uid="{82DC53CA-5986-4390-BF8C-76A3516EE397}"/>
    <cellStyle name="Normal 3 4 2 2 2 4 2 2 2" xfId="26698" xr:uid="{FD89F0BE-D900-4E1E-B642-7C9ADE5BE3F9}"/>
    <cellStyle name="Normal 3 4 2 2 2 4 2 3" xfId="22703" xr:uid="{C5D3D372-88D1-4968-B4E6-C13967A2F7F2}"/>
    <cellStyle name="Normal 3 4 2 2 2 4 3" xfId="15679" xr:uid="{F25F97FD-ABE6-430F-8F6E-38B8267A1C60}"/>
    <cellStyle name="Normal 3 4 2 2 2 4 3 2" xfId="24774" xr:uid="{769282C1-FD64-4C4A-A1C2-75367BA4C8F2}"/>
    <cellStyle name="Normal 3 4 2 2 2 4 4" xfId="20329" xr:uid="{8D183800-DCFE-480D-99CF-54A823B1124B}"/>
    <cellStyle name="Normal 3 4 2 2 2 5" xfId="10276" xr:uid="{32F4C425-05C1-4737-9CB2-AA241E0DB2F6}"/>
    <cellStyle name="Normal 3 4 2 2 2 5 2" xfId="14598" xr:uid="{F6C64561-7671-45B8-A50C-692DF711BF36}"/>
    <cellStyle name="Normal 3 4 2 2 2 5 2 2" xfId="18457" xr:uid="{5713BF09-CDFD-4DB8-BC9C-EC4886660BD8}"/>
    <cellStyle name="Normal 3 4 2 2 2 5 2 2 2" xfId="27552" xr:uid="{54C05749-9B5C-42BB-A597-08B7E565F48E}"/>
    <cellStyle name="Normal 3 4 2 2 2 5 2 3" xfId="23693" xr:uid="{81671B7A-AFED-4627-A0A2-93BB70C3FA22}"/>
    <cellStyle name="Normal 3 4 2 2 2 5 3" xfId="16533" xr:uid="{BF87D2B8-E5EE-4040-8D26-E21F48784970}"/>
    <cellStyle name="Normal 3 4 2 2 2 5 3 2" xfId="25628" xr:uid="{1667D042-EE5F-4DB5-B528-924894439275}"/>
    <cellStyle name="Normal 3 4 2 2 2 5 4" xfId="21615" xr:uid="{4953C12B-2637-4846-AC50-E23E434C83FB}"/>
    <cellStyle name="Normal 3 4 2 2 2 6" xfId="10505" xr:uid="{79440C2B-AD82-4F81-88DB-259A092B0982}"/>
    <cellStyle name="Normal 3 4 2 2 2 6 2" xfId="16749" xr:uid="{5EBFD88D-1E55-4210-8F89-CE805A609030}"/>
    <cellStyle name="Normal 3 4 2 2 2 6 2 2" xfId="25844" xr:uid="{6F5B31E4-E254-4B52-B5EE-C3AEBE4F0749}"/>
    <cellStyle name="Normal 3 4 2 2 2 6 3" xfId="21843" xr:uid="{A0A7329A-0783-4765-9D69-C56840B782BA}"/>
    <cellStyle name="Normal 3 4 2 2 2 7" xfId="14825" xr:uid="{3EBE58CB-5141-4D28-AEE1-56424E4591AA}"/>
    <cellStyle name="Normal 3 4 2 2 2 7 2" xfId="23920" xr:uid="{645721B1-1BF9-4C12-87C3-6A364837BFEF}"/>
    <cellStyle name="Normal 3 4 2 2 2 8" xfId="18927" xr:uid="{2900266F-A358-4A6F-A130-17F6941AE769}"/>
    <cellStyle name="Normal 3 4 2 2 3" xfId="3006" xr:uid="{31F1E520-7C02-4E08-85AA-D5D42F0A75C0}"/>
    <cellStyle name="Normal 3 4 2 2 3 2" xfId="5808" xr:uid="{EE0FB50C-CC20-446F-8E0D-7969C95F9E7B}"/>
    <cellStyle name="Normal 3 4 2 2 3 2 2" xfId="7424" xr:uid="{8B425A50-0C56-493A-91A1-E1BD596A6E66}"/>
    <cellStyle name="Normal 3 4 2 2 3 2 2 2" xfId="11889" xr:uid="{23A869DC-28B5-4A3B-81DB-7208485B3C0C}"/>
    <cellStyle name="Normal 3 4 2 2 3 2 2 2 2" xfId="18127" xr:uid="{5F7B792D-853A-4832-8D74-5DBD0286F4E0}"/>
    <cellStyle name="Normal 3 4 2 2 3 2 2 2 2 2" xfId="27222" xr:uid="{96AB00D5-5209-474B-B5C0-BE32D019CCB2}"/>
    <cellStyle name="Normal 3 4 2 2 3 2 2 2 3" xfId="23227" xr:uid="{65B47C63-DA7B-409A-A176-EB7F5928CCB4}"/>
    <cellStyle name="Normal 3 4 2 2 3 2 2 3" xfId="16203" xr:uid="{C0488A7D-18D9-449F-80A1-291779D7B9D4}"/>
    <cellStyle name="Normal 3 4 2 2 3 2 2 3 2" xfId="25298" xr:uid="{DCB96645-8608-41FD-935D-7166A1D7E609}"/>
    <cellStyle name="Normal 3 4 2 2 3 2 2 4" xfId="21006" xr:uid="{A2F9614E-8277-4490-BEAD-95EB761D2522}"/>
    <cellStyle name="Normal 3 4 2 2 3 2 3" xfId="11034" xr:uid="{F0961B35-AC19-4795-95F4-C7E90AEC63C3}"/>
    <cellStyle name="Normal 3 4 2 2 3 2 3 2" xfId="17273" xr:uid="{BAEB9239-2645-48AA-BFBE-08000B0E921F}"/>
    <cellStyle name="Normal 3 4 2 2 3 2 3 2 2" xfId="26368" xr:uid="{E45F0B94-99EF-4614-A756-3819BC6F372E}"/>
    <cellStyle name="Normal 3 4 2 2 3 2 3 3" xfId="22372" xr:uid="{742F223A-D62A-490F-A66E-0DFB39FE7D8E}"/>
    <cellStyle name="Normal 3 4 2 2 3 2 4" xfId="15349" xr:uid="{FF566B21-4634-4038-8144-125F50595425}"/>
    <cellStyle name="Normal 3 4 2 2 3 2 4 2" xfId="24444" xr:uid="{1FD42C38-A5C7-468F-9E80-4F9A207275FE}"/>
    <cellStyle name="Normal 3 4 2 2 3 2 5" xfId="19609" xr:uid="{231D53BE-7274-4B39-863F-BAB0B0D7063B}"/>
    <cellStyle name="Normal 3 4 2 2 3 3" xfId="6869" xr:uid="{6E4441BE-9875-41CF-831B-BBE2DAE3BF56}"/>
    <cellStyle name="Normal 3 4 2 2 3 3 2" xfId="11471" xr:uid="{3DBFD31B-C4B3-4629-8C3A-AA69C9A34340}"/>
    <cellStyle name="Normal 3 4 2 2 3 3 2 2" xfId="17709" xr:uid="{E3625463-C461-4143-9A40-89EAF8D01FAF}"/>
    <cellStyle name="Normal 3 4 2 2 3 3 2 2 2" xfId="26804" xr:uid="{16565405-A2BA-471E-BEE9-DBC10A5BB362}"/>
    <cellStyle name="Normal 3 4 2 2 3 3 2 3" xfId="22809" xr:uid="{B5FCB720-055E-4C28-8545-373CCCAC6BBF}"/>
    <cellStyle name="Normal 3 4 2 2 3 3 3" xfId="15785" xr:uid="{C261AD1E-EBEE-4C09-A8C5-136C78836F53}"/>
    <cellStyle name="Normal 3 4 2 2 3 3 3 2" xfId="24880" xr:uid="{277C5DB3-9545-4D78-9463-4FFCE2E7EB1C}"/>
    <cellStyle name="Normal 3 4 2 2 3 3 4" xfId="20451" xr:uid="{FADFCDF2-7AA4-4EBB-9BB0-5E3D9203EA53}"/>
    <cellStyle name="Normal 3 4 2 2 3 4" xfId="10611" xr:uid="{C9B7C8AF-9AC2-4E22-9C9B-5130E79D3E35}"/>
    <cellStyle name="Normal 3 4 2 2 3 4 2" xfId="16855" xr:uid="{1F84294A-346F-47A1-AA62-E63763E71A81}"/>
    <cellStyle name="Normal 3 4 2 2 3 4 2 2" xfId="25950" xr:uid="{FABA4FDF-7E63-4301-B562-8043A3159D48}"/>
    <cellStyle name="Normal 3 4 2 2 3 4 3" xfId="21949" xr:uid="{0A0D50BD-E446-4F9C-B192-59C466B1B78E}"/>
    <cellStyle name="Normal 3 4 2 2 3 5" xfId="14931" xr:uid="{5ACB5388-F905-4092-A7D2-2CB21B1860BE}"/>
    <cellStyle name="Normal 3 4 2 2 3 5 2" xfId="24026" xr:uid="{FF657F7E-F9BE-4459-AF8F-E58D9C43040C}"/>
    <cellStyle name="Normal 3 4 2 2 3 6" xfId="19049" xr:uid="{D520D72E-50C2-44AF-B2B6-93F194DDDF3F}"/>
    <cellStyle name="Normal 3 4 2 2 4" xfId="5586" xr:uid="{874036E5-340F-4AD1-8B55-5C5485290360}"/>
    <cellStyle name="Normal 3 4 2 2 4 2" xfId="7202" xr:uid="{09CA79D5-BF85-4FEE-96FF-3ADC16615F2E}"/>
    <cellStyle name="Normal 3 4 2 2 4 2 2" xfId="11680" xr:uid="{99D2EBDF-FA17-4D96-9F0B-5861DE20920A}"/>
    <cellStyle name="Normal 3 4 2 2 4 2 2 2" xfId="17918" xr:uid="{7C60CA2C-4F51-4D71-8E7C-8D39B0BD861D}"/>
    <cellStyle name="Normal 3 4 2 2 4 2 2 2 2" xfId="27013" xr:uid="{50EC6664-F95E-456A-96B1-46AB8A6E8E7C}"/>
    <cellStyle name="Normal 3 4 2 2 4 2 2 3" xfId="23018" xr:uid="{3409F0A8-CDD5-4610-B72D-01FCB7485594}"/>
    <cellStyle name="Normal 3 4 2 2 4 2 3" xfId="15994" xr:uid="{99C48A8E-8B95-487B-A74B-BD8855D07C6F}"/>
    <cellStyle name="Normal 3 4 2 2 4 2 3 2" xfId="25089" xr:uid="{679D5D4B-19A0-4151-BFC1-BFA0B637257B}"/>
    <cellStyle name="Normal 3 4 2 2 4 2 4" xfId="20784" xr:uid="{278FE794-CDB8-434D-85B9-CC7CE9B3175D}"/>
    <cellStyle name="Normal 3 4 2 2 4 3" xfId="10824" xr:uid="{2E3ABE16-990B-4DDD-A22A-434942286CC8}"/>
    <cellStyle name="Normal 3 4 2 2 4 3 2" xfId="17064" xr:uid="{3992E1FE-4533-475A-A150-9957AE2AA0C9}"/>
    <cellStyle name="Normal 3 4 2 2 4 3 2 2" xfId="26159" xr:uid="{13113000-80AE-4465-BA18-7D382CCC7C29}"/>
    <cellStyle name="Normal 3 4 2 2 4 3 3" xfId="22162" xr:uid="{451B1A27-C5D0-49A9-9EAE-6CAA7C296A61}"/>
    <cellStyle name="Normal 3 4 2 2 4 4" xfId="15140" xr:uid="{543D8C03-9021-452B-99A0-1B2F1C906BD2}"/>
    <cellStyle name="Normal 3 4 2 2 4 4 2" xfId="24235" xr:uid="{FC73F0F2-E986-4E1D-8988-922A4DAEB73F}"/>
    <cellStyle name="Normal 3 4 2 2 4 5" xfId="19387" xr:uid="{F55983D9-F8F1-4BEE-9FCB-8C92276CA84E}"/>
    <cellStyle name="Normal 3 4 2 2 5" xfId="6629" xr:uid="{9AA0BA3F-F520-4284-97E7-6C36C1BBBADD}"/>
    <cellStyle name="Normal 3 4 2 2 5 2" xfId="11262" xr:uid="{3E150AD9-4165-43AA-81AC-31C046CABE2A}"/>
    <cellStyle name="Normal 3 4 2 2 5 2 2" xfId="17500" xr:uid="{20954482-FA1F-4CFF-BD42-0475EA92359B}"/>
    <cellStyle name="Normal 3 4 2 2 5 2 2 2" xfId="26595" xr:uid="{9823ECF1-4E94-4EF6-BDE2-C9BE79C88EC2}"/>
    <cellStyle name="Normal 3 4 2 2 5 2 3" xfId="22600" xr:uid="{DA042AAD-58D1-4A6B-A8AC-B13CB0D62880}"/>
    <cellStyle name="Normal 3 4 2 2 5 3" xfId="15576" xr:uid="{2127434B-E562-45AC-8E29-30C5AFFFE783}"/>
    <cellStyle name="Normal 3 4 2 2 5 3 2" xfId="24671" xr:uid="{603F4135-BD2E-42C9-9853-C256E7B715E2}"/>
    <cellStyle name="Normal 3 4 2 2 5 4" xfId="20211" xr:uid="{FC342B1D-F593-4917-9247-D3C5E51F9DF0}"/>
    <cellStyle name="Normal 3 4 2 2 6" xfId="10165" xr:uid="{FA6E9EBD-0D66-4956-952B-88A8B11A47B4}"/>
    <cellStyle name="Normal 3 4 2 2 6 2" xfId="14487" xr:uid="{B2214CCC-A1D8-49B6-AEA7-92E940C7E1B7}"/>
    <cellStyle name="Normal 3 4 2 2 6 2 2" xfId="18354" xr:uid="{8620F966-B0F8-42CD-B916-BB1508247608}"/>
    <cellStyle name="Normal 3 4 2 2 6 2 2 2" xfId="27449" xr:uid="{70C4E2C5-0BF7-48BE-93AB-0A114D6C5E68}"/>
    <cellStyle name="Normal 3 4 2 2 6 2 3" xfId="23582" xr:uid="{D7F92959-EA1E-4EB1-9EA7-5227860B98B7}"/>
    <cellStyle name="Normal 3 4 2 2 6 3" xfId="16430" xr:uid="{B8BE302C-48CA-4A49-ACBF-C2B5F7515B54}"/>
    <cellStyle name="Normal 3 4 2 2 6 3 2" xfId="25525" xr:uid="{E3DF01B4-7246-433A-B86C-30181FAB8974}"/>
    <cellStyle name="Normal 3 4 2 2 6 4" xfId="21504" xr:uid="{CED34B0A-638F-405C-AF37-32D58375DBB1}"/>
    <cellStyle name="Normal 3 4 2 2 7" xfId="10402" xr:uid="{DB5B6E21-42E4-4254-A798-3D142576E350}"/>
    <cellStyle name="Normal 3 4 2 2 7 2" xfId="16646" xr:uid="{AD4AC97E-3363-4DE6-9C12-49BA5567FCA7}"/>
    <cellStyle name="Normal 3 4 2 2 7 2 2" xfId="25741" xr:uid="{28EDE558-B867-45DE-9D6D-E0FAD7432907}"/>
    <cellStyle name="Normal 3 4 2 2 7 3" xfId="21740" xr:uid="{5AFBF7C7-241B-4D37-88FC-F39DC0E44DF1}"/>
    <cellStyle name="Normal 3 4 2 2 8" xfId="14722" xr:uid="{989DF3C4-AABA-4020-9792-90FC68A70ABA}"/>
    <cellStyle name="Normal 3 4 2 2 8 2" xfId="23817" xr:uid="{03306C39-19D8-40F3-A7B6-0E5925F3F54A}"/>
    <cellStyle name="Normal 3 4 2 2 9" xfId="18809" xr:uid="{D8354429-1492-489A-B946-CD7E0F3D8875}"/>
    <cellStyle name="Normal 3 4 2 3" xfId="2837" xr:uid="{EAC2466A-1A4B-4A7D-921F-4B82E4400857}"/>
    <cellStyle name="Normal 3 4 2 3 2" xfId="3062" xr:uid="{65329EEF-99AF-478E-8258-F0C3A139C561}"/>
    <cellStyle name="Normal 3 4 2 3 2 2" xfId="5864" xr:uid="{51C9E4B0-AD42-4141-BE55-AB62E5535EC2}"/>
    <cellStyle name="Normal 3 4 2 3 2 2 2" xfId="7480" xr:uid="{94BAC192-F0E1-49D9-A9CC-D6B4D66211A6}"/>
    <cellStyle name="Normal 3 4 2 3 2 2 2 2" xfId="11945" xr:uid="{66591DC0-2327-4C97-B50D-2C1B6BC99DE7}"/>
    <cellStyle name="Normal 3 4 2 3 2 2 2 2 2" xfId="18183" xr:uid="{13AE9E77-FB7E-4BD9-B44C-9E1CBFC64F19}"/>
    <cellStyle name="Normal 3 4 2 3 2 2 2 2 2 2" xfId="27278" xr:uid="{4241BA4F-71A6-43A1-B64A-CEA5F4242F39}"/>
    <cellStyle name="Normal 3 4 2 3 2 2 2 2 3" xfId="23283" xr:uid="{D35A75CA-22A7-4749-837B-20F6CB15DB53}"/>
    <cellStyle name="Normal 3 4 2 3 2 2 2 3" xfId="16259" xr:uid="{0506293E-8B6D-4107-ADE6-4B404890409D}"/>
    <cellStyle name="Normal 3 4 2 3 2 2 2 3 2" xfId="25354" xr:uid="{50F7E4AB-016A-4157-8FBA-50014F7C23D7}"/>
    <cellStyle name="Normal 3 4 2 3 2 2 2 4" xfId="21062" xr:uid="{FC8D5F35-25B2-4AF3-BD5C-31C3E39294FF}"/>
    <cellStyle name="Normal 3 4 2 3 2 2 3" xfId="11090" xr:uid="{F7ECD256-ABB4-4542-954A-AA656AFB290D}"/>
    <cellStyle name="Normal 3 4 2 3 2 2 3 2" xfId="17329" xr:uid="{B14C398B-8F8B-4994-9DDD-71901322E38C}"/>
    <cellStyle name="Normal 3 4 2 3 2 2 3 2 2" xfId="26424" xr:uid="{623CFA41-860C-4BDE-87DC-32882BD693F7}"/>
    <cellStyle name="Normal 3 4 2 3 2 2 3 3" xfId="22428" xr:uid="{426DF6E8-1A44-4B27-8CB9-20D35CF8C81E}"/>
    <cellStyle name="Normal 3 4 2 3 2 2 4" xfId="15405" xr:uid="{D7C5126A-138F-4B92-9D6A-7E5A2F78BBB8}"/>
    <cellStyle name="Normal 3 4 2 3 2 2 4 2" xfId="24500" xr:uid="{81FCD10A-4140-4674-B041-53959C460D4A}"/>
    <cellStyle name="Normal 3 4 2 3 2 2 5" xfId="19665" xr:uid="{1AD1B860-FE3D-4D18-A049-F48DAF3B20AB}"/>
    <cellStyle name="Normal 3 4 2 3 2 3" xfId="6925" xr:uid="{2B0DBD35-352B-46EF-A1DE-A92830D64F2E}"/>
    <cellStyle name="Normal 3 4 2 3 2 3 2" xfId="11527" xr:uid="{E5230B9F-5F33-4D25-AF01-A2A5BDB036F3}"/>
    <cellStyle name="Normal 3 4 2 3 2 3 2 2" xfId="17765" xr:uid="{A8419B5A-C18E-450C-9A81-C97A8F70BDB5}"/>
    <cellStyle name="Normal 3 4 2 3 2 3 2 2 2" xfId="26860" xr:uid="{04273DC0-796B-47B4-A7AC-FCA553681AEB}"/>
    <cellStyle name="Normal 3 4 2 3 2 3 2 3" xfId="22865" xr:uid="{DACAF455-E87E-4F00-A5AE-D726C109BF10}"/>
    <cellStyle name="Normal 3 4 2 3 2 3 3" xfId="15841" xr:uid="{A2BEE21C-96E2-444F-B216-4196543622D0}"/>
    <cellStyle name="Normal 3 4 2 3 2 3 3 2" xfId="24936" xr:uid="{9DF52AA0-09D1-4AF8-AFDB-20EB053591D9}"/>
    <cellStyle name="Normal 3 4 2 3 2 3 4" xfId="20507" xr:uid="{08C28136-2C97-441E-B284-79F8F1BF0269}"/>
    <cellStyle name="Normal 3 4 2 3 2 4" xfId="10667" xr:uid="{85E70642-41B6-4EE4-9729-4F92BF6604E0}"/>
    <cellStyle name="Normal 3 4 2 3 2 4 2" xfId="16911" xr:uid="{15BDF7C2-BD01-467E-9A68-D3B0DD196E66}"/>
    <cellStyle name="Normal 3 4 2 3 2 4 2 2" xfId="26006" xr:uid="{41345C4C-5FD9-41B7-A2B2-939530AB8C60}"/>
    <cellStyle name="Normal 3 4 2 3 2 4 3" xfId="22005" xr:uid="{26BCF778-BEDE-415E-BFEB-30A34AE8B1CF}"/>
    <cellStyle name="Normal 3 4 2 3 2 5" xfId="14987" xr:uid="{CE2ADDC6-96A7-490E-BD3F-2687423BBD73}"/>
    <cellStyle name="Normal 3 4 2 3 2 5 2" xfId="24082" xr:uid="{E2E77D81-5359-434C-A44F-D422F8079995}"/>
    <cellStyle name="Normal 3 4 2 3 2 6" xfId="19105" xr:uid="{85BC0F66-97D7-40A6-BC27-A7D8EEDF4328}"/>
    <cellStyle name="Normal 3 4 2 3 3" xfId="5650" xr:uid="{F5BD51AD-5EFD-4F02-ACC2-6557DA96A1EC}"/>
    <cellStyle name="Normal 3 4 2 3 3 2" xfId="7266" xr:uid="{763481AD-8AF2-4252-82A9-2275326677DE}"/>
    <cellStyle name="Normal 3 4 2 3 3 2 2" xfId="11736" xr:uid="{CD0E28E3-C06A-4AB4-A6AB-203BFF9A8FFF}"/>
    <cellStyle name="Normal 3 4 2 3 3 2 2 2" xfId="17974" xr:uid="{564E603F-38B4-40EA-96B8-2914F38941DC}"/>
    <cellStyle name="Normal 3 4 2 3 3 2 2 2 2" xfId="27069" xr:uid="{D87C6BF0-3DA9-42B9-8006-0B3D3F3B3769}"/>
    <cellStyle name="Normal 3 4 2 3 3 2 2 3" xfId="23074" xr:uid="{464B2AD2-1C46-4BFF-9ED7-A973F5AEF89F}"/>
    <cellStyle name="Normal 3 4 2 3 3 2 3" xfId="16050" xr:uid="{3D101A8A-6924-4510-A29D-8EBF624FCD47}"/>
    <cellStyle name="Normal 3 4 2 3 3 2 3 2" xfId="25145" xr:uid="{3E5AF636-177C-4EAA-9187-0709EC48783B}"/>
    <cellStyle name="Normal 3 4 2 3 3 2 4" xfId="20848" xr:uid="{588EF0FD-1985-4B1E-80F5-0D90B5BB5EAF}"/>
    <cellStyle name="Normal 3 4 2 3 3 3" xfId="10880" xr:uid="{10D1BF65-CD90-4EA6-8553-CDD2DACD6972}"/>
    <cellStyle name="Normal 3 4 2 3 3 3 2" xfId="17120" xr:uid="{C83CB9F6-5CB5-4CF6-8C58-ED5D10F11915}"/>
    <cellStyle name="Normal 3 4 2 3 3 3 2 2" xfId="26215" xr:uid="{812D714E-20B9-4A7E-8767-51A0B4D2A467}"/>
    <cellStyle name="Normal 3 4 2 3 3 3 3" xfId="22218" xr:uid="{60186559-B2D8-4092-99F0-43B8F7F50839}"/>
    <cellStyle name="Normal 3 4 2 3 3 4" xfId="15196" xr:uid="{31D587A6-D92F-4362-8F10-12BB3DEA9D88}"/>
    <cellStyle name="Normal 3 4 2 3 3 4 2" xfId="24291" xr:uid="{EDB754A1-FAF5-43B6-B686-F9D7D4662F23}"/>
    <cellStyle name="Normal 3 4 2 3 3 5" xfId="19451" xr:uid="{95814AC9-DA9C-4C9F-BB52-EE65A2806977}"/>
    <cellStyle name="Normal 3 4 2 3 4" xfId="6700" xr:uid="{DD1DA429-2B2C-4CED-8C5A-692B77977DD1}"/>
    <cellStyle name="Normal 3 4 2 3 4 2" xfId="11318" xr:uid="{6FAA15D2-B491-484E-ABCD-4636D2AB0CA1}"/>
    <cellStyle name="Normal 3 4 2 3 4 2 2" xfId="17556" xr:uid="{5FD8C1FA-5C24-4435-A433-B998F7CB842C}"/>
    <cellStyle name="Normal 3 4 2 3 4 2 2 2" xfId="26651" xr:uid="{DA3F73D7-8C45-428D-8336-28F43F83CEAF}"/>
    <cellStyle name="Normal 3 4 2 3 4 2 3" xfId="22656" xr:uid="{8F914145-2E43-4AB7-BE48-4FDBF03C115F}"/>
    <cellStyle name="Normal 3 4 2 3 4 3" xfId="15632" xr:uid="{0CE1F056-B17E-46C8-AED0-B7CEC2676C56}"/>
    <cellStyle name="Normal 3 4 2 3 4 3 2" xfId="24727" xr:uid="{FD9C25EB-4B42-46B3-80B1-A0DD708C0B83}"/>
    <cellStyle name="Normal 3 4 2 3 4 4" xfId="20282" xr:uid="{5A06F84F-4DE3-4A9B-B6C3-65C447849890}"/>
    <cellStyle name="Normal 3 4 2 3 5" xfId="10229" xr:uid="{8503E7CC-B041-4194-9DD3-FBD6EBC5114D}"/>
    <cellStyle name="Normal 3 4 2 3 5 2" xfId="14551" xr:uid="{498B4AEE-C6D7-4920-AC71-11C742BBE098}"/>
    <cellStyle name="Normal 3 4 2 3 5 2 2" xfId="18410" xr:uid="{01B1E53A-55F0-4518-B745-CF608876896F}"/>
    <cellStyle name="Normal 3 4 2 3 5 2 2 2" xfId="27505" xr:uid="{3D9D40F8-1C7B-4CA8-874A-2AA9F91E6700}"/>
    <cellStyle name="Normal 3 4 2 3 5 2 3" xfId="23646" xr:uid="{8ECE923F-1F82-47FA-9FA9-BF6C766F69A4}"/>
    <cellStyle name="Normal 3 4 2 3 5 3" xfId="16486" xr:uid="{32142D44-49A7-4FF7-B8E7-A4A1799D82B9}"/>
    <cellStyle name="Normal 3 4 2 3 5 3 2" xfId="25581" xr:uid="{B955B812-ACFA-494D-8C21-DBC0EC539243}"/>
    <cellStyle name="Normal 3 4 2 3 5 4" xfId="21568" xr:uid="{8BDCE14E-8E5F-4DB7-98E3-6C858D9CEBD1}"/>
    <cellStyle name="Normal 3 4 2 3 6" xfId="10458" xr:uid="{66E22CBF-9E60-4185-B918-5A6FF46FA918}"/>
    <cellStyle name="Normal 3 4 2 3 6 2" xfId="16702" xr:uid="{4E6D6B17-175D-426B-86FB-05011B8E316B}"/>
    <cellStyle name="Normal 3 4 2 3 6 2 2" xfId="25797" xr:uid="{FCB1AB29-86F0-4694-BB31-D81985C4E121}"/>
    <cellStyle name="Normal 3 4 2 3 6 3" xfId="21796" xr:uid="{D29794FD-BBE3-4855-8AAE-9A2A8F45A39C}"/>
    <cellStyle name="Normal 3 4 2 3 7" xfId="14778" xr:uid="{6E72A6E3-2263-49E7-88E1-D029EEEA8B00}"/>
    <cellStyle name="Normal 3 4 2 3 7 2" xfId="23873" xr:uid="{19EDB755-3CB4-481F-BDD9-9FD3ABE86E5C}"/>
    <cellStyle name="Normal 3 4 2 3 8" xfId="18880" xr:uid="{878F083B-A9B9-47CF-B286-9CC46A78EF84}"/>
    <cellStyle name="Normal 3 4 2 4" xfId="2959" xr:uid="{F5938D11-7186-458D-BD04-A2B0A15C93FC}"/>
    <cellStyle name="Normal 3 4 2 4 2" xfId="5761" xr:uid="{BA232E23-C09E-4ACF-BFC6-58AEC1862BBC}"/>
    <cellStyle name="Normal 3 4 2 4 2 2" xfId="7377" xr:uid="{E31AAE87-259A-453E-8B4E-4560CBAC1A44}"/>
    <cellStyle name="Normal 3 4 2 4 2 2 2" xfId="11842" xr:uid="{64287E4A-660A-4581-9243-EACDEA825CB5}"/>
    <cellStyle name="Normal 3 4 2 4 2 2 2 2" xfId="18080" xr:uid="{28F45626-C393-4EFF-B497-24741B617300}"/>
    <cellStyle name="Normal 3 4 2 4 2 2 2 2 2" xfId="27175" xr:uid="{38CDDE8E-57BC-4F4B-8EBE-6FE6F194D246}"/>
    <cellStyle name="Normal 3 4 2 4 2 2 2 3" xfId="23180" xr:uid="{0A193144-30C6-43BE-AC8C-EA616B99D45B}"/>
    <cellStyle name="Normal 3 4 2 4 2 2 3" xfId="16156" xr:uid="{80741474-C8E1-404E-A206-BBE14217519C}"/>
    <cellStyle name="Normal 3 4 2 4 2 2 3 2" xfId="25251" xr:uid="{33AA1400-28DC-41A9-8A4F-4ABE6793DE1E}"/>
    <cellStyle name="Normal 3 4 2 4 2 2 4" xfId="20959" xr:uid="{0F258244-E55E-4BDF-952D-D378A70BAAF7}"/>
    <cellStyle name="Normal 3 4 2 4 2 3" xfId="10987" xr:uid="{F7EEEE63-10E5-4E6E-8754-8DFF69126B40}"/>
    <cellStyle name="Normal 3 4 2 4 2 3 2" xfId="17226" xr:uid="{F5244887-1ABD-46E1-BA3F-7BF3719013FC}"/>
    <cellStyle name="Normal 3 4 2 4 2 3 2 2" xfId="26321" xr:uid="{79B898D2-6401-4BB3-8B83-213E929846B0}"/>
    <cellStyle name="Normal 3 4 2 4 2 3 3" xfId="22325" xr:uid="{6AE97FF7-A948-46A1-ADCD-1D59FD653D1E}"/>
    <cellStyle name="Normal 3 4 2 4 2 4" xfId="15302" xr:uid="{22F92718-A15C-4084-9EC0-BCF8DA9E290D}"/>
    <cellStyle name="Normal 3 4 2 4 2 4 2" xfId="24397" xr:uid="{840E61F2-AD0B-411D-93F6-F77F056B05F6}"/>
    <cellStyle name="Normal 3 4 2 4 2 5" xfId="19562" xr:uid="{E39083A7-E3D9-4214-A865-45C7BDDB22BC}"/>
    <cellStyle name="Normal 3 4 2 4 3" xfId="6822" xr:uid="{EBA73B16-6841-40F2-9E1C-2C7875A14466}"/>
    <cellStyle name="Normal 3 4 2 4 3 2" xfId="11424" xr:uid="{6A75D1EE-1C4F-4D78-9EBD-0B2C5D605D0B}"/>
    <cellStyle name="Normal 3 4 2 4 3 2 2" xfId="17662" xr:uid="{D213627E-6633-45C7-B01C-2B9415D4C534}"/>
    <cellStyle name="Normal 3 4 2 4 3 2 2 2" xfId="26757" xr:uid="{600C212C-C832-406A-B164-A87DE8B410FE}"/>
    <cellStyle name="Normal 3 4 2 4 3 2 3" xfId="22762" xr:uid="{E157A427-D0B2-4B0B-8423-9296D676BD1A}"/>
    <cellStyle name="Normal 3 4 2 4 3 3" xfId="15738" xr:uid="{B2FFB405-107E-4810-85C3-6482296EBDD3}"/>
    <cellStyle name="Normal 3 4 2 4 3 3 2" xfId="24833" xr:uid="{4DB8F080-6448-428C-B132-ECA460BD24AA}"/>
    <cellStyle name="Normal 3 4 2 4 3 4" xfId="20404" xr:uid="{B188842D-A456-4287-A695-957F68491B4E}"/>
    <cellStyle name="Normal 3 4 2 4 4" xfId="10564" xr:uid="{81D7EE8B-C391-4854-B1AE-28720201A372}"/>
    <cellStyle name="Normal 3 4 2 4 4 2" xfId="16808" xr:uid="{7864A427-195C-42F4-ACC0-4252C9CDAB21}"/>
    <cellStyle name="Normal 3 4 2 4 4 2 2" xfId="25903" xr:uid="{F2094370-1199-4E59-BEEA-6FEDB246F56A}"/>
    <cellStyle name="Normal 3 4 2 4 4 3" xfId="21902" xr:uid="{8496E9D8-1B8F-4FA3-82D7-85FD7FF6727A}"/>
    <cellStyle name="Normal 3 4 2 4 5" xfId="14884" xr:uid="{D140D389-9B07-47A7-B1B1-C010A44B887D}"/>
    <cellStyle name="Normal 3 4 2 4 5 2" xfId="23979" xr:uid="{E1141DA3-76DA-4DE5-AE8C-8D15E49BFA6D}"/>
    <cellStyle name="Normal 3 4 2 4 6" xfId="19002" xr:uid="{7996E3D9-0A72-43A1-B0A9-B1ED4EF2D604}"/>
    <cellStyle name="Normal 3 4 2 5" xfId="5514" xr:uid="{CA576101-7871-4965-89EF-EC746D0159AF}"/>
    <cellStyle name="Normal 3 4 2 5 2" xfId="7133" xr:uid="{E557B141-9AC5-4230-8542-0C53D98D5AE0}"/>
    <cellStyle name="Normal 3 4 2 5 2 2" xfId="11633" xr:uid="{F97A1E53-076A-4BEB-8C22-87E69FFF18E3}"/>
    <cellStyle name="Normal 3 4 2 5 2 2 2" xfId="17871" xr:uid="{6F7C239C-62EC-42F6-B855-C94842BF4E2C}"/>
    <cellStyle name="Normal 3 4 2 5 2 2 2 2" xfId="26966" xr:uid="{330F32B0-ED9E-4A3F-8740-C55AE3E14FBF}"/>
    <cellStyle name="Normal 3 4 2 5 2 2 3" xfId="22971" xr:uid="{5A6CB040-C1C1-4376-8B7F-69D8963C06E3}"/>
    <cellStyle name="Normal 3 4 2 5 2 3" xfId="15947" xr:uid="{A4142539-7AFD-4BE2-994D-B287772E5A2E}"/>
    <cellStyle name="Normal 3 4 2 5 2 3 2" xfId="25042" xr:uid="{5011D1FD-48C4-4E5F-B90F-8D56F8DB6D31}"/>
    <cellStyle name="Normal 3 4 2 5 2 4" xfId="20715" xr:uid="{E2E031CF-4942-4087-9F63-BEF3F193B936}"/>
    <cellStyle name="Normal 3 4 2 5 3" xfId="10777" xr:uid="{B12580EE-F9D1-472F-98DD-3B3AC8D9370A}"/>
    <cellStyle name="Normal 3 4 2 5 3 2" xfId="17017" xr:uid="{6CE82964-A27C-4840-A200-D6BE66EC4A64}"/>
    <cellStyle name="Normal 3 4 2 5 3 2 2" xfId="26112" xr:uid="{0D840FAF-5152-48B1-AFB9-69545F4BA4CF}"/>
    <cellStyle name="Normal 3 4 2 5 3 3" xfId="22115" xr:uid="{B1023D13-482D-468F-9BDA-4D0A4292493F}"/>
    <cellStyle name="Normal 3 4 2 5 4" xfId="15093" xr:uid="{CCF0D7C0-E876-480D-A10D-80B10B8932BD}"/>
    <cellStyle name="Normal 3 4 2 5 4 2" xfId="24188" xr:uid="{B15DB827-E2EC-435C-82B2-76A1ECCEAD87}"/>
    <cellStyle name="Normal 3 4 2 5 5" xfId="19317" xr:uid="{E6BCC3B9-59D4-4997-9806-C69B6C84DF3C}"/>
    <cellStyle name="Normal 3 4 2 6" xfId="6537" xr:uid="{E2D7AB4E-EE34-4B17-9F4E-09D7B5B118A9}"/>
    <cellStyle name="Normal 3 4 2 6 2" xfId="11215" xr:uid="{BE1C3801-BF68-4ED6-99CD-D9574B5DA013}"/>
    <cellStyle name="Normal 3 4 2 6 2 2" xfId="17453" xr:uid="{ABF14CC4-844B-41D1-BE49-78A823CDD129}"/>
    <cellStyle name="Normal 3 4 2 6 2 2 2" xfId="26548" xr:uid="{5C6C3418-6F16-4366-95F7-583FC75F712B}"/>
    <cellStyle name="Normal 3 4 2 6 2 3" xfId="22553" xr:uid="{A61B01FC-E88E-48BE-A8A9-78CDBF819AF0}"/>
    <cellStyle name="Normal 3 4 2 6 3" xfId="15529" xr:uid="{F0662A26-D9D9-420B-A8F1-941F8363DCC0}"/>
    <cellStyle name="Normal 3 4 2 6 3 2" xfId="24624" xr:uid="{8424321B-CBC7-4762-99B4-B9662C6B24E5}"/>
    <cellStyle name="Normal 3 4 2 6 4" xfId="20119" xr:uid="{50E921D3-9C42-465E-9F3A-6BB465E62FC8}"/>
    <cellStyle name="Normal 3 4 2 7" xfId="10093" xr:uid="{30D0B61B-047E-4E44-A146-3DAE9F8737CC}"/>
    <cellStyle name="Normal 3 4 2 7 2" xfId="14415" xr:uid="{134C53AB-C6A4-4961-A5F2-D1C4D73634AF}"/>
    <cellStyle name="Normal 3 4 2 7 2 2" xfId="18307" xr:uid="{D1B32F98-0393-4FB9-B6BC-4B48F6FB608C}"/>
    <cellStyle name="Normal 3 4 2 7 2 2 2" xfId="27402" xr:uid="{CEEE47E9-35D5-4919-9A34-F0847221426E}"/>
    <cellStyle name="Normal 3 4 2 7 2 3" xfId="23512" xr:uid="{503552D3-55E2-4CAC-ACF7-CAC84D1DD06B}"/>
    <cellStyle name="Normal 3 4 2 7 3" xfId="16383" xr:uid="{47A45888-EC40-4140-AC7E-62F82D744232}"/>
    <cellStyle name="Normal 3 4 2 7 3 2" xfId="25478" xr:uid="{68C99998-14E5-4166-86B5-B4A2409D2EB0}"/>
    <cellStyle name="Normal 3 4 2 7 4" xfId="21434" xr:uid="{DCF223EC-677D-40FB-B4DF-9C563F628A91}"/>
    <cellStyle name="Normal 3 4 2 8" xfId="10354" xr:uid="{8F3EEA94-2984-4A25-BEF6-C468565C41DA}"/>
    <cellStyle name="Normal 3 4 2 8 2" xfId="16599" xr:uid="{023E6153-47E6-4532-BCE1-6F6789BD4FDE}"/>
    <cellStyle name="Normal 3 4 2 8 2 2" xfId="25694" xr:uid="{21559B0A-5B11-4F31-87A2-0EC6ED71A27B}"/>
    <cellStyle name="Normal 3 4 2 8 3" xfId="21692" xr:uid="{84FB7772-EA14-488D-86EF-4F5A5F1A1F4E}"/>
    <cellStyle name="Normal 3 4 2 9" xfId="14675" xr:uid="{36342D62-200C-451C-9FCF-8B27AB509A5F}"/>
    <cellStyle name="Normal 3 4 2 9 2" xfId="23770" xr:uid="{442A99C9-2CEC-48FE-A326-3153197B2FE0}"/>
    <cellStyle name="Normal 3 4 3" xfId="2734" xr:uid="{296142EE-3FB0-40D2-8F05-0CD17152B52E}"/>
    <cellStyle name="Normal 3 4 3 2" xfId="2862" xr:uid="{4BC24643-8ACB-4368-B261-779363B2B991}"/>
    <cellStyle name="Normal 3 4 3 2 2" xfId="3087" xr:uid="{F0E1F0EE-4542-46EF-AB22-AE579560A6F3}"/>
    <cellStyle name="Normal 3 4 3 2 2 2" xfId="5889" xr:uid="{6464063D-262F-4258-A3EE-13E8A3F44BA5}"/>
    <cellStyle name="Normal 3 4 3 2 2 2 2" xfId="7505" xr:uid="{1D185F78-6D6B-40B7-8955-E8D180741CC7}"/>
    <cellStyle name="Normal 3 4 3 2 2 2 2 2" xfId="11970" xr:uid="{D63D4124-AF62-4AED-9714-B153168EAA4B}"/>
    <cellStyle name="Normal 3 4 3 2 2 2 2 2 2" xfId="18208" xr:uid="{01850A96-5BE7-453F-901E-253E66DE7233}"/>
    <cellStyle name="Normal 3 4 3 2 2 2 2 2 2 2" xfId="27303" xr:uid="{C8172D71-5ED8-4FA6-A3B0-D7B91172D98A}"/>
    <cellStyle name="Normal 3 4 3 2 2 2 2 2 3" xfId="23308" xr:uid="{58FDEF17-596C-46A9-8228-5A6D624E13E7}"/>
    <cellStyle name="Normal 3 4 3 2 2 2 2 3" xfId="16284" xr:uid="{295B1388-FEE1-491A-8ECE-94B7F965F2D5}"/>
    <cellStyle name="Normal 3 4 3 2 2 2 2 3 2" xfId="25379" xr:uid="{837D5734-B135-4CA9-8DF2-B8E1CEEC2560}"/>
    <cellStyle name="Normal 3 4 3 2 2 2 2 4" xfId="21087" xr:uid="{1DAE7193-D3B6-456B-BA8B-A4CDBC8B4833}"/>
    <cellStyle name="Normal 3 4 3 2 2 2 3" xfId="11115" xr:uid="{D11D3B2A-6524-4D54-AF0A-8AAD73FE96F8}"/>
    <cellStyle name="Normal 3 4 3 2 2 2 3 2" xfId="17354" xr:uid="{D0EB8BA3-6F25-471A-B8DD-1E816CBB6803}"/>
    <cellStyle name="Normal 3 4 3 2 2 2 3 2 2" xfId="26449" xr:uid="{62277844-B14D-49F1-8249-6B792C51314B}"/>
    <cellStyle name="Normal 3 4 3 2 2 2 3 3" xfId="22453" xr:uid="{B3A8CBEC-C91D-4A7B-893E-164075C779B3}"/>
    <cellStyle name="Normal 3 4 3 2 2 2 4" xfId="15430" xr:uid="{0F642D1D-045B-4553-9ECA-DA38B2FA73C6}"/>
    <cellStyle name="Normal 3 4 3 2 2 2 4 2" xfId="24525" xr:uid="{6E799AE9-5F87-4268-8F7E-8BB624599469}"/>
    <cellStyle name="Normal 3 4 3 2 2 2 5" xfId="19690" xr:uid="{64DA7249-7731-4B2A-8DB3-0A1C2057EF4F}"/>
    <cellStyle name="Normal 3 4 3 2 2 3" xfId="6950" xr:uid="{6D4A15B2-D87D-47F1-86CC-C6D24729E650}"/>
    <cellStyle name="Normal 3 4 3 2 2 3 2" xfId="11552" xr:uid="{2B4CFD92-E635-4BA6-9D70-320DB1B6BC26}"/>
    <cellStyle name="Normal 3 4 3 2 2 3 2 2" xfId="17790" xr:uid="{E56B596E-624B-40CF-9252-41808554BCD0}"/>
    <cellStyle name="Normal 3 4 3 2 2 3 2 2 2" xfId="26885" xr:uid="{E2C0F670-E2E3-409F-AD55-FEEE52592AEF}"/>
    <cellStyle name="Normal 3 4 3 2 2 3 2 3" xfId="22890" xr:uid="{50EB8BC7-3F87-4899-8A19-329FC2B1B70C}"/>
    <cellStyle name="Normal 3 4 3 2 2 3 3" xfId="15866" xr:uid="{28C5520B-E75F-4597-AB0B-9D2C8C6D04B4}"/>
    <cellStyle name="Normal 3 4 3 2 2 3 3 2" xfId="24961" xr:uid="{107F2D92-EC4C-41D3-9D67-30145E88017B}"/>
    <cellStyle name="Normal 3 4 3 2 2 3 4" xfId="20532" xr:uid="{B7EA5393-9996-40A7-BCA2-756382CC2C10}"/>
    <cellStyle name="Normal 3 4 3 2 2 4" xfId="10692" xr:uid="{A09F5F8D-3DCF-49E7-A8DC-9EA8D8FA847B}"/>
    <cellStyle name="Normal 3 4 3 2 2 4 2" xfId="16936" xr:uid="{90BF1FBF-70DE-427E-AFF7-12CF5FC07440}"/>
    <cellStyle name="Normal 3 4 3 2 2 4 2 2" xfId="26031" xr:uid="{8973CD41-6A4D-4B7D-AE20-7F0F1EDFCC24}"/>
    <cellStyle name="Normal 3 4 3 2 2 4 3" xfId="22030" xr:uid="{82A8AC65-E6F4-4302-AA17-26FA805623AE}"/>
    <cellStyle name="Normal 3 4 3 2 2 5" xfId="15012" xr:uid="{8A338783-B7CA-4143-9F30-CF6C8CE8F019}"/>
    <cellStyle name="Normal 3 4 3 2 2 5 2" xfId="24107" xr:uid="{29E6EF93-3E8B-41C0-BEBB-EE5A520F55D0}"/>
    <cellStyle name="Normal 3 4 3 2 2 6" xfId="19130" xr:uid="{E8A97BC4-816B-440F-8B03-E355B969A923}"/>
    <cellStyle name="Normal 3 4 3 2 3" xfId="5675" xr:uid="{506E03DE-FE8A-4B0A-81F8-57A767DF4C5E}"/>
    <cellStyle name="Normal 3 4 3 2 3 2" xfId="7291" xr:uid="{20225695-FD8E-4E6B-AD0C-97D2A010143E}"/>
    <cellStyle name="Normal 3 4 3 2 3 2 2" xfId="11761" xr:uid="{5F02719E-823D-4924-A4A0-AB86588785A5}"/>
    <cellStyle name="Normal 3 4 3 2 3 2 2 2" xfId="17999" xr:uid="{543F945A-3C01-47A4-8010-BDB106E17C12}"/>
    <cellStyle name="Normal 3 4 3 2 3 2 2 2 2" xfId="27094" xr:uid="{A358620F-FF64-4B34-B0E0-F93A50F3E142}"/>
    <cellStyle name="Normal 3 4 3 2 3 2 2 3" xfId="23099" xr:uid="{D6EADB6E-6C5F-48D5-93F0-41E76C9636A0}"/>
    <cellStyle name="Normal 3 4 3 2 3 2 3" xfId="16075" xr:uid="{9C0AFE07-C4EE-4830-B7FF-7D4ED16944C5}"/>
    <cellStyle name="Normal 3 4 3 2 3 2 3 2" xfId="25170" xr:uid="{042BE5E1-61A8-4549-BD7D-8333D3559A72}"/>
    <cellStyle name="Normal 3 4 3 2 3 2 4" xfId="20873" xr:uid="{E1BD1319-AB2D-435E-9992-4C0132BCC22B}"/>
    <cellStyle name="Normal 3 4 3 2 3 3" xfId="10905" xr:uid="{730D993F-24B4-4889-9F81-899AAF6F7F1F}"/>
    <cellStyle name="Normal 3 4 3 2 3 3 2" xfId="17145" xr:uid="{70920143-86AB-4966-80B1-4CBA15DCF2B0}"/>
    <cellStyle name="Normal 3 4 3 2 3 3 2 2" xfId="26240" xr:uid="{FB67DD13-70D3-4FE7-89D8-F26BB89E16CA}"/>
    <cellStyle name="Normal 3 4 3 2 3 3 3" xfId="22243" xr:uid="{5BF603B1-22D4-4FA2-A492-C5DB2F48B2CB}"/>
    <cellStyle name="Normal 3 4 3 2 3 4" xfId="15221" xr:uid="{F952F1E4-552C-40F9-8447-57353A376646}"/>
    <cellStyle name="Normal 3 4 3 2 3 4 2" xfId="24316" xr:uid="{B65204E4-2942-49EB-A811-8617EAA46CB6}"/>
    <cellStyle name="Normal 3 4 3 2 3 5" xfId="19476" xr:uid="{DBC723AD-2D19-49CA-8518-B6AF65BC39CF}"/>
    <cellStyle name="Normal 3 4 3 2 4" xfId="6725" xr:uid="{28AE63B1-E60B-4C28-BB96-082002918D53}"/>
    <cellStyle name="Normal 3 4 3 2 4 2" xfId="11343" xr:uid="{D983BC33-310D-4B4D-B27A-418D19A1862F}"/>
    <cellStyle name="Normal 3 4 3 2 4 2 2" xfId="17581" xr:uid="{A20E5864-D415-4EED-80A0-568409AA3CCE}"/>
    <cellStyle name="Normal 3 4 3 2 4 2 2 2" xfId="26676" xr:uid="{A6A89E47-6011-41ED-A838-650EC069FF88}"/>
    <cellStyle name="Normal 3 4 3 2 4 2 3" xfId="22681" xr:uid="{FD1523F1-53F6-45C2-AE94-87A24F6C18F0}"/>
    <cellStyle name="Normal 3 4 3 2 4 3" xfId="15657" xr:uid="{0945E099-842C-4C68-BC7C-B313AC938EFE}"/>
    <cellStyle name="Normal 3 4 3 2 4 3 2" xfId="24752" xr:uid="{86687466-3937-44C3-B9C7-193D9EE84818}"/>
    <cellStyle name="Normal 3 4 3 2 4 4" xfId="20307" xr:uid="{0585E08C-FF29-49A3-9922-036F1ECF22F3}"/>
    <cellStyle name="Normal 3 4 3 2 5" xfId="10254" xr:uid="{9D420E92-306D-4D1C-ADBF-78FFDA78DF6D}"/>
    <cellStyle name="Normal 3 4 3 2 5 2" xfId="14576" xr:uid="{1FD3288D-5963-4538-A167-5FCD846FD7F8}"/>
    <cellStyle name="Normal 3 4 3 2 5 2 2" xfId="18435" xr:uid="{C472D58B-3E45-452F-884E-D4A46CF57EFE}"/>
    <cellStyle name="Normal 3 4 3 2 5 2 2 2" xfId="27530" xr:uid="{0E101B75-5C52-4A8F-A8EB-7BD840D76081}"/>
    <cellStyle name="Normal 3 4 3 2 5 2 3" xfId="23671" xr:uid="{D4925A48-DE06-4DF2-B299-21EACF525E6F}"/>
    <cellStyle name="Normal 3 4 3 2 5 3" xfId="16511" xr:uid="{163B3E59-6B78-4D4F-A023-DC061DF5125D}"/>
    <cellStyle name="Normal 3 4 3 2 5 3 2" xfId="25606" xr:uid="{B5208E21-B942-4D15-B437-9719A1418361}"/>
    <cellStyle name="Normal 3 4 3 2 5 4" xfId="21593" xr:uid="{70F8CFE6-E2F8-4583-946A-941E7F5BE914}"/>
    <cellStyle name="Normal 3 4 3 2 6" xfId="10483" xr:uid="{354D9199-5805-4D0F-AEC9-9B6B7372B6E1}"/>
    <cellStyle name="Normal 3 4 3 2 6 2" xfId="16727" xr:uid="{1257A00F-A051-4598-BE29-16B58D88EE0B}"/>
    <cellStyle name="Normal 3 4 3 2 6 2 2" xfId="25822" xr:uid="{5172C9F5-5C37-4C45-AD6B-D60D3F96A941}"/>
    <cellStyle name="Normal 3 4 3 2 6 3" xfId="21821" xr:uid="{5222EC2B-5577-44D7-8F23-2A84DCA7CBED}"/>
    <cellStyle name="Normal 3 4 3 2 7" xfId="14803" xr:uid="{16BFDEA2-956F-452F-880C-768AD2FFD0B5}"/>
    <cellStyle name="Normal 3 4 3 2 7 2" xfId="23898" xr:uid="{503C726E-9626-4C21-AB87-59AF06A6997A}"/>
    <cellStyle name="Normal 3 4 3 2 8" xfId="18905" xr:uid="{7F8AF733-D522-4402-B667-28129FEFDE25}"/>
    <cellStyle name="Normal 3 4 3 3" xfId="2984" xr:uid="{2711B2C7-9AD0-4300-82EE-154EE41595AF}"/>
    <cellStyle name="Normal 3 4 3 3 2" xfId="5786" xr:uid="{C99BDB9D-DC28-40D8-83FF-F6B129E01FE2}"/>
    <cellStyle name="Normal 3 4 3 3 2 2" xfId="7402" xr:uid="{128B955B-705F-4BAD-9183-6F5D41C989E8}"/>
    <cellStyle name="Normal 3 4 3 3 2 2 2" xfId="11867" xr:uid="{580D8436-1A46-4F21-85A5-9ED0755A83AB}"/>
    <cellStyle name="Normal 3 4 3 3 2 2 2 2" xfId="18105" xr:uid="{3DC110F2-6CA7-49D3-8342-BFCA88DE3FD8}"/>
    <cellStyle name="Normal 3 4 3 3 2 2 2 2 2" xfId="27200" xr:uid="{2B78E70D-3347-4993-B869-11C6729258DB}"/>
    <cellStyle name="Normal 3 4 3 3 2 2 2 3" xfId="23205" xr:uid="{AA814C0E-7C8B-4715-9548-598BF709043E}"/>
    <cellStyle name="Normal 3 4 3 3 2 2 3" xfId="16181" xr:uid="{42D54A80-B557-4FE8-A159-0B90499390F9}"/>
    <cellStyle name="Normal 3 4 3 3 2 2 3 2" xfId="25276" xr:uid="{21F43512-D1D5-486D-86C7-3E1DB1C7DFB5}"/>
    <cellStyle name="Normal 3 4 3 3 2 2 4" xfId="20984" xr:uid="{5851250E-D3E5-4AB8-AC14-8D42E0226F85}"/>
    <cellStyle name="Normal 3 4 3 3 2 3" xfId="11012" xr:uid="{A2183926-B326-4AEE-9FE2-244AB23D6F47}"/>
    <cellStyle name="Normal 3 4 3 3 2 3 2" xfId="17251" xr:uid="{A3E5583B-8332-466C-BA68-3393904EA762}"/>
    <cellStyle name="Normal 3 4 3 3 2 3 2 2" xfId="26346" xr:uid="{5F0DBBEC-8EB1-4AE7-BF4D-5A8F7877CE11}"/>
    <cellStyle name="Normal 3 4 3 3 2 3 3" xfId="22350" xr:uid="{A766080D-C2B9-4567-A52B-935A1F0752DE}"/>
    <cellStyle name="Normal 3 4 3 3 2 4" xfId="15327" xr:uid="{C694631D-C047-40AD-8DA2-F8266A665257}"/>
    <cellStyle name="Normal 3 4 3 3 2 4 2" xfId="24422" xr:uid="{7631FC56-91C1-42A8-9560-96199086BACE}"/>
    <cellStyle name="Normal 3 4 3 3 2 5" xfId="19587" xr:uid="{517DD1F8-E7E7-4E1E-AC5A-D05AECF773A7}"/>
    <cellStyle name="Normal 3 4 3 3 3" xfId="6847" xr:uid="{CBA677C2-E780-4772-84C3-31EC7347D4CF}"/>
    <cellStyle name="Normal 3 4 3 3 3 2" xfId="11449" xr:uid="{7BBECD2E-2016-4947-91C3-CEBB545867CA}"/>
    <cellStyle name="Normal 3 4 3 3 3 2 2" xfId="17687" xr:uid="{AC981A54-5691-4BF9-BE37-36CE524EFC7B}"/>
    <cellStyle name="Normal 3 4 3 3 3 2 2 2" xfId="26782" xr:uid="{663B2FEE-E9B9-479A-AC76-B02D5E228FF9}"/>
    <cellStyle name="Normal 3 4 3 3 3 2 3" xfId="22787" xr:uid="{35EF3433-93CC-478D-8CD8-0C59E73446BA}"/>
    <cellStyle name="Normal 3 4 3 3 3 3" xfId="15763" xr:uid="{B9CBEC1E-FFF2-45D0-ABD1-44E5BD0C098D}"/>
    <cellStyle name="Normal 3 4 3 3 3 3 2" xfId="24858" xr:uid="{7738A5C0-90AA-43E2-88A9-21FF8760E342}"/>
    <cellStyle name="Normal 3 4 3 3 3 4" xfId="20429" xr:uid="{F316B431-E9B8-461F-971D-6915C38EA41B}"/>
    <cellStyle name="Normal 3 4 3 3 4" xfId="10589" xr:uid="{0494D68B-381A-458F-A6E5-FBCB140BAA25}"/>
    <cellStyle name="Normal 3 4 3 3 4 2" xfId="16833" xr:uid="{2BC0F0BC-A48A-4B87-B262-FD4A58CDE765}"/>
    <cellStyle name="Normal 3 4 3 3 4 2 2" xfId="25928" xr:uid="{350BD1A7-1C1D-4AFE-8742-076D2493C4FA}"/>
    <cellStyle name="Normal 3 4 3 3 4 3" xfId="21927" xr:uid="{D099C57E-B190-40AB-85C0-9884AC4F6DCC}"/>
    <cellStyle name="Normal 3 4 3 3 5" xfId="14909" xr:uid="{B04E6A82-AEA0-44AD-BE08-7960C5B9618D}"/>
    <cellStyle name="Normal 3 4 3 3 5 2" xfId="24004" xr:uid="{BCE73BA0-43B9-447B-9F4D-D27059A7B917}"/>
    <cellStyle name="Normal 3 4 3 3 6" xfId="19027" xr:uid="{D9BAAD7B-7983-47B2-9354-66C503A265AD}"/>
    <cellStyle name="Normal 3 4 3 4" xfId="5560" xr:uid="{F769B7D0-EF4E-4810-9CA0-E9539D23B1C6}"/>
    <cellStyle name="Normal 3 4 3 4 2" xfId="7176" xr:uid="{D920F348-AE7D-42F1-81DE-5560A2AD6831}"/>
    <cellStyle name="Normal 3 4 3 4 2 2" xfId="11658" xr:uid="{FAA6F884-1484-40F1-A393-FF82C323625E}"/>
    <cellStyle name="Normal 3 4 3 4 2 2 2" xfId="17896" xr:uid="{C2AAD7E5-146A-449B-9F00-1B90997888B6}"/>
    <cellStyle name="Normal 3 4 3 4 2 2 2 2" xfId="26991" xr:uid="{9E516311-41D7-413B-A0F0-2D322AA05863}"/>
    <cellStyle name="Normal 3 4 3 4 2 2 3" xfId="22996" xr:uid="{44FE0A52-30A8-4239-8040-DFFBB2C73E07}"/>
    <cellStyle name="Normal 3 4 3 4 2 3" xfId="15972" xr:uid="{35F6477C-8F6C-4352-900D-A2C86ADF7639}"/>
    <cellStyle name="Normal 3 4 3 4 2 3 2" xfId="25067" xr:uid="{F454B5D5-0462-46AA-A8DF-67FBBF9B40F2}"/>
    <cellStyle name="Normal 3 4 3 4 2 4" xfId="20758" xr:uid="{A3CEFD53-A676-443C-BE87-6907F55CA5EE}"/>
    <cellStyle name="Normal 3 4 3 4 3" xfId="10802" xr:uid="{244F34E9-C982-4F1C-81A8-5AE9A5768131}"/>
    <cellStyle name="Normal 3 4 3 4 3 2" xfId="17042" xr:uid="{F1B11F8A-F7C4-41C8-AD37-FE659877D704}"/>
    <cellStyle name="Normal 3 4 3 4 3 2 2" xfId="26137" xr:uid="{BF1B7F40-31B6-4569-81B6-A0F344F4F9AB}"/>
    <cellStyle name="Normal 3 4 3 4 3 3" xfId="22140" xr:uid="{4340EAE6-39A0-42C1-9E06-E308BCCE9B3D}"/>
    <cellStyle name="Normal 3 4 3 4 4" xfId="15118" xr:uid="{C7D6F44C-B250-485D-9856-998BED24C483}"/>
    <cellStyle name="Normal 3 4 3 4 4 2" xfId="24213" xr:uid="{9855370D-2444-4B86-89FE-8F381B0543FA}"/>
    <cellStyle name="Normal 3 4 3 4 5" xfId="19361" xr:uid="{B21F850C-1B89-4C6E-9098-2FE3A0896639}"/>
    <cellStyle name="Normal 3 4 3 5" xfId="6597" xr:uid="{84BE3470-E39E-401E-9D7E-29085D100EC0}"/>
    <cellStyle name="Normal 3 4 3 5 2" xfId="11240" xr:uid="{4C465906-39D6-447B-9B15-701800531084}"/>
    <cellStyle name="Normal 3 4 3 5 2 2" xfId="17478" xr:uid="{EA843A1A-CF9F-4795-847E-3702E35CCF63}"/>
    <cellStyle name="Normal 3 4 3 5 2 2 2" xfId="26573" xr:uid="{3654CDF6-1A7E-4899-AF58-53C347A7CD05}"/>
    <cellStyle name="Normal 3 4 3 5 2 3" xfId="22578" xr:uid="{C8A5D5F8-189F-4255-9756-A69B4FD747CD}"/>
    <cellStyle name="Normal 3 4 3 5 3" xfId="15554" xr:uid="{9C3EF254-608D-4DA3-8A26-D369017ABFB9}"/>
    <cellStyle name="Normal 3 4 3 5 3 2" xfId="24649" xr:uid="{DBC9F64A-030E-474F-9542-FBD0F970D8DB}"/>
    <cellStyle name="Normal 3 4 3 5 4" xfId="20179" xr:uid="{9F175483-957F-4D78-9730-6C0D56396C2A}"/>
    <cellStyle name="Normal 3 4 3 6" xfId="10139" xr:uid="{8A823EFC-07A5-41F9-8D04-EFFE18172216}"/>
    <cellStyle name="Normal 3 4 3 6 2" xfId="14461" xr:uid="{17498128-2C12-4CB4-A08F-DF6493243701}"/>
    <cellStyle name="Normal 3 4 3 6 2 2" xfId="18332" xr:uid="{989A2642-EFA1-4000-AD21-E538C71E361C}"/>
    <cellStyle name="Normal 3 4 3 6 2 2 2" xfId="27427" xr:uid="{F24AB9BC-B1F1-4B67-AB49-F73606C41840}"/>
    <cellStyle name="Normal 3 4 3 6 2 3" xfId="23556" xr:uid="{36D33B8D-FC4C-41FF-BAA2-0314694FBF9F}"/>
    <cellStyle name="Normal 3 4 3 6 3" xfId="16408" xr:uid="{F9F3B174-4B8A-48C8-8AEB-92BBC335E9E4}"/>
    <cellStyle name="Normal 3 4 3 6 3 2" xfId="25503" xr:uid="{3EB408A4-EB82-4106-8AB6-00B12F0E9600}"/>
    <cellStyle name="Normal 3 4 3 6 4" xfId="21478" xr:uid="{A54C67AB-312C-4899-AAD2-5CF8B571B175}"/>
    <cellStyle name="Normal 3 4 3 7" xfId="10380" xr:uid="{84EDCDDB-19D0-463D-BBE3-BDEC3DA45F4B}"/>
    <cellStyle name="Normal 3 4 3 7 2" xfId="16624" xr:uid="{7D080FAF-4338-41C1-93FA-71C456D14F11}"/>
    <cellStyle name="Normal 3 4 3 7 2 2" xfId="25719" xr:uid="{86E88D6C-B1B6-4409-91C7-B9D0422C2A09}"/>
    <cellStyle name="Normal 3 4 3 7 3" xfId="21718" xr:uid="{5D0B9B91-DC78-4428-AB31-2108C12BD45F}"/>
    <cellStyle name="Normal 3 4 3 8" xfId="14700" xr:uid="{7D4AD159-AD6B-47CE-89D2-776EA6E53B5E}"/>
    <cellStyle name="Normal 3 4 3 8 2" xfId="23795" xr:uid="{910DB778-10C4-4CC6-B97E-B66D36A025F2}"/>
    <cellStyle name="Normal 3 4 3 9" xfId="18777" xr:uid="{55A2339B-FA29-4E13-A52D-AE713F6BAD3B}"/>
    <cellStyle name="Normal 3 4 4" xfId="2815" xr:uid="{4C4A73D6-E5CA-4ECC-AF2C-6BF3D22830FB}"/>
    <cellStyle name="Normal 3 4 4 2" xfId="3040" xr:uid="{BC29EBC4-8084-4354-8B1E-5F0DA2A6F4A0}"/>
    <cellStyle name="Normal 3 4 4 2 2" xfId="5842" xr:uid="{F011E1EB-CEA7-44A3-86CF-99B3D7CB16E7}"/>
    <cellStyle name="Normal 3 4 4 2 2 2" xfId="7458" xr:uid="{35B1A8D6-75CD-4D07-9A6D-B3FFBE772BC2}"/>
    <cellStyle name="Normal 3 4 4 2 2 2 2" xfId="11923" xr:uid="{F8BD01E5-49CD-41DD-840D-F3FAEA1C0CE2}"/>
    <cellStyle name="Normal 3 4 4 2 2 2 2 2" xfId="18161" xr:uid="{4A73488A-1B80-4892-AED6-2FCE810ACC1F}"/>
    <cellStyle name="Normal 3 4 4 2 2 2 2 2 2" xfId="27256" xr:uid="{DB5CB3D0-64E2-4F8A-A541-844FB1702D59}"/>
    <cellStyle name="Normal 3 4 4 2 2 2 2 3" xfId="23261" xr:uid="{36D72B5C-9FB1-4F20-8FD8-79B72644C9E2}"/>
    <cellStyle name="Normal 3 4 4 2 2 2 3" xfId="16237" xr:uid="{251108DD-CCF3-45F9-8D84-074953290CB2}"/>
    <cellStyle name="Normal 3 4 4 2 2 2 3 2" xfId="25332" xr:uid="{EF956366-6D25-4314-BBA3-60E6956FDEA7}"/>
    <cellStyle name="Normal 3 4 4 2 2 2 4" xfId="21040" xr:uid="{F16BB665-450E-4A57-9E38-30EAC8DDEADC}"/>
    <cellStyle name="Normal 3 4 4 2 2 3" xfId="11068" xr:uid="{50B4B7E5-F93A-4E41-852C-073CBB244975}"/>
    <cellStyle name="Normal 3 4 4 2 2 3 2" xfId="17307" xr:uid="{C4AD647F-FBD4-48EC-84E1-D7EB30703EB1}"/>
    <cellStyle name="Normal 3 4 4 2 2 3 2 2" xfId="26402" xr:uid="{B8A6EF69-E427-4172-BB2A-06C3138F9E27}"/>
    <cellStyle name="Normal 3 4 4 2 2 3 3" xfId="22406" xr:uid="{E526380F-13C6-4A30-99A7-A50C1B30FCD9}"/>
    <cellStyle name="Normal 3 4 4 2 2 4" xfId="15383" xr:uid="{42051381-2711-4259-AE2E-C750E0D7B978}"/>
    <cellStyle name="Normal 3 4 4 2 2 4 2" xfId="24478" xr:uid="{9A93D5C2-79D6-449A-A3B4-EF83290F4E92}"/>
    <cellStyle name="Normal 3 4 4 2 2 5" xfId="19643" xr:uid="{06E4EA72-CA37-418D-ABB6-4C4E20B2D281}"/>
    <cellStyle name="Normal 3 4 4 2 3" xfId="6903" xr:uid="{3AC8678C-5227-4D75-8541-AA4B814D8C43}"/>
    <cellStyle name="Normal 3 4 4 2 3 2" xfId="11505" xr:uid="{D897A556-D698-4D49-BC5C-64FFA14B1457}"/>
    <cellStyle name="Normal 3 4 4 2 3 2 2" xfId="17743" xr:uid="{91F9BB29-1E69-4FA5-B755-BAA0E4151110}"/>
    <cellStyle name="Normal 3 4 4 2 3 2 2 2" xfId="26838" xr:uid="{119AC19C-268D-4420-BF21-0E9D364D02CF}"/>
    <cellStyle name="Normal 3 4 4 2 3 2 3" xfId="22843" xr:uid="{0B7DB2B9-511C-4424-BAEE-76E122EF6C62}"/>
    <cellStyle name="Normal 3 4 4 2 3 3" xfId="15819" xr:uid="{163999BA-4ADD-44BD-ADB7-28F8C652B232}"/>
    <cellStyle name="Normal 3 4 4 2 3 3 2" xfId="24914" xr:uid="{71A3C9E8-7213-4D5C-A47E-6AD6383F273B}"/>
    <cellStyle name="Normal 3 4 4 2 3 4" xfId="20485" xr:uid="{75E9635C-7DC6-434E-B970-B65E7ED62CBA}"/>
    <cellStyle name="Normal 3 4 4 2 4" xfId="10645" xr:uid="{5EDBBC1C-0030-460B-8909-84738E4AA2C9}"/>
    <cellStyle name="Normal 3 4 4 2 4 2" xfId="16889" xr:uid="{3551D1E5-52D6-406C-8A9C-9C64CFD48151}"/>
    <cellStyle name="Normal 3 4 4 2 4 2 2" xfId="25984" xr:uid="{CD47F11D-6C02-4094-8E96-A33085B18A3B}"/>
    <cellStyle name="Normal 3 4 4 2 4 3" xfId="21983" xr:uid="{B45D0E04-CA66-46CB-8D78-614543442D97}"/>
    <cellStyle name="Normal 3 4 4 2 5" xfId="14965" xr:uid="{0A6A6973-0C01-4164-A5A3-7F27527D1DDD}"/>
    <cellStyle name="Normal 3 4 4 2 5 2" xfId="24060" xr:uid="{6B1578A1-65C6-4726-9F4A-1532012C77DF}"/>
    <cellStyle name="Normal 3 4 4 2 6" xfId="19083" xr:uid="{B0708BF0-E89E-41EF-80C1-6DA53861D284}"/>
    <cellStyle name="Normal 3 4 4 3" xfId="5628" xr:uid="{7DDBE233-BE19-41FA-8E50-BEE5424FFD24}"/>
    <cellStyle name="Normal 3 4 4 3 2" xfId="7244" xr:uid="{EB29CC11-7589-43FF-9140-8DA173D0193E}"/>
    <cellStyle name="Normal 3 4 4 3 2 2" xfId="11714" xr:uid="{91DCC819-D237-483E-8012-535A8CF094EC}"/>
    <cellStyle name="Normal 3 4 4 3 2 2 2" xfId="17952" xr:uid="{C1E1882A-59B7-4E9C-88FA-E77741F7D379}"/>
    <cellStyle name="Normal 3 4 4 3 2 2 2 2" xfId="27047" xr:uid="{676397D9-8A44-46B7-BE9C-11D5C4172D24}"/>
    <cellStyle name="Normal 3 4 4 3 2 2 3" xfId="23052" xr:uid="{5089313C-4AF9-4E3F-9269-236F93D8A763}"/>
    <cellStyle name="Normal 3 4 4 3 2 3" xfId="16028" xr:uid="{26BA079F-89B9-4121-8465-C8C59F429AFB}"/>
    <cellStyle name="Normal 3 4 4 3 2 3 2" xfId="25123" xr:uid="{0338A05D-1F78-4875-B742-8F7A327BC403}"/>
    <cellStyle name="Normal 3 4 4 3 2 4" xfId="20826" xr:uid="{AFE55215-F084-4A53-A132-9930A89A0CC5}"/>
    <cellStyle name="Normal 3 4 4 3 3" xfId="10858" xr:uid="{D90DF665-9608-4FC6-8C02-3859D1FEE5BF}"/>
    <cellStyle name="Normal 3 4 4 3 3 2" xfId="17098" xr:uid="{2100BEE8-E5E9-4E43-A7B8-4EDA795755A7}"/>
    <cellStyle name="Normal 3 4 4 3 3 2 2" xfId="26193" xr:uid="{94518F0D-CD9C-49C2-AE39-49996391F837}"/>
    <cellStyle name="Normal 3 4 4 3 3 3" xfId="22196" xr:uid="{CC7529BA-9757-443C-BB6E-81E540DCC2BC}"/>
    <cellStyle name="Normal 3 4 4 3 4" xfId="15174" xr:uid="{DE56B3CE-0F40-49D0-914D-78B577CB0F40}"/>
    <cellStyle name="Normal 3 4 4 3 4 2" xfId="24269" xr:uid="{DEB611BD-24F1-4FDF-8238-7DF77233D849}"/>
    <cellStyle name="Normal 3 4 4 3 5" xfId="19429" xr:uid="{D37BCEA0-BA70-4FB9-9F4D-318A787A82CC}"/>
    <cellStyle name="Normal 3 4 4 4" xfId="6678" xr:uid="{33FDAA5D-51FC-48B8-85CF-588BF8418C31}"/>
    <cellStyle name="Normal 3 4 4 4 2" xfId="11296" xr:uid="{B7CE7A51-C64A-4823-99CC-2B9FA9A858E0}"/>
    <cellStyle name="Normal 3 4 4 4 2 2" xfId="17534" xr:uid="{0587F93C-5E9C-4699-9D6D-D3289CD4A840}"/>
    <cellStyle name="Normal 3 4 4 4 2 2 2" xfId="26629" xr:uid="{49AC91E4-8348-4593-AD79-B82577CA9CF0}"/>
    <cellStyle name="Normal 3 4 4 4 2 3" xfId="22634" xr:uid="{74DB3AB1-1A2D-4B0A-A15A-926F750F010C}"/>
    <cellStyle name="Normal 3 4 4 4 3" xfId="15610" xr:uid="{D8C52015-EFC6-4FE9-A5E9-48E6BAC2FD6F}"/>
    <cellStyle name="Normal 3 4 4 4 3 2" xfId="24705" xr:uid="{B6B7222E-F217-47AD-9E8B-00E50D12D3D4}"/>
    <cellStyle name="Normal 3 4 4 4 4" xfId="20260" xr:uid="{8E17B708-3B6D-4032-8A19-CC5A5CC69B2B}"/>
    <cellStyle name="Normal 3 4 4 5" xfId="10207" xr:uid="{3C5B5E67-C5A2-432B-A0B4-D885B9771702}"/>
    <cellStyle name="Normal 3 4 4 5 2" xfId="14529" xr:uid="{BD2FC96C-C47B-4E33-AEE9-D5087ADD1018}"/>
    <cellStyle name="Normal 3 4 4 5 2 2" xfId="18388" xr:uid="{A631DAFD-E751-42A5-BB56-7A5390350C02}"/>
    <cellStyle name="Normal 3 4 4 5 2 2 2" xfId="27483" xr:uid="{55EB9CF4-AEB8-4FFD-A355-14483C99F3EF}"/>
    <cellStyle name="Normal 3 4 4 5 2 3" xfId="23624" xr:uid="{BFE56990-3603-4E19-8F4E-36894B086850}"/>
    <cellStyle name="Normal 3 4 4 5 3" xfId="16464" xr:uid="{E5414654-6599-4546-96F9-E9B87E7C6CE0}"/>
    <cellStyle name="Normal 3 4 4 5 3 2" xfId="25559" xr:uid="{8E3CE456-548B-4C21-A499-76D88ACCA4B7}"/>
    <cellStyle name="Normal 3 4 4 5 4" xfId="21546" xr:uid="{74D424B4-CA7E-4F3D-9185-F011F7C656C4}"/>
    <cellStyle name="Normal 3 4 4 6" xfId="10436" xr:uid="{53C453E0-EB19-4D42-841F-F26D7BD6622A}"/>
    <cellStyle name="Normal 3 4 4 6 2" xfId="16680" xr:uid="{F35F88CD-E4C5-4885-BF51-2B98D6B0DF48}"/>
    <cellStyle name="Normal 3 4 4 6 2 2" xfId="25775" xr:uid="{35991D11-779E-4242-8322-DD3C2AB8B42D}"/>
    <cellStyle name="Normal 3 4 4 6 3" xfId="21774" xr:uid="{1CA96212-4052-49FC-849E-984CE565F5DC}"/>
    <cellStyle name="Normal 3 4 4 7" xfId="14756" xr:uid="{D48A6B72-DD2B-4BCC-A694-C91CB105217B}"/>
    <cellStyle name="Normal 3 4 4 7 2" xfId="23851" xr:uid="{723DCE37-77C1-4419-81B7-DD2AB1F0B549}"/>
    <cellStyle name="Normal 3 4 4 8" xfId="18858" xr:uid="{15137845-C713-4F6E-8D6D-D5C098A1C052}"/>
    <cellStyle name="Normal 3 4 5" xfId="2937" xr:uid="{B9076A60-7A5F-46A0-8513-07F315FA4375}"/>
    <cellStyle name="Normal 3 4 5 2" xfId="5739" xr:uid="{44E50FE9-B55D-44EB-885C-E23FF9B48B43}"/>
    <cellStyle name="Normal 3 4 5 2 2" xfId="7355" xr:uid="{8C10CF2F-C305-425A-A8FD-30B1A602402B}"/>
    <cellStyle name="Normal 3 4 5 2 2 2" xfId="11820" xr:uid="{9AAEAECD-918B-44C7-AB9C-52B92918408A}"/>
    <cellStyle name="Normal 3 4 5 2 2 2 2" xfId="18058" xr:uid="{17B633F1-CFBA-49A6-9FE5-C4EFC385FF41}"/>
    <cellStyle name="Normal 3 4 5 2 2 2 2 2" xfId="27153" xr:uid="{23A89590-38C5-4328-9408-F2B48025E808}"/>
    <cellStyle name="Normal 3 4 5 2 2 2 3" xfId="23158" xr:uid="{22B9660B-D451-43C1-852D-AFF13C83108C}"/>
    <cellStyle name="Normal 3 4 5 2 2 3" xfId="16134" xr:uid="{374E4E35-6829-4337-A1A6-3F8F9B084DBA}"/>
    <cellStyle name="Normal 3 4 5 2 2 3 2" xfId="25229" xr:uid="{43399854-F0AB-4FC6-8D5D-7E628030AB75}"/>
    <cellStyle name="Normal 3 4 5 2 2 4" xfId="20937" xr:uid="{986C404C-203D-4B8B-A8EB-826749583A84}"/>
    <cellStyle name="Normal 3 4 5 2 3" xfId="10965" xr:uid="{ED11A3E5-BFF8-4178-A08D-01A3F286ABD1}"/>
    <cellStyle name="Normal 3 4 5 2 3 2" xfId="17204" xr:uid="{EB3E41C5-1DBD-4AE3-A0E3-59DE0ADD231F}"/>
    <cellStyle name="Normal 3 4 5 2 3 2 2" xfId="26299" xr:uid="{7CB01887-B2FC-410C-8D54-E434E22AEEA3}"/>
    <cellStyle name="Normal 3 4 5 2 3 3" xfId="22303" xr:uid="{4B4D7E4A-6FFB-49FE-9B01-9B5599C92062}"/>
    <cellStyle name="Normal 3 4 5 2 4" xfId="15280" xr:uid="{ACC2DAF9-40F2-4F32-9C8C-BDB94D856EEE}"/>
    <cellStyle name="Normal 3 4 5 2 4 2" xfId="24375" xr:uid="{CD564CCA-B587-4FF0-8C39-CB405DE5DD3B}"/>
    <cellStyle name="Normal 3 4 5 2 5" xfId="19540" xr:uid="{23AC75AE-8D8D-4FB7-89FB-3982E85D94F7}"/>
    <cellStyle name="Normal 3 4 5 3" xfId="6800" xr:uid="{211DC794-36E3-43FD-8F69-FD1D8AF6E410}"/>
    <cellStyle name="Normal 3 4 5 3 2" xfId="11402" xr:uid="{B01E653F-A1C0-4D89-92EC-3D14A84F1455}"/>
    <cellStyle name="Normal 3 4 5 3 2 2" xfId="17640" xr:uid="{BACCE887-C337-4BE4-A30B-EA77826083A9}"/>
    <cellStyle name="Normal 3 4 5 3 2 2 2" xfId="26735" xr:uid="{B2DBF86F-02B3-41B3-8B58-BDCBA16793F4}"/>
    <cellStyle name="Normal 3 4 5 3 2 3" xfId="22740" xr:uid="{89D422B2-BD10-47EB-A894-82CE13C58F65}"/>
    <cellStyle name="Normal 3 4 5 3 3" xfId="15716" xr:uid="{117DBBC9-37D3-411B-AAAD-5A741A211495}"/>
    <cellStyle name="Normal 3 4 5 3 3 2" xfId="24811" xr:uid="{6068DFB4-2C0D-42EA-9AB4-CFEC4BAAC900}"/>
    <cellStyle name="Normal 3 4 5 3 4" xfId="20382" xr:uid="{8701B7D0-3724-486A-B0E4-342C949013C2}"/>
    <cellStyle name="Normal 3 4 5 4" xfId="10542" xr:uid="{82F20357-7610-4714-A090-DA58C10B9D24}"/>
    <cellStyle name="Normal 3 4 5 4 2" xfId="16786" xr:uid="{F603C90F-5D16-4522-B1AE-2C0F50C2AF83}"/>
    <cellStyle name="Normal 3 4 5 4 2 2" xfId="25881" xr:uid="{E1D167A8-1A36-44AA-A8F3-F97AF84F458D}"/>
    <cellStyle name="Normal 3 4 5 4 3" xfId="21880" xr:uid="{2E69059E-5E47-41EE-847C-2D158B6AD910}"/>
    <cellStyle name="Normal 3 4 5 5" xfId="14862" xr:uid="{09F7EA0B-36C2-4628-9632-2A864BCE0E90}"/>
    <cellStyle name="Normal 3 4 5 5 2" xfId="23957" xr:uid="{D2AAD27D-F6D6-4F84-B6A0-D128EDFE5625}"/>
    <cellStyle name="Normal 3 4 5 6" xfId="18980" xr:uid="{5FC22036-B4D6-44B7-BFF9-5A75A3402B08}"/>
    <cellStyle name="Normal 3 4 6" xfId="5152" xr:uid="{B3285F10-64E2-4917-BB86-576961CADDA8}"/>
    <cellStyle name="Normal 3 4 6 2" xfId="7035" xr:uid="{E3D95886-BA22-49DB-B529-DDC0A69CF957}"/>
    <cellStyle name="Normal 3 4 6 2 2" xfId="11611" xr:uid="{C3C324E7-6885-4AB8-981D-315614678515}"/>
    <cellStyle name="Normal 3 4 6 2 2 2" xfId="17849" xr:uid="{3A693FAF-B619-4C76-B7C7-2241A037191F}"/>
    <cellStyle name="Normal 3 4 6 2 2 2 2" xfId="26944" xr:uid="{84FA7B06-4938-4BA4-85C8-E71CA665C8AE}"/>
    <cellStyle name="Normal 3 4 6 2 2 3" xfId="22949" xr:uid="{435CA13A-D6B0-4184-8A95-8546E7F4B4E5}"/>
    <cellStyle name="Normal 3 4 6 2 3" xfId="15925" xr:uid="{7D5ECEF8-2E80-4F49-B9B6-4BBEC8AF9FE6}"/>
    <cellStyle name="Normal 3 4 6 2 3 2" xfId="25020" xr:uid="{EA7B1589-7865-44AF-A89F-689399E7B2D4}"/>
    <cellStyle name="Normal 3 4 6 2 4" xfId="20617" xr:uid="{D72D8B60-D865-48E4-9D10-C2C9B2BEAB7F}"/>
    <cellStyle name="Normal 3 4 6 3" xfId="10755" xr:uid="{CA051776-BD13-48D7-8E53-46DE61909DBD}"/>
    <cellStyle name="Normal 3 4 6 3 2" xfId="16995" xr:uid="{DC8BF30F-800F-42E5-8072-91FCBA6D706D}"/>
    <cellStyle name="Normal 3 4 6 3 2 2" xfId="26090" xr:uid="{888AC1CD-BA53-44F1-A23B-67978045D1C5}"/>
    <cellStyle name="Normal 3 4 6 3 3" xfId="22093" xr:uid="{2CBCEABC-6EDB-450A-A2A6-FB82D46BA012}"/>
    <cellStyle name="Normal 3 4 6 4" xfId="15071" xr:uid="{F9D05507-FE56-4DE2-A30C-7657FD6A227F}"/>
    <cellStyle name="Normal 3 4 6 4 2" xfId="24166" xr:uid="{48F544A2-E85A-4A9E-BC96-9AEA0A5E5EA3}"/>
    <cellStyle name="Normal 3 4 6 5" xfId="19219" xr:uid="{9C28120F-50BA-4E66-BD9F-D5D4F1EA8288}"/>
    <cellStyle name="Normal 3 4 7" xfId="6420" xr:uid="{E88CBAC5-B40D-4D4D-BB79-FC7B157B1395}"/>
    <cellStyle name="Normal 3 4 7 2" xfId="11193" xr:uid="{C063E38A-3EC3-4056-9397-BC606EB116AD}"/>
    <cellStyle name="Normal 3 4 7 2 2" xfId="17431" xr:uid="{D99330B5-68A2-4400-977E-F0F2E4C3A0C1}"/>
    <cellStyle name="Normal 3 4 7 2 2 2" xfId="26526" xr:uid="{0AD887B1-8F0C-4BE2-A1BF-8BCA6B4D835E}"/>
    <cellStyle name="Normal 3 4 7 2 3" xfId="22531" xr:uid="{CCA82AEC-117B-4D4F-886B-B706B8F08D82}"/>
    <cellStyle name="Normal 3 4 7 3" xfId="15507" xr:uid="{B311DD38-BF58-47B8-8897-6A116FF89DB7}"/>
    <cellStyle name="Normal 3 4 7 3 2" xfId="24602" xr:uid="{C9989D79-31C8-4128-B458-FE9B86CE0AF6}"/>
    <cellStyle name="Normal 3 4 7 4" xfId="20002" xr:uid="{32080F14-98F9-461E-ABF3-B04A26A7873D}"/>
    <cellStyle name="Normal 3 4 8" xfId="9731" xr:uid="{C26FBB87-A0A7-4E02-A246-FB16BC1CF410}"/>
    <cellStyle name="Normal 3 4 8 2" xfId="14053" xr:uid="{DF69CA14-F7FF-400C-B1B3-F8A0D1583A08}"/>
    <cellStyle name="Normal 3 4 8 2 2" xfId="18285" xr:uid="{86AD259B-415E-4511-963D-A4F26A4766FE}"/>
    <cellStyle name="Normal 3 4 8 2 2 2" xfId="27380" xr:uid="{AA630636-3E51-4AD2-A548-F2F5311925C0}"/>
    <cellStyle name="Normal 3 4 8 2 3" xfId="23414" xr:uid="{40B3C944-42CC-4B81-997A-1C03D9088F83}"/>
    <cellStyle name="Normal 3 4 8 3" xfId="16361" xr:uid="{416DBFCA-F557-4F7D-8794-36462F6D1A9C}"/>
    <cellStyle name="Normal 3 4 8 3 2" xfId="25456" xr:uid="{4AEDCF65-EB67-463D-AE1D-9B9C6A307103}"/>
    <cellStyle name="Normal 3 4 8 4" xfId="21336" xr:uid="{CF3BD083-9450-43B1-A306-18081BD73CB7}"/>
    <cellStyle name="Normal 3 4 9" xfId="10331" xr:uid="{AF12E4F4-C49F-4B61-A274-72000605F579}"/>
    <cellStyle name="Normal 3 4 9 2" xfId="16577" xr:uid="{BCCBEA20-B761-4647-9F0F-97AC62D521D2}"/>
    <cellStyle name="Normal 3 4 9 2 2" xfId="25672" xr:uid="{056BD06F-0F86-4CB1-8BCC-2A01A6DAE3D3}"/>
    <cellStyle name="Normal 3 4 9 3" xfId="21669" xr:uid="{11D65793-567F-4A73-8F45-225B343A3757}"/>
    <cellStyle name="Normal 3 5" xfId="6023" xr:uid="{ECCBBDDC-741D-46CD-ADBA-5085B808A0E4}"/>
    <cellStyle name="Normal 3 5 2" xfId="7614" xr:uid="{7839F7EC-CB51-4ADF-8889-F7F6E3C64139}"/>
    <cellStyle name="Normal 3 5 2 2" xfId="12016" xr:uid="{0C7F9A87-4BFA-4D1D-9AA6-8483D12BB589}"/>
    <cellStyle name="Normal 3 5 2 2 2" xfId="18254" xr:uid="{693B24F3-62A1-460B-8729-0F0B764FA448}"/>
    <cellStyle name="Normal 3 5 2 2 2 2" xfId="27349" xr:uid="{EA5675B9-902D-442C-8384-3D6A9BEC8498}"/>
    <cellStyle name="Normal 3 5 2 2 3" xfId="23354" xr:uid="{5496D244-FF58-42A2-98B6-97D2B90CAB1F}"/>
    <cellStyle name="Normal 3 5 2 3" xfId="16330" xr:uid="{BF33C0CF-6F7D-46C4-8AE3-5CECD6D9AB55}"/>
    <cellStyle name="Normal 3 5 2 3 2" xfId="25425" xr:uid="{686E4AF3-C09F-4CA7-8A9F-49BEDDEB5B13}"/>
    <cellStyle name="Normal 3 5 2 4" xfId="21196" xr:uid="{F5661945-55FC-434A-85ED-8C11AA67EB84}"/>
    <cellStyle name="Normal 3 5 3" xfId="10309" xr:uid="{7989DC3F-6166-4DF0-B2F0-8DA37ED1BD0F}"/>
    <cellStyle name="Normal 3 5 3 2" xfId="14630" xr:uid="{7FD76611-938F-4454-BFE6-9953FC8C2046}"/>
    <cellStyle name="Normal 3 5 3 2 2" xfId="18484" xr:uid="{0A56DA63-15C7-4D45-974A-D75DDDC6DFAC}"/>
    <cellStyle name="Normal 3 5 3 2 2 2" xfId="27579" xr:uid="{59B2D8F5-3C57-41BE-BCC3-C5B33FED903D}"/>
    <cellStyle name="Normal 3 5 3 2 3" xfId="23725" xr:uid="{734D870A-AD4C-4555-AE8C-F3C72E3B910B}"/>
    <cellStyle name="Normal 3 5 3 3" xfId="16560" xr:uid="{6F1A66E7-5087-430E-A1F0-5031C9024AE7}"/>
    <cellStyle name="Normal 3 5 3 3 2" xfId="25655" xr:uid="{BFA3B557-3CC6-4BB1-A7AB-5930F657E4E3}"/>
    <cellStyle name="Normal 3 5 3 4" xfId="21647" xr:uid="{6443DC30-3300-4D68-B563-E159DDC3492E}"/>
    <cellStyle name="Normal 3 5 4" xfId="11161" xr:uid="{2D2D8855-4F8E-4D42-8328-376D7EA7E047}"/>
    <cellStyle name="Normal 3 5 4 2" xfId="17400" xr:uid="{7E148E95-B924-4B00-8000-9F806417D3B8}"/>
    <cellStyle name="Normal 3 5 4 2 2" xfId="26495" xr:uid="{B6E9D0FD-12DC-430B-ABC6-F52388F0ECB3}"/>
    <cellStyle name="Normal 3 5 4 3" xfId="22499" xr:uid="{09BDADD8-3253-489F-BA9C-29466D5DE42A}"/>
    <cellStyle name="Normal 3 5 5" xfId="15476" xr:uid="{9D4228AD-0EC6-4DCC-AB8C-71E502CD0F52}"/>
    <cellStyle name="Normal 3 5 5 2" xfId="24571" xr:uid="{46E4AC86-3743-42BD-934D-3E52368491E6}"/>
    <cellStyle name="Normal 3 5 6" xfId="19799" xr:uid="{EAD1B782-367D-4A58-9990-220A0A9EAE29}"/>
    <cellStyle name="Normal 3 6" xfId="30377" xr:uid="{0EF1591B-95BC-48AC-AAFC-62C2489DA26E}"/>
    <cellStyle name="Normal 3_ReportDump_InternalReport7" xfId="2218" xr:uid="{5373295D-0DE3-4ADA-8E35-51532103F638}"/>
    <cellStyle name="Normal 30" xfId="2680" xr:uid="{B90CFB41-D3C5-494B-9D43-428756E7F4C5}"/>
    <cellStyle name="Normal 30 2" xfId="6544" xr:uid="{88C1DD02-B66C-4261-9FE8-71D21379F37C}"/>
    <cellStyle name="Normal 30 2 2" xfId="20126" xr:uid="{E82BB625-5817-41FC-8DF8-DA45539FEB0F}"/>
    <cellStyle name="Normal 30 2 2 2" xfId="29697" xr:uid="{BF8BFC8E-3E29-4C8D-8929-F7CE3D7D67A9}"/>
    <cellStyle name="Normal 30 2 3" xfId="28320" xr:uid="{07D6BC75-FDDA-4D86-B8F0-C556A4898DB2}"/>
    <cellStyle name="Normal 30 3" xfId="18723" xr:uid="{9F1B09F3-B2AA-42E3-9A4D-3BD64E0C1905}"/>
    <cellStyle name="Normal 30 3 2" xfId="29154" xr:uid="{5741AD29-615C-43A6-95FA-2B7F3FC6DF7B}"/>
    <cellStyle name="Normal 30 4" xfId="27778" xr:uid="{203662E4-A2B7-4DD6-9431-6B2E4BFBA6A5}"/>
    <cellStyle name="Normal 31" xfId="2219" xr:uid="{559B7D25-9CD6-4E3B-B4E1-58380A6CCFDB}"/>
    <cellStyle name="Normal 31 2" xfId="6421" xr:uid="{00721510-867D-49C2-B0BA-7B302A4EAA1B}"/>
    <cellStyle name="Normal 31 2 2" xfId="20003" xr:uid="{20F8B267-F44C-432A-9E38-69B9C8D18C1C}"/>
    <cellStyle name="Normal 31 2 2 2" xfId="29602" xr:uid="{D083EF87-B6DA-4CCE-86B4-5A702A121512}"/>
    <cellStyle name="Normal 31 2 3" xfId="28225" xr:uid="{DFF07A55-1C28-4276-B4F7-5171011F5736}"/>
    <cellStyle name="Normal 31 3" xfId="18599" xr:uid="{0FDA7366-206B-4C3F-8E68-64EAC73F1F9A}"/>
    <cellStyle name="Normal 31 3 2" xfId="29058" xr:uid="{CB1501E4-E76D-47C3-9086-FA49EAD123AF}"/>
    <cellStyle name="Normal 31 4" xfId="27684" xr:uid="{26FA1283-0D57-41FF-9356-15820B090EAB}"/>
    <cellStyle name="Normal 32" xfId="2681" xr:uid="{67D15703-1602-4271-A9F9-49A7F7B953CE}"/>
    <cellStyle name="Normal 32 2" xfId="6545" xr:uid="{489C51AD-C5C8-47DF-9041-D8232BE6085E}"/>
    <cellStyle name="Normal 32 2 2" xfId="20127" xr:uid="{36C1288B-6383-45BB-8D2B-ABA3C07FB106}"/>
    <cellStyle name="Normal 32 2 2 2" xfId="29698" xr:uid="{738BA2E8-0D7C-483E-BEBD-3C2C693A35AE}"/>
    <cellStyle name="Normal 32 2 3" xfId="28321" xr:uid="{EA8AA184-2A6A-4067-961E-D5A3953E7632}"/>
    <cellStyle name="Normal 32 3" xfId="18724" xr:uid="{58D9A70D-85F1-4E2B-A847-5991D6B27275}"/>
    <cellStyle name="Normal 32 3 2" xfId="29155" xr:uid="{5FC651E3-5827-4383-A9CC-EF9D25AB6690}"/>
    <cellStyle name="Normal 32 4" xfId="27779" xr:uid="{46297D74-900B-4C5E-A86A-9CC7CA739978}"/>
    <cellStyle name="Normal 33" xfId="2689" xr:uid="{DF0FDD8E-A7C4-4C7A-BAA1-51FCC50B240E}"/>
    <cellStyle name="Normal 33 2" xfId="6553" xr:uid="{55D06012-5A37-414A-9758-5091171127D9}"/>
    <cellStyle name="Normal 33 2 2" xfId="20135" xr:uid="{90794EC6-827F-4535-BAD0-A5977A1BE9A2}"/>
    <cellStyle name="Normal 33 2 2 2" xfId="29703" xr:uid="{55EEDE32-E6BA-4A97-A6B4-8D192BE78A8C}"/>
    <cellStyle name="Normal 33 2 3" xfId="28326" xr:uid="{24090554-58F8-4085-8EB8-387A03772456}"/>
    <cellStyle name="Normal 33 3" xfId="18732" xr:uid="{B6D598F8-E9A7-419E-BED0-34998C70B9A5}"/>
    <cellStyle name="Normal 33 3 2" xfId="29160" xr:uid="{CB9F1D85-73A4-412E-BEE1-400830338B46}"/>
    <cellStyle name="Normal 33 4" xfId="27784" xr:uid="{BDB3DCA9-D1AF-47D4-87BE-9896041E214A}"/>
    <cellStyle name="Normal 34" xfId="2691" xr:uid="{8944C183-23CC-4139-A7D6-6A947F053392}"/>
    <cellStyle name="Normal 34 2" xfId="6555" xr:uid="{E6AB1FC5-FED0-4DD3-8505-32FFCB47FA0E}"/>
    <cellStyle name="Normal 34 2 2" xfId="20137" xr:uid="{F35C0BD2-D13D-4944-B2C5-190DF7FA1739}"/>
    <cellStyle name="Normal 34 2 2 2" xfId="29705" xr:uid="{1E38A23A-FAB8-47AE-9762-44B4644B8E15}"/>
    <cellStyle name="Normal 34 2 3" xfId="28328" xr:uid="{14F5A0EA-C678-4C7B-A7D1-A7035F267B16}"/>
    <cellStyle name="Normal 34 3" xfId="18734" xr:uid="{E7C4754B-7AB8-4151-9BC1-3A206A027070}"/>
    <cellStyle name="Normal 34 3 2" xfId="29162" xr:uid="{277DEF34-93DE-405A-942C-010FE22ABC21}"/>
    <cellStyle name="Normal 34 4" xfId="27786" xr:uid="{05B10E4E-0555-4A24-846B-EFFECB621F0E}"/>
    <cellStyle name="Normal 35" xfId="2693" xr:uid="{FBF26AD7-4FC3-409A-BE7D-5D23CD865FAB}"/>
    <cellStyle name="Normal 35 2" xfId="6557" xr:uid="{859C764A-1D99-446B-87E5-FE26FE28ED92}"/>
    <cellStyle name="Normal 35 2 2" xfId="20139" xr:uid="{AE3B1AF9-AA42-438D-8EC1-CF8AE18C68EC}"/>
    <cellStyle name="Normal 35 2 2 2" xfId="29707" xr:uid="{DD8EBFBC-C83C-4643-B79E-A1A345308DBA}"/>
    <cellStyle name="Normal 35 2 3" xfId="28330" xr:uid="{F8D70C5C-BDE1-441F-B9BF-87EC4D7FF75E}"/>
    <cellStyle name="Normal 35 3" xfId="18736" xr:uid="{128C2F82-93EA-46BB-8978-B37E29FF7F31}"/>
    <cellStyle name="Normal 35 3 2" xfId="29164" xr:uid="{A71215AA-E6A6-4537-A46F-202FDD0B5354}"/>
    <cellStyle name="Normal 35 4" xfId="27788" xr:uid="{71561D2A-9B48-4F1C-8001-6C0A088C04DD}"/>
    <cellStyle name="Normal 36" xfId="2220" xr:uid="{9CF3A9E3-11D6-480A-938E-18FC6D50B0C9}"/>
    <cellStyle name="Normal 36 2" xfId="6422" xr:uid="{3DB22B7C-5D2D-4326-ADA3-0B2E06EA9012}"/>
    <cellStyle name="Normal 36 2 2" xfId="20004" xr:uid="{BF4B297B-CBB0-45EE-90F7-701407AB4326}"/>
    <cellStyle name="Normal 36 2 2 2" xfId="29603" xr:uid="{7B199F93-7D8F-45EB-B184-8EE61401B217}"/>
    <cellStyle name="Normal 36 2 3" xfId="28226" xr:uid="{4DC79C40-7067-4DAA-B366-B8BCBC74EBE1}"/>
    <cellStyle name="Normal 36 3" xfId="18600" xr:uid="{D02D0FB8-4D40-4F76-BA3E-03C30569484C}"/>
    <cellStyle name="Normal 36 3 2" xfId="29059" xr:uid="{E9AA3DF7-2A5B-4154-9237-AD4D3365F2A9}"/>
    <cellStyle name="Normal 36 4" xfId="27685" xr:uid="{82EFFB80-F7D8-49F3-B493-E8154EB7A5D3}"/>
    <cellStyle name="Normal 37" xfId="2221" xr:uid="{C8A4EB50-3B62-4709-9256-C0257953558B}"/>
    <cellStyle name="Normal 37 10" xfId="14653" xr:uid="{06AD88FB-5759-4F5E-8974-0E25DA1AC46F}"/>
    <cellStyle name="Normal 37 10 2" xfId="23748" xr:uid="{B0966628-B0E0-4B84-8BFC-3A946FE57D17}"/>
    <cellStyle name="Normal 37 11" xfId="18601" xr:uid="{E92D771E-14EC-475A-B9CC-E0C324557334}"/>
    <cellStyle name="Normal 37 2" xfId="2671" xr:uid="{AD897614-D3D2-41A6-AC8C-3118BD4634C4}"/>
    <cellStyle name="Normal 37 2 10" xfId="18717" xr:uid="{50BCCA2C-16EC-47AC-9394-CBEDD3D1BCDC}"/>
    <cellStyle name="Normal 37 2 2" xfId="2767" xr:uid="{0EA06677-1D0C-49A4-AD9E-0C89220D5026}"/>
    <cellStyle name="Normal 37 2 2 2" xfId="2885" xr:uid="{6A5AE87B-A7C6-436B-AD3F-F58E2F7E798B}"/>
    <cellStyle name="Normal 37 2 2 2 2" xfId="3110" xr:uid="{A0390D7F-9B9F-4CBE-B2F2-A61445D154A8}"/>
    <cellStyle name="Normal 37 2 2 2 2 2" xfId="5912" xr:uid="{2D9D96AF-FE11-4E18-95CC-1B99FFE3480F}"/>
    <cellStyle name="Normal 37 2 2 2 2 2 2" xfId="7528" xr:uid="{D566C893-CE0D-4E36-811B-75E67317E610}"/>
    <cellStyle name="Normal 37 2 2 2 2 2 2 2" xfId="11993" xr:uid="{E7B92F44-3266-4EB7-BE55-9079BC923976}"/>
    <cellStyle name="Normal 37 2 2 2 2 2 2 2 2" xfId="18231" xr:uid="{38383357-E8F2-485E-9E27-E252D440452E}"/>
    <cellStyle name="Normal 37 2 2 2 2 2 2 2 2 2" xfId="27326" xr:uid="{9723F9E7-D920-43F0-BB7F-63966B26F021}"/>
    <cellStyle name="Normal 37 2 2 2 2 2 2 2 3" xfId="23331" xr:uid="{9479105E-CFE0-4B0C-B1BD-66189A2A9CCF}"/>
    <cellStyle name="Normal 37 2 2 2 2 2 2 3" xfId="16307" xr:uid="{78CEB488-109F-437D-BD02-D89E6C6A2462}"/>
    <cellStyle name="Normal 37 2 2 2 2 2 2 3 2" xfId="25402" xr:uid="{6176E374-DE5A-4C6E-84ED-EB8047A2A4DB}"/>
    <cellStyle name="Normal 37 2 2 2 2 2 2 4" xfId="21110" xr:uid="{FB57D9D0-7F05-4DD2-93AB-C22983B2BAC3}"/>
    <cellStyle name="Normal 37 2 2 2 2 2 3" xfId="11138" xr:uid="{D0071167-80A8-46EA-9FAF-E2D8967640EF}"/>
    <cellStyle name="Normal 37 2 2 2 2 2 3 2" xfId="17377" xr:uid="{D85D5C1B-A6C7-4B0A-92A1-41587695AB15}"/>
    <cellStyle name="Normal 37 2 2 2 2 2 3 2 2" xfId="26472" xr:uid="{8C7D6AA3-CCC6-49D5-B304-8669FAE3205F}"/>
    <cellStyle name="Normal 37 2 2 2 2 2 3 3" xfId="22476" xr:uid="{F4BABA5B-10E3-4AE4-93A9-BB310802347E}"/>
    <cellStyle name="Normal 37 2 2 2 2 2 4" xfId="15453" xr:uid="{D9020F7D-4842-4551-A71F-00E00809CA53}"/>
    <cellStyle name="Normal 37 2 2 2 2 2 4 2" xfId="24548" xr:uid="{CD3F8069-10B3-46E5-B1DB-13A4B5F255CF}"/>
    <cellStyle name="Normal 37 2 2 2 2 2 5" xfId="19713" xr:uid="{9871D7C5-26D7-48DD-8FC3-6CBDF7137175}"/>
    <cellStyle name="Normal 37 2 2 2 2 3" xfId="6973" xr:uid="{3C39633F-20E6-441B-9A49-524EE8B5D51F}"/>
    <cellStyle name="Normal 37 2 2 2 2 3 2" xfId="11575" xr:uid="{E78621A5-AFBB-448A-831F-13975B20731B}"/>
    <cellStyle name="Normal 37 2 2 2 2 3 2 2" xfId="17813" xr:uid="{440516AF-3F71-4D48-9D83-AC62B4114F80}"/>
    <cellStyle name="Normal 37 2 2 2 2 3 2 2 2" xfId="26908" xr:uid="{E00EE601-2315-4E81-A4EB-45D7C3163C18}"/>
    <cellStyle name="Normal 37 2 2 2 2 3 2 3" xfId="22913" xr:uid="{ABC342B1-5CFF-4459-8D0A-4A33CC1649B6}"/>
    <cellStyle name="Normal 37 2 2 2 2 3 3" xfId="15889" xr:uid="{62151C81-BAFF-4B42-9D6D-FF5AC1632B39}"/>
    <cellStyle name="Normal 37 2 2 2 2 3 3 2" xfId="24984" xr:uid="{6DAAA4E4-F852-457E-B1A5-807F13538726}"/>
    <cellStyle name="Normal 37 2 2 2 2 3 4" xfId="20555" xr:uid="{482D5CB9-3170-415B-A1F1-57F4DF4E9390}"/>
    <cellStyle name="Normal 37 2 2 2 2 4" xfId="10715" xr:uid="{B3A96507-6688-4109-AD36-FCEAB840BF6E}"/>
    <cellStyle name="Normal 37 2 2 2 2 4 2" xfId="16959" xr:uid="{A5942394-DE62-41D7-AB93-B2B2D9E35F33}"/>
    <cellStyle name="Normal 37 2 2 2 2 4 2 2" xfId="26054" xr:uid="{19FBDF5E-F0D6-4357-8034-C7901EACFB1B}"/>
    <cellStyle name="Normal 37 2 2 2 2 4 3" xfId="22053" xr:uid="{B54544A5-5027-4F8B-840E-69973453CEA1}"/>
    <cellStyle name="Normal 37 2 2 2 2 5" xfId="15035" xr:uid="{411D13A0-56A4-400F-B120-0173474F251E}"/>
    <cellStyle name="Normal 37 2 2 2 2 5 2" xfId="24130" xr:uid="{F068FD5A-48B0-4897-A663-EA53F90FFC46}"/>
    <cellStyle name="Normal 37 2 2 2 2 6" xfId="19153" xr:uid="{A89A16DF-AEAD-4F51-ABF9-E38A4D325B99}"/>
    <cellStyle name="Normal 37 2 2 2 3" xfId="5698" xr:uid="{F9E9D8C3-06DB-4151-B9F3-E9CA135CC10B}"/>
    <cellStyle name="Normal 37 2 2 2 3 2" xfId="7314" xr:uid="{722F4432-2890-41D7-9D68-4867C24EC9EE}"/>
    <cellStyle name="Normal 37 2 2 2 3 2 2" xfId="11784" xr:uid="{D1D1ADF4-FDB7-4FC1-8603-083FC2D653BD}"/>
    <cellStyle name="Normal 37 2 2 2 3 2 2 2" xfId="18022" xr:uid="{72EC806C-B7F3-4C1F-941C-FFB8F034BDDC}"/>
    <cellStyle name="Normal 37 2 2 2 3 2 2 2 2" xfId="27117" xr:uid="{585871FF-0B70-4B07-8F5E-0AAF19E692DA}"/>
    <cellStyle name="Normal 37 2 2 2 3 2 2 3" xfId="23122" xr:uid="{CA19DEE3-787A-488C-97EC-163F15C5BE05}"/>
    <cellStyle name="Normal 37 2 2 2 3 2 3" xfId="16098" xr:uid="{7EA1890D-7F3B-481C-B4D5-7CB792C1C864}"/>
    <cellStyle name="Normal 37 2 2 2 3 2 3 2" xfId="25193" xr:uid="{A2FE0112-7D3F-42F4-80E3-0625506CD35A}"/>
    <cellStyle name="Normal 37 2 2 2 3 2 4" xfId="20896" xr:uid="{2396FC8B-1767-43A1-B288-FAFE97672E4A}"/>
    <cellStyle name="Normal 37 2 2 2 3 3" xfId="10928" xr:uid="{36B6A9BA-8980-4170-9696-EB6D670FCAEF}"/>
    <cellStyle name="Normal 37 2 2 2 3 3 2" xfId="17168" xr:uid="{0FDF7549-C0CA-4D94-AB07-5DA7F86CF04D}"/>
    <cellStyle name="Normal 37 2 2 2 3 3 2 2" xfId="26263" xr:uid="{1458E9FE-7AD5-46E8-B259-7E27AEEE8FD8}"/>
    <cellStyle name="Normal 37 2 2 2 3 3 3" xfId="22266" xr:uid="{C96BFF04-749A-4F4A-8CFB-1E654B8EE8EF}"/>
    <cellStyle name="Normal 37 2 2 2 3 4" xfId="15244" xr:uid="{61E16158-116C-4034-9D19-C94EF6C15C2E}"/>
    <cellStyle name="Normal 37 2 2 2 3 4 2" xfId="24339" xr:uid="{41297062-F0F9-4FAB-BE5E-5255D8BC2A04}"/>
    <cellStyle name="Normal 37 2 2 2 3 5" xfId="19499" xr:uid="{97B84F09-8199-4DB1-85EF-F9717BFFDB7D}"/>
    <cellStyle name="Normal 37 2 2 2 4" xfId="6748" xr:uid="{EDC9A30E-EEAE-4F8C-809D-F17D52890C9A}"/>
    <cellStyle name="Normal 37 2 2 2 4 2" xfId="11366" xr:uid="{AB9DD361-9A14-4C70-B56A-35EF69C4DB34}"/>
    <cellStyle name="Normal 37 2 2 2 4 2 2" xfId="17604" xr:uid="{0B783BAD-4977-4FAA-919A-E54B7FB7EDF5}"/>
    <cellStyle name="Normal 37 2 2 2 4 2 2 2" xfId="26699" xr:uid="{6484AC4B-B195-4FD6-B1E4-24437BC64248}"/>
    <cellStyle name="Normal 37 2 2 2 4 2 3" xfId="22704" xr:uid="{79BABA05-33E0-4FAF-A540-224F4FDB4A6C}"/>
    <cellStyle name="Normal 37 2 2 2 4 3" xfId="15680" xr:uid="{5664A65D-91CB-4296-AA04-DDFE461FEE89}"/>
    <cellStyle name="Normal 37 2 2 2 4 3 2" xfId="24775" xr:uid="{EDE3A14C-7F13-446C-B88D-4361EB63E0E1}"/>
    <cellStyle name="Normal 37 2 2 2 4 4" xfId="20330" xr:uid="{05ED3F88-A349-41A9-A3B4-49B24F71A043}"/>
    <cellStyle name="Normal 37 2 2 2 5" xfId="10277" xr:uid="{012570F0-D0DF-4A6C-AC18-0B0314E5F0FD}"/>
    <cellStyle name="Normal 37 2 2 2 5 2" xfId="14599" xr:uid="{4559DBBC-3343-45DF-A184-AA7A25CC8745}"/>
    <cellStyle name="Normal 37 2 2 2 5 2 2" xfId="18458" xr:uid="{61EF0DDE-2162-44F5-9327-EC503431632D}"/>
    <cellStyle name="Normal 37 2 2 2 5 2 2 2" xfId="27553" xr:uid="{9CE2487D-F0E6-446B-9017-EBC7C993ACED}"/>
    <cellStyle name="Normal 37 2 2 2 5 2 3" xfId="23694" xr:uid="{C92891F3-DFA5-4319-81AF-D064D164A387}"/>
    <cellStyle name="Normal 37 2 2 2 5 3" xfId="16534" xr:uid="{8CC60AF2-3835-44C5-80BC-F8A00C299ED5}"/>
    <cellStyle name="Normal 37 2 2 2 5 3 2" xfId="25629" xr:uid="{61937093-2D31-426F-B289-9A33A94C8DC6}"/>
    <cellStyle name="Normal 37 2 2 2 5 4" xfId="21616" xr:uid="{AC3C6373-8610-475E-A9DB-32C4F9656B0A}"/>
    <cellStyle name="Normal 37 2 2 2 6" xfId="10506" xr:uid="{DA72D81D-C438-4B9B-BBBD-5D0B9FE87727}"/>
    <cellStyle name="Normal 37 2 2 2 6 2" xfId="16750" xr:uid="{C2B4DC41-D5C8-4432-83C0-F3CF660BD6C9}"/>
    <cellStyle name="Normal 37 2 2 2 6 2 2" xfId="25845" xr:uid="{735DE5A5-CAA7-4075-B43E-B46600A6670B}"/>
    <cellStyle name="Normal 37 2 2 2 6 3" xfId="21844" xr:uid="{703D73AB-C3F7-444C-9929-055A77B3FE84}"/>
    <cellStyle name="Normal 37 2 2 2 7" xfId="14826" xr:uid="{56D2F489-0943-4293-9D6E-6866B199E038}"/>
    <cellStyle name="Normal 37 2 2 2 7 2" xfId="23921" xr:uid="{565BC98F-A2CB-431D-8ADB-6908E4AAA1D5}"/>
    <cellStyle name="Normal 37 2 2 2 8" xfId="18928" xr:uid="{745974F5-01C5-4735-A6C9-CD5C193D1B10}"/>
    <cellStyle name="Normal 37 2 2 3" xfId="3007" xr:uid="{02DA4068-E563-4BA3-885F-7CC853453567}"/>
    <cellStyle name="Normal 37 2 2 3 2" xfId="5809" xr:uid="{54153490-8828-4E14-B565-4D259D169C38}"/>
    <cellStyle name="Normal 37 2 2 3 2 2" xfId="7425" xr:uid="{4914BFC8-C116-46B2-B8A1-CCCBC0A2A783}"/>
    <cellStyle name="Normal 37 2 2 3 2 2 2" xfId="11890" xr:uid="{AC97B1CF-A576-4DB1-8206-0E90E55FF2F0}"/>
    <cellStyle name="Normal 37 2 2 3 2 2 2 2" xfId="18128" xr:uid="{37FDB593-1015-4671-A15D-D0AF8E3C8BFD}"/>
    <cellStyle name="Normal 37 2 2 3 2 2 2 2 2" xfId="27223" xr:uid="{710CADCF-90A9-49EA-8854-FE05B5906509}"/>
    <cellStyle name="Normal 37 2 2 3 2 2 2 3" xfId="23228" xr:uid="{09F0ABAE-993E-493A-8DB1-B142B3A171A0}"/>
    <cellStyle name="Normal 37 2 2 3 2 2 3" xfId="16204" xr:uid="{F6B87FAE-B53A-4466-A6B4-61A57B93F89E}"/>
    <cellStyle name="Normal 37 2 2 3 2 2 3 2" xfId="25299" xr:uid="{2E804BA3-BAC4-4ACE-8997-29EEAD976BA7}"/>
    <cellStyle name="Normal 37 2 2 3 2 2 4" xfId="21007" xr:uid="{EC3ED7AB-D212-44B4-A2CF-54EAF8F25C0B}"/>
    <cellStyle name="Normal 37 2 2 3 2 3" xfId="11035" xr:uid="{F0C6D51C-9E7B-4524-B2CE-5DD228372D77}"/>
    <cellStyle name="Normal 37 2 2 3 2 3 2" xfId="17274" xr:uid="{5DFE5BDA-2A98-45B8-B9C9-B452C215740A}"/>
    <cellStyle name="Normal 37 2 2 3 2 3 2 2" xfId="26369" xr:uid="{3C5AEEE0-CE7E-41D2-A6A5-522276A2F86D}"/>
    <cellStyle name="Normal 37 2 2 3 2 3 3" xfId="22373" xr:uid="{5DA44901-1B7B-47A3-B847-CDC28272B692}"/>
    <cellStyle name="Normal 37 2 2 3 2 4" xfId="15350" xr:uid="{176C1C02-ACF1-4225-BB52-9DECD4B624DF}"/>
    <cellStyle name="Normal 37 2 2 3 2 4 2" xfId="24445" xr:uid="{7A387EF8-EE2E-4BDB-806A-B904EAE48E72}"/>
    <cellStyle name="Normal 37 2 2 3 2 5" xfId="19610" xr:uid="{3BF55488-2DFF-4C45-B50A-2AEB7C3AB302}"/>
    <cellStyle name="Normal 37 2 2 3 3" xfId="6870" xr:uid="{90375A57-FF48-4778-9A06-4CB1A5CBC410}"/>
    <cellStyle name="Normal 37 2 2 3 3 2" xfId="11472" xr:uid="{2D6F9CBD-9557-4E48-A451-4D9A9CD88003}"/>
    <cellStyle name="Normal 37 2 2 3 3 2 2" xfId="17710" xr:uid="{8F85CD88-E4BE-4DAD-8B41-173309B76292}"/>
    <cellStyle name="Normal 37 2 2 3 3 2 2 2" xfId="26805" xr:uid="{86977D5C-57E7-4CE1-B92D-D41052A27F4F}"/>
    <cellStyle name="Normal 37 2 2 3 3 2 3" xfId="22810" xr:uid="{4508F3C5-6F37-4A32-9611-600CE869B9C4}"/>
    <cellStyle name="Normal 37 2 2 3 3 3" xfId="15786" xr:uid="{2FDEB556-7AD4-470A-886E-EA266ED4C8E0}"/>
    <cellStyle name="Normal 37 2 2 3 3 3 2" xfId="24881" xr:uid="{2376A3DA-8E85-4284-9BE5-653C9B14B5CF}"/>
    <cellStyle name="Normal 37 2 2 3 3 4" xfId="20452" xr:uid="{149DE2BF-6217-4E92-A91F-B17FF99424C2}"/>
    <cellStyle name="Normal 37 2 2 3 4" xfId="10612" xr:uid="{8D9B06B0-ADE6-4879-9169-E84022B57A03}"/>
    <cellStyle name="Normal 37 2 2 3 4 2" xfId="16856" xr:uid="{260BA11F-FEAA-4CF5-BA2C-8519C2A0C6FB}"/>
    <cellStyle name="Normal 37 2 2 3 4 2 2" xfId="25951" xr:uid="{6269B68E-FE00-455C-8689-4E8275485564}"/>
    <cellStyle name="Normal 37 2 2 3 4 3" xfId="21950" xr:uid="{70BA4C8B-6D61-4E90-9C0E-EF8B4E9987FA}"/>
    <cellStyle name="Normal 37 2 2 3 5" xfId="14932" xr:uid="{215DDE1B-38BA-4A7B-A014-38D49BFC2CA5}"/>
    <cellStyle name="Normal 37 2 2 3 5 2" xfId="24027" xr:uid="{65F852EB-8CB7-48F1-9732-FD33782357D0}"/>
    <cellStyle name="Normal 37 2 2 3 6" xfId="19050" xr:uid="{6BB33C76-2DAD-484F-B9A4-3F74051AAC9A}"/>
    <cellStyle name="Normal 37 2 2 4" xfId="5587" xr:uid="{C7442329-B7DE-4CB5-B689-5C88E65890EC}"/>
    <cellStyle name="Normal 37 2 2 4 2" xfId="7203" xr:uid="{05F1ACED-F0A7-4637-A782-6653841E1CB8}"/>
    <cellStyle name="Normal 37 2 2 4 2 2" xfId="11681" xr:uid="{E839C744-1952-4D5D-B8AF-126C33AD0A23}"/>
    <cellStyle name="Normal 37 2 2 4 2 2 2" xfId="17919" xr:uid="{6DE691BA-9EC0-413D-A562-B4E31BB5D353}"/>
    <cellStyle name="Normal 37 2 2 4 2 2 2 2" xfId="27014" xr:uid="{2FEEFF21-0746-4967-BF73-D3178026860E}"/>
    <cellStyle name="Normal 37 2 2 4 2 2 3" xfId="23019" xr:uid="{89AAEF02-73E2-4BEA-AFBD-4985BB0260AF}"/>
    <cellStyle name="Normal 37 2 2 4 2 3" xfId="15995" xr:uid="{9E80578F-3F5D-4611-8692-7F58AADAA0FA}"/>
    <cellStyle name="Normal 37 2 2 4 2 3 2" xfId="25090" xr:uid="{6DC4BF8B-AA9B-4238-9FA9-44E8834AEB29}"/>
    <cellStyle name="Normal 37 2 2 4 2 4" xfId="20785" xr:uid="{EFB676A9-5F2E-43D4-BC71-0479AEF12AA4}"/>
    <cellStyle name="Normal 37 2 2 4 3" xfId="10825" xr:uid="{631082FA-C942-4439-8034-FDCEBEC7D4DB}"/>
    <cellStyle name="Normal 37 2 2 4 3 2" xfId="17065" xr:uid="{7F713992-B9E5-423A-A39A-4D9A245B595F}"/>
    <cellStyle name="Normal 37 2 2 4 3 2 2" xfId="26160" xr:uid="{8B40489E-0693-44E7-BE14-530670CA9312}"/>
    <cellStyle name="Normal 37 2 2 4 3 3" xfId="22163" xr:uid="{D0A30BAA-A829-443C-B9B2-229031CF8C2A}"/>
    <cellStyle name="Normal 37 2 2 4 4" xfId="15141" xr:uid="{533254BE-78B7-4152-B0A7-002D1DA51EEE}"/>
    <cellStyle name="Normal 37 2 2 4 4 2" xfId="24236" xr:uid="{77519AB7-70CA-4919-8DF0-E22AC78673B0}"/>
    <cellStyle name="Normal 37 2 2 4 5" xfId="19388" xr:uid="{3B12DF5E-DBEE-4D12-A201-8451DAF60BA0}"/>
    <cellStyle name="Normal 37 2 2 5" xfId="6630" xr:uid="{E77AA5C4-CDBF-4C54-AE5D-5DB591C74AF7}"/>
    <cellStyle name="Normal 37 2 2 5 2" xfId="11263" xr:uid="{47D71D64-BFA1-4D87-BFDF-12BC33E8F699}"/>
    <cellStyle name="Normal 37 2 2 5 2 2" xfId="17501" xr:uid="{FB8D076A-1D08-40EF-8605-206BFB2F796B}"/>
    <cellStyle name="Normal 37 2 2 5 2 2 2" xfId="26596" xr:uid="{425EB8D6-4CA7-4B08-875A-CAD61C271F79}"/>
    <cellStyle name="Normal 37 2 2 5 2 3" xfId="22601" xr:uid="{AE03DAB3-D1EF-4DCA-85C4-4E5343C0D453}"/>
    <cellStyle name="Normal 37 2 2 5 3" xfId="15577" xr:uid="{8CCFFBC7-4D92-42EB-A2A7-2C9E294D124B}"/>
    <cellStyle name="Normal 37 2 2 5 3 2" xfId="24672" xr:uid="{5A714B9B-843C-4EDF-AED6-8AD62074EDF6}"/>
    <cellStyle name="Normal 37 2 2 5 4" xfId="20212" xr:uid="{F5189DDD-E7BA-4E01-853D-52F0A9096933}"/>
    <cellStyle name="Normal 37 2 2 6" xfId="10166" xr:uid="{8E88603F-71EA-4ECA-997B-4D97B05DF650}"/>
    <cellStyle name="Normal 37 2 2 6 2" xfId="14488" xr:uid="{8659AA3E-43A7-42DA-9F1A-16CEE59C5C0C}"/>
    <cellStyle name="Normal 37 2 2 6 2 2" xfId="18355" xr:uid="{B35580FE-6CF3-4EDF-8E4A-CE3A0810D70D}"/>
    <cellStyle name="Normal 37 2 2 6 2 2 2" xfId="27450" xr:uid="{25BAD503-1647-43FD-9B81-055513EF7E36}"/>
    <cellStyle name="Normal 37 2 2 6 2 3" xfId="23583" xr:uid="{617444A7-5199-4F07-B953-D9A94EA1309E}"/>
    <cellStyle name="Normal 37 2 2 6 3" xfId="16431" xr:uid="{C657AB44-5FC9-4E56-9EF1-61E504E73A25}"/>
    <cellStyle name="Normal 37 2 2 6 3 2" xfId="25526" xr:uid="{1C115C3A-9618-44A4-9712-EABE752771E4}"/>
    <cellStyle name="Normal 37 2 2 6 4" xfId="21505" xr:uid="{1C255F2D-C4D1-41A0-83E4-C1EE3DA8A53A}"/>
    <cellStyle name="Normal 37 2 2 7" xfId="10403" xr:uid="{FCC7647A-23B3-4D9E-9EFD-CCFE0FE795A6}"/>
    <cellStyle name="Normal 37 2 2 7 2" xfId="16647" xr:uid="{C3DDA033-081C-472A-B63D-97060C9B5935}"/>
    <cellStyle name="Normal 37 2 2 7 2 2" xfId="25742" xr:uid="{59625F97-5E5A-4E2B-84E3-5DD073557E88}"/>
    <cellStyle name="Normal 37 2 2 7 3" xfId="21741" xr:uid="{40D24E74-8133-4B32-B365-E38D2BADF46B}"/>
    <cellStyle name="Normal 37 2 2 8" xfId="14723" xr:uid="{C770E247-D241-4962-BB0F-CAE4FEDD589C}"/>
    <cellStyle name="Normal 37 2 2 8 2" xfId="23818" xr:uid="{8E66537B-BFC3-40B2-BFA5-FA7827FFD4DA}"/>
    <cellStyle name="Normal 37 2 2 9" xfId="18810" xr:uid="{D136318F-4578-48F1-AEFB-AF910F9BBE54}"/>
    <cellStyle name="Normal 37 2 3" xfId="2838" xr:uid="{AC085628-8D60-4266-A6D3-10CBEE3B3CCE}"/>
    <cellStyle name="Normal 37 2 3 2" xfId="3063" xr:uid="{53E59683-D7D5-47FB-B94E-28839221FE1F}"/>
    <cellStyle name="Normal 37 2 3 2 2" xfId="5865" xr:uid="{3996AF86-3EFB-4A35-9EF0-BFB91E356EB1}"/>
    <cellStyle name="Normal 37 2 3 2 2 2" xfId="7481" xr:uid="{E9996DC7-4005-4945-952F-438CAC8A630C}"/>
    <cellStyle name="Normal 37 2 3 2 2 2 2" xfId="11946" xr:uid="{6B834782-5BB5-4EAE-976E-9DDB6C51F71F}"/>
    <cellStyle name="Normal 37 2 3 2 2 2 2 2" xfId="18184" xr:uid="{0C0627F1-A7F1-49C4-ABFB-8D3876C00B13}"/>
    <cellStyle name="Normal 37 2 3 2 2 2 2 2 2" xfId="27279" xr:uid="{B55E5EB5-8AFF-4FFD-BE0F-D1649E4E0658}"/>
    <cellStyle name="Normal 37 2 3 2 2 2 2 3" xfId="23284" xr:uid="{8EFD3E01-8466-4134-8E28-5DAA3ACC172E}"/>
    <cellStyle name="Normal 37 2 3 2 2 2 3" xfId="16260" xr:uid="{32BFAD2F-B684-4362-BEA7-83F664140445}"/>
    <cellStyle name="Normal 37 2 3 2 2 2 3 2" xfId="25355" xr:uid="{5EF3646C-3B16-458F-BE42-9CB8FCBA6CE1}"/>
    <cellStyle name="Normal 37 2 3 2 2 2 4" xfId="21063" xr:uid="{F65A8A43-B93C-4FDC-8F3C-28A750B38899}"/>
    <cellStyle name="Normal 37 2 3 2 2 3" xfId="11091" xr:uid="{9243CE3B-156C-4ECF-9635-DF015B8B8F74}"/>
    <cellStyle name="Normal 37 2 3 2 2 3 2" xfId="17330" xr:uid="{C74B7053-70D6-46F6-80D8-DCF97F8BA7B0}"/>
    <cellStyle name="Normal 37 2 3 2 2 3 2 2" xfId="26425" xr:uid="{D479ED1C-35E9-431C-82D1-20AAC783BBFB}"/>
    <cellStyle name="Normal 37 2 3 2 2 3 3" xfId="22429" xr:uid="{21993C4C-615C-4F0E-A594-89F1EAE4DC12}"/>
    <cellStyle name="Normal 37 2 3 2 2 4" xfId="15406" xr:uid="{BB7F69C2-F987-4268-BB7F-0EAD275B57E0}"/>
    <cellStyle name="Normal 37 2 3 2 2 4 2" xfId="24501" xr:uid="{1F27486F-7D17-4701-A03A-BAC9C26F1DD2}"/>
    <cellStyle name="Normal 37 2 3 2 2 5" xfId="19666" xr:uid="{67731BFF-DB6F-4F91-BAFF-648346CA9175}"/>
    <cellStyle name="Normal 37 2 3 2 3" xfId="6926" xr:uid="{0A7B6DAA-4EED-43E0-AE84-05504467712C}"/>
    <cellStyle name="Normal 37 2 3 2 3 2" xfId="11528" xr:uid="{3EDA4A48-67D2-4539-ACC6-850E6B8AE169}"/>
    <cellStyle name="Normal 37 2 3 2 3 2 2" xfId="17766" xr:uid="{008B4A81-D1A1-4893-AEA3-6EAB9641CCFA}"/>
    <cellStyle name="Normal 37 2 3 2 3 2 2 2" xfId="26861" xr:uid="{FD9996CD-8BF3-43B7-BAF8-38F7C042FA29}"/>
    <cellStyle name="Normal 37 2 3 2 3 2 3" xfId="22866" xr:uid="{DB976664-07DE-4D9C-8E40-9AD3FB9EFF18}"/>
    <cellStyle name="Normal 37 2 3 2 3 3" xfId="15842" xr:uid="{5D0C39DE-607B-447F-8C18-1F3C83ABB97A}"/>
    <cellStyle name="Normal 37 2 3 2 3 3 2" xfId="24937" xr:uid="{237921D3-EBFF-4B41-BD44-9F752BA1C85A}"/>
    <cellStyle name="Normal 37 2 3 2 3 4" xfId="20508" xr:uid="{57F6FA02-FD20-4497-923C-B36DFBD90CFD}"/>
    <cellStyle name="Normal 37 2 3 2 4" xfId="10668" xr:uid="{6E8A1ECE-8C14-413A-89DE-0BC081F88DFC}"/>
    <cellStyle name="Normal 37 2 3 2 4 2" xfId="16912" xr:uid="{4692A3C1-B781-4D0E-B3B3-021F49C34EC7}"/>
    <cellStyle name="Normal 37 2 3 2 4 2 2" xfId="26007" xr:uid="{9DC6F18E-C6AF-41F2-A270-0EA0D0F80C1A}"/>
    <cellStyle name="Normal 37 2 3 2 4 3" xfId="22006" xr:uid="{053AB07F-6B59-4268-80DD-50DFCA012926}"/>
    <cellStyle name="Normal 37 2 3 2 5" xfId="14988" xr:uid="{245D12FD-E994-4CC7-AB1D-51CC5D24432E}"/>
    <cellStyle name="Normal 37 2 3 2 5 2" xfId="24083" xr:uid="{28C51858-0110-4432-82CB-CB80AAF82279}"/>
    <cellStyle name="Normal 37 2 3 2 6" xfId="19106" xr:uid="{48F86FAC-BC4F-4794-8D8A-B824C4C70BC0}"/>
    <cellStyle name="Normal 37 2 3 3" xfId="5651" xr:uid="{3B624EC6-476C-415E-9074-6E17215877A4}"/>
    <cellStyle name="Normal 37 2 3 3 2" xfId="7267" xr:uid="{27AA22A5-F025-4082-AD7A-14FA2A09E335}"/>
    <cellStyle name="Normal 37 2 3 3 2 2" xfId="11737" xr:uid="{994EA7DE-88B6-4BA1-A15B-9FDD7E7E897A}"/>
    <cellStyle name="Normal 37 2 3 3 2 2 2" xfId="17975" xr:uid="{812CFEBF-3B51-48CD-8304-6749CEC3E7B1}"/>
    <cellStyle name="Normal 37 2 3 3 2 2 2 2" xfId="27070" xr:uid="{99AF6640-716E-4BC3-AB97-7BFE17D2BA0B}"/>
    <cellStyle name="Normal 37 2 3 3 2 2 3" xfId="23075" xr:uid="{02B6FB81-459B-41D6-BA49-D44029EEECBA}"/>
    <cellStyle name="Normal 37 2 3 3 2 3" xfId="16051" xr:uid="{146DE3F7-05D2-4763-8F48-4E31CDE6DC2C}"/>
    <cellStyle name="Normal 37 2 3 3 2 3 2" xfId="25146" xr:uid="{BF122319-76A6-45EB-BF39-5BFF8C7E8585}"/>
    <cellStyle name="Normal 37 2 3 3 2 4" xfId="20849" xr:uid="{58FA368E-A782-43F7-B5BF-D3416DC8D1FC}"/>
    <cellStyle name="Normal 37 2 3 3 3" xfId="10881" xr:uid="{BC22B276-3C2A-4392-B235-E38E06D9DA8E}"/>
    <cellStyle name="Normal 37 2 3 3 3 2" xfId="17121" xr:uid="{10F866C7-BEE7-459F-98C5-A2855478897A}"/>
    <cellStyle name="Normal 37 2 3 3 3 2 2" xfId="26216" xr:uid="{666BED50-BB8F-4CE0-B464-62593E92D954}"/>
    <cellStyle name="Normal 37 2 3 3 3 3" xfId="22219" xr:uid="{B26D1EBA-F63A-4549-B842-ED045054C487}"/>
    <cellStyle name="Normal 37 2 3 3 4" xfId="15197" xr:uid="{F24F0FE3-5C16-40C1-84DC-C635C5BBCF32}"/>
    <cellStyle name="Normal 37 2 3 3 4 2" xfId="24292" xr:uid="{4A1E26F3-CB21-4577-802A-893B06F0F1A4}"/>
    <cellStyle name="Normal 37 2 3 3 5" xfId="19452" xr:uid="{4E71316C-FAFC-4E7C-BA34-2D9E283D96EA}"/>
    <cellStyle name="Normal 37 2 3 4" xfId="6701" xr:uid="{83A75D4B-1CFC-4D20-9A9C-EABADAD31AC2}"/>
    <cellStyle name="Normal 37 2 3 4 2" xfId="11319" xr:uid="{5C4F233D-8949-4649-947A-45DB7E4C5E6B}"/>
    <cellStyle name="Normal 37 2 3 4 2 2" xfId="17557" xr:uid="{16BB861D-9CA3-412F-A869-3E6D15BA55A8}"/>
    <cellStyle name="Normal 37 2 3 4 2 2 2" xfId="26652" xr:uid="{3F16DD0A-8DA3-4E42-BB30-1C69824D2148}"/>
    <cellStyle name="Normal 37 2 3 4 2 3" xfId="22657" xr:uid="{A7A94F2D-55E3-4226-A443-8860EEEB8DF2}"/>
    <cellStyle name="Normal 37 2 3 4 3" xfId="15633" xr:uid="{B6CD8DEA-9712-4E39-B25F-226B7C6B2EDC}"/>
    <cellStyle name="Normal 37 2 3 4 3 2" xfId="24728" xr:uid="{EA9EBAB9-247E-494E-9B36-15C9102FA50D}"/>
    <cellStyle name="Normal 37 2 3 4 4" xfId="20283" xr:uid="{5E8DC891-EDD4-4642-8E2A-53B0084641DB}"/>
    <cellStyle name="Normal 37 2 3 5" xfId="10230" xr:uid="{46F0F77F-5DF5-4CEE-ACE5-5374C72FD647}"/>
    <cellStyle name="Normal 37 2 3 5 2" xfId="14552" xr:uid="{75CA3ECC-09B2-4B85-834C-F11F72C10772}"/>
    <cellStyle name="Normal 37 2 3 5 2 2" xfId="18411" xr:uid="{D42FFFC6-C590-4FC7-94EC-45484830719F}"/>
    <cellStyle name="Normal 37 2 3 5 2 2 2" xfId="27506" xr:uid="{F121AF66-82EF-4636-B722-77D33D5DC387}"/>
    <cellStyle name="Normal 37 2 3 5 2 3" xfId="23647" xr:uid="{CCD2B597-35D9-4E8A-89F0-610C507461EC}"/>
    <cellStyle name="Normal 37 2 3 5 3" xfId="16487" xr:uid="{E738F48E-9E4A-4053-87FC-E702AD70B7E3}"/>
    <cellStyle name="Normal 37 2 3 5 3 2" xfId="25582" xr:uid="{7F554C8B-E24D-4537-8485-8FF1D66CEB60}"/>
    <cellStyle name="Normal 37 2 3 5 4" xfId="21569" xr:uid="{4161F1AD-54AE-4CFF-BA55-2DD7182D72BC}"/>
    <cellStyle name="Normal 37 2 3 6" xfId="10459" xr:uid="{012D4250-58BA-4CAC-AA8A-D2197D9030CC}"/>
    <cellStyle name="Normal 37 2 3 6 2" xfId="16703" xr:uid="{B98B98CC-834C-41EE-A197-18170C9BD62B}"/>
    <cellStyle name="Normal 37 2 3 6 2 2" xfId="25798" xr:uid="{B2CDF413-6C14-4CB9-94CE-D8E577256FC4}"/>
    <cellStyle name="Normal 37 2 3 6 3" xfId="21797" xr:uid="{3607002C-A668-4F12-B6B4-B4165FC16963}"/>
    <cellStyle name="Normal 37 2 3 7" xfId="14779" xr:uid="{443A2D60-9BCE-43CC-964D-DF7E1E065F8E}"/>
    <cellStyle name="Normal 37 2 3 7 2" xfId="23874" xr:uid="{9F2971FC-D796-4259-9909-E0216B6E0624}"/>
    <cellStyle name="Normal 37 2 3 8" xfId="18881" xr:uid="{2F8062E1-FE92-410F-A5C5-5BA2F1821CAD}"/>
    <cellStyle name="Normal 37 2 4" xfId="2960" xr:uid="{BD09C2DF-92EA-4A59-8981-C40F6300CD14}"/>
    <cellStyle name="Normal 37 2 4 2" xfId="5762" xr:uid="{BED6D207-2F1D-42FE-8505-C382EFD1EB53}"/>
    <cellStyle name="Normal 37 2 4 2 2" xfId="7378" xr:uid="{EBF65F07-7714-48F1-92CD-C6E6468A61F6}"/>
    <cellStyle name="Normal 37 2 4 2 2 2" xfId="11843" xr:uid="{AA714D1C-155F-4CFA-B61B-D2A3ED1ECA84}"/>
    <cellStyle name="Normal 37 2 4 2 2 2 2" xfId="18081" xr:uid="{D696EB7C-5179-4B65-9F0C-C3D3DC5740F1}"/>
    <cellStyle name="Normal 37 2 4 2 2 2 2 2" xfId="27176" xr:uid="{42323CF1-4287-4BB9-A50F-12ABBD46D5BE}"/>
    <cellStyle name="Normal 37 2 4 2 2 2 3" xfId="23181" xr:uid="{BF22CE12-DAAA-46AE-819F-FD52E0F12A6A}"/>
    <cellStyle name="Normal 37 2 4 2 2 3" xfId="16157" xr:uid="{AC92C7AB-5804-4404-8EB6-9A1928EB8FA0}"/>
    <cellStyle name="Normal 37 2 4 2 2 3 2" xfId="25252" xr:uid="{D341DD6D-67D1-4278-91D2-9CCAD63A1821}"/>
    <cellStyle name="Normal 37 2 4 2 2 4" xfId="20960" xr:uid="{42D3C815-C0D3-4475-9A65-E3014BD9D40C}"/>
    <cellStyle name="Normal 37 2 4 2 3" xfId="10988" xr:uid="{C7A671FD-2323-4EB8-AD4B-FDD492D26E18}"/>
    <cellStyle name="Normal 37 2 4 2 3 2" xfId="17227" xr:uid="{3F48C838-33CF-433A-B7C8-DAAF00BA9DC8}"/>
    <cellStyle name="Normal 37 2 4 2 3 2 2" xfId="26322" xr:uid="{A7C977F7-9D94-4D5E-999E-597F7DCF8F82}"/>
    <cellStyle name="Normal 37 2 4 2 3 3" xfId="22326" xr:uid="{B4303A7B-726A-4782-96D7-F47107D0F8A5}"/>
    <cellStyle name="Normal 37 2 4 2 4" xfId="15303" xr:uid="{20540B5B-CE4A-4B33-ADE3-2A1DF36C44F9}"/>
    <cellStyle name="Normal 37 2 4 2 4 2" xfId="24398" xr:uid="{DB9064AB-D5CA-42CE-B595-FEDE720BB09D}"/>
    <cellStyle name="Normal 37 2 4 2 5" xfId="19563" xr:uid="{668DFEA5-70C1-4DCD-B453-F95F34267A15}"/>
    <cellStyle name="Normal 37 2 4 3" xfId="6823" xr:uid="{8C22119E-00A1-4566-BED3-F842BB65D410}"/>
    <cellStyle name="Normal 37 2 4 3 2" xfId="11425" xr:uid="{D071AF7E-A438-46B4-A69F-9BC4D2C6C80D}"/>
    <cellStyle name="Normal 37 2 4 3 2 2" xfId="17663" xr:uid="{92DB3F40-27D1-4564-ADF0-88DA9B1C0BBF}"/>
    <cellStyle name="Normal 37 2 4 3 2 2 2" xfId="26758" xr:uid="{3943AD9B-7A01-434A-A262-B37320252A8D}"/>
    <cellStyle name="Normal 37 2 4 3 2 3" xfId="22763" xr:uid="{79B81100-3123-45D5-97ED-7EB084C6057F}"/>
    <cellStyle name="Normal 37 2 4 3 3" xfId="15739" xr:uid="{D9D82552-0451-4BB9-AC40-23AE100CD549}"/>
    <cellStyle name="Normal 37 2 4 3 3 2" xfId="24834" xr:uid="{8F4F8C81-0046-409C-A6D4-ED3233A46B85}"/>
    <cellStyle name="Normal 37 2 4 3 4" xfId="20405" xr:uid="{392335D7-74CC-4B33-892C-FE9C5D932758}"/>
    <cellStyle name="Normal 37 2 4 4" xfId="10565" xr:uid="{34CABFD0-018B-4C4E-9083-28F60A2E9076}"/>
    <cellStyle name="Normal 37 2 4 4 2" xfId="16809" xr:uid="{2D67FBA8-16C5-46D7-B763-207CB9DCE115}"/>
    <cellStyle name="Normal 37 2 4 4 2 2" xfId="25904" xr:uid="{F27D58FA-9A57-4560-A66A-BB073416A387}"/>
    <cellStyle name="Normal 37 2 4 4 3" xfId="21903" xr:uid="{C1708F22-2C2E-4DB7-A5AB-83A7CC888A2D}"/>
    <cellStyle name="Normal 37 2 4 5" xfId="14885" xr:uid="{21EF7BA5-A223-484F-9E7E-3B6A100BD326}"/>
    <cellStyle name="Normal 37 2 4 5 2" xfId="23980" xr:uid="{01C3360B-59DD-4A2B-86BC-0650CE3E84D0}"/>
    <cellStyle name="Normal 37 2 4 6" xfId="19003" xr:uid="{DBB0CEED-BB40-4358-88C6-4E40F62100F2}"/>
    <cellStyle name="Normal 37 2 5" xfId="5515" xr:uid="{C610BCDB-9B99-49A9-90F4-874A6A252667}"/>
    <cellStyle name="Normal 37 2 5 2" xfId="7134" xr:uid="{6252F520-5B17-449B-9092-23CE327BE32B}"/>
    <cellStyle name="Normal 37 2 5 2 2" xfId="11634" xr:uid="{9D48989E-E642-4B45-B850-6C211D5451EF}"/>
    <cellStyle name="Normal 37 2 5 2 2 2" xfId="17872" xr:uid="{F0AA07B2-0926-4E73-8249-79F2167D583F}"/>
    <cellStyle name="Normal 37 2 5 2 2 2 2" xfId="26967" xr:uid="{52B596CD-426F-454F-B0B1-83652EA3D216}"/>
    <cellStyle name="Normal 37 2 5 2 2 3" xfId="22972" xr:uid="{FCB15C3D-2BBC-4DE2-9D98-3765CCB509BE}"/>
    <cellStyle name="Normal 37 2 5 2 3" xfId="15948" xr:uid="{15326C77-C32B-43A6-9946-87DC55AA0459}"/>
    <cellStyle name="Normal 37 2 5 2 3 2" xfId="25043" xr:uid="{E824E3E1-9501-45DC-8126-374FE9B510E3}"/>
    <cellStyle name="Normal 37 2 5 2 4" xfId="20716" xr:uid="{7C9244A5-1E32-47F3-B192-2BAACA776A88}"/>
    <cellStyle name="Normal 37 2 5 3" xfId="10778" xr:uid="{63A548F6-02C6-418F-8B2A-3B7E1812A7C6}"/>
    <cellStyle name="Normal 37 2 5 3 2" xfId="17018" xr:uid="{7E054DA6-2CA4-47C0-9C97-D508A6FE3BA4}"/>
    <cellStyle name="Normal 37 2 5 3 2 2" xfId="26113" xr:uid="{078F50BF-1C59-4A90-9492-42297DE2723F}"/>
    <cellStyle name="Normal 37 2 5 3 3" xfId="22116" xr:uid="{38AAB2C8-0299-4407-A785-817A651D1797}"/>
    <cellStyle name="Normal 37 2 5 4" xfId="15094" xr:uid="{005CDD56-5E34-4F0E-AD61-48B475D88F83}"/>
    <cellStyle name="Normal 37 2 5 4 2" xfId="24189" xr:uid="{FBF6B09A-2FC8-456F-950A-7E892D28A8A6}"/>
    <cellStyle name="Normal 37 2 5 5" xfId="19318" xr:uid="{847DFEA2-3629-42CC-9D64-34ADB26F0DDA}"/>
    <cellStyle name="Normal 37 2 6" xfId="6538" xr:uid="{E8193A18-88C4-4AEC-9EDA-9BEDECC49183}"/>
    <cellStyle name="Normal 37 2 6 2" xfId="11216" xr:uid="{AD4ECFA8-FB38-40C4-AD4A-45C94C2487F6}"/>
    <cellStyle name="Normal 37 2 6 2 2" xfId="17454" xr:uid="{1CD2754F-0AD6-49B5-A13C-9DD36FA10C31}"/>
    <cellStyle name="Normal 37 2 6 2 2 2" xfId="26549" xr:uid="{F5F956C5-20C1-45B2-A8E1-FE9F52E40297}"/>
    <cellStyle name="Normal 37 2 6 2 3" xfId="22554" xr:uid="{F26C25CF-EDBB-467C-AA3C-40CC1FCC7D2D}"/>
    <cellStyle name="Normal 37 2 6 3" xfId="15530" xr:uid="{7C5A7D5C-A17B-456D-B8D0-C1E44399B9C0}"/>
    <cellStyle name="Normal 37 2 6 3 2" xfId="24625" xr:uid="{57814A0F-0530-4BC1-9F24-5BC238454D2B}"/>
    <cellStyle name="Normal 37 2 6 4" xfId="20120" xr:uid="{A223A3A2-4D6B-43D5-A101-0EEBD29C1C29}"/>
    <cellStyle name="Normal 37 2 7" xfId="10094" xr:uid="{2B022F21-700B-46AD-AC0C-7A0E6BFEB338}"/>
    <cellStyle name="Normal 37 2 7 2" xfId="14416" xr:uid="{1AFFE42A-7161-49F2-9FCE-3FCC67EEEB42}"/>
    <cellStyle name="Normal 37 2 7 2 2" xfId="18308" xr:uid="{17116FCD-1972-4814-A904-2144A4E059FD}"/>
    <cellStyle name="Normal 37 2 7 2 2 2" xfId="27403" xr:uid="{FFD17180-F743-4AB0-AE54-71B1C507D413}"/>
    <cellStyle name="Normal 37 2 7 2 3" xfId="23513" xr:uid="{6FD849F8-F6E7-4F2F-81DF-078484ECBE42}"/>
    <cellStyle name="Normal 37 2 7 3" xfId="16384" xr:uid="{18624635-753F-4F21-8178-DB2EA17257E9}"/>
    <cellStyle name="Normal 37 2 7 3 2" xfId="25479" xr:uid="{BF678A3C-3ED7-4591-A51C-33B08B94A2DD}"/>
    <cellStyle name="Normal 37 2 7 4" xfId="21435" xr:uid="{34D61947-6BC1-4804-A747-04901F7FB88A}"/>
    <cellStyle name="Normal 37 2 8" xfId="10355" xr:uid="{1880718F-239E-4F51-AF6A-883B039E94DF}"/>
    <cellStyle name="Normal 37 2 8 2" xfId="16600" xr:uid="{5E753BB3-F821-4D3B-961C-4E0022909D7E}"/>
    <cellStyle name="Normal 37 2 8 2 2" xfId="25695" xr:uid="{9EA05167-1C47-4E72-A1B2-6126B28C6A4C}"/>
    <cellStyle name="Normal 37 2 8 3" xfId="21693" xr:uid="{E802CD1A-8A82-4777-BEB0-49CBFE02C1FA}"/>
    <cellStyle name="Normal 37 2 9" xfId="14676" xr:uid="{976BF24B-6413-4B84-8AE5-126296DF70E6}"/>
    <cellStyle name="Normal 37 2 9 2" xfId="23771" xr:uid="{9FB3C7E7-B4C0-45FE-BC4C-80E383DFAF3A}"/>
    <cellStyle name="Normal 37 3" xfId="2735" xr:uid="{F376CB07-CA51-45DF-8249-851B4682B44F}"/>
    <cellStyle name="Normal 37 3 2" xfId="2863" xr:uid="{6AE77A2C-5EF8-40D4-9F57-C66FBC8E11AE}"/>
    <cellStyle name="Normal 37 3 2 2" xfId="3088" xr:uid="{844C3B47-17D1-4BDA-A1B9-78643DAEA4D7}"/>
    <cellStyle name="Normal 37 3 2 2 2" xfId="5890" xr:uid="{45524BFD-BE88-4A08-8036-093D174D6936}"/>
    <cellStyle name="Normal 37 3 2 2 2 2" xfId="7506" xr:uid="{49FB4BE4-9CA1-4D24-9500-AC8110047A37}"/>
    <cellStyle name="Normal 37 3 2 2 2 2 2" xfId="11971" xr:uid="{968484EE-FDC7-443E-9758-5EDC8EF5EDCA}"/>
    <cellStyle name="Normal 37 3 2 2 2 2 2 2" xfId="18209" xr:uid="{42DB7B85-EA6C-483C-BADE-156A31C3E555}"/>
    <cellStyle name="Normal 37 3 2 2 2 2 2 2 2" xfId="27304" xr:uid="{82D0864C-C78D-40DB-A46A-3DDF28D1707C}"/>
    <cellStyle name="Normal 37 3 2 2 2 2 2 3" xfId="23309" xr:uid="{75C67B04-040E-4A4A-BE9F-4A3588C69FA4}"/>
    <cellStyle name="Normal 37 3 2 2 2 2 3" xfId="16285" xr:uid="{BBA6CCAD-AAC9-45F7-BFBD-57C4221C3E13}"/>
    <cellStyle name="Normal 37 3 2 2 2 2 3 2" xfId="25380" xr:uid="{C74DD658-126F-44EB-BD86-DCAF98B61C75}"/>
    <cellStyle name="Normal 37 3 2 2 2 2 4" xfId="21088" xr:uid="{864414B0-47BE-49C4-BCF3-C1A6E41FEF97}"/>
    <cellStyle name="Normal 37 3 2 2 2 3" xfId="11116" xr:uid="{238BD6A2-9A34-4E69-9DC3-6E4FF7F538CB}"/>
    <cellStyle name="Normal 37 3 2 2 2 3 2" xfId="17355" xr:uid="{E76308FF-8905-46F1-A57D-83BEEDE597BF}"/>
    <cellStyle name="Normal 37 3 2 2 2 3 2 2" xfId="26450" xr:uid="{FAAD92E7-6EC7-40D4-BBBC-6E4479A5374A}"/>
    <cellStyle name="Normal 37 3 2 2 2 3 3" xfId="22454" xr:uid="{46F97DA2-F23B-4EDB-BD51-FEF38DB7E813}"/>
    <cellStyle name="Normal 37 3 2 2 2 4" xfId="15431" xr:uid="{E4560BC9-1128-4E24-AD90-29DAF4F2629A}"/>
    <cellStyle name="Normal 37 3 2 2 2 4 2" xfId="24526" xr:uid="{65D5085B-EC7A-417E-B1F7-C5EF9B77FE5E}"/>
    <cellStyle name="Normal 37 3 2 2 2 5" xfId="19691" xr:uid="{06B10B0D-067C-4F43-A905-AED7496A543F}"/>
    <cellStyle name="Normal 37 3 2 2 3" xfId="6951" xr:uid="{72E2C449-CDC7-4CC4-B4A0-E54044EE442D}"/>
    <cellStyle name="Normal 37 3 2 2 3 2" xfId="11553" xr:uid="{15F9BB7A-B1E7-4EE8-9358-A7F077B43388}"/>
    <cellStyle name="Normal 37 3 2 2 3 2 2" xfId="17791" xr:uid="{A5FC213A-5091-41FE-AC71-946C45A31551}"/>
    <cellStyle name="Normal 37 3 2 2 3 2 2 2" xfId="26886" xr:uid="{D3D74BA4-7CD0-40F4-A24F-25BDB4C9A79D}"/>
    <cellStyle name="Normal 37 3 2 2 3 2 3" xfId="22891" xr:uid="{7789BE30-39F5-4F7B-AD50-CDA3809A0BAA}"/>
    <cellStyle name="Normal 37 3 2 2 3 3" xfId="15867" xr:uid="{E3BC7214-A202-403B-B870-3466025B0C17}"/>
    <cellStyle name="Normal 37 3 2 2 3 3 2" xfId="24962" xr:uid="{5415E4A7-735E-48ED-948E-E2ABD4C40D20}"/>
    <cellStyle name="Normal 37 3 2 2 3 4" xfId="20533" xr:uid="{61CDEA4D-6E67-4B81-AEBC-C739ED03881C}"/>
    <cellStyle name="Normal 37 3 2 2 4" xfId="10693" xr:uid="{9789608D-5124-4784-B933-ADBC58619372}"/>
    <cellStyle name="Normal 37 3 2 2 4 2" xfId="16937" xr:uid="{24038603-034A-49B1-B84B-B124470F9798}"/>
    <cellStyle name="Normal 37 3 2 2 4 2 2" xfId="26032" xr:uid="{AE0407BB-99E1-4BBD-ACF1-F048C00E4838}"/>
    <cellStyle name="Normal 37 3 2 2 4 3" xfId="22031" xr:uid="{9C4F99B0-AE35-45E9-AACC-84686E7DC6F7}"/>
    <cellStyle name="Normal 37 3 2 2 5" xfId="15013" xr:uid="{64692DE1-5304-45E9-AF77-CEDAD5BD1DAE}"/>
    <cellStyle name="Normal 37 3 2 2 5 2" xfId="24108" xr:uid="{C0875F35-1605-4946-907A-41BFEFEC7890}"/>
    <cellStyle name="Normal 37 3 2 2 6" xfId="19131" xr:uid="{B7224735-4510-4160-8380-C272988266EE}"/>
    <cellStyle name="Normal 37 3 2 3" xfId="5676" xr:uid="{67F091AC-E794-4373-A5EC-B6F1BC144E6B}"/>
    <cellStyle name="Normal 37 3 2 3 2" xfId="7292" xr:uid="{03F8751A-DB19-418A-A166-0DD905838173}"/>
    <cellStyle name="Normal 37 3 2 3 2 2" xfId="11762" xr:uid="{5A4FD2F3-76BB-429E-BC4B-0AE231A37AE9}"/>
    <cellStyle name="Normal 37 3 2 3 2 2 2" xfId="18000" xr:uid="{91E82163-8CDC-41F1-AB4E-46548A6A4653}"/>
    <cellStyle name="Normal 37 3 2 3 2 2 2 2" xfId="27095" xr:uid="{298EB880-B96E-4C78-9CAF-0EEA40955B0E}"/>
    <cellStyle name="Normal 37 3 2 3 2 2 3" xfId="23100" xr:uid="{1A56F80A-532A-4FE4-AE6A-61D76A0511C2}"/>
    <cellStyle name="Normal 37 3 2 3 2 3" xfId="16076" xr:uid="{AEE6FC55-619B-428A-8567-CE8499B7F294}"/>
    <cellStyle name="Normal 37 3 2 3 2 3 2" xfId="25171" xr:uid="{88B3EC38-AB67-4F26-AFB0-ABDEDADF8396}"/>
    <cellStyle name="Normal 37 3 2 3 2 4" xfId="20874" xr:uid="{A4778BB5-6947-415E-97DB-F28A337B6438}"/>
    <cellStyle name="Normal 37 3 2 3 3" xfId="10906" xr:uid="{6DE358BE-6838-4A9A-A607-03267A588313}"/>
    <cellStyle name="Normal 37 3 2 3 3 2" xfId="17146" xr:uid="{AA017876-1D35-4C51-B1B6-1BCBD86A9574}"/>
    <cellStyle name="Normal 37 3 2 3 3 2 2" xfId="26241" xr:uid="{B6B0364F-6345-4D43-9D6D-46E1CBEB1473}"/>
    <cellStyle name="Normal 37 3 2 3 3 3" xfId="22244" xr:uid="{70A98256-883C-4C46-9051-4AE02DC34006}"/>
    <cellStyle name="Normal 37 3 2 3 4" xfId="15222" xr:uid="{D891DDB7-2330-4D41-967C-D54D5E1BE231}"/>
    <cellStyle name="Normal 37 3 2 3 4 2" xfId="24317" xr:uid="{B4A70D11-48DA-4679-B39C-C1D75C86E8AB}"/>
    <cellStyle name="Normal 37 3 2 3 5" xfId="19477" xr:uid="{126D18F6-AE07-4867-8754-C46675A22722}"/>
    <cellStyle name="Normal 37 3 2 4" xfId="6726" xr:uid="{A0F5F94F-A844-416C-BC1B-73417DA45E64}"/>
    <cellStyle name="Normal 37 3 2 4 2" xfId="11344" xr:uid="{E07B547F-58FE-43FE-B10F-3718F91755E9}"/>
    <cellStyle name="Normal 37 3 2 4 2 2" xfId="17582" xr:uid="{E78A74C8-AC03-44A8-A305-38AF36F8AA74}"/>
    <cellStyle name="Normal 37 3 2 4 2 2 2" xfId="26677" xr:uid="{797B875A-A129-411B-895E-EB1EA274A007}"/>
    <cellStyle name="Normal 37 3 2 4 2 3" xfId="22682" xr:uid="{CEDF119D-BB11-4B35-9748-D4FAD060CF31}"/>
    <cellStyle name="Normal 37 3 2 4 3" xfId="15658" xr:uid="{7FB882BC-15D4-42D4-AF8F-0874B47B8B51}"/>
    <cellStyle name="Normal 37 3 2 4 3 2" xfId="24753" xr:uid="{4305F929-0836-4959-A0BE-1349C33D80A9}"/>
    <cellStyle name="Normal 37 3 2 4 4" xfId="20308" xr:uid="{6CCB0F19-1E17-446A-8FBA-3165C3766FAB}"/>
    <cellStyle name="Normal 37 3 2 5" xfId="10255" xr:uid="{C1926B45-0B8D-497F-92B8-01844A7E7778}"/>
    <cellStyle name="Normal 37 3 2 5 2" xfId="14577" xr:uid="{5AF27D52-59F8-4E9B-A5C0-F363F125C881}"/>
    <cellStyle name="Normal 37 3 2 5 2 2" xfId="18436" xr:uid="{F34805FC-4BC8-4536-B11D-47E889D43D95}"/>
    <cellStyle name="Normal 37 3 2 5 2 2 2" xfId="27531" xr:uid="{D9D2F18E-E065-4EEE-A221-785EAC6A2917}"/>
    <cellStyle name="Normal 37 3 2 5 2 3" xfId="23672" xr:uid="{377517CD-9015-4E91-9002-C5404317FCAD}"/>
    <cellStyle name="Normal 37 3 2 5 3" xfId="16512" xr:uid="{A304A63D-4FD3-4B1C-9BBB-24780552D16A}"/>
    <cellStyle name="Normal 37 3 2 5 3 2" xfId="25607" xr:uid="{99B4AE28-17EB-4CB4-8732-8412AB9FAD6E}"/>
    <cellStyle name="Normal 37 3 2 5 4" xfId="21594" xr:uid="{E5F20C7F-4396-4744-B1B2-144901C36CCE}"/>
    <cellStyle name="Normal 37 3 2 6" xfId="10484" xr:uid="{DD41CF2E-0762-45E5-8FC9-85966C424BCF}"/>
    <cellStyle name="Normal 37 3 2 6 2" xfId="16728" xr:uid="{A0134FC4-C460-4A4B-BCDB-8A2A376FD014}"/>
    <cellStyle name="Normal 37 3 2 6 2 2" xfId="25823" xr:uid="{8C650187-BF31-42E4-937E-07B57B1CB125}"/>
    <cellStyle name="Normal 37 3 2 6 3" xfId="21822" xr:uid="{DBBCB4AF-E314-4378-B1BE-E15FEF4421D0}"/>
    <cellStyle name="Normal 37 3 2 7" xfId="14804" xr:uid="{8B8CF23D-9352-428E-8904-12821B1DC01B}"/>
    <cellStyle name="Normal 37 3 2 7 2" xfId="23899" xr:uid="{75E2848D-3B80-465D-9942-75B6197FBC09}"/>
    <cellStyle name="Normal 37 3 2 8" xfId="18906" xr:uid="{4706A820-3E90-444E-B058-D122CAE4BFD5}"/>
    <cellStyle name="Normal 37 3 3" xfId="2985" xr:uid="{64476159-7372-49B8-A9C5-A6C7CB4CA149}"/>
    <cellStyle name="Normal 37 3 3 2" xfId="5787" xr:uid="{A06F7218-642F-4EE9-BC0E-32F62954150D}"/>
    <cellStyle name="Normal 37 3 3 2 2" xfId="7403" xr:uid="{1B13163A-2925-4785-AE9B-FCA9D893F47E}"/>
    <cellStyle name="Normal 37 3 3 2 2 2" xfId="11868" xr:uid="{359C03D6-392C-4103-B398-13A3EF498228}"/>
    <cellStyle name="Normal 37 3 3 2 2 2 2" xfId="18106" xr:uid="{D2F42EE4-C0D5-4EE3-95D1-26E773092F03}"/>
    <cellStyle name="Normal 37 3 3 2 2 2 2 2" xfId="27201" xr:uid="{BE468A61-E6DA-4646-8B05-585A01AB779D}"/>
    <cellStyle name="Normal 37 3 3 2 2 2 3" xfId="23206" xr:uid="{1A4342F9-6851-4AEA-A040-861D9345CCF9}"/>
    <cellStyle name="Normal 37 3 3 2 2 3" xfId="16182" xr:uid="{8E909357-0CA5-40F1-BEF8-6A5778EF9345}"/>
    <cellStyle name="Normal 37 3 3 2 2 3 2" xfId="25277" xr:uid="{9CCA66F4-6584-41F9-9850-9E8110CD7A8E}"/>
    <cellStyle name="Normal 37 3 3 2 2 4" xfId="20985" xr:uid="{BBE9F958-A2BD-411E-89AC-818FAD170260}"/>
    <cellStyle name="Normal 37 3 3 2 3" xfId="11013" xr:uid="{D99F7BED-FA65-4FD1-BDAE-824C739BB2EE}"/>
    <cellStyle name="Normal 37 3 3 2 3 2" xfId="17252" xr:uid="{C50CD58D-1E1E-4407-A660-F56D87255E5A}"/>
    <cellStyle name="Normal 37 3 3 2 3 2 2" xfId="26347" xr:uid="{5EC0C4E5-A0B8-4169-99DA-8F7C83858C49}"/>
    <cellStyle name="Normal 37 3 3 2 3 3" xfId="22351" xr:uid="{590B05CA-052D-4D95-AF23-0CF6ADE3ADB9}"/>
    <cellStyle name="Normal 37 3 3 2 4" xfId="15328" xr:uid="{5EF32CC8-2E2E-4B33-8DF6-7DAE777E29DA}"/>
    <cellStyle name="Normal 37 3 3 2 4 2" xfId="24423" xr:uid="{48B886DB-F88B-445A-85CB-1EBC9D754236}"/>
    <cellStyle name="Normal 37 3 3 2 5" xfId="19588" xr:uid="{36423A45-40EB-474D-9164-A7144947507C}"/>
    <cellStyle name="Normal 37 3 3 3" xfId="6848" xr:uid="{BD351CEA-2818-426D-9B50-3B2B2C314F2F}"/>
    <cellStyle name="Normal 37 3 3 3 2" xfId="11450" xr:uid="{A1F85ABA-E8A6-4FFC-ADF6-A94BFF1C6700}"/>
    <cellStyle name="Normal 37 3 3 3 2 2" xfId="17688" xr:uid="{FE15D354-154F-4EAF-86BE-B9EE7AD3F94C}"/>
    <cellStyle name="Normal 37 3 3 3 2 2 2" xfId="26783" xr:uid="{8B5E9C10-38DD-46F1-ADD9-C2C6C483BA76}"/>
    <cellStyle name="Normal 37 3 3 3 2 3" xfId="22788" xr:uid="{CA22F3CA-0CF5-4244-AF70-C86A65919631}"/>
    <cellStyle name="Normal 37 3 3 3 3" xfId="15764" xr:uid="{C84D817B-4B39-4124-A877-4AA611E9A6F0}"/>
    <cellStyle name="Normal 37 3 3 3 3 2" xfId="24859" xr:uid="{50E3E459-28BB-417B-9B46-37DAC019CC45}"/>
    <cellStyle name="Normal 37 3 3 3 4" xfId="20430" xr:uid="{F0927E00-68B8-46A9-A8F6-34D289953827}"/>
    <cellStyle name="Normal 37 3 3 4" xfId="10590" xr:uid="{825DC216-A5E8-49EE-BC67-623592DF2B4C}"/>
    <cellStyle name="Normal 37 3 3 4 2" xfId="16834" xr:uid="{8AE52475-5747-4E62-BF7C-451EB22CBAF1}"/>
    <cellStyle name="Normal 37 3 3 4 2 2" xfId="25929" xr:uid="{832F4539-DC8D-4052-8A23-CB252A60B4EA}"/>
    <cellStyle name="Normal 37 3 3 4 3" xfId="21928" xr:uid="{96D467CF-3738-4221-8D16-6B17435479A0}"/>
    <cellStyle name="Normal 37 3 3 5" xfId="14910" xr:uid="{464E2B50-DFA2-493E-8AAE-9ED04CDE8B82}"/>
    <cellStyle name="Normal 37 3 3 5 2" xfId="24005" xr:uid="{1A1D16E3-A283-4356-931C-5D0F2136950B}"/>
    <cellStyle name="Normal 37 3 3 6" xfId="19028" xr:uid="{0BACC9B4-9DBA-4649-93AC-152CAE517083}"/>
    <cellStyle name="Normal 37 3 4" xfId="5561" xr:uid="{B6BA15D5-2D24-4269-9EA3-3F071807E003}"/>
    <cellStyle name="Normal 37 3 4 2" xfId="7177" xr:uid="{EDA1E40E-4842-4AF3-9F09-E8530E89C289}"/>
    <cellStyle name="Normal 37 3 4 2 2" xfId="11659" xr:uid="{3284FB1F-3BCD-4C5D-B8DA-0E4F8BE62BEB}"/>
    <cellStyle name="Normal 37 3 4 2 2 2" xfId="17897" xr:uid="{83A5727D-262C-40DA-99BA-D3D7325DBACD}"/>
    <cellStyle name="Normal 37 3 4 2 2 2 2" xfId="26992" xr:uid="{2355836E-C0D5-49F7-AC90-2D080E8E291A}"/>
    <cellStyle name="Normal 37 3 4 2 2 3" xfId="22997" xr:uid="{5381967E-A199-4D92-95DD-6466CF6471FC}"/>
    <cellStyle name="Normal 37 3 4 2 3" xfId="15973" xr:uid="{9F4FA3AE-95D4-4130-A1D7-5FA4F44A1B29}"/>
    <cellStyle name="Normal 37 3 4 2 3 2" xfId="25068" xr:uid="{A1320C1F-CD73-427D-A2D2-47882DD29593}"/>
    <cellStyle name="Normal 37 3 4 2 4" xfId="20759" xr:uid="{6BD977E6-61C4-4462-A4BB-5759E9F2F188}"/>
    <cellStyle name="Normal 37 3 4 3" xfId="10803" xr:uid="{299C23F3-9EF5-4634-8156-7F66A2A89FCC}"/>
    <cellStyle name="Normal 37 3 4 3 2" xfId="17043" xr:uid="{38FBCD20-F695-474A-B226-CE1825AE3B3A}"/>
    <cellStyle name="Normal 37 3 4 3 2 2" xfId="26138" xr:uid="{E48BB2A8-7DC2-4DE9-9863-A33BE70D04E3}"/>
    <cellStyle name="Normal 37 3 4 3 3" xfId="22141" xr:uid="{7DF2EC12-1C35-425D-8ED9-51DB6E6EF1AD}"/>
    <cellStyle name="Normal 37 3 4 4" xfId="15119" xr:uid="{B61F6CB8-8A13-47DD-BD3F-E1B8D90743AA}"/>
    <cellStyle name="Normal 37 3 4 4 2" xfId="24214" xr:uid="{9428C741-AD81-42C5-8B5E-3BCB02B1B252}"/>
    <cellStyle name="Normal 37 3 4 5" xfId="19362" xr:uid="{8F7D8076-7ED3-40BA-9710-11ABFAFD9AED}"/>
    <cellStyle name="Normal 37 3 5" xfId="6598" xr:uid="{E7C50D84-345A-4CC8-9066-4A1EDD7E58D1}"/>
    <cellStyle name="Normal 37 3 5 2" xfId="11241" xr:uid="{5E45E057-7E72-4CFC-B42D-18C40F870F3F}"/>
    <cellStyle name="Normal 37 3 5 2 2" xfId="17479" xr:uid="{44DB0A37-F698-4B54-A013-1772DBBF436F}"/>
    <cellStyle name="Normal 37 3 5 2 2 2" xfId="26574" xr:uid="{724634BB-6C4F-4869-86E9-D324346C0F93}"/>
    <cellStyle name="Normal 37 3 5 2 3" xfId="22579" xr:uid="{7CCA03CF-FC06-448A-92E8-03EB2B1D3973}"/>
    <cellStyle name="Normal 37 3 5 3" xfId="15555" xr:uid="{42C5A219-5921-40B0-8AFB-FD8BA66CB18C}"/>
    <cellStyle name="Normal 37 3 5 3 2" xfId="24650" xr:uid="{33234650-D03E-492A-B1DF-519BE2FF2966}"/>
    <cellStyle name="Normal 37 3 5 4" xfId="20180" xr:uid="{0669177E-8B0C-4772-97C3-514A2CFE7D0C}"/>
    <cellStyle name="Normal 37 3 6" xfId="10140" xr:uid="{ECEF43EF-CEFD-4E0D-9C9C-7EA87446B6AF}"/>
    <cellStyle name="Normal 37 3 6 2" xfId="14462" xr:uid="{F6CCD16A-04BF-4B40-B949-EBE5B1082FA0}"/>
    <cellStyle name="Normal 37 3 6 2 2" xfId="18333" xr:uid="{43DCB394-CEB9-4F13-B3A4-0DFB11C64189}"/>
    <cellStyle name="Normal 37 3 6 2 2 2" xfId="27428" xr:uid="{3190E318-8F50-4526-B4A0-5CFB95A73D27}"/>
    <cellStyle name="Normal 37 3 6 2 3" xfId="23557" xr:uid="{A6533A1F-753A-46DA-8586-A9A48DCF5D07}"/>
    <cellStyle name="Normal 37 3 6 3" xfId="16409" xr:uid="{46337FE0-C6EF-442B-A53B-6831FC9D4C7A}"/>
    <cellStyle name="Normal 37 3 6 3 2" xfId="25504" xr:uid="{230FD114-FE6B-48D5-AC12-C754C45FB0E8}"/>
    <cellStyle name="Normal 37 3 6 4" xfId="21479" xr:uid="{48736E52-B5EF-4593-A7A9-C8F5C9C1EC71}"/>
    <cellStyle name="Normal 37 3 7" xfId="10381" xr:uid="{316B87C9-A47B-4929-9285-2D230BFFD55D}"/>
    <cellStyle name="Normal 37 3 7 2" xfId="16625" xr:uid="{3F4A6CAB-8497-4A24-AFB8-D510DF61B9CB}"/>
    <cellStyle name="Normal 37 3 7 2 2" xfId="25720" xr:uid="{A5983F08-0C36-4245-A2F2-BD3FDCB7D5DD}"/>
    <cellStyle name="Normal 37 3 7 3" xfId="21719" xr:uid="{1CFD5E41-1950-4972-BDAB-C2A0889AD771}"/>
    <cellStyle name="Normal 37 3 8" xfId="14701" xr:uid="{4D9F352C-3999-4D51-BB70-3AE11F459BF3}"/>
    <cellStyle name="Normal 37 3 8 2" xfId="23796" xr:uid="{B7ACEBF6-88ED-47EA-9DDB-95F05A1B7F31}"/>
    <cellStyle name="Normal 37 3 9" xfId="18778" xr:uid="{14FF27FA-572A-4059-BEC8-CE8EFEA1D235}"/>
    <cellStyle name="Normal 37 4" xfId="2816" xr:uid="{12185FC8-1542-47D3-8667-530F47E09FB3}"/>
    <cellStyle name="Normal 37 4 2" xfId="3041" xr:uid="{D7B25CA6-4E07-49C5-86CD-2AC2896F066D}"/>
    <cellStyle name="Normal 37 4 2 2" xfId="5843" xr:uid="{7BD9380D-79DC-4341-A617-CBA870597AB9}"/>
    <cellStyle name="Normal 37 4 2 2 2" xfId="7459" xr:uid="{CE8434D1-19F2-4199-AAF2-DC660A14AEEF}"/>
    <cellStyle name="Normal 37 4 2 2 2 2" xfId="11924" xr:uid="{8BCB76AA-C149-4F3C-93C7-B5822EAB169D}"/>
    <cellStyle name="Normal 37 4 2 2 2 2 2" xfId="18162" xr:uid="{2C34B047-B93B-4AAF-8F7B-DDED0C02D7DC}"/>
    <cellStyle name="Normal 37 4 2 2 2 2 2 2" xfId="27257" xr:uid="{84036F0D-23C3-4C8E-B48A-7A0222A42CC0}"/>
    <cellStyle name="Normal 37 4 2 2 2 2 3" xfId="23262" xr:uid="{05D425DF-DFC0-45ED-A300-67C2B177351E}"/>
    <cellStyle name="Normal 37 4 2 2 2 3" xfId="16238" xr:uid="{69AD8CE7-6F1F-4B03-92A5-F57D6EAEF69A}"/>
    <cellStyle name="Normal 37 4 2 2 2 3 2" xfId="25333" xr:uid="{7295631D-7FA8-457A-931D-B308962DC485}"/>
    <cellStyle name="Normal 37 4 2 2 2 4" xfId="21041" xr:uid="{1EF88441-CE22-4B8C-8D6E-FC67085FA0FF}"/>
    <cellStyle name="Normal 37 4 2 2 3" xfId="11069" xr:uid="{52A7CB2E-534B-4AE2-B9D9-2A03A8B299FE}"/>
    <cellStyle name="Normal 37 4 2 2 3 2" xfId="17308" xr:uid="{7798A5DA-1EDE-49BC-B2F1-4B93812E1C7E}"/>
    <cellStyle name="Normal 37 4 2 2 3 2 2" xfId="26403" xr:uid="{B9E2417C-3BF4-4A02-AA48-DFF5B0A2813F}"/>
    <cellStyle name="Normal 37 4 2 2 3 3" xfId="22407" xr:uid="{A13D7625-2E8C-4D7D-A06A-557C2B7A8A35}"/>
    <cellStyle name="Normal 37 4 2 2 4" xfId="15384" xr:uid="{68E4F6F7-FA5A-4495-952D-08593694C919}"/>
    <cellStyle name="Normal 37 4 2 2 4 2" xfId="24479" xr:uid="{CE9CE771-C0D6-4B84-A77C-976B2C761DC3}"/>
    <cellStyle name="Normal 37 4 2 2 5" xfId="19644" xr:uid="{A2E159CF-B425-4485-91DB-1C1AA647BE63}"/>
    <cellStyle name="Normal 37 4 2 3" xfId="6904" xr:uid="{7060F4E9-1F61-4F89-B8CF-40FB1AFEA8CF}"/>
    <cellStyle name="Normal 37 4 2 3 2" xfId="11506" xr:uid="{4970188F-4E69-4C72-8DBC-33FC74FEE100}"/>
    <cellStyle name="Normal 37 4 2 3 2 2" xfId="17744" xr:uid="{C875DBB3-1C05-4340-BE8E-9225849603E5}"/>
    <cellStyle name="Normal 37 4 2 3 2 2 2" xfId="26839" xr:uid="{3AC39F16-1B19-4B88-9AE1-7F047291773C}"/>
    <cellStyle name="Normal 37 4 2 3 2 3" xfId="22844" xr:uid="{B932FD0C-AFCE-4262-B515-C8101CEBFFA1}"/>
    <cellStyle name="Normal 37 4 2 3 3" xfId="15820" xr:uid="{A2BF6048-B2E5-41FB-AAE4-1A08E31BC80E}"/>
    <cellStyle name="Normal 37 4 2 3 3 2" xfId="24915" xr:uid="{AB260963-6A1B-44C8-9368-B5F5A7BC37DB}"/>
    <cellStyle name="Normal 37 4 2 3 4" xfId="20486" xr:uid="{A7C1EF73-BB74-4BE9-AEA7-79513AD8D4C0}"/>
    <cellStyle name="Normal 37 4 2 4" xfId="10646" xr:uid="{F23BFE74-571A-4C74-B8D1-E01BB05107D6}"/>
    <cellStyle name="Normal 37 4 2 4 2" xfId="16890" xr:uid="{4C2A5345-D93F-4676-9263-DFCDC8F10ED3}"/>
    <cellStyle name="Normal 37 4 2 4 2 2" xfId="25985" xr:uid="{83555755-DB02-440C-AD74-90BCFBD662B3}"/>
    <cellStyle name="Normal 37 4 2 4 3" xfId="21984" xr:uid="{242F4C4C-800D-4BC2-98D9-A43B9BA93FE4}"/>
    <cellStyle name="Normal 37 4 2 5" xfId="14966" xr:uid="{292200F4-7942-4D89-AAA4-927D9B951676}"/>
    <cellStyle name="Normal 37 4 2 5 2" xfId="24061" xr:uid="{C87F9B07-F869-439B-8D8D-E1EF0A738EB0}"/>
    <cellStyle name="Normal 37 4 2 6" xfId="19084" xr:uid="{8AC2B428-6322-4344-802A-DFC2F046B3B3}"/>
    <cellStyle name="Normal 37 4 3" xfId="5629" xr:uid="{5D2FEA01-8D49-4696-BE0B-DFE26CD0C9A7}"/>
    <cellStyle name="Normal 37 4 3 2" xfId="7245" xr:uid="{FADD849C-E1A3-422C-AA4B-47510106D78C}"/>
    <cellStyle name="Normal 37 4 3 2 2" xfId="11715" xr:uid="{0AA5D449-89AB-47A7-B70B-DA7CF58BE9E6}"/>
    <cellStyle name="Normal 37 4 3 2 2 2" xfId="17953" xr:uid="{72F9CE41-E91A-4505-8EB5-14892D6765FF}"/>
    <cellStyle name="Normal 37 4 3 2 2 2 2" xfId="27048" xr:uid="{BF462498-CAE1-44D7-B57C-4328E1227F22}"/>
    <cellStyle name="Normal 37 4 3 2 2 3" xfId="23053" xr:uid="{961800AD-3606-4963-9E32-3F1474658736}"/>
    <cellStyle name="Normal 37 4 3 2 3" xfId="16029" xr:uid="{0F800458-7CE7-454A-940B-FCBE52AB2CA6}"/>
    <cellStyle name="Normal 37 4 3 2 3 2" xfId="25124" xr:uid="{5E3EDA72-9A55-4F3F-A4AD-770679E9E23D}"/>
    <cellStyle name="Normal 37 4 3 2 4" xfId="20827" xr:uid="{798C3150-E3EC-4A8A-AA75-CA2A41A9709F}"/>
    <cellStyle name="Normal 37 4 3 3" xfId="10859" xr:uid="{7A59656B-D546-4C20-900E-7C879F322B42}"/>
    <cellStyle name="Normal 37 4 3 3 2" xfId="17099" xr:uid="{BC789BBB-D531-4024-8206-BB3ED5C03668}"/>
    <cellStyle name="Normal 37 4 3 3 2 2" xfId="26194" xr:uid="{B16D2E31-1D76-4DEB-BB22-57870F0A5EE2}"/>
    <cellStyle name="Normal 37 4 3 3 3" xfId="22197" xr:uid="{E0E2935E-AE44-46E2-90D2-B03B5394A9DD}"/>
    <cellStyle name="Normal 37 4 3 4" xfId="15175" xr:uid="{FA406732-9D8E-4BC4-BC8F-FF2326B8BD89}"/>
    <cellStyle name="Normal 37 4 3 4 2" xfId="24270" xr:uid="{F34D20A4-643E-46BE-B7E6-446BE9100FC8}"/>
    <cellStyle name="Normal 37 4 3 5" xfId="19430" xr:uid="{97A51115-84BF-4660-B6F4-DA34376D8410}"/>
    <cellStyle name="Normal 37 4 4" xfId="6679" xr:uid="{1A16DDD8-90F8-45D9-95F3-D13B1DA1EFD5}"/>
    <cellStyle name="Normal 37 4 4 2" xfId="11297" xr:uid="{4F25D50D-5EE8-4687-B038-53B4BEA8417D}"/>
    <cellStyle name="Normal 37 4 4 2 2" xfId="17535" xr:uid="{3A9FF66F-0BEA-4FB8-8D4D-73B42490DBFF}"/>
    <cellStyle name="Normal 37 4 4 2 2 2" xfId="26630" xr:uid="{AFD6D5BE-1C64-4D61-A512-0D6F87288EF3}"/>
    <cellStyle name="Normal 37 4 4 2 3" xfId="22635" xr:uid="{A44E80B4-F5FF-41EE-8941-CA8CD23453C1}"/>
    <cellStyle name="Normal 37 4 4 3" xfId="15611" xr:uid="{786C1F80-C976-4B51-8577-9D232969A7EC}"/>
    <cellStyle name="Normal 37 4 4 3 2" xfId="24706" xr:uid="{CEC99D5C-1ED3-42BF-9A25-0FD1E311380E}"/>
    <cellStyle name="Normal 37 4 4 4" xfId="20261" xr:uid="{77F4C470-AFF0-4993-A358-E379549BD4D6}"/>
    <cellStyle name="Normal 37 4 5" xfId="10208" xr:uid="{CA88B0E8-E250-43E7-8B40-BCDE7ACF0402}"/>
    <cellStyle name="Normal 37 4 5 2" xfId="14530" xr:uid="{A1D6B6EF-2AF9-4EA9-92E7-120A70E23681}"/>
    <cellStyle name="Normal 37 4 5 2 2" xfId="18389" xr:uid="{0BDFFB6E-B0FC-460C-853C-DD02CC502242}"/>
    <cellStyle name="Normal 37 4 5 2 2 2" xfId="27484" xr:uid="{A27C34B6-A0E1-4700-B81C-A85D2B994C2E}"/>
    <cellStyle name="Normal 37 4 5 2 3" xfId="23625" xr:uid="{D1BE2134-2F48-4B3B-8BDE-9EAC00857DF0}"/>
    <cellStyle name="Normal 37 4 5 3" xfId="16465" xr:uid="{692E290F-5978-4F99-A7EE-BBFFC4362E44}"/>
    <cellStyle name="Normal 37 4 5 3 2" xfId="25560" xr:uid="{DEB8FE1B-133B-4BEF-A610-4FCFF6AD3932}"/>
    <cellStyle name="Normal 37 4 5 4" xfId="21547" xr:uid="{D09DC014-7017-4566-99B5-02C60E4DBBBA}"/>
    <cellStyle name="Normal 37 4 6" xfId="10437" xr:uid="{16FAE709-8469-46F9-B71F-7982A63C7FF4}"/>
    <cellStyle name="Normal 37 4 6 2" xfId="16681" xr:uid="{FB5E5FA6-06AB-4006-9D67-577444EEE448}"/>
    <cellStyle name="Normal 37 4 6 2 2" xfId="25776" xr:uid="{1CCD45BA-6AF3-4B5C-95F4-A4EAE93F590F}"/>
    <cellStyle name="Normal 37 4 6 3" xfId="21775" xr:uid="{27047D61-BB8B-4485-B6AD-51999A045DA6}"/>
    <cellStyle name="Normal 37 4 7" xfId="14757" xr:uid="{4DE51B9A-4960-4969-BD8C-59C4C1E4D2FC}"/>
    <cellStyle name="Normal 37 4 7 2" xfId="23852" xr:uid="{F9D7BC7C-3253-4182-8B63-E6785417DA38}"/>
    <cellStyle name="Normal 37 4 8" xfId="18859" xr:uid="{01DD2A9D-66B2-4429-B311-560A494ABE88}"/>
    <cellStyle name="Normal 37 5" xfId="2938" xr:uid="{0E95B855-A148-4939-87C7-D8BD494497B3}"/>
    <cellStyle name="Normal 37 5 2" xfId="5740" xr:uid="{41F34F9E-53A2-4BA8-988D-E9E1A244BA4F}"/>
    <cellStyle name="Normal 37 5 2 2" xfId="7356" xr:uid="{5444B02D-DC3B-42C7-BC61-D983B690CE10}"/>
    <cellStyle name="Normal 37 5 2 2 2" xfId="11821" xr:uid="{D52BE832-C2CE-4FEE-B1AF-7F7FCE237678}"/>
    <cellStyle name="Normal 37 5 2 2 2 2" xfId="18059" xr:uid="{10DC53AD-1835-444D-AF01-C319ABB6329E}"/>
    <cellStyle name="Normal 37 5 2 2 2 2 2" xfId="27154" xr:uid="{5870E473-68E7-4623-BC17-1A809D4244C0}"/>
    <cellStyle name="Normal 37 5 2 2 2 3" xfId="23159" xr:uid="{4BC6178A-5E02-4681-9FD8-EB9C1D2356FD}"/>
    <cellStyle name="Normal 37 5 2 2 3" xfId="16135" xr:uid="{914EC5CE-3207-4B7E-9D86-CE037E45595E}"/>
    <cellStyle name="Normal 37 5 2 2 3 2" xfId="25230" xr:uid="{177F80DA-5656-401E-B2E2-74F80878C096}"/>
    <cellStyle name="Normal 37 5 2 2 4" xfId="20938" xr:uid="{C500558F-21E9-47A0-9F50-67D48329DBDD}"/>
    <cellStyle name="Normal 37 5 2 3" xfId="10966" xr:uid="{2CF6240A-7660-4C1F-A478-4B4717B06FFC}"/>
    <cellStyle name="Normal 37 5 2 3 2" xfId="17205" xr:uid="{84A30ADF-7C99-4C20-A768-DDCF48C0A220}"/>
    <cellStyle name="Normal 37 5 2 3 2 2" xfId="26300" xr:uid="{F6BA1788-3B4F-44E5-99B9-411B74C82DB2}"/>
    <cellStyle name="Normal 37 5 2 3 3" xfId="22304" xr:uid="{5F331F70-3B3B-43EA-B004-655E36CF7FBC}"/>
    <cellStyle name="Normal 37 5 2 4" xfId="15281" xr:uid="{7F323C87-EEB8-4F94-A9C5-FBF5E0164837}"/>
    <cellStyle name="Normal 37 5 2 4 2" xfId="24376" xr:uid="{9C67CB51-C0FC-4578-B0BF-ECBF6A8A0E4B}"/>
    <cellStyle name="Normal 37 5 2 5" xfId="19541" xr:uid="{543910CC-C738-4028-BCE8-6D292B5DDBDE}"/>
    <cellStyle name="Normal 37 5 3" xfId="6801" xr:uid="{844C4A6B-87FD-4171-B074-62C35FA64D50}"/>
    <cellStyle name="Normal 37 5 3 2" xfId="11403" xr:uid="{4A7523A4-507F-435E-A60D-B7649FC3F815}"/>
    <cellStyle name="Normal 37 5 3 2 2" xfId="17641" xr:uid="{86E8477F-D311-4CC4-99CA-8111955D5704}"/>
    <cellStyle name="Normal 37 5 3 2 2 2" xfId="26736" xr:uid="{24496C4E-F21C-44D1-8E2D-88321A3FCD91}"/>
    <cellStyle name="Normal 37 5 3 2 3" xfId="22741" xr:uid="{5B99148E-0C1A-4C8D-8D02-8F316309EBCE}"/>
    <cellStyle name="Normal 37 5 3 3" xfId="15717" xr:uid="{EB976792-1162-4562-8B90-6FD94AFD6AB4}"/>
    <cellStyle name="Normal 37 5 3 3 2" xfId="24812" xr:uid="{F1AA9D5C-79B3-4522-8C4F-D0B03A1ED02F}"/>
    <cellStyle name="Normal 37 5 3 4" xfId="20383" xr:uid="{CC66F280-094B-441D-94BF-973C525A982B}"/>
    <cellStyle name="Normal 37 5 4" xfId="10543" xr:uid="{C32678FD-5368-4E9E-90C7-229EE4DEED42}"/>
    <cellStyle name="Normal 37 5 4 2" xfId="16787" xr:uid="{C1D6A95E-C6D8-4CEA-A1C7-186FE511C37D}"/>
    <cellStyle name="Normal 37 5 4 2 2" xfId="25882" xr:uid="{4EDF229A-143A-431B-9F87-C4F4A47F41E4}"/>
    <cellStyle name="Normal 37 5 4 3" xfId="21881" xr:uid="{DA9CAA07-5F96-47CF-ABCD-0DCDDD5D3E5A}"/>
    <cellStyle name="Normal 37 5 5" xfId="14863" xr:uid="{4409F6B2-0657-4A20-AA1E-6AF85DB7F4B7}"/>
    <cellStyle name="Normal 37 5 5 2" xfId="23958" xr:uid="{4F0C2CEE-D1D4-4E04-9D04-EA33DA82F815}"/>
    <cellStyle name="Normal 37 5 6" xfId="18981" xr:uid="{B1D4E89E-FBF0-4A72-97A0-C82B6D7B0B7A}"/>
    <cellStyle name="Normal 37 6" xfId="5153" xr:uid="{EE2C8F73-30F4-468A-BA20-4751CF3578B5}"/>
    <cellStyle name="Normal 37 6 2" xfId="7036" xr:uid="{6E419AEB-5D62-4E97-8439-0A43FF34B22C}"/>
    <cellStyle name="Normal 37 6 2 2" xfId="11612" xr:uid="{EA7F1560-5183-4FF3-A22B-09BFE3E15B3E}"/>
    <cellStyle name="Normal 37 6 2 2 2" xfId="17850" xr:uid="{316C1623-3D6B-49C1-8AAE-1B889062B2E5}"/>
    <cellStyle name="Normal 37 6 2 2 2 2" xfId="26945" xr:uid="{005E92CF-7786-47FB-A060-BC2402CC311F}"/>
    <cellStyle name="Normal 37 6 2 2 3" xfId="22950" xr:uid="{52FB1D84-F1FF-4E69-8FB9-0C11A7B08F9D}"/>
    <cellStyle name="Normal 37 6 2 3" xfId="15926" xr:uid="{30D6FBB3-9072-4DF1-9FE3-3392DD20A836}"/>
    <cellStyle name="Normal 37 6 2 3 2" xfId="25021" xr:uid="{0A4817F5-36D7-48E2-BD5D-ADD8D59F8E85}"/>
    <cellStyle name="Normal 37 6 2 4" xfId="20618" xr:uid="{0EDFB5A7-EDAE-4EF0-AB8F-1ACAA62ED45E}"/>
    <cellStyle name="Normal 37 6 3" xfId="10756" xr:uid="{E1CC3DD1-ECC9-4325-98BD-37CB4CF9F4DE}"/>
    <cellStyle name="Normal 37 6 3 2" xfId="16996" xr:uid="{9823BF13-FE5E-4B03-917D-1A0FBAD1B771}"/>
    <cellStyle name="Normal 37 6 3 2 2" xfId="26091" xr:uid="{F3F0CD30-541D-4F89-9EEE-744D257929FD}"/>
    <cellStyle name="Normal 37 6 3 3" xfId="22094" xr:uid="{84DA2FB8-DB42-4BD8-BC0E-9DD4AA8F9BC8}"/>
    <cellStyle name="Normal 37 6 4" xfId="15072" xr:uid="{2723B033-4C21-4E7F-9948-35701679D310}"/>
    <cellStyle name="Normal 37 6 4 2" xfId="24167" xr:uid="{AB0878A1-ACB7-499B-B950-B93979E8B4CD}"/>
    <cellStyle name="Normal 37 6 5" xfId="19220" xr:uid="{D1EE3839-D84A-4222-B147-3C8AF909069A}"/>
    <cellStyle name="Normal 37 7" xfId="6423" xr:uid="{18B9E43C-38AE-4237-BBF9-CFC0645EF34B}"/>
    <cellStyle name="Normal 37 7 2" xfId="11194" xr:uid="{BC5DAF9F-954D-4859-BB41-DB9A4D2AC1F2}"/>
    <cellStyle name="Normal 37 7 2 2" xfId="17432" xr:uid="{683C8F3A-4BDA-48D7-91B9-9DDC65B7FF9C}"/>
    <cellStyle name="Normal 37 7 2 2 2" xfId="26527" xr:uid="{E23B7DB1-95A3-4D6C-A51B-D3ED1231DF4A}"/>
    <cellStyle name="Normal 37 7 2 3" xfId="22532" xr:uid="{344AB3A1-D67E-4E41-AF14-9B209F2C5575}"/>
    <cellStyle name="Normal 37 7 3" xfId="15508" xr:uid="{BF4F0A49-88FC-48EA-8F1A-3AD753B5E453}"/>
    <cellStyle name="Normal 37 7 3 2" xfId="24603" xr:uid="{A0C6D021-A9D7-428F-9A52-0F1E5FDA01F0}"/>
    <cellStyle name="Normal 37 7 4" xfId="20005" xr:uid="{7545B4AE-98D8-4B7B-B2EC-2EABECC1004E}"/>
    <cellStyle name="Normal 37 8" xfId="9732" xr:uid="{39FF8CC3-6EAD-4ECF-B59E-98C2096791FE}"/>
    <cellStyle name="Normal 37 8 2" xfId="14054" xr:uid="{74BE2469-1882-46B2-985C-676E08007EFF}"/>
    <cellStyle name="Normal 37 8 2 2" xfId="18286" xr:uid="{C1D23859-E54A-4349-97F4-627444A99DB0}"/>
    <cellStyle name="Normal 37 8 2 2 2" xfId="27381" xr:uid="{6A8944E7-F736-40FD-B020-1A596D31BB7D}"/>
    <cellStyle name="Normal 37 8 2 3" xfId="23415" xr:uid="{F6AA5375-F320-4D97-9D82-8BD169A191B5}"/>
    <cellStyle name="Normal 37 8 3" xfId="16362" xr:uid="{46FDE082-DE3D-4659-BF7C-859D202095E5}"/>
    <cellStyle name="Normal 37 8 3 2" xfId="25457" xr:uid="{F140732C-83AA-468A-9CFE-422A0A705635}"/>
    <cellStyle name="Normal 37 8 4" xfId="21337" xr:uid="{C6A64D9F-3036-4F93-99CF-5D0647FAF7E5}"/>
    <cellStyle name="Normal 37 9" xfId="10332" xr:uid="{9C458341-132C-4E08-AE4C-DB5491759D65}"/>
    <cellStyle name="Normal 37 9 2" xfId="16578" xr:uid="{5110EE07-A755-45E9-8723-FB86E932A82A}"/>
    <cellStyle name="Normal 37 9 2 2" xfId="25673" xr:uid="{BF022F8A-6C8F-49ED-B639-112EB8D8C235}"/>
    <cellStyle name="Normal 37 9 3" xfId="21670" xr:uid="{227CE29B-EDF9-4BC0-8A8F-BB198C6C3E49}"/>
    <cellStyle name="Normal 38" xfId="2222" xr:uid="{C439079E-255C-460E-90F8-69CABF23EC04}"/>
    <cellStyle name="Normal 38 10" xfId="14654" xr:uid="{9B0314CF-FA06-4A1C-A084-776595555920}"/>
    <cellStyle name="Normal 38 10 2" xfId="23749" xr:uid="{8A6F49FF-B944-4937-9990-14A1240FFAF3}"/>
    <cellStyle name="Normal 38 11" xfId="18602" xr:uid="{1098DF23-0F22-486E-BCA0-FE46C4A776AA}"/>
    <cellStyle name="Normal 38 2" xfId="2672" xr:uid="{F49CCFBB-4527-4ADE-9A79-C1564F169F86}"/>
    <cellStyle name="Normal 38 2 10" xfId="18718" xr:uid="{123F4370-A1B2-4939-95B6-3563AE69A854}"/>
    <cellStyle name="Normal 38 2 2" xfId="2768" xr:uid="{45BA731F-595D-467D-ADC8-C31CFE24C195}"/>
    <cellStyle name="Normal 38 2 2 2" xfId="2886" xr:uid="{BB582BE4-5E93-4DC0-93C7-B651C29EEF0C}"/>
    <cellStyle name="Normal 38 2 2 2 2" xfId="3111" xr:uid="{80DFA7DC-A918-4258-B5E5-478D5D186DCF}"/>
    <cellStyle name="Normal 38 2 2 2 2 2" xfId="5913" xr:uid="{24085D5F-B817-4008-870E-6006D77B1799}"/>
    <cellStyle name="Normal 38 2 2 2 2 2 2" xfId="7529" xr:uid="{C1A6DF8C-155D-4D10-93F5-906537CDDD3B}"/>
    <cellStyle name="Normal 38 2 2 2 2 2 2 2" xfId="11994" xr:uid="{45D17489-B8AE-40AC-8CDF-E1A2A329E81D}"/>
    <cellStyle name="Normal 38 2 2 2 2 2 2 2 2" xfId="18232" xr:uid="{30F72BC0-A1E3-4A48-B4A8-7F1A4C866B62}"/>
    <cellStyle name="Normal 38 2 2 2 2 2 2 2 2 2" xfId="27327" xr:uid="{CAA01BCD-F68F-4889-A4DD-EFC786575C14}"/>
    <cellStyle name="Normal 38 2 2 2 2 2 2 2 3" xfId="23332" xr:uid="{05C2B539-CAFE-423A-B5C1-623D74549356}"/>
    <cellStyle name="Normal 38 2 2 2 2 2 2 3" xfId="16308" xr:uid="{09235223-1B72-4A9B-9FF3-38EF763BC273}"/>
    <cellStyle name="Normal 38 2 2 2 2 2 2 3 2" xfId="25403" xr:uid="{287F2FC1-2864-473D-9AEE-7992F2522865}"/>
    <cellStyle name="Normal 38 2 2 2 2 2 2 4" xfId="21111" xr:uid="{6D48DAE0-D8A8-4A76-B3E5-169D8E9276BB}"/>
    <cellStyle name="Normal 38 2 2 2 2 2 3" xfId="11139" xr:uid="{1028E4A3-5257-4004-9F1C-B25CAAA38727}"/>
    <cellStyle name="Normal 38 2 2 2 2 2 3 2" xfId="17378" xr:uid="{1BE42523-EE43-4F31-9B0E-A0C15D166F01}"/>
    <cellStyle name="Normal 38 2 2 2 2 2 3 2 2" xfId="26473" xr:uid="{E93C92AA-26BB-47DF-9E92-E423CF7EAC7E}"/>
    <cellStyle name="Normal 38 2 2 2 2 2 3 3" xfId="22477" xr:uid="{8A962E47-DF75-4DFD-BA97-A905F9EA4351}"/>
    <cellStyle name="Normal 38 2 2 2 2 2 4" xfId="15454" xr:uid="{A490FE3C-D621-484D-B86F-0A7D72ED53D6}"/>
    <cellStyle name="Normal 38 2 2 2 2 2 4 2" xfId="24549" xr:uid="{DA5CC913-BF72-47B1-80E9-41AACFC0958D}"/>
    <cellStyle name="Normal 38 2 2 2 2 2 5" xfId="19714" xr:uid="{F5CCFDFC-8A89-4DC4-9973-4EC9B6497138}"/>
    <cellStyle name="Normal 38 2 2 2 2 3" xfId="6974" xr:uid="{3DAC4379-FDA3-4B5A-AB75-845B861D834D}"/>
    <cellStyle name="Normal 38 2 2 2 2 3 2" xfId="11576" xr:uid="{4C27E899-B3C6-4CE1-A48F-A4E653AB3041}"/>
    <cellStyle name="Normal 38 2 2 2 2 3 2 2" xfId="17814" xr:uid="{291D79BD-E3F0-4445-9097-6D7921D2CB08}"/>
    <cellStyle name="Normal 38 2 2 2 2 3 2 2 2" xfId="26909" xr:uid="{1FFB62B8-B9F8-4373-8DE8-1436A169CD2A}"/>
    <cellStyle name="Normal 38 2 2 2 2 3 2 3" xfId="22914" xr:uid="{30A59A51-6E05-42B1-B2A7-C9361D1BE8DA}"/>
    <cellStyle name="Normal 38 2 2 2 2 3 3" xfId="15890" xr:uid="{78F25523-C729-4CA6-B91F-BB7CCB435C99}"/>
    <cellStyle name="Normal 38 2 2 2 2 3 3 2" xfId="24985" xr:uid="{D76A762A-D6FF-4E8A-A2B2-8108B61B6001}"/>
    <cellStyle name="Normal 38 2 2 2 2 3 4" xfId="20556" xr:uid="{2B485F37-0999-44BC-94DA-4A7688B08924}"/>
    <cellStyle name="Normal 38 2 2 2 2 4" xfId="10716" xr:uid="{54BF14E9-7C8F-45DE-907C-56324D146753}"/>
    <cellStyle name="Normal 38 2 2 2 2 4 2" xfId="16960" xr:uid="{9CFDFE56-73DC-4FE8-882B-26736CB8CBD9}"/>
    <cellStyle name="Normal 38 2 2 2 2 4 2 2" xfId="26055" xr:uid="{F8419A15-8FA0-401C-9DCB-B55769255136}"/>
    <cellStyle name="Normal 38 2 2 2 2 4 3" xfId="22054" xr:uid="{8932CA04-2704-4641-84FB-6BE3E99ED891}"/>
    <cellStyle name="Normal 38 2 2 2 2 5" xfId="15036" xr:uid="{2EEED350-B9F7-45B9-8F85-0069ECE145E5}"/>
    <cellStyle name="Normal 38 2 2 2 2 5 2" xfId="24131" xr:uid="{0B26138D-8CA9-4BF2-B94F-76E6F1CB152D}"/>
    <cellStyle name="Normal 38 2 2 2 2 6" xfId="19154" xr:uid="{2BAFA501-D2AC-4157-AD86-E969DF574928}"/>
    <cellStyle name="Normal 38 2 2 2 3" xfId="5699" xr:uid="{C8506227-F7D4-4D2A-963B-E94A71E5F5B2}"/>
    <cellStyle name="Normal 38 2 2 2 3 2" xfId="7315" xr:uid="{C73C9799-8921-4ED3-9B04-09FE7D7CE90E}"/>
    <cellStyle name="Normal 38 2 2 2 3 2 2" xfId="11785" xr:uid="{01AB181F-4648-40BA-8A82-5B3425AC7523}"/>
    <cellStyle name="Normal 38 2 2 2 3 2 2 2" xfId="18023" xr:uid="{FA0CBB8E-6273-4628-A0FF-BC207D0B3241}"/>
    <cellStyle name="Normal 38 2 2 2 3 2 2 2 2" xfId="27118" xr:uid="{E66A6A49-22F7-452D-870B-D41A0DDBD59C}"/>
    <cellStyle name="Normal 38 2 2 2 3 2 2 3" xfId="23123" xr:uid="{BFE34F67-49A0-4BFD-A1C3-FE6B58DADA14}"/>
    <cellStyle name="Normal 38 2 2 2 3 2 3" xfId="16099" xr:uid="{06C4EBE6-036F-4968-8DAF-FB57C66D9C6D}"/>
    <cellStyle name="Normal 38 2 2 2 3 2 3 2" xfId="25194" xr:uid="{79551398-BC43-448E-B167-C13BD25A815D}"/>
    <cellStyle name="Normal 38 2 2 2 3 2 4" xfId="20897" xr:uid="{0F8A0CF5-01F0-4A69-84E5-2F0206C2A0C5}"/>
    <cellStyle name="Normal 38 2 2 2 3 3" xfId="10929" xr:uid="{B550FA77-8A9D-42DD-A593-46AD68E8204B}"/>
    <cellStyle name="Normal 38 2 2 2 3 3 2" xfId="17169" xr:uid="{78A2211D-5625-4C77-A96E-B6E9A2FD1D27}"/>
    <cellStyle name="Normal 38 2 2 2 3 3 2 2" xfId="26264" xr:uid="{096BE1D9-43B8-4D59-B652-8CF7EF38EC1D}"/>
    <cellStyle name="Normal 38 2 2 2 3 3 3" xfId="22267" xr:uid="{E5C2E666-5F14-42EF-B6C4-DC9E7F44F338}"/>
    <cellStyle name="Normal 38 2 2 2 3 4" xfId="15245" xr:uid="{57259190-5854-4F97-B03A-1D2B4F4B1BA3}"/>
    <cellStyle name="Normal 38 2 2 2 3 4 2" xfId="24340" xr:uid="{69236185-0CAB-4C87-BEBD-2AA03A190748}"/>
    <cellStyle name="Normal 38 2 2 2 3 5" xfId="19500" xr:uid="{A21AEE52-9D1E-4FB6-BA58-842DF38C869B}"/>
    <cellStyle name="Normal 38 2 2 2 4" xfId="6749" xr:uid="{94933549-851F-48E4-902D-5B73E7B9084D}"/>
    <cellStyle name="Normal 38 2 2 2 4 2" xfId="11367" xr:uid="{57B30A53-A47A-46FC-99E0-8F1D5DC05A01}"/>
    <cellStyle name="Normal 38 2 2 2 4 2 2" xfId="17605" xr:uid="{B760FF15-4DB2-43EC-AE1A-C996909F56C2}"/>
    <cellStyle name="Normal 38 2 2 2 4 2 2 2" xfId="26700" xr:uid="{5F531892-96AF-499A-9606-2B3FEC5E2ECE}"/>
    <cellStyle name="Normal 38 2 2 2 4 2 3" xfId="22705" xr:uid="{03CBD51B-CD8F-49B7-BF3F-4999F30F7B6C}"/>
    <cellStyle name="Normal 38 2 2 2 4 3" xfId="15681" xr:uid="{24C95678-242B-4354-AA61-BFE7274F635A}"/>
    <cellStyle name="Normal 38 2 2 2 4 3 2" xfId="24776" xr:uid="{98A5A903-EF52-4A00-9351-C5EC7A54E61D}"/>
    <cellStyle name="Normal 38 2 2 2 4 4" xfId="20331" xr:uid="{03267D0A-958E-4471-95D8-B44C88F17DB4}"/>
    <cellStyle name="Normal 38 2 2 2 5" xfId="10278" xr:uid="{115264C9-3762-4D87-A0CA-53AD6571C5CC}"/>
    <cellStyle name="Normal 38 2 2 2 5 2" xfId="14600" xr:uid="{865665D5-32C3-4CD6-A274-1CA79D500E09}"/>
    <cellStyle name="Normal 38 2 2 2 5 2 2" xfId="18459" xr:uid="{3DB38CA6-73B8-49D0-8229-2DD306A68578}"/>
    <cellStyle name="Normal 38 2 2 2 5 2 2 2" xfId="27554" xr:uid="{040F4669-0158-4D95-8143-8712FD99F132}"/>
    <cellStyle name="Normal 38 2 2 2 5 2 3" xfId="23695" xr:uid="{B4AF3AA9-A4B7-46BC-B0B9-3CD0A699D3FE}"/>
    <cellStyle name="Normal 38 2 2 2 5 3" xfId="16535" xr:uid="{7D64FC06-52B5-4901-8B2A-095492487B35}"/>
    <cellStyle name="Normal 38 2 2 2 5 3 2" xfId="25630" xr:uid="{05CF9C6C-3E34-45BC-BE4E-B194F2B86605}"/>
    <cellStyle name="Normal 38 2 2 2 5 4" xfId="21617" xr:uid="{C10DB7ED-4C0B-4E4B-A7AA-8634FE4D976D}"/>
    <cellStyle name="Normal 38 2 2 2 6" xfId="10507" xr:uid="{443DB392-D57C-4BDD-A873-7966EB9A45F9}"/>
    <cellStyle name="Normal 38 2 2 2 6 2" xfId="16751" xr:uid="{0FF97EFB-8F6D-4662-9CDF-7D40788F8D3A}"/>
    <cellStyle name="Normal 38 2 2 2 6 2 2" xfId="25846" xr:uid="{7B61609D-491A-4B54-9495-3E685F3D255B}"/>
    <cellStyle name="Normal 38 2 2 2 6 3" xfId="21845" xr:uid="{5F39E3C0-7E74-46EE-BDBD-12C8501FB13A}"/>
    <cellStyle name="Normal 38 2 2 2 7" xfId="14827" xr:uid="{87972D0D-6562-434D-9485-E7C22C13A423}"/>
    <cellStyle name="Normal 38 2 2 2 7 2" xfId="23922" xr:uid="{2551C672-DDD0-4220-AC19-C3A2159D0D16}"/>
    <cellStyle name="Normal 38 2 2 2 8" xfId="18929" xr:uid="{5BF00666-881A-4D84-B8E8-59CCEE6964D9}"/>
    <cellStyle name="Normal 38 2 2 3" xfId="3008" xr:uid="{D31D1D86-E719-4EFA-AE75-7829E211B35E}"/>
    <cellStyle name="Normal 38 2 2 3 2" xfId="5810" xr:uid="{B9384BCD-CBC6-4CEF-9458-808EDF886E21}"/>
    <cellStyle name="Normal 38 2 2 3 2 2" xfId="7426" xr:uid="{E0330DF9-8795-437B-92C2-5EBD3AC3E556}"/>
    <cellStyle name="Normal 38 2 2 3 2 2 2" xfId="11891" xr:uid="{268CDCAE-0894-440C-87C4-4306023A6771}"/>
    <cellStyle name="Normal 38 2 2 3 2 2 2 2" xfId="18129" xr:uid="{BA510296-291B-4CB6-9AAB-55CCE076DF1C}"/>
    <cellStyle name="Normal 38 2 2 3 2 2 2 2 2" xfId="27224" xr:uid="{85F40D0A-349A-46B2-B913-372A21584A95}"/>
    <cellStyle name="Normal 38 2 2 3 2 2 2 3" xfId="23229" xr:uid="{40392132-DE67-4677-B5EC-C0CCAEA54739}"/>
    <cellStyle name="Normal 38 2 2 3 2 2 3" xfId="16205" xr:uid="{FD01F8FE-5DBB-4E0E-B42F-767D0FB6BFE3}"/>
    <cellStyle name="Normal 38 2 2 3 2 2 3 2" xfId="25300" xr:uid="{2B0290E3-AE82-4CC5-AA1C-83B7804EE9AD}"/>
    <cellStyle name="Normal 38 2 2 3 2 2 4" xfId="21008" xr:uid="{1F4BAD49-A714-458B-ADA7-CB81E001835B}"/>
    <cellStyle name="Normal 38 2 2 3 2 3" xfId="11036" xr:uid="{BD639CA4-762D-46B6-8BDD-D61386D742F0}"/>
    <cellStyle name="Normal 38 2 2 3 2 3 2" xfId="17275" xr:uid="{C424040F-7D28-4BE7-8E3E-AB97BD3118F0}"/>
    <cellStyle name="Normal 38 2 2 3 2 3 2 2" xfId="26370" xr:uid="{BB219786-05A2-46C2-BF43-3954FAB10BC0}"/>
    <cellStyle name="Normal 38 2 2 3 2 3 3" xfId="22374" xr:uid="{6D778D0E-0D99-4455-985E-A900E11751E8}"/>
    <cellStyle name="Normal 38 2 2 3 2 4" xfId="15351" xr:uid="{389BE6F0-A3A6-4551-AE00-BE10B7A62C8B}"/>
    <cellStyle name="Normal 38 2 2 3 2 4 2" xfId="24446" xr:uid="{4ED34EA6-D476-4AB5-9DEE-317232B018D7}"/>
    <cellStyle name="Normal 38 2 2 3 2 5" xfId="19611" xr:uid="{A5AF6CEC-0FA6-466F-AC66-6F3270FD9D0B}"/>
    <cellStyle name="Normal 38 2 2 3 3" xfId="6871" xr:uid="{B2BDD9E1-A628-4AAB-8A89-00B33C65691F}"/>
    <cellStyle name="Normal 38 2 2 3 3 2" xfId="11473" xr:uid="{446445E8-DD13-4D1E-9382-080239585750}"/>
    <cellStyle name="Normal 38 2 2 3 3 2 2" xfId="17711" xr:uid="{B7A5A63B-F1AB-46BC-95B2-981BE2E324B4}"/>
    <cellStyle name="Normal 38 2 2 3 3 2 2 2" xfId="26806" xr:uid="{DB095656-E689-4380-B740-AB6DFF02AD60}"/>
    <cellStyle name="Normal 38 2 2 3 3 2 3" xfId="22811" xr:uid="{64E8AC05-0F1D-4999-B4FB-E5690285CDB4}"/>
    <cellStyle name="Normal 38 2 2 3 3 3" xfId="15787" xr:uid="{1FC53DFE-D9BE-4E46-818E-0691095CC506}"/>
    <cellStyle name="Normal 38 2 2 3 3 3 2" xfId="24882" xr:uid="{C856CE0E-BD58-414A-B1DB-813A061DEF9E}"/>
    <cellStyle name="Normal 38 2 2 3 3 4" xfId="20453" xr:uid="{9B06F19C-F46B-48AC-B05D-071E5F18BD94}"/>
    <cellStyle name="Normal 38 2 2 3 4" xfId="10613" xr:uid="{C19858E8-3FB4-4D3D-9080-1282FDC7D839}"/>
    <cellStyle name="Normal 38 2 2 3 4 2" xfId="16857" xr:uid="{E810C06D-C10C-47FC-8B37-4F5E2D748E6F}"/>
    <cellStyle name="Normal 38 2 2 3 4 2 2" xfId="25952" xr:uid="{F5F46D2E-586E-4B2E-A75B-4EEA2E9C1B2A}"/>
    <cellStyle name="Normal 38 2 2 3 4 3" xfId="21951" xr:uid="{6F93C44F-97EC-4F1C-A8A7-3AFF3088A38E}"/>
    <cellStyle name="Normal 38 2 2 3 5" xfId="14933" xr:uid="{DEE39DEE-0BC7-45A9-9D41-EA4EF0AAAC71}"/>
    <cellStyle name="Normal 38 2 2 3 5 2" xfId="24028" xr:uid="{DF7D627B-7CC5-496C-927B-55661214565D}"/>
    <cellStyle name="Normal 38 2 2 3 6" xfId="19051" xr:uid="{C867F9D1-4126-400C-90F8-4AD0031567ED}"/>
    <cellStyle name="Normal 38 2 2 4" xfId="5588" xr:uid="{4956183B-54BD-4044-9142-1C52315C6FDB}"/>
    <cellStyle name="Normal 38 2 2 4 2" xfId="7204" xr:uid="{510BF6E8-E41B-4897-A0DF-0F8F3BF1562B}"/>
    <cellStyle name="Normal 38 2 2 4 2 2" xfId="11682" xr:uid="{7A069850-023B-4321-AD97-176375F285BA}"/>
    <cellStyle name="Normal 38 2 2 4 2 2 2" xfId="17920" xr:uid="{13127605-C018-4841-BBED-5D45B6A9F44E}"/>
    <cellStyle name="Normal 38 2 2 4 2 2 2 2" xfId="27015" xr:uid="{CA647475-E2F9-4B33-81A7-79F08FFC9EE0}"/>
    <cellStyle name="Normal 38 2 2 4 2 2 3" xfId="23020" xr:uid="{9EBF2A84-EB5F-42C0-BDCD-282C151639DF}"/>
    <cellStyle name="Normal 38 2 2 4 2 3" xfId="15996" xr:uid="{E06D5A12-60A5-4778-A3A8-4ACD555158FD}"/>
    <cellStyle name="Normal 38 2 2 4 2 3 2" xfId="25091" xr:uid="{A836D513-D87B-43FB-95DD-C6200B9C8379}"/>
    <cellStyle name="Normal 38 2 2 4 2 4" xfId="20786" xr:uid="{455DCE22-45FB-4DD0-A9D0-00962A72F3A1}"/>
    <cellStyle name="Normal 38 2 2 4 3" xfId="10826" xr:uid="{61298D87-80D7-4416-9300-A534155C5972}"/>
    <cellStyle name="Normal 38 2 2 4 3 2" xfId="17066" xr:uid="{C92A93F2-3D6D-4C90-954A-F9870158D4E9}"/>
    <cellStyle name="Normal 38 2 2 4 3 2 2" xfId="26161" xr:uid="{E53D71DA-1F87-48E7-A813-7FB23AA1347E}"/>
    <cellStyle name="Normal 38 2 2 4 3 3" xfId="22164" xr:uid="{FC9CC6AA-7A48-4A38-8E85-7259F034715F}"/>
    <cellStyle name="Normal 38 2 2 4 4" xfId="15142" xr:uid="{53D68030-B47B-4356-884F-B27B026BE9B6}"/>
    <cellStyle name="Normal 38 2 2 4 4 2" xfId="24237" xr:uid="{9DCE6926-42FA-4D46-A0EA-48E406F5BA39}"/>
    <cellStyle name="Normal 38 2 2 4 5" xfId="19389" xr:uid="{88FB951D-1994-4083-95D7-38D58AE37FCC}"/>
    <cellStyle name="Normal 38 2 2 5" xfId="6631" xr:uid="{72E95E3F-8EDE-4AFC-89DE-92EB742D9CD0}"/>
    <cellStyle name="Normal 38 2 2 5 2" xfId="11264" xr:uid="{4F455533-F21D-4617-8C54-7769EFEEC8D5}"/>
    <cellStyle name="Normal 38 2 2 5 2 2" xfId="17502" xr:uid="{049E9755-1D38-4466-B872-4767163FEF4B}"/>
    <cellStyle name="Normal 38 2 2 5 2 2 2" xfId="26597" xr:uid="{91DF10EF-7994-4944-AAD0-1AB340CE3EA2}"/>
    <cellStyle name="Normal 38 2 2 5 2 3" xfId="22602" xr:uid="{B1EFE1D8-3DD4-4B99-AC9B-E8E3DD5CF126}"/>
    <cellStyle name="Normal 38 2 2 5 3" xfId="15578" xr:uid="{BE62FC5A-9FFC-4E7B-8898-8148569AEEBE}"/>
    <cellStyle name="Normal 38 2 2 5 3 2" xfId="24673" xr:uid="{7BE58D33-8F42-42D2-B3DC-56E8458B0458}"/>
    <cellStyle name="Normal 38 2 2 5 4" xfId="20213" xr:uid="{6F108635-E04A-4255-BEAC-ECDDE0015DDB}"/>
    <cellStyle name="Normal 38 2 2 6" xfId="10167" xr:uid="{84EA20EC-5E15-42EE-B852-CB7801E89E91}"/>
    <cellStyle name="Normal 38 2 2 6 2" xfId="14489" xr:uid="{D0EFEE3D-A9F7-41CA-84A5-64DD3FC13512}"/>
    <cellStyle name="Normal 38 2 2 6 2 2" xfId="18356" xr:uid="{B00E6B1F-834F-46F6-AACE-BB136215BCF4}"/>
    <cellStyle name="Normal 38 2 2 6 2 2 2" xfId="27451" xr:uid="{97440FDA-B67F-467A-A570-8BC062DF1216}"/>
    <cellStyle name="Normal 38 2 2 6 2 3" xfId="23584" xr:uid="{FC368539-7652-4500-BA57-809488EAC2B0}"/>
    <cellStyle name="Normal 38 2 2 6 3" xfId="16432" xr:uid="{9BCF4C09-875C-47E4-8A24-BAE7E0D8E462}"/>
    <cellStyle name="Normal 38 2 2 6 3 2" xfId="25527" xr:uid="{9FC1140C-59F3-4352-8BC2-0797A860025E}"/>
    <cellStyle name="Normal 38 2 2 6 4" xfId="21506" xr:uid="{1B62CC24-82E6-4EF8-B2A0-A23906601B01}"/>
    <cellStyle name="Normal 38 2 2 7" xfId="10404" xr:uid="{CDD916ED-53F9-432A-898A-6CF1B3A6499B}"/>
    <cellStyle name="Normal 38 2 2 7 2" xfId="16648" xr:uid="{146DDDBD-FE26-449E-97D2-D536427E0EA4}"/>
    <cellStyle name="Normal 38 2 2 7 2 2" xfId="25743" xr:uid="{7708A600-E6E4-46E6-B4E7-FC3DDDC75AA0}"/>
    <cellStyle name="Normal 38 2 2 7 3" xfId="21742" xr:uid="{BFBF9D9A-BF01-41FF-BC72-F80B768703D3}"/>
    <cellStyle name="Normal 38 2 2 8" xfId="14724" xr:uid="{80D03349-BF42-4783-9173-745299C05353}"/>
    <cellStyle name="Normal 38 2 2 8 2" xfId="23819" xr:uid="{3C3FD101-0868-4CED-A5CD-75CA2BBD3310}"/>
    <cellStyle name="Normal 38 2 2 9" xfId="18811" xr:uid="{7CE0E9E3-1BD4-4E66-B64C-83FDA6BDEF2D}"/>
    <cellStyle name="Normal 38 2 3" xfId="2839" xr:uid="{7E3308D3-1204-43B1-8370-43119B7892CA}"/>
    <cellStyle name="Normal 38 2 3 2" xfId="3064" xr:uid="{5FDC4702-07B5-4D1D-AE0A-4E6BF1D1FA11}"/>
    <cellStyle name="Normal 38 2 3 2 2" xfId="5866" xr:uid="{0D83EC80-B1AA-4464-88A1-FDBF02546485}"/>
    <cellStyle name="Normal 38 2 3 2 2 2" xfId="7482" xr:uid="{9D1ED956-079A-4D4C-BC9D-F0EAC2F4336A}"/>
    <cellStyle name="Normal 38 2 3 2 2 2 2" xfId="11947" xr:uid="{C0D8E022-553E-4EA9-8B52-E39BE602BC88}"/>
    <cellStyle name="Normal 38 2 3 2 2 2 2 2" xfId="18185" xr:uid="{5941AB92-53F9-461A-B42E-368A5A95C773}"/>
    <cellStyle name="Normal 38 2 3 2 2 2 2 2 2" xfId="27280" xr:uid="{1094E03D-C4CC-4638-87D2-5E36C54FCC98}"/>
    <cellStyle name="Normal 38 2 3 2 2 2 2 3" xfId="23285" xr:uid="{8DC9CD83-56D3-4FFF-8196-D73F51745239}"/>
    <cellStyle name="Normal 38 2 3 2 2 2 3" xfId="16261" xr:uid="{2E78C798-0467-47E9-AABB-CC23B969BD4B}"/>
    <cellStyle name="Normal 38 2 3 2 2 2 3 2" xfId="25356" xr:uid="{AFFF321A-199D-4BE3-BA4D-6626B864FF72}"/>
    <cellStyle name="Normal 38 2 3 2 2 2 4" xfId="21064" xr:uid="{B892DFDE-264A-4E65-898D-28A572360436}"/>
    <cellStyle name="Normal 38 2 3 2 2 3" xfId="11092" xr:uid="{63219BBB-E7DA-433D-98D9-09321E39460B}"/>
    <cellStyle name="Normal 38 2 3 2 2 3 2" xfId="17331" xr:uid="{4E3A26CA-0A62-4F74-8B39-942DB249A98E}"/>
    <cellStyle name="Normal 38 2 3 2 2 3 2 2" xfId="26426" xr:uid="{370D86C6-B122-4974-9F46-97E3FB860809}"/>
    <cellStyle name="Normal 38 2 3 2 2 3 3" xfId="22430" xr:uid="{9D4ED33A-05AA-4D35-9C28-DA8D2CAFCB63}"/>
    <cellStyle name="Normal 38 2 3 2 2 4" xfId="15407" xr:uid="{50988C3B-E8AC-40E1-BF23-8FB8577EC4DF}"/>
    <cellStyle name="Normal 38 2 3 2 2 4 2" xfId="24502" xr:uid="{9F097331-57A9-4E61-B1B0-60D6A4DF1096}"/>
    <cellStyle name="Normal 38 2 3 2 2 5" xfId="19667" xr:uid="{D20BF0AF-4F92-4E7C-936C-DF4347DB2161}"/>
    <cellStyle name="Normal 38 2 3 2 3" xfId="6927" xr:uid="{DE84E8A4-FD36-4F36-A7B9-614C3457EC7D}"/>
    <cellStyle name="Normal 38 2 3 2 3 2" xfId="11529" xr:uid="{E95E61A1-4244-474F-BAC4-883158C1B8EB}"/>
    <cellStyle name="Normal 38 2 3 2 3 2 2" xfId="17767" xr:uid="{F41879E4-9B72-4182-927B-1A5A0C46C234}"/>
    <cellStyle name="Normal 38 2 3 2 3 2 2 2" xfId="26862" xr:uid="{D73BACCD-BF9D-4415-97F9-69940F57A677}"/>
    <cellStyle name="Normal 38 2 3 2 3 2 3" xfId="22867" xr:uid="{0F472ABA-3E91-430F-9483-34172901AD4C}"/>
    <cellStyle name="Normal 38 2 3 2 3 3" xfId="15843" xr:uid="{C2793A7C-12CE-4A32-9992-DCD1F141A92F}"/>
    <cellStyle name="Normal 38 2 3 2 3 3 2" xfId="24938" xr:uid="{D3D95556-BFB6-42D4-A482-ACF2B827270A}"/>
    <cellStyle name="Normal 38 2 3 2 3 4" xfId="20509" xr:uid="{31FC81C9-C4DF-4AA2-A97B-0AEE456D1969}"/>
    <cellStyle name="Normal 38 2 3 2 4" xfId="10669" xr:uid="{5D3B63D2-A3B3-48DB-94E3-A9292FDD098E}"/>
    <cellStyle name="Normal 38 2 3 2 4 2" xfId="16913" xr:uid="{3CE36BF2-17DE-4330-9B86-689175AE1A79}"/>
    <cellStyle name="Normal 38 2 3 2 4 2 2" xfId="26008" xr:uid="{0D06F7BB-E499-4DFC-AF7B-B18965FBC34F}"/>
    <cellStyle name="Normal 38 2 3 2 4 3" xfId="22007" xr:uid="{C58FC14D-25E5-4718-8DAD-1A223A41B8D4}"/>
    <cellStyle name="Normal 38 2 3 2 5" xfId="14989" xr:uid="{BD0F4E5F-3497-41F7-A74A-B79942041EE2}"/>
    <cellStyle name="Normal 38 2 3 2 5 2" xfId="24084" xr:uid="{2600212A-3343-4C67-911E-5A05C3ED103D}"/>
    <cellStyle name="Normal 38 2 3 2 6" xfId="19107" xr:uid="{151FF4FF-8774-4AAA-9658-9AF9FE29F530}"/>
    <cellStyle name="Normal 38 2 3 3" xfId="5652" xr:uid="{6C3C70ED-9D5A-4940-B53B-A9070276E419}"/>
    <cellStyle name="Normal 38 2 3 3 2" xfId="7268" xr:uid="{E4419078-95CD-4994-A1AE-3AD55758EEA5}"/>
    <cellStyle name="Normal 38 2 3 3 2 2" xfId="11738" xr:uid="{31EDAF5E-B555-4E05-92B9-83B4D680E192}"/>
    <cellStyle name="Normal 38 2 3 3 2 2 2" xfId="17976" xr:uid="{867B91C2-2DE0-4325-881D-2C4D359E3779}"/>
    <cellStyle name="Normal 38 2 3 3 2 2 2 2" xfId="27071" xr:uid="{6EC4548B-3296-4515-A97C-631259551C2A}"/>
    <cellStyle name="Normal 38 2 3 3 2 2 3" xfId="23076" xr:uid="{C5AAE9AA-7017-429F-B687-7A2EC00ECF2E}"/>
    <cellStyle name="Normal 38 2 3 3 2 3" xfId="16052" xr:uid="{05D51395-BD52-4E0D-BE0D-0607501659BA}"/>
    <cellStyle name="Normal 38 2 3 3 2 3 2" xfId="25147" xr:uid="{39B25102-FD70-4366-8D9B-A313CDDB05A7}"/>
    <cellStyle name="Normal 38 2 3 3 2 4" xfId="20850" xr:uid="{FDA88417-66A3-4106-8EE5-9180AEA36D88}"/>
    <cellStyle name="Normal 38 2 3 3 3" xfId="10882" xr:uid="{F69484DE-9533-44D9-B872-1EA26B03C6B0}"/>
    <cellStyle name="Normal 38 2 3 3 3 2" xfId="17122" xr:uid="{951276EC-2910-43B4-9CB5-E9F04632A8A8}"/>
    <cellStyle name="Normal 38 2 3 3 3 2 2" xfId="26217" xr:uid="{2327AB77-5173-43AD-9772-9D91BCDF57DF}"/>
    <cellStyle name="Normal 38 2 3 3 3 3" xfId="22220" xr:uid="{FB192C88-A870-427B-BE2A-300E20B5C3A0}"/>
    <cellStyle name="Normal 38 2 3 3 4" xfId="15198" xr:uid="{5CD2F42E-1E3B-4468-9177-BED575990C0F}"/>
    <cellStyle name="Normal 38 2 3 3 4 2" xfId="24293" xr:uid="{2E4C2D93-2463-4B6F-8FBA-1CF23BBFAE56}"/>
    <cellStyle name="Normal 38 2 3 3 5" xfId="19453" xr:uid="{86136B3C-578C-4C44-A3BB-CC44BBB54B18}"/>
    <cellStyle name="Normal 38 2 3 4" xfId="6702" xr:uid="{82E31DC2-280D-4F2E-8BFC-EABEBB63F746}"/>
    <cellStyle name="Normal 38 2 3 4 2" xfId="11320" xr:uid="{84A28904-21CD-40EF-9242-FEE170763896}"/>
    <cellStyle name="Normal 38 2 3 4 2 2" xfId="17558" xr:uid="{0C948FBB-8809-4DCC-9BA0-E79C5E87B56C}"/>
    <cellStyle name="Normal 38 2 3 4 2 2 2" xfId="26653" xr:uid="{D9660B21-8DB8-4E40-8A76-9DE92B1EE4E0}"/>
    <cellStyle name="Normal 38 2 3 4 2 3" xfId="22658" xr:uid="{4DEC23D2-4252-478B-86EF-5C1279BA6BA6}"/>
    <cellStyle name="Normal 38 2 3 4 3" xfId="15634" xr:uid="{770DE512-B703-4D87-9B5B-9CE570C79A96}"/>
    <cellStyle name="Normal 38 2 3 4 3 2" xfId="24729" xr:uid="{C04C6F46-9C6B-4942-9B87-BAD3E4FF076A}"/>
    <cellStyle name="Normal 38 2 3 4 4" xfId="20284" xr:uid="{0F57E763-C6DE-41A8-8225-0FD2FF05BE83}"/>
    <cellStyle name="Normal 38 2 3 5" xfId="10231" xr:uid="{766A1291-F017-4905-BE0A-6A9ABB10B26F}"/>
    <cellStyle name="Normal 38 2 3 5 2" xfId="14553" xr:uid="{41F730BC-D9E4-4439-B6D7-B198AB1DA04A}"/>
    <cellStyle name="Normal 38 2 3 5 2 2" xfId="18412" xr:uid="{5A32DBBB-307F-4B91-8D67-A67CE9213E1F}"/>
    <cellStyle name="Normal 38 2 3 5 2 2 2" xfId="27507" xr:uid="{0BE44462-0AF6-46DB-8575-F5D448965A0A}"/>
    <cellStyle name="Normal 38 2 3 5 2 3" xfId="23648" xr:uid="{D9A8DE6B-5C6C-43AA-A508-AEFC985398EF}"/>
    <cellStyle name="Normal 38 2 3 5 3" xfId="16488" xr:uid="{1DBCDC80-924C-4ABC-BA93-F830F8E3C440}"/>
    <cellStyle name="Normal 38 2 3 5 3 2" xfId="25583" xr:uid="{90F02834-9EF7-4501-9FF7-1FBC26F90B7D}"/>
    <cellStyle name="Normal 38 2 3 5 4" xfId="21570" xr:uid="{0D0DCA3B-84E8-4C73-A3C7-32195B4B07B2}"/>
    <cellStyle name="Normal 38 2 3 6" xfId="10460" xr:uid="{DD3267B3-0249-4DF2-A950-17F7B30FD287}"/>
    <cellStyle name="Normal 38 2 3 6 2" xfId="16704" xr:uid="{AF3249B3-3EA2-4AFA-A87B-41F6F6CC4124}"/>
    <cellStyle name="Normal 38 2 3 6 2 2" xfId="25799" xr:uid="{30ED7BF0-60C9-4A3A-8649-FB7EC5F3AECA}"/>
    <cellStyle name="Normal 38 2 3 6 3" xfId="21798" xr:uid="{C6A22187-EE2A-4B98-8FE1-4C6A3AAFE8CD}"/>
    <cellStyle name="Normal 38 2 3 7" xfId="14780" xr:uid="{701A6150-4963-45CC-99F1-A44F5907727E}"/>
    <cellStyle name="Normal 38 2 3 7 2" xfId="23875" xr:uid="{83B3A419-2AE2-4257-BF7D-C3656612B1DD}"/>
    <cellStyle name="Normal 38 2 3 8" xfId="18882" xr:uid="{96938EE7-4DD7-4A8D-990F-F918C78E2BB2}"/>
    <cellStyle name="Normal 38 2 4" xfId="2961" xr:uid="{CD0361D5-3FA1-4831-B056-A33D12785A5D}"/>
    <cellStyle name="Normal 38 2 4 2" xfId="5763" xr:uid="{04C8206F-8A6E-4884-ACBD-9B4A6265DD24}"/>
    <cellStyle name="Normal 38 2 4 2 2" xfId="7379" xr:uid="{17096DD1-C235-41D6-B3ED-C69B480D087A}"/>
    <cellStyle name="Normal 38 2 4 2 2 2" xfId="11844" xr:uid="{491E4BFC-1C98-47E6-9197-7789CC5E3C73}"/>
    <cellStyle name="Normal 38 2 4 2 2 2 2" xfId="18082" xr:uid="{BC89F964-D98D-4FF8-8367-0861CB5236A8}"/>
    <cellStyle name="Normal 38 2 4 2 2 2 2 2" xfId="27177" xr:uid="{665BB8B7-37F3-4F60-A3C2-10AF1DED34FC}"/>
    <cellStyle name="Normal 38 2 4 2 2 2 3" xfId="23182" xr:uid="{12A137D5-F7A0-4CBA-9454-842FBBA29D8C}"/>
    <cellStyle name="Normal 38 2 4 2 2 3" xfId="16158" xr:uid="{0ED78B40-7520-46CF-864F-1F4214F5A850}"/>
    <cellStyle name="Normal 38 2 4 2 2 3 2" xfId="25253" xr:uid="{B5997F55-5659-4C56-A16D-0227E8D03E5D}"/>
    <cellStyle name="Normal 38 2 4 2 2 4" xfId="20961" xr:uid="{B0C3738A-0F50-4E5A-A7E1-E774E44ADE56}"/>
    <cellStyle name="Normal 38 2 4 2 3" xfId="10989" xr:uid="{E0AB494B-A8FA-4407-826A-C27C6FB2C4FE}"/>
    <cellStyle name="Normal 38 2 4 2 3 2" xfId="17228" xr:uid="{5125FC4D-4CD0-4C37-B27F-D509D9B65177}"/>
    <cellStyle name="Normal 38 2 4 2 3 2 2" xfId="26323" xr:uid="{4067DDAF-64E5-44B4-99FC-8C580640DC09}"/>
    <cellStyle name="Normal 38 2 4 2 3 3" xfId="22327" xr:uid="{C8B20391-789E-4085-AC7A-E29E4221E419}"/>
    <cellStyle name="Normal 38 2 4 2 4" xfId="15304" xr:uid="{BF11B5EA-09BA-4C78-A1C3-484A95A7B874}"/>
    <cellStyle name="Normal 38 2 4 2 4 2" xfId="24399" xr:uid="{21419F0A-8B5E-44E0-AB29-08C61858E813}"/>
    <cellStyle name="Normal 38 2 4 2 5" xfId="19564" xr:uid="{F6BBD443-DCBB-4DAD-ABF9-7016BE1C61E4}"/>
    <cellStyle name="Normal 38 2 4 3" xfId="6824" xr:uid="{EDAF8B56-E69F-44DA-930B-0A2D4A15B872}"/>
    <cellStyle name="Normal 38 2 4 3 2" xfId="11426" xr:uid="{0DB7347F-58DC-485D-A730-7916A7954013}"/>
    <cellStyle name="Normal 38 2 4 3 2 2" xfId="17664" xr:uid="{C09EE852-D807-4812-93C5-B0EB10129A7F}"/>
    <cellStyle name="Normal 38 2 4 3 2 2 2" xfId="26759" xr:uid="{FE22D08B-58F7-4F5D-9B27-372C0E241C42}"/>
    <cellStyle name="Normal 38 2 4 3 2 3" xfId="22764" xr:uid="{895C9EF7-38C3-43D9-B2CE-C1B0BDBBFBA1}"/>
    <cellStyle name="Normal 38 2 4 3 3" xfId="15740" xr:uid="{CE002DB8-A18F-45DC-97BE-A90D40DADE2B}"/>
    <cellStyle name="Normal 38 2 4 3 3 2" xfId="24835" xr:uid="{46883879-E3F8-48D2-BFAF-F9B5FA1F2771}"/>
    <cellStyle name="Normal 38 2 4 3 4" xfId="20406" xr:uid="{25CD45A0-4B24-4184-BBFC-E82A084959A9}"/>
    <cellStyle name="Normal 38 2 4 4" xfId="10566" xr:uid="{D24BE261-E504-4686-A745-D10B3B668F2F}"/>
    <cellStyle name="Normal 38 2 4 4 2" xfId="16810" xr:uid="{1815B07C-A37D-4B03-B523-8288AECDB09B}"/>
    <cellStyle name="Normal 38 2 4 4 2 2" xfId="25905" xr:uid="{79D9F7AE-70EB-4BBA-99AD-222F2E4C25EE}"/>
    <cellStyle name="Normal 38 2 4 4 3" xfId="21904" xr:uid="{8294F10A-7456-4383-B61C-A1FB9CF597F1}"/>
    <cellStyle name="Normal 38 2 4 5" xfId="14886" xr:uid="{40D1C04E-E7AC-46DA-8168-343453DEECCC}"/>
    <cellStyle name="Normal 38 2 4 5 2" xfId="23981" xr:uid="{BFF83B09-1693-4CA6-B96E-CA24E351B54E}"/>
    <cellStyle name="Normal 38 2 4 6" xfId="19004" xr:uid="{56F60F86-5F82-45F8-BAEC-3B42CF6E9ED5}"/>
    <cellStyle name="Normal 38 2 5" xfId="5516" xr:uid="{FB39055E-6655-4915-ADB4-5234EE092746}"/>
    <cellStyle name="Normal 38 2 5 2" xfId="7135" xr:uid="{A4852CE6-394E-488C-820E-E1E104F08E20}"/>
    <cellStyle name="Normal 38 2 5 2 2" xfId="11635" xr:uid="{9CF4C027-EF39-4C42-BEC6-A883BEBE2A12}"/>
    <cellStyle name="Normal 38 2 5 2 2 2" xfId="17873" xr:uid="{7DF3A7F4-D8E8-4DEE-B538-E0E88B855074}"/>
    <cellStyle name="Normal 38 2 5 2 2 2 2" xfId="26968" xr:uid="{49D1AA62-CD50-496B-B1F2-5671068EEF24}"/>
    <cellStyle name="Normal 38 2 5 2 2 3" xfId="22973" xr:uid="{D8B6B162-B60A-43C7-8B49-D1D951510F60}"/>
    <cellStyle name="Normal 38 2 5 2 3" xfId="15949" xr:uid="{DE4AB357-6FCE-42D1-83BA-80FD6F237EBA}"/>
    <cellStyle name="Normal 38 2 5 2 3 2" xfId="25044" xr:uid="{BEFF854E-4B17-4193-AA33-7CEE53C1AFA7}"/>
    <cellStyle name="Normal 38 2 5 2 4" xfId="20717" xr:uid="{4E0B9B2B-7C2C-4BFA-AB4A-02CB056BDB92}"/>
    <cellStyle name="Normal 38 2 5 3" xfId="10779" xr:uid="{754451E5-5898-4B54-8E8D-CA1838C3109A}"/>
    <cellStyle name="Normal 38 2 5 3 2" xfId="17019" xr:uid="{A38F9B1A-2758-4FD2-9004-F536339C738A}"/>
    <cellStyle name="Normal 38 2 5 3 2 2" xfId="26114" xr:uid="{1C6FBFB3-9196-43B3-AA4D-146BC9681FF3}"/>
    <cellStyle name="Normal 38 2 5 3 3" xfId="22117" xr:uid="{5C56A27D-F3BB-4357-ACB5-359A401A1154}"/>
    <cellStyle name="Normal 38 2 5 4" xfId="15095" xr:uid="{25104219-DB45-46D8-A467-967EA00DB6ED}"/>
    <cellStyle name="Normal 38 2 5 4 2" xfId="24190" xr:uid="{59737479-B0A5-4A73-A618-98079BCF8153}"/>
    <cellStyle name="Normal 38 2 5 5" xfId="19319" xr:uid="{DF7820A3-E654-4E79-A7B6-F7DFFC788D08}"/>
    <cellStyle name="Normal 38 2 6" xfId="6539" xr:uid="{FB985DF9-E0EC-47D8-8520-51A09F36841D}"/>
    <cellStyle name="Normal 38 2 6 2" xfId="11217" xr:uid="{63C6A94F-6C95-4DA4-BF4A-450C418C7D8D}"/>
    <cellStyle name="Normal 38 2 6 2 2" xfId="17455" xr:uid="{9AA01624-1C82-48D9-89E5-68FB5A88389D}"/>
    <cellStyle name="Normal 38 2 6 2 2 2" xfId="26550" xr:uid="{6EA9C221-8CD0-4D65-A21D-CBEBF76706B4}"/>
    <cellStyle name="Normal 38 2 6 2 3" xfId="22555" xr:uid="{77A1326A-3BFA-4054-A8EE-A1D2226D9E45}"/>
    <cellStyle name="Normal 38 2 6 3" xfId="15531" xr:uid="{AEB9B4FF-B977-48D7-BA5B-D37A4FC52197}"/>
    <cellStyle name="Normal 38 2 6 3 2" xfId="24626" xr:uid="{A3DB829F-BDCA-491B-B89A-9E7359A83539}"/>
    <cellStyle name="Normal 38 2 6 4" xfId="20121" xr:uid="{1952A270-BBC1-4A95-B8FC-BC167FF8A18B}"/>
    <cellStyle name="Normal 38 2 7" xfId="10095" xr:uid="{15E74A88-2723-48A8-8323-F337ABD8CEBE}"/>
    <cellStyle name="Normal 38 2 7 2" xfId="14417" xr:uid="{BAC00995-F818-4353-AC30-356E4BC9F2EB}"/>
    <cellStyle name="Normal 38 2 7 2 2" xfId="18309" xr:uid="{8A1D8733-6E2D-40A4-B936-46ACC2031470}"/>
    <cellStyle name="Normal 38 2 7 2 2 2" xfId="27404" xr:uid="{A24DEF1A-AC09-4CFC-9F6D-29196C0A37C1}"/>
    <cellStyle name="Normal 38 2 7 2 3" xfId="23514" xr:uid="{EF890DD2-D22C-49F1-839A-5C1F3D2E30E0}"/>
    <cellStyle name="Normal 38 2 7 3" xfId="16385" xr:uid="{2068F084-7C5E-456A-AA4A-8BAD0BBFB4E7}"/>
    <cellStyle name="Normal 38 2 7 3 2" xfId="25480" xr:uid="{E8DEC02A-046F-4C20-8460-CF7C5F5AAF23}"/>
    <cellStyle name="Normal 38 2 7 4" xfId="21436" xr:uid="{82101391-A73C-4F31-9801-CBA0C60C4853}"/>
    <cellStyle name="Normal 38 2 8" xfId="10356" xr:uid="{79E5DB56-CF38-48DB-A8E2-DC7A69C54114}"/>
    <cellStyle name="Normal 38 2 8 2" xfId="16601" xr:uid="{50EFA994-C706-4E17-8DB1-0B417A7CD5A7}"/>
    <cellStyle name="Normal 38 2 8 2 2" xfId="25696" xr:uid="{F525531D-20F2-4863-9697-CBAE83763C04}"/>
    <cellStyle name="Normal 38 2 8 3" xfId="21694" xr:uid="{B2475F6B-8801-456C-A417-9F197D0370DF}"/>
    <cellStyle name="Normal 38 2 9" xfId="14677" xr:uid="{540A7D54-5553-4AE9-8B05-1AF013909E03}"/>
    <cellStyle name="Normal 38 2 9 2" xfId="23772" xr:uid="{5A7AB9C4-F722-4B46-A90C-52F298E672A9}"/>
    <cellStyle name="Normal 38 3" xfId="2736" xr:uid="{1911CEE3-90A5-43BB-82EF-F9BA22EE222C}"/>
    <cellStyle name="Normal 38 3 2" xfId="2864" xr:uid="{767D6DE9-FFA9-45EA-A864-21B74E289351}"/>
    <cellStyle name="Normal 38 3 2 2" xfId="3089" xr:uid="{F61DF95F-92AD-4731-BF53-EEF5D748AC2D}"/>
    <cellStyle name="Normal 38 3 2 2 2" xfId="5891" xr:uid="{C0376B50-26DF-4423-B347-BB9DC7F7520B}"/>
    <cellStyle name="Normal 38 3 2 2 2 2" xfId="7507" xr:uid="{8F17850F-4975-48B0-B4C3-4B96F18655FD}"/>
    <cellStyle name="Normal 38 3 2 2 2 2 2" xfId="11972" xr:uid="{F5787015-D785-45E4-BF01-205FDA2B059D}"/>
    <cellStyle name="Normal 38 3 2 2 2 2 2 2" xfId="18210" xr:uid="{B5B007E1-D1CD-4EE8-898B-0F895A78979A}"/>
    <cellStyle name="Normal 38 3 2 2 2 2 2 2 2" xfId="27305" xr:uid="{54E539A0-D437-4C19-8240-8CA3A02CEEC6}"/>
    <cellStyle name="Normal 38 3 2 2 2 2 2 3" xfId="23310" xr:uid="{95E224EF-39E2-46B2-84BE-C4F920323F03}"/>
    <cellStyle name="Normal 38 3 2 2 2 2 3" xfId="16286" xr:uid="{498B4B19-0E02-4CD1-8C17-9E2C7799AF36}"/>
    <cellStyle name="Normal 38 3 2 2 2 2 3 2" xfId="25381" xr:uid="{CC8D86A6-8584-45A1-A8FA-AD98AC68D6A6}"/>
    <cellStyle name="Normal 38 3 2 2 2 2 4" xfId="21089" xr:uid="{38DB3180-0A30-495D-B279-C0ACD4D57E93}"/>
    <cellStyle name="Normal 38 3 2 2 2 3" xfId="11117" xr:uid="{ECBEF913-D520-4522-A45D-2D30A86A3C84}"/>
    <cellStyle name="Normal 38 3 2 2 2 3 2" xfId="17356" xr:uid="{2064797F-3231-4FE0-8993-9B4BD088182F}"/>
    <cellStyle name="Normal 38 3 2 2 2 3 2 2" xfId="26451" xr:uid="{7BC8D80F-26EF-46F8-98DB-4F8CA37FCA11}"/>
    <cellStyle name="Normal 38 3 2 2 2 3 3" xfId="22455" xr:uid="{A6463FCD-6C12-496D-8F7A-785E6BB4FD76}"/>
    <cellStyle name="Normal 38 3 2 2 2 4" xfId="15432" xr:uid="{A0F17278-96F8-4E7C-916B-4FA5C6AABDDB}"/>
    <cellStyle name="Normal 38 3 2 2 2 4 2" xfId="24527" xr:uid="{3349BBC1-3055-4A4C-A185-4C07E6CCCDD5}"/>
    <cellStyle name="Normal 38 3 2 2 2 5" xfId="19692" xr:uid="{1CAB5624-FF85-4E67-8D8B-8D9E8E699CC6}"/>
    <cellStyle name="Normal 38 3 2 2 3" xfId="6952" xr:uid="{635E53B7-9DB8-437C-A1BE-FDD642AD2D11}"/>
    <cellStyle name="Normal 38 3 2 2 3 2" xfId="11554" xr:uid="{1A7A587E-7B5A-43D7-A721-29D5D0C1269E}"/>
    <cellStyle name="Normal 38 3 2 2 3 2 2" xfId="17792" xr:uid="{A5B17739-3EE2-4FB3-8697-19838C3CB2E2}"/>
    <cellStyle name="Normal 38 3 2 2 3 2 2 2" xfId="26887" xr:uid="{FF9C5908-0960-49AD-AF28-903AA355E6BA}"/>
    <cellStyle name="Normal 38 3 2 2 3 2 3" xfId="22892" xr:uid="{C38D406A-F342-4A93-BD5E-56E96667F2A4}"/>
    <cellStyle name="Normal 38 3 2 2 3 3" xfId="15868" xr:uid="{EE8D67FB-D788-4744-973F-A5CB8FEB6B63}"/>
    <cellStyle name="Normal 38 3 2 2 3 3 2" xfId="24963" xr:uid="{B0DF9EB9-4109-43C0-BEBA-CD0C877ABAE2}"/>
    <cellStyle name="Normal 38 3 2 2 3 4" xfId="20534" xr:uid="{DA27F5B9-EA0D-405D-9A0B-38E15E2AC03B}"/>
    <cellStyle name="Normal 38 3 2 2 4" xfId="10694" xr:uid="{0042F30D-EB04-43F6-AD79-4D24B5B3B14D}"/>
    <cellStyle name="Normal 38 3 2 2 4 2" xfId="16938" xr:uid="{C42B910A-AB9F-4DFD-9092-CBE8EEFDD160}"/>
    <cellStyle name="Normal 38 3 2 2 4 2 2" xfId="26033" xr:uid="{8AB9C438-6FB8-44E6-A0F2-D9CB7BBE6016}"/>
    <cellStyle name="Normal 38 3 2 2 4 3" xfId="22032" xr:uid="{E31A8567-9333-472B-8EF6-1C4FFA6CA63D}"/>
    <cellStyle name="Normal 38 3 2 2 5" xfId="15014" xr:uid="{F206BD27-B6E3-4B7D-818C-7BECF8880F01}"/>
    <cellStyle name="Normal 38 3 2 2 5 2" xfId="24109" xr:uid="{3D080CA0-241F-411D-9617-06F7BA465827}"/>
    <cellStyle name="Normal 38 3 2 2 6" xfId="19132" xr:uid="{A66E94BE-79A0-4BC2-A47A-0E16D204B733}"/>
    <cellStyle name="Normal 38 3 2 3" xfId="5677" xr:uid="{568884B0-651E-409B-8624-B1A94184ACEA}"/>
    <cellStyle name="Normal 38 3 2 3 2" xfId="7293" xr:uid="{6B063588-B6D2-49B5-B6B0-0380303C6468}"/>
    <cellStyle name="Normal 38 3 2 3 2 2" xfId="11763" xr:uid="{EBBB62F4-E04B-485E-9594-47DDD8C197F8}"/>
    <cellStyle name="Normal 38 3 2 3 2 2 2" xfId="18001" xr:uid="{9BE2C7A7-9F64-4FDA-8D5E-CA53F31F1C9B}"/>
    <cellStyle name="Normal 38 3 2 3 2 2 2 2" xfId="27096" xr:uid="{2CC32943-8AD6-4639-A7B0-2136176E57D5}"/>
    <cellStyle name="Normal 38 3 2 3 2 2 3" xfId="23101" xr:uid="{0819068F-D8D1-4E03-9549-7F9D66203FF0}"/>
    <cellStyle name="Normal 38 3 2 3 2 3" xfId="16077" xr:uid="{164AF2B0-FC34-4F07-A444-92208C546DB5}"/>
    <cellStyle name="Normal 38 3 2 3 2 3 2" xfId="25172" xr:uid="{99DD8DA9-484C-49D4-B157-200132E10DAB}"/>
    <cellStyle name="Normal 38 3 2 3 2 4" xfId="20875" xr:uid="{0C4E8AF1-0164-4E90-A12C-8EE176B00466}"/>
    <cellStyle name="Normal 38 3 2 3 3" xfId="10907" xr:uid="{112EB28C-67A7-4A72-AD7D-87843575F8AC}"/>
    <cellStyle name="Normal 38 3 2 3 3 2" xfId="17147" xr:uid="{A36EC722-2472-4D87-9065-5AD5494C404F}"/>
    <cellStyle name="Normal 38 3 2 3 3 2 2" xfId="26242" xr:uid="{4E567E27-82C6-40B5-B08D-DCD7D330CBA5}"/>
    <cellStyle name="Normal 38 3 2 3 3 3" xfId="22245" xr:uid="{A616618E-4A05-4532-99F4-16543C4419F5}"/>
    <cellStyle name="Normal 38 3 2 3 4" xfId="15223" xr:uid="{937383A2-2A6F-4D9C-9ED0-37ADA6A2FDE0}"/>
    <cellStyle name="Normal 38 3 2 3 4 2" xfId="24318" xr:uid="{924DBA00-822A-4BFB-81E2-7E32C0FB204C}"/>
    <cellStyle name="Normal 38 3 2 3 5" xfId="19478" xr:uid="{7C6C67BA-A409-4F4F-A333-90EED9623148}"/>
    <cellStyle name="Normal 38 3 2 4" xfId="6727" xr:uid="{B6D52831-64C5-4FEE-BC44-9C3F94BFADCF}"/>
    <cellStyle name="Normal 38 3 2 4 2" xfId="11345" xr:uid="{721D153F-010F-44D6-A576-B266DE3E1369}"/>
    <cellStyle name="Normal 38 3 2 4 2 2" xfId="17583" xr:uid="{A3D9ACD8-89CB-4817-A869-8000A76E5BF3}"/>
    <cellStyle name="Normal 38 3 2 4 2 2 2" xfId="26678" xr:uid="{5D9310E8-DEC1-4940-8315-888C42140E99}"/>
    <cellStyle name="Normal 38 3 2 4 2 3" xfId="22683" xr:uid="{98C0CABA-4793-460D-87CC-D32700FD35C6}"/>
    <cellStyle name="Normal 38 3 2 4 3" xfId="15659" xr:uid="{814D4039-0706-40BA-B480-080D1D984DDB}"/>
    <cellStyle name="Normal 38 3 2 4 3 2" xfId="24754" xr:uid="{7FB20B40-E18C-4FD6-9140-4B64A95859BD}"/>
    <cellStyle name="Normal 38 3 2 4 4" xfId="20309" xr:uid="{79F798F3-7207-4F37-96AD-CE91BB65C3E0}"/>
    <cellStyle name="Normal 38 3 2 5" xfId="10256" xr:uid="{803FAB31-4803-4F75-944D-64B3DFF8A8AA}"/>
    <cellStyle name="Normal 38 3 2 5 2" xfId="14578" xr:uid="{B9505C75-E77A-4AFC-8562-B79AC9B5AD55}"/>
    <cellStyle name="Normal 38 3 2 5 2 2" xfId="18437" xr:uid="{2DFA2793-CCA4-4395-986F-1EF2F7267035}"/>
    <cellStyle name="Normal 38 3 2 5 2 2 2" xfId="27532" xr:uid="{0CC47AB1-1FA3-4FFB-BDA4-1CFB3D5CE192}"/>
    <cellStyle name="Normal 38 3 2 5 2 3" xfId="23673" xr:uid="{1D731471-C876-44FA-A502-17448C291BB5}"/>
    <cellStyle name="Normal 38 3 2 5 3" xfId="16513" xr:uid="{ED77C6CB-07DE-4EFD-AACF-9AF72281D83A}"/>
    <cellStyle name="Normal 38 3 2 5 3 2" xfId="25608" xr:uid="{3077F711-F29F-4F59-BB56-FDC2564FC452}"/>
    <cellStyle name="Normal 38 3 2 5 4" xfId="21595" xr:uid="{2606EA2C-3C0B-4681-8CCA-B0DDB631BBAE}"/>
    <cellStyle name="Normal 38 3 2 6" xfId="10485" xr:uid="{9AD6CC60-0118-44DF-8CD5-5B56AFD5A695}"/>
    <cellStyle name="Normal 38 3 2 6 2" xfId="16729" xr:uid="{35768B59-67D1-41CC-86F6-9A4EBF26C795}"/>
    <cellStyle name="Normal 38 3 2 6 2 2" xfId="25824" xr:uid="{A3262B93-E96D-4940-829A-26224CD66116}"/>
    <cellStyle name="Normal 38 3 2 6 3" xfId="21823" xr:uid="{105391D6-60EE-47DE-A8D1-BD6D533639D9}"/>
    <cellStyle name="Normal 38 3 2 7" xfId="14805" xr:uid="{F31914BE-B2BC-4B34-BAB3-A1813D8C2087}"/>
    <cellStyle name="Normal 38 3 2 7 2" xfId="23900" xr:uid="{8B50826F-13DB-4C38-9D90-A0AD90873EA3}"/>
    <cellStyle name="Normal 38 3 2 8" xfId="18907" xr:uid="{E11176A3-4374-4FEF-9617-9912BBCBD16A}"/>
    <cellStyle name="Normal 38 3 3" xfId="2986" xr:uid="{02F4D595-1738-481F-A5D3-ACD9CF4F20F5}"/>
    <cellStyle name="Normal 38 3 3 2" xfId="5788" xr:uid="{98EB1CD8-796D-40E3-A78A-875CE396C8C0}"/>
    <cellStyle name="Normal 38 3 3 2 2" xfId="7404" xr:uid="{D0DEFF74-CB69-450E-A5C5-227D116AB063}"/>
    <cellStyle name="Normal 38 3 3 2 2 2" xfId="11869" xr:uid="{6673A311-4EDA-4F13-9F41-44E7B2D17588}"/>
    <cellStyle name="Normal 38 3 3 2 2 2 2" xfId="18107" xr:uid="{A7A92A84-24CE-4B05-ABB2-FDDC19FDDB29}"/>
    <cellStyle name="Normal 38 3 3 2 2 2 2 2" xfId="27202" xr:uid="{31A58426-DAD6-48A2-AABA-2E9B54AE9F38}"/>
    <cellStyle name="Normal 38 3 3 2 2 2 3" xfId="23207" xr:uid="{9E5B3ED7-6418-490D-A588-097A8DB587FF}"/>
    <cellStyle name="Normal 38 3 3 2 2 3" xfId="16183" xr:uid="{E59F7ED6-08CD-4055-AA39-7693ED638E0F}"/>
    <cellStyle name="Normal 38 3 3 2 2 3 2" xfId="25278" xr:uid="{4815B8FB-16C3-4029-98FF-1E8A6E90521C}"/>
    <cellStyle name="Normal 38 3 3 2 2 4" xfId="20986" xr:uid="{929995BB-4D6E-4C0A-B055-05A98D1304D1}"/>
    <cellStyle name="Normal 38 3 3 2 3" xfId="11014" xr:uid="{1122A8FE-28AB-4BD5-ABC9-B0C203B4B8BF}"/>
    <cellStyle name="Normal 38 3 3 2 3 2" xfId="17253" xr:uid="{29F863C1-7FB9-4798-A382-D1A7B65A6F35}"/>
    <cellStyle name="Normal 38 3 3 2 3 2 2" xfId="26348" xr:uid="{706B3FD6-D3FF-4344-A7E1-698F553A002A}"/>
    <cellStyle name="Normal 38 3 3 2 3 3" xfId="22352" xr:uid="{53739988-15B1-412B-922C-9B6DD9D4105D}"/>
    <cellStyle name="Normal 38 3 3 2 4" xfId="15329" xr:uid="{267B9970-5B0E-49AB-A8FD-6B50DADC6B24}"/>
    <cellStyle name="Normal 38 3 3 2 4 2" xfId="24424" xr:uid="{E2C57B24-F031-4B91-9ED9-11AF97F8090F}"/>
    <cellStyle name="Normal 38 3 3 2 5" xfId="19589" xr:uid="{B96FC326-BEDF-4958-91B2-DCC133C46321}"/>
    <cellStyle name="Normal 38 3 3 3" xfId="6849" xr:uid="{25D6E0D0-9126-4091-93D1-2F4BD02321D3}"/>
    <cellStyle name="Normal 38 3 3 3 2" xfId="11451" xr:uid="{F7B23178-D8AC-4167-8456-4FF36918D9E2}"/>
    <cellStyle name="Normal 38 3 3 3 2 2" xfId="17689" xr:uid="{1C2F76FE-E379-4ACC-8C8B-8315966435E3}"/>
    <cellStyle name="Normal 38 3 3 3 2 2 2" xfId="26784" xr:uid="{7F2EEBCF-E61B-496B-9ADF-6596C2167C25}"/>
    <cellStyle name="Normal 38 3 3 3 2 3" xfId="22789" xr:uid="{07621E51-AFF7-4EF8-80D1-EF2A2EBCF579}"/>
    <cellStyle name="Normal 38 3 3 3 3" xfId="15765" xr:uid="{734FF7C3-5560-488A-B164-9C0C4E47A34A}"/>
    <cellStyle name="Normal 38 3 3 3 3 2" xfId="24860" xr:uid="{680B89BA-643E-42E3-8C56-1D37A08E5F1D}"/>
    <cellStyle name="Normal 38 3 3 3 4" xfId="20431" xr:uid="{E92385A0-204E-4626-9CD2-FEC65103BE41}"/>
    <cellStyle name="Normal 38 3 3 4" xfId="10591" xr:uid="{D18FF176-A779-49A2-869A-2F32E413F1E0}"/>
    <cellStyle name="Normal 38 3 3 4 2" xfId="16835" xr:uid="{B27BDDB0-2835-429B-8111-03A86A3F3564}"/>
    <cellStyle name="Normal 38 3 3 4 2 2" xfId="25930" xr:uid="{15604D50-302E-4AFB-8DD6-E7F90D4D79D1}"/>
    <cellStyle name="Normal 38 3 3 4 3" xfId="21929" xr:uid="{4D3C5A0B-5972-4825-8C91-B51E51CD6A65}"/>
    <cellStyle name="Normal 38 3 3 5" xfId="14911" xr:uid="{1C4D8023-D943-45DF-94FC-1BCA4EF5FFE7}"/>
    <cellStyle name="Normal 38 3 3 5 2" xfId="24006" xr:uid="{2E945736-7A8B-4849-B51B-25241C482198}"/>
    <cellStyle name="Normal 38 3 3 6" xfId="19029" xr:uid="{33EA6125-7E2E-4D8D-A4AE-8D066A797379}"/>
    <cellStyle name="Normal 38 3 4" xfId="5562" xr:uid="{53B61D69-A149-469F-BDD4-A4F701D20421}"/>
    <cellStyle name="Normal 38 3 4 2" xfId="7178" xr:uid="{C185F5CD-3998-41EF-A7F9-7F479A73B5CD}"/>
    <cellStyle name="Normal 38 3 4 2 2" xfId="11660" xr:uid="{CF7A802F-4032-44F5-B239-2D04283141B4}"/>
    <cellStyle name="Normal 38 3 4 2 2 2" xfId="17898" xr:uid="{A1E81190-FE62-4C0D-9A73-2107472FF6E8}"/>
    <cellStyle name="Normal 38 3 4 2 2 2 2" xfId="26993" xr:uid="{26F005ED-0E3A-4B73-B168-9BB281B9AB2B}"/>
    <cellStyle name="Normal 38 3 4 2 2 3" xfId="22998" xr:uid="{6ED42813-9D43-4ABA-BBBB-0DFD5DD26CB7}"/>
    <cellStyle name="Normal 38 3 4 2 3" xfId="15974" xr:uid="{905F490C-F985-475F-8031-C1B45219F500}"/>
    <cellStyle name="Normal 38 3 4 2 3 2" xfId="25069" xr:uid="{50EC010C-F91C-4DA8-8CD7-49E9C9FD1F64}"/>
    <cellStyle name="Normal 38 3 4 2 4" xfId="20760" xr:uid="{75B1BBC5-96EE-4DD7-AB2F-4EB86F3570A9}"/>
    <cellStyle name="Normal 38 3 4 3" xfId="10804" xr:uid="{56BD3387-87A0-4A63-A726-275FA8841525}"/>
    <cellStyle name="Normal 38 3 4 3 2" xfId="17044" xr:uid="{B5268072-2086-4ED1-8D3B-A7EB3B1B24E2}"/>
    <cellStyle name="Normal 38 3 4 3 2 2" xfId="26139" xr:uid="{664FC48A-BEF4-4226-AEDF-ED8F17A2E91C}"/>
    <cellStyle name="Normal 38 3 4 3 3" xfId="22142" xr:uid="{C8F8C913-1F22-49BF-975F-85D0E625D917}"/>
    <cellStyle name="Normal 38 3 4 4" xfId="15120" xr:uid="{6670DD77-931A-4675-81D2-85C85882FAE6}"/>
    <cellStyle name="Normal 38 3 4 4 2" xfId="24215" xr:uid="{A0B3D09C-09B5-4D1D-8941-08BB8EE522E7}"/>
    <cellStyle name="Normal 38 3 4 5" xfId="19363" xr:uid="{EDEFBE4C-EA04-48D8-A86C-77DBDE737CA4}"/>
    <cellStyle name="Normal 38 3 5" xfId="6599" xr:uid="{EA52B5CD-6C06-4BFF-8CEE-3D8936833814}"/>
    <cellStyle name="Normal 38 3 5 2" xfId="11242" xr:uid="{CEAA326D-EA5E-4E52-93FB-0A95C88A37EC}"/>
    <cellStyle name="Normal 38 3 5 2 2" xfId="17480" xr:uid="{6A02626C-14CB-4B1B-8146-2D953C1633D7}"/>
    <cellStyle name="Normal 38 3 5 2 2 2" xfId="26575" xr:uid="{AC272786-8D52-4930-A32D-5A30C189D38A}"/>
    <cellStyle name="Normal 38 3 5 2 3" xfId="22580" xr:uid="{81A00E3C-87A0-4B89-906C-63B99481104E}"/>
    <cellStyle name="Normal 38 3 5 3" xfId="15556" xr:uid="{E040ACD2-E367-48AB-B544-28337B0AB327}"/>
    <cellStyle name="Normal 38 3 5 3 2" xfId="24651" xr:uid="{280AC653-7635-4CC4-BC12-EB043522360B}"/>
    <cellStyle name="Normal 38 3 5 4" xfId="20181" xr:uid="{2559FD0B-D080-4ADB-BB51-F19B06A187B9}"/>
    <cellStyle name="Normal 38 3 6" xfId="10141" xr:uid="{8AD63899-5FC9-41B4-99DE-74E47037791B}"/>
    <cellStyle name="Normal 38 3 6 2" xfId="14463" xr:uid="{A46D9A1E-6111-4435-AF2E-B45176BC508F}"/>
    <cellStyle name="Normal 38 3 6 2 2" xfId="18334" xr:uid="{08D51E28-2690-40F8-BF1A-320F95C5C764}"/>
    <cellStyle name="Normal 38 3 6 2 2 2" xfId="27429" xr:uid="{A083EAB0-DE95-485A-B253-62FD7FAF278C}"/>
    <cellStyle name="Normal 38 3 6 2 3" xfId="23558" xr:uid="{5A542D17-B728-430A-BE1D-79CE06291A91}"/>
    <cellStyle name="Normal 38 3 6 3" xfId="16410" xr:uid="{93B9D24B-548F-417B-8798-95677C209418}"/>
    <cellStyle name="Normal 38 3 6 3 2" xfId="25505" xr:uid="{F9F30106-B483-464B-AA03-0DA29991C231}"/>
    <cellStyle name="Normal 38 3 6 4" xfId="21480" xr:uid="{F2BAAA3C-58C9-4404-8896-3729FEDC8CE0}"/>
    <cellStyle name="Normal 38 3 7" xfId="10382" xr:uid="{3B99A043-6EB0-4AD4-A643-9307CE2F512B}"/>
    <cellStyle name="Normal 38 3 7 2" xfId="16626" xr:uid="{4CC9CABD-670C-4A13-ACBB-E0A7F4CC3D43}"/>
    <cellStyle name="Normal 38 3 7 2 2" xfId="25721" xr:uid="{23DCD705-2BF0-40DD-A2E4-6B10FCB4415B}"/>
    <cellStyle name="Normal 38 3 7 3" xfId="21720" xr:uid="{811E2C46-1BBF-475E-9F15-A15ED6D881F4}"/>
    <cellStyle name="Normal 38 3 8" xfId="14702" xr:uid="{64213DEB-3DFC-4D18-9DC5-19619A59D0C7}"/>
    <cellStyle name="Normal 38 3 8 2" xfId="23797" xr:uid="{EB56F099-3ABD-49F1-9D35-0FB87DED96BF}"/>
    <cellStyle name="Normal 38 3 9" xfId="18779" xr:uid="{E706F983-4973-48A0-8A16-7106D743E3FB}"/>
    <cellStyle name="Normal 38 4" xfId="2817" xr:uid="{6DDFAB0F-F9CB-4714-9E6D-7B99BB76DFEC}"/>
    <cellStyle name="Normal 38 4 2" xfId="3042" xr:uid="{73159313-F6C7-467C-BF96-B16777848F51}"/>
    <cellStyle name="Normal 38 4 2 2" xfId="5844" xr:uid="{2373C683-2A60-4E27-AE58-CC158E71D76E}"/>
    <cellStyle name="Normal 38 4 2 2 2" xfId="7460" xr:uid="{D2C44E60-6CE5-46AA-A8AD-B91F62CF9089}"/>
    <cellStyle name="Normal 38 4 2 2 2 2" xfId="11925" xr:uid="{BC03B074-1633-452C-9A42-0843E650B150}"/>
    <cellStyle name="Normal 38 4 2 2 2 2 2" xfId="18163" xr:uid="{F6556FB1-4D35-4838-B219-61D9B10A2521}"/>
    <cellStyle name="Normal 38 4 2 2 2 2 2 2" xfId="27258" xr:uid="{4F83E002-4B26-4BD6-9A5A-9844934AF456}"/>
    <cellStyle name="Normal 38 4 2 2 2 2 3" xfId="23263" xr:uid="{09A716E0-6E37-4680-A573-BA6F4CADF5DC}"/>
    <cellStyle name="Normal 38 4 2 2 2 3" xfId="16239" xr:uid="{D89991DF-B246-41B8-AF5E-E61929E83EBE}"/>
    <cellStyle name="Normal 38 4 2 2 2 3 2" xfId="25334" xr:uid="{B5D66239-3224-4C41-AB80-59940A8D2FF9}"/>
    <cellStyle name="Normal 38 4 2 2 2 4" xfId="21042" xr:uid="{87A59DA5-8C5D-4D07-B689-FAA34C7E5ACD}"/>
    <cellStyle name="Normal 38 4 2 2 3" xfId="11070" xr:uid="{F9357E3D-B8A7-4590-ACAF-47B7ACCEF007}"/>
    <cellStyle name="Normal 38 4 2 2 3 2" xfId="17309" xr:uid="{FC5D0EBA-CF8F-4C22-A1E6-636B6BF97830}"/>
    <cellStyle name="Normal 38 4 2 2 3 2 2" xfId="26404" xr:uid="{A2EC2D39-8896-431B-B517-DD0E3774506F}"/>
    <cellStyle name="Normal 38 4 2 2 3 3" xfId="22408" xr:uid="{F37826B4-A516-429B-907B-F37B7A85E9E0}"/>
    <cellStyle name="Normal 38 4 2 2 4" xfId="15385" xr:uid="{C2B18AA2-ABF1-49D0-99C6-E94CCB495E1F}"/>
    <cellStyle name="Normal 38 4 2 2 4 2" xfId="24480" xr:uid="{D2925DF5-D33A-4E06-B22D-B2FA64485258}"/>
    <cellStyle name="Normal 38 4 2 2 5" xfId="19645" xr:uid="{CC1520BA-D10D-40A8-BE3B-A0A3D6250E29}"/>
    <cellStyle name="Normal 38 4 2 3" xfId="6905" xr:uid="{123FC084-0F0C-44F4-9AFF-B0F9AEAAEA62}"/>
    <cellStyle name="Normal 38 4 2 3 2" xfId="11507" xr:uid="{CE4C1780-D4BA-4D57-AAB1-89A9679B2076}"/>
    <cellStyle name="Normal 38 4 2 3 2 2" xfId="17745" xr:uid="{310E3393-F99F-42A0-9AE8-DD34FB47514D}"/>
    <cellStyle name="Normal 38 4 2 3 2 2 2" xfId="26840" xr:uid="{1EFA6450-2A8B-4C5F-BE6F-CAED03CF874A}"/>
    <cellStyle name="Normal 38 4 2 3 2 3" xfId="22845" xr:uid="{65F31FB7-FF5D-421C-B484-41CB4E1BC7A9}"/>
    <cellStyle name="Normal 38 4 2 3 3" xfId="15821" xr:uid="{6A5117C9-3316-4FA2-9CF5-468F036B58A9}"/>
    <cellStyle name="Normal 38 4 2 3 3 2" xfId="24916" xr:uid="{0C3D11DA-B045-444E-BC29-43EC24B716BB}"/>
    <cellStyle name="Normal 38 4 2 3 4" xfId="20487" xr:uid="{2CCB2175-0115-4A72-855A-4C454F425FB2}"/>
    <cellStyle name="Normal 38 4 2 4" xfId="10647" xr:uid="{45043488-D0D5-4DAF-BB71-DA5D30342A30}"/>
    <cellStyle name="Normal 38 4 2 4 2" xfId="16891" xr:uid="{DEA53408-807E-44AF-B00B-7B372B9650F9}"/>
    <cellStyle name="Normal 38 4 2 4 2 2" xfId="25986" xr:uid="{73707870-A0B4-4E28-9A9D-A13DAFA840EF}"/>
    <cellStyle name="Normal 38 4 2 4 3" xfId="21985" xr:uid="{D39C696C-6198-4C66-8E4F-D73093DA4547}"/>
    <cellStyle name="Normal 38 4 2 5" xfId="14967" xr:uid="{3154BA8A-C3D9-4B71-8ACF-FFA999D74F4D}"/>
    <cellStyle name="Normal 38 4 2 5 2" xfId="24062" xr:uid="{57DA0C41-B67D-4D63-B23F-62AC8252A7B5}"/>
    <cellStyle name="Normal 38 4 2 6" xfId="19085" xr:uid="{56D24B78-6F49-4240-AF3C-28296F3F0EC7}"/>
    <cellStyle name="Normal 38 4 3" xfId="5630" xr:uid="{7F3A87BB-3C42-499E-AC82-736E7FF37393}"/>
    <cellStyle name="Normal 38 4 3 2" xfId="7246" xr:uid="{165EA131-9521-408C-8112-4D21314A491E}"/>
    <cellStyle name="Normal 38 4 3 2 2" xfId="11716" xr:uid="{31C0A639-F312-46BC-B404-E5DA31FB023A}"/>
    <cellStyle name="Normal 38 4 3 2 2 2" xfId="17954" xr:uid="{001D3A09-5A4D-48FD-A6D1-59686D01C99C}"/>
    <cellStyle name="Normal 38 4 3 2 2 2 2" xfId="27049" xr:uid="{FC8B0476-D9A9-46E4-A22F-77A690429DCB}"/>
    <cellStyle name="Normal 38 4 3 2 2 3" xfId="23054" xr:uid="{2685AA8C-F700-4C58-A4C3-2AD3E9096CD5}"/>
    <cellStyle name="Normal 38 4 3 2 3" xfId="16030" xr:uid="{176F5DC0-704C-4FDD-BCB8-01365D3304CA}"/>
    <cellStyle name="Normal 38 4 3 2 3 2" xfId="25125" xr:uid="{D8D6A231-2D5E-45BE-BE40-85186ABAE772}"/>
    <cellStyle name="Normal 38 4 3 2 4" xfId="20828" xr:uid="{F3B74C6C-EAC5-43B6-ABA6-13055C91CF4A}"/>
    <cellStyle name="Normal 38 4 3 3" xfId="10860" xr:uid="{8017B3E0-5EC3-4D0C-B4D2-CD8A2A30DA89}"/>
    <cellStyle name="Normal 38 4 3 3 2" xfId="17100" xr:uid="{32C9E0E7-EC5E-490B-A075-852F9DF386A8}"/>
    <cellStyle name="Normal 38 4 3 3 2 2" xfId="26195" xr:uid="{168DCC36-9401-455C-AAD7-DE1B0D6A9DE9}"/>
    <cellStyle name="Normal 38 4 3 3 3" xfId="22198" xr:uid="{654D72C3-9E37-42E2-AC06-21E324F0C9EA}"/>
    <cellStyle name="Normal 38 4 3 4" xfId="15176" xr:uid="{BBD53DE8-BEFA-4B94-B251-7DE43BF28621}"/>
    <cellStyle name="Normal 38 4 3 4 2" xfId="24271" xr:uid="{B6E7B223-C2D4-4A01-B45F-D1D4B5A43713}"/>
    <cellStyle name="Normal 38 4 3 5" xfId="19431" xr:uid="{1E1FEC8D-9D64-4D5B-85B9-494905AE7F91}"/>
    <cellStyle name="Normal 38 4 4" xfId="6680" xr:uid="{5BAE16C6-E5A2-46B3-9F89-BA2733E19A1F}"/>
    <cellStyle name="Normal 38 4 4 2" xfId="11298" xr:uid="{4740BB12-A01D-42CB-B155-15A387F9A89E}"/>
    <cellStyle name="Normal 38 4 4 2 2" xfId="17536" xr:uid="{41238A27-FE4B-4E56-994E-85D6B74CA150}"/>
    <cellStyle name="Normal 38 4 4 2 2 2" xfId="26631" xr:uid="{A3DF6047-8F26-4FC9-A8B1-498E4C67A322}"/>
    <cellStyle name="Normal 38 4 4 2 3" xfId="22636" xr:uid="{6585054F-20BF-4FAA-9667-9E428EEF2CF5}"/>
    <cellStyle name="Normal 38 4 4 3" xfId="15612" xr:uid="{F17215C6-5F66-4381-BCBA-98DC51256C58}"/>
    <cellStyle name="Normal 38 4 4 3 2" xfId="24707" xr:uid="{EB486E91-F7B6-41ED-9A12-AC0F0B153E36}"/>
    <cellStyle name="Normal 38 4 4 4" xfId="20262" xr:uid="{F31B634B-2462-439F-B8EB-6B434C1C8CAE}"/>
    <cellStyle name="Normal 38 4 5" xfId="10209" xr:uid="{514508F4-6CB2-481E-8E47-1A3C3A7E06EC}"/>
    <cellStyle name="Normal 38 4 5 2" xfId="14531" xr:uid="{5327B840-DD8B-4A27-922E-2D5901B59D3D}"/>
    <cellStyle name="Normal 38 4 5 2 2" xfId="18390" xr:uid="{7CB9B10B-C6DD-4047-884C-9E6F18DC9D44}"/>
    <cellStyle name="Normal 38 4 5 2 2 2" xfId="27485" xr:uid="{5B32B9E8-4CDA-44B2-ADAD-58DF0D0ADE18}"/>
    <cellStyle name="Normal 38 4 5 2 3" xfId="23626" xr:uid="{0A9C2068-0082-4D24-9676-EDBEF33BC690}"/>
    <cellStyle name="Normal 38 4 5 3" xfId="16466" xr:uid="{FF77A963-440C-4599-8A52-834C61FB1855}"/>
    <cellStyle name="Normal 38 4 5 3 2" xfId="25561" xr:uid="{3DA1E6C0-85AE-48EA-A75A-DAC067C5F65A}"/>
    <cellStyle name="Normal 38 4 5 4" xfId="21548" xr:uid="{8384347E-5B29-48A8-979D-6CE513F19571}"/>
    <cellStyle name="Normal 38 4 6" xfId="10438" xr:uid="{D5B74804-1C22-4B31-A3CC-3C311F6800EE}"/>
    <cellStyle name="Normal 38 4 6 2" xfId="16682" xr:uid="{27331C4D-5F81-460D-BA69-DE6FCC768768}"/>
    <cellStyle name="Normal 38 4 6 2 2" xfId="25777" xr:uid="{1392EE5A-CE0C-4037-AE2A-293D65EEE8EE}"/>
    <cellStyle name="Normal 38 4 6 3" xfId="21776" xr:uid="{E16ECB08-3700-4F21-93E7-DE459B69E830}"/>
    <cellStyle name="Normal 38 4 7" xfId="14758" xr:uid="{B6104DD8-B371-4ADF-ADBD-DBA403B5548D}"/>
    <cellStyle name="Normal 38 4 7 2" xfId="23853" xr:uid="{5BDEA8DF-608E-4BE3-BF47-5BFC43BB3910}"/>
    <cellStyle name="Normal 38 4 8" xfId="18860" xr:uid="{D136CBAA-982F-477C-8487-B7614D707D72}"/>
    <cellStyle name="Normal 38 5" xfId="2939" xr:uid="{73ECCFA1-A0C9-4A52-959F-D05C425EEF4D}"/>
    <cellStyle name="Normal 38 5 2" xfId="5741" xr:uid="{9DE0D79E-F6D1-40AE-824E-AFC107062EE7}"/>
    <cellStyle name="Normal 38 5 2 2" xfId="7357" xr:uid="{6AF38693-D9E7-408C-BB2D-E6581F3CBBBB}"/>
    <cellStyle name="Normal 38 5 2 2 2" xfId="11822" xr:uid="{2715D8FB-B2BB-480C-A8ED-85EC50814DD1}"/>
    <cellStyle name="Normal 38 5 2 2 2 2" xfId="18060" xr:uid="{0986E300-DB79-48E6-A69A-2543464A0355}"/>
    <cellStyle name="Normal 38 5 2 2 2 2 2" xfId="27155" xr:uid="{BB692937-80C9-4434-9701-85FDDA647905}"/>
    <cellStyle name="Normal 38 5 2 2 2 3" xfId="23160" xr:uid="{53C2154A-8C2B-4043-B161-A47F4E87588B}"/>
    <cellStyle name="Normal 38 5 2 2 3" xfId="16136" xr:uid="{E4584F1B-F956-45B9-9BD3-88FF167F680B}"/>
    <cellStyle name="Normal 38 5 2 2 3 2" xfId="25231" xr:uid="{2F89DD84-2556-43C8-B121-1423C64FB9EC}"/>
    <cellStyle name="Normal 38 5 2 2 4" xfId="20939" xr:uid="{1A889D08-51B0-42B5-AC0C-E1D513C20E04}"/>
    <cellStyle name="Normal 38 5 2 3" xfId="10967" xr:uid="{A75E69C9-27D7-428C-8E65-7D861B18C421}"/>
    <cellStyle name="Normal 38 5 2 3 2" xfId="17206" xr:uid="{5AEBA892-8A30-41B6-B074-D20546583836}"/>
    <cellStyle name="Normal 38 5 2 3 2 2" xfId="26301" xr:uid="{4B50C925-2969-4D1B-B3F2-83BCB7868553}"/>
    <cellStyle name="Normal 38 5 2 3 3" xfId="22305" xr:uid="{5896A648-54E2-4368-81EE-4CCE024A805B}"/>
    <cellStyle name="Normal 38 5 2 4" xfId="15282" xr:uid="{EEC91795-5A80-4494-8D70-94BFE0ADB5D2}"/>
    <cellStyle name="Normal 38 5 2 4 2" xfId="24377" xr:uid="{D65D82A7-ABE8-40BF-BE9B-A1BCF84E1C76}"/>
    <cellStyle name="Normal 38 5 2 5" xfId="19542" xr:uid="{B408B7B4-A448-404C-A201-86AF8CACF4C7}"/>
    <cellStyle name="Normal 38 5 3" xfId="6802" xr:uid="{8E96BE22-501A-40DE-8225-FF0AAD0A1142}"/>
    <cellStyle name="Normal 38 5 3 2" xfId="11404" xr:uid="{CFA8DB45-A9C7-4753-9D61-691262D3BB26}"/>
    <cellStyle name="Normal 38 5 3 2 2" xfId="17642" xr:uid="{D92746E4-368B-4C11-BB1B-1952915AEAED}"/>
    <cellStyle name="Normal 38 5 3 2 2 2" xfId="26737" xr:uid="{A1A25C0F-BA01-4D14-85BC-413876C85021}"/>
    <cellStyle name="Normal 38 5 3 2 3" xfId="22742" xr:uid="{35AA6DE0-EB40-412D-AD3B-1ED2289C273C}"/>
    <cellStyle name="Normal 38 5 3 3" xfId="15718" xr:uid="{F41F405B-F227-4B7C-AFCA-23996D3C6142}"/>
    <cellStyle name="Normal 38 5 3 3 2" xfId="24813" xr:uid="{BB91163F-F5C6-4A8A-9E26-C87B6302F48C}"/>
    <cellStyle name="Normal 38 5 3 4" xfId="20384" xr:uid="{7A16688C-0FAE-4527-B595-E75FDF6D29C1}"/>
    <cellStyle name="Normal 38 5 4" xfId="10544" xr:uid="{8E9FBA5A-76A2-43D0-BE60-9DF1A2A1D99A}"/>
    <cellStyle name="Normal 38 5 4 2" xfId="16788" xr:uid="{284058B2-EC8F-44F2-8D29-2DCD6CCCCFDA}"/>
    <cellStyle name="Normal 38 5 4 2 2" xfId="25883" xr:uid="{93B70E94-8D91-43B5-8481-D31E4911E489}"/>
    <cellStyle name="Normal 38 5 4 3" xfId="21882" xr:uid="{838ED553-6D76-4469-83D6-10362FAB3E98}"/>
    <cellStyle name="Normal 38 5 5" xfId="14864" xr:uid="{5DD53424-FB40-4EF7-8E59-AA6041D05BB8}"/>
    <cellStyle name="Normal 38 5 5 2" xfId="23959" xr:uid="{8BE221A7-3951-428D-BD4C-CED52D797697}"/>
    <cellStyle name="Normal 38 5 6" xfId="18982" xr:uid="{364ACB14-D3DC-477A-843A-77B6133A4476}"/>
    <cellStyle name="Normal 38 6" xfId="5154" xr:uid="{CB731FFF-07E3-46E6-9F6B-2B9939EBB891}"/>
    <cellStyle name="Normal 38 6 2" xfId="7037" xr:uid="{372B0D26-5120-4921-BDCA-96ED418C1341}"/>
    <cellStyle name="Normal 38 6 2 2" xfId="11613" xr:uid="{F5C9DA8D-B89C-43F9-8C8A-3C735CD270D3}"/>
    <cellStyle name="Normal 38 6 2 2 2" xfId="17851" xr:uid="{A3FE7A29-EAFA-43B5-8A16-1A1CD10ECB96}"/>
    <cellStyle name="Normal 38 6 2 2 2 2" xfId="26946" xr:uid="{1C6D0E9D-9BBB-4C41-A99C-2CCB63501FB1}"/>
    <cellStyle name="Normal 38 6 2 2 3" xfId="22951" xr:uid="{22A5D74B-5BCA-4F57-BEB8-BBA6C0440182}"/>
    <cellStyle name="Normal 38 6 2 3" xfId="15927" xr:uid="{4E59453A-56A6-4E67-946B-6126A34D0581}"/>
    <cellStyle name="Normal 38 6 2 3 2" xfId="25022" xr:uid="{4402D07C-0BFD-4984-80F8-3105ECEAB2AA}"/>
    <cellStyle name="Normal 38 6 2 4" xfId="20619" xr:uid="{51206DED-52BD-467A-BA24-0FFD95EA1835}"/>
    <cellStyle name="Normal 38 6 3" xfId="10757" xr:uid="{311C2031-3E3A-4C82-A5B4-628E63941D44}"/>
    <cellStyle name="Normal 38 6 3 2" xfId="16997" xr:uid="{81C345E1-8A8B-4A2C-B28C-420F81D7E0B5}"/>
    <cellStyle name="Normal 38 6 3 2 2" xfId="26092" xr:uid="{8F202F07-6B6D-4A1B-BA29-C3B274DF0BD6}"/>
    <cellStyle name="Normal 38 6 3 3" xfId="22095" xr:uid="{5CEBD191-FB01-4753-B629-CA9B92713D0D}"/>
    <cellStyle name="Normal 38 6 4" xfId="15073" xr:uid="{299775C6-3B18-4D14-924F-9F5E51A6098A}"/>
    <cellStyle name="Normal 38 6 4 2" xfId="24168" xr:uid="{5568ADC8-01EA-40B7-A0D8-E4A77ED9DB53}"/>
    <cellStyle name="Normal 38 6 5" xfId="19221" xr:uid="{DB933EE3-C392-4A1F-A945-EBD29A19D1C5}"/>
    <cellStyle name="Normal 38 7" xfId="6424" xr:uid="{EA163306-3C88-4F2F-8459-743685B367C7}"/>
    <cellStyle name="Normal 38 7 2" xfId="11195" xr:uid="{DCCB4D7F-6523-4374-8355-1873912E291A}"/>
    <cellStyle name="Normal 38 7 2 2" xfId="17433" xr:uid="{8654A315-0F71-4D38-9EE5-F69D1081C8C7}"/>
    <cellStyle name="Normal 38 7 2 2 2" xfId="26528" xr:uid="{29CC038A-D52B-4665-BC8F-270335D03B50}"/>
    <cellStyle name="Normal 38 7 2 3" xfId="22533" xr:uid="{58875D63-445C-468F-8B70-032CCC3E0B35}"/>
    <cellStyle name="Normal 38 7 3" xfId="15509" xr:uid="{667EA4B5-3703-4380-96CC-4D9FC0BFEA40}"/>
    <cellStyle name="Normal 38 7 3 2" xfId="24604" xr:uid="{D776E9A3-B23F-4743-8517-DF04B821196B}"/>
    <cellStyle name="Normal 38 7 4" xfId="20006" xr:uid="{C3BFB063-0D8F-413C-8C65-D9689A8CC11E}"/>
    <cellStyle name="Normal 38 8" xfId="9733" xr:uid="{3D2CDB4F-DD53-4F5D-BD48-169870AD5AF3}"/>
    <cellStyle name="Normal 38 8 2" xfId="14055" xr:uid="{B0563175-3B1B-4ACE-8A75-13A410966CB9}"/>
    <cellStyle name="Normal 38 8 2 2" xfId="18287" xr:uid="{DE5739B7-D170-40B2-9AC6-35B857EAA40A}"/>
    <cellStyle name="Normal 38 8 2 2 2" xfId="27382" xr:uid="{D39C1060-3D14-4028-A849-A28035636387}"/>
    <cellStyle name="Normal 38 8 2 3" xfId="23416" xr:uid="{A9065EE8-E62A-44BF-9C44-0FDBF1B17ADC}"/>
    <cellStyle name="Normal 38 8 3" xfId="16363" xr:uid="{C1699F2D-C812-4BD1-9015-95A2825C782C}"/>
    <cellStyle name="Normal 38 8 3 2" xfId="25458" xr:uid="{4FA25AED-2597-4989-A4E3-9C2B1DCA1CAF}"/>
    <cellStyle name="Normal 38 8 4" xfId="21338" xr:uid="{95D87ADA-7B69-429D-9E45-D6597763BF7B}"/>
    <cellStyle name="Normal 38 9" xfId="10333" xr:uid="{BBF2962F-4A40-4879-A725-67570D71B6B0}"/>
    <cellStyle name="Normal 38 9 2" xfId="16579" xr:uid="{5A3EF85A-F779-478B-B8A2-9EE496135E8A}"/>
    <cellStyle name="Normal 38 9 2 2" xfId="25674" xr:uid="{1B2C5413-BB2A-4243-ADAF-2BCFC6A612A8}"/>
    <cellStyle name="Normal 38 9 3" xfId="21671" xr:uid="{45E70BC0-FFA1-40AA-B999-666AFB52E218}"/>
    <cellStyle name="Normal 39" xfId="2695" xr:uid="{07D04BD6-BF1B-4DA7-A102-29040B5BDF6F}"/>
    <cellStyle name="Normal 39 2" xfId="6559" xr:uid="{59744DD6-23A5-42F3-9B43-67AC5A29775C}"/>
    <cellStyle name="Normal 39 2 2" xfId="20141" xr:uid="{A5B8F473-071E-489E-9DA6-55AA8BC829BB}"/>
    <cellStyle name="Normal 39 2 2 2" xfId="29709" xr:uid="{43BECDFD-25D0-406B-9947-3EF5B6B2B4F1}"/>
    <cellStyle name="Normal 39 2 3" xfId="28332" xr:uid="{5E35B282-3CF6-4CDA-8FD7-E97DD9057AB8}"/>
    <cellStyle name="Normal 39 3" xfId="18738" xr:uid="{3B3895FF-77D2-4F80-BF42-5977B9D452E8}"/>
    <cellStyle name="Normal 39 3 2" xfId="29166" xr:uid="{5740778B-937C-48D8-B14E-2906F74A1B1F}"/>
    <cellStyle name="Normal 39 4" xfId="27790" xr:uid="{488448CF-4100-46AE-8C8C-393D3AE45DAD}"/>
    <cellStyle name="Normal 4" xfId="2223" xr:uid="{230259DD-B486-4EAA-91F2-787E94B37EC8}"/>
    <cellStyle name="Normal 4 2" xfId="6025" xr:uid="{F61074BD-E81A-4635-A201-8300DC7C0A46}"/>
    <cellStyle name="Normal 4 2 2" xfId="7616" xr:uid="{042151B8-464A-457A-AFA8-8E969EC112FC}"/>
    <cellStyle name="Normal 4 2 2 2" xfId="21198" xr:uid="{8B27C13E-9D8E-41BF-ADAC-A7E223607F1B}"/>
    <cellStyle name="Normal 4 2 2 2 2" xfId="29974" xr:uid="{E5ED9711-15A5-488D-B33B-0E1338FBCCEA}"/>
    <cellStyle name="Normal 4 2 2 3" xfId="28597" xr:uid="{9291F13D-EB56-46CF-8507-952AE985B65B}"/>
    <cellStyle name="Normal 4 2 3" xfId="19801" xr:uid="{06DCA82F-B915-4396-8F00-B1977E82E962}"/>
    <cellStyle name="Normal 4 2 3 2" xfId="29431" xr:uid="{ABC19AE8-E4C5-473B-89E5-1E632FE17182}"/>
    <cellStyle name="Normal 4 2 4" xfId="28054" xr:uid="{B5C65157-E5D2-4D2B-B541-E261D4006053}"/>
    <cellStyle name="Normal 4 3" xfId="6425" xr:uid="{A4BFDC04-BC58-45D3-A7F6-596668168427}"/>
    <cellStyle name="Normal 4 3 2" xfId="20007" xr:uid="{4986CB67-715D-4BC5-824F-F6374C3712F9}"/>
    <cellStyle name="Normal 4 3 2 2" xfId="29604" xr:uid="{79F0261F-BC84-4A1B-951B-A8801823FAB2}"/>
    <cellStyle name="Normal 4 3 3" xfId="28227" xr:uid="{19A25285-3CF8-449D-B571-623A7E229C6A}"/>
    <cellStyle name="Normal 4 4" xfId="18603" xr:uid="{3315FC53-42D9-43B3-ACB5-A933AA561367}"/>
    <cellStyle name="Normal 4 4 2" xfId="29060" xr:uid="{4B53E78E-CA58-4A01-9974-AEEC3BB6DDAC}"/>
    <cellStyle name="Normal 4 5" xfId="27686" xr:uid="{B4EEE88C-FD67-493B-889C-80A43F0D96AE}"/>
    <cellStyle name="Normal 4 6" xfId="30382" xr:uid="{832B0B00-7541-4F19-88CC-F8DE97030D55}"/>
    <cellStyle name="Normal 40" xfId="2697" xr:uid="{0460073A-4A6E-4C24-A86B-D272A42E2291}"/>
    <cellStyle name="Normal 40 2" xfId="6561" xr:uid="{AF42875C-F5C5-4AC0-9112-1229AEBC9276}"/>
    <cellStyle name="Normal 40 2 2" xfId="20143" xr:uid="{1707206F-8505-4CD8-A5BE-851B10B80ED4}"/>
    <cellStyle name="Normal 40 2 2 2" xfId="29711" xr:uid="{918CAB78-0552-4715-B04C-E7FF5662033A}"/>
    <cellStyle name="Normal 40 2 3" xfId="28334" xr:uid="{59B4E42C-2174-4C33-BC36-509EC234FD46}"/>
    <cellStyle name="Normal 40 3" xfId="18740" xr:uid="{559A42D0-7427-4AFF-A8E7-943D7BA98E68}"/>
    <cellStyle name="Normal 40 3 2" xfId="29168" xr:uid="{C299D299-F27E-455B-BA5C-4970449EE567}"/>
    <cellStyle name="Normal 40 4" xfId="27792" xr:uid="{66FE2865-11DE-4946-801F-B239EA21EED9}"/>
    <cellStyle name="Normal 41" xfId="2224" xr:uid="{D4329BEF-6568-48C5-B23B-F7535555F4B3}"/>
    <cellStyle name="Normal 41 2" xfId="6426" xr:uid="{F124A72F-DB42-4344-93BE-926AF9353217}"/>
    <cellStyle name="Normal 41 2 2" xfId="20008" xr:uid="{0290B485-B8CA-4707-A594-C6251D892B90}"/>
    <cellStyle name="Normal 41 2 2 2" xfId="29605" xr:uid="{66B9707C-2F8B-4A21-8020-C00BE56142CB}"/>
    <cellStyle name="Normal 41 2 3" xfId="28228" xr:uid="{242733A1-11E5-41AA-AF4B-8F1F965E0CD8}"/>
    <cellStyle name="Normal 41 3" xfId="18604" xr:uid="{02223692-A6C1-42E6-B04A-E056FFFBFF0A}"/>
    <cellStyle name="Normal 41 3 2" xfId="29061" xr:uid="{D610014B-256D-4079-B4DB-9BC166B5C64F}"/>
    <cellStyle name="Normal 41 4" xfId="27687" xr:uid="{8BD06F55-3BA4-4352-A298-19B4317BAFD1}"/>
    <cellStyle name="Normal 42" xfId="2225" xr:uid="{1D01FEC0-17B5-434B-B8E0-054537E95C96}"/>
    <cellStyle name="Normal 42 2" xfId="6427" xr:uid="{F175B545-D61D-4175-A660-BEE1B4F06F86}"/>
    <cellStyle name="Normal 42 2 2" xfId="20009" xr:uid="{63B6A526-E27A-4BD6-96F4-DA4D83B631BE}"/>
    <cellStyle name="Normal 42 2 2 2" xfId="29606" xr:uid="{0060F16A-71C7-4F12-B5B1-381D288E417B}"/>
    <cellStyle name="Normal 42 2 3" xfId="28229" xr:uid="{FA939F1C-8EEB-4669-8160-25427B249A5E}"/>
    <cellStyle name="Normal 42 3" xfId="18605" xr:uid="{67601819-B5EB-4504-9530-FCE00C6D6E30}"/>
    <cellStyle name="Normal 42 3 2" xfId="29062" xr:uid="{7ABA6A4D-81E3-478E-AB02-15AD0E4FAF1E}"/>
    <cellStyle name="Normal 42 4" xfId="27688" xr:uid="{0082C1EF-1E30-4977-B713-3EF1FCA013D2}"/>
    <cellStyle name="Normal 42 5" xfId="30375" xr:uid="{6E253620-5354-4383-BD50-BDA7725C5B09}"/>
    <cellStyle name="Normal 43" xfId="2699" xr:uid="{1D75C12B-A82B-417E-A386-7A78ED05C2D8}"/>
    <cellStyle name="Normal 43 2" xfId="6563" xr:uid="{68ADCEE3-96DC-49AF-AF3F-211E092ED91C}"/>
    <cellStyle name="Normal 43 2 2" xfId="20145" xr:uid="{AF24B292-8377-4887-9288-3CD69ABE4F52}"/>
    <cellStyle name="Normal 43 2 2 2" xfId="29713" xr:uid="{ED2DF037-5E49-4350-99AF-FB29A28955BD}"/>
    <cellStyle name="Normal 43 2 3" xfId="28336" xr:uid="{B9EB4266-ECE1-408A-B5EE-25EBF1F18645}"/>
    <cellStyle name="Normal 43 3" xfId="18742" xr:uid="{58891453-D14E-4A33-BA8F-BEE11D531EA9}"/>
    <cellStyle name="Normal 43 3 2" xfId="29170" xr:uid="{A4A255CF-681F-4CD8-8816-F54735197FA1}"/>
    <cellStyle name="Normal 43 4" xfId="27794" xr:uid="{DA2CEAE5-5A12-4CDA-8427-D59810B6AD0B}"/>
    <cellStyle name="Normal 44" xfId="2701" xr:uid="{7AC0B27F-1599-433A-8E81-FDB9AA7C3E66}"/>
    <cellStyle name="Normal 44 2" xfId="6565" xr:uid="{FBC45F41-0919-4ED7-B530-E2A877FEF230}"/>
    <cellStyle name="Normal 44 2 2" xfId="20147" xr:uid="{80BA3F8F-CD52-4648-92B0-4110B7A4700A}"/>
    <cellStyle name="Normal 44 2 2 2" xfId="29715" xr:uid="{49BB17A1-7BEA-494B-A004-518B021B3539}"/>
    <cellStyle name="Normal 44 2 3" xfId="28338" xr:uid="{EF79470F-8215-4AD2-BB35-435E78239D3C}"/>
    <cellStyle name="Normal 44 3" xfId="18744" xr:uid="{C5E86998-81D6-4B11-B604-1D7FB377F544}"/>
    <cellStyle name="Normal 44 3 2" xfId="29172" xr:uid="{5EE348A0-D3EA-4F04-AB17-2496ECBD9437}"/>
    <cellStyle name="Normal 44 4" xfId="27796" xr:uid="{3C8CEB6D-C209-4F4B-AB95-656F67DA866E}"/>
    <cellStyle name="Normal 45" xfId="2703" xr:uid="{CB181D7C-61FF-416B-9EA9-625A45CDF5DA}"/>
    <cellStyle name="Normal 45 2" xfId="6567" xr:uid="{1DD6D972-5FAA-4997-A779-3124802EBA01}"/>
    <cellStyle name="Normal 45 2 2" xfId="20149" xr:uid="{2FC3A866-0535-4704-A9EF-5DBE658F2958}"/>
    <cellStyle name="Normal 45 2 2 2" xfId="29717" xr:uid="{DF4DA2EA-2E7F-45A1-82BE-EE7BB8549EA5}"/>
    <cellStyle name="Normal 45 2 3" xfId="28340" xr:uid="{388F9448-9818-45A3-9466-868C0CE13818}"/>
    <cellStyle name="Normal 45 3" xfId="18746" xr:uid="{905EACB9-2E1A-42BC-AA59-ADAE5D5192A7}"/>
    <cellStyle name="Normal 45 3 2" xfId="29174" xr:uid="{BE0E2365-CD93-4AB0-B17D-8A84A1CA3BCF}"/>
    <cellStyle name="Normal 45 4" xfId="27798" xr:uid="{7F4CE3D1-7E1D-43B2-800F-B13F56CE237B}"/>
    <cellStyle name="Normal 46" xfId="2704" xr:uid="{0F5E049C-60BC-424F-9BB0-6D1232E2B0FE}"/>
    <cellStyle name="Normal 46 2" xfId="6568" xr:uid="{AAE5FCF9-749A-4072-A09D-C1B832314146}"/>
    <cellStyle name="Normal 46 2 2" xfId="20150" xr:uid="{A276E21F-1117-422F-9D9A-DA085E77FBAD}"/>
    <cellStyle name="Normal 46 2 2 2" xfId="29718" xr:uid="{1692EF11-415B-4D96-8070-AC0E22B82C92}"/>
    <cellStyle name="Normal 46 2 3" xfId="28341" xr:uid="{5882C26D-2FE2-4796-AE21-59BC428BB271}"/>
    <cellStyle name="Normal 46 2 4" xfId="30371" xr:uid="{E3B9BF07-BA12-4C81-BB18-60FC81364C4E}"/>
    <cellStyle name="Normal 46 3" xfId="18747" xr:uid="{EA122DB0-1708-4E5C-A3D6-1EC621385FD9}"/>
    <cellStyle name="Normal 46 3 2" xfId="29175" xr:uid="{6B86F0CF-A729-452E-A8C2-E40270BF1B72}"/>
    <cellStyle name="Normal 46 4" xfId="27799" xr:uid="{F6C77278-B3FA-485F-8D7D-9A91CEAD7176}"/>
    <cellStyle name="Normal 47" xfId="2705" xr:uid="{7DCE345E-AE69-4B06-81FA-95800CE600C6}"/>
    <cellStyle name="Normal 47 2" xfId="6569" xr:uid="{041A5433-2867-4DE4-A5BE-F95A31CCB283}"/>
    <cellStyle name="Normal 47 2 2" xfId="20151" xr:uid="{EE383705-FFE8-4135-A101-984A51F8A268}"/>
    <cellStyle name="Normal 47 2 2 2" xfId="29719" xr:uid="{B03B6FEC-5734-4D79-AC76-1FB30CC92CE5}"/>
    <cellStyle name="Normal 47 2 3" xfId="28342" xr:uid="{4287B1DA-1151-44A6-9363-65F4448C4E34}"/>
    <cellStyle name="Normal 47 3" xfId="18748" xr:uid="{CA3EF51B-4011-443F-A172-400BB5AB203B}"/>
    <cellStyle name="Normal 47 3 2" xfId="29176" xr:uid="{5D0B44E8-725B-47B7-B5C6-A418C6CF0D9F}"/>
    <cellStyle name="Normal 47 4" xfId="27800" xr:uid="{C74A68CE-C7EA-495E-A063-15E1579A6D2E}"/>
    <cellStyle name="Normal 48" xfId="2750" xr:uid="{DA49C15C-FDC1-4277-8C66-78A49AB5A372}"/>
    <cellStyle name="Normal 48 2" xfId="6613" xr:uid="{1FED7BB9-B3FE-4164-AD4E-7F9DBB94A666}"/>
    <cellStyle name="Normal 48 2 2" xfId="20195" xr:uid="{DA7BE58D-136E-4DAF-B1D6-DC482CC4D08A}"/>
    <cellStyle name="Normal 48 2 2 2" xfId="29741" xr:uid="{31F025CA-119D-4954-B191-61BE1C94839F}"/>
    <cellStyle name="Normal 48 2 3" xfId="28364" xr:uid="{B2E05FED-A56F-4429-B35C-26DC9461AF77}"/>
    <cellStyle name="Normal 48 3" xfId="18793" xr:uid="{ED857D7D-E6E6-4F9B-958D-AFDE4242EF00}"/>
    <cellStyle name="Normal 48 3 2" xfId="29198" xr:uid="{D97F2D98-22BA-4BC9-BC9D-E88709A7512B}"/>
    <cellStyle name="Normal 48 4" xfId="27822" xr:uid="{453C68C9-0266-4D7B-AF3E-2EC5999F7766}"/>
    <cellStyle name="Normal 49" xfId="2706" xr:uid="{E493DB0C-CAB8-4FE9-BA82-B17B53657713}"/>
    <cellStyle name="Normal 49 2" xfId="6570" xr:uid="{C7E6C53F-22D0-433B-B032-723873C45608}"/>
    <cellStyle name="Normal 49 2 2" xfId="20152" xr:uid="{2999B58C-FAAE-479D-B48A-971A6145092B}"/>
    <cellStyle name="Normal 49 2 2 2" xfId="29720" xr:uid="{3B789954-3E56-44AB-A793-54929CED4B0D}"/>
    <cellStyle name="Normal 49 2 3" xfId="28343" xr:uid="{14266D58-E943-48AC-B884-E73D87F3C28D}"/>
    <cellStyle name="Normal 49 3" xfId="18749" xr:uid="{B843BCF0-31F4-43AA-B29D-41A87CFD0EE2}"/>
    <cellStyle name="Normal 49 3 2" xfId="29177" xr:uid="{8E8F5F43-BDEC-4C7F-944A-683B595F671B}"/>
    <cellStyle name="Normal 49 4" xfId="27801" xr:uid="{A5113C50-53B0-4580-B52A-43D6CCE6CEA9}"/>
    <cellStyle name="Normal 5" xfId="2226" xr:uid="{1B295598-CF52-4CE8-91F7-E3ABA3BBB217}"/>
    <cellStyle name="Normal 5 2" xfId="2227" xr:uid="{CCE7BFD7-089D-4D5F-AD1B-E412BB9A4440}"/>
    <cellStyle name="Normal 5 2 2" xfId="6428" xr:uid="{36E666CB-75A6-4B44-8CA6-0B71F2B9C40F}"/>
    <cellStyle name="Normal 5 2 2 2" xfId="20010" xr:uid="{53E1A5AD-5DE7-40DC-8A32-BED8566DA60F}"/>
    <cellStyle name="Normal 5 2 2 2 2" xfId="29607" xr:uid="{688B0FE8-D09E-43DE-A747-FABE1201788D}"/>
    <cellStyle name="Normal 5 2 2 3" xfId="28230" xr:uid="{5353062D-60DB-4EB2-808C-9F4ED48FC9CD}"/>
    <cellStyle name="Normal 5 2 3" xfId="18606" xr:uid="{CC2229F6-7B7A-46FD-902F-EB11C3158CE8}"/>
    <cellStyle name="Normal 5 2 3 2" xfId="29063" xr:uid="{AA4EFBF3-AC55-4229-93D9-D2578EE3E5C8}"/>
    <cellStyle name="Normal 5 2 4" xfId="27689" xr:uid="{BDD3BAE0-B6B9-4B58-AF68-683C0FA28876}"/>
    <cellStyle name="Normal 5 3" xfId="2228" xr:uid="{A7D1A4C3-9ECD-4511-88E9-1C64ADE41276}"/>
    <cellStyle name="Normal 5 3 10" xfId="14655" xr:uid="{78555355-C132-4F27-AA95-8C3F51436236}"/>
    <cellStyle name="Normal 5 3 10 2" xfId="23750" xr:uid="{27518180-CB4E-4B67-A468-76BF3EA3C8DA}"/>
    <cellStyle name="Normal 5 3 11" xfId="18607" xr:uid="{C8EC45D8-7115-4387-80BB-D03E5B601F59}"/>
    <cellStyle name="Normal 5 3 2" xfId="2673" xr:uid="{C8A297AF-3DDB-4558-B26A-C85A3D8D7ACE}"/>
    <cellStyle name="Normal 5 3 2 10" xfId="18719" xr:uid="{11C2BF47-968A-4568-9B77-DEA75529F868}"/>
    <cellStyle name="Normal 5 3 2 2" xfId="2769" xr:uid="{5A68A7F3-D527-468F-B172-9F8FA547109A}"/>
    <cellStyle name="Normal 5 3 2 2 2" xfId="2887" xr:uid="{2363B97F-456B-49BA-989F-72491D298726}"/>
    <cellStyle name="Normal 5 3 2 2 2 2" xfId="3112" xr:uid="{0C2A9F94-D0CA-403A-BDC9-28A987A78ED4}"/>
    <cellStyle name="Normal 5 3 2 2 2 2 2" xfId="5914" xr:uid="{E067B163-427A-43A6-B5F5-34B2B75A653D}"/>
    <cellStyle name="Normal 5 3 2 2 2 2 2 2" xfId="7530" xr:uid="{A2409856-6C5D-4E37-A9FD-B2978083297E}"/>
    <cellStyle name="Normal 5 3 2 2 2 2 2 2 2" xfId="11995" xr:uid="{E2B69585-ADC3-42BD-AD11-3961F665A538}"/>
    <cellStyle name="Normal 5 3 2 2 2 2 2 2 2 2" xfId="18233" xr:uid="{F7EE78BA-F32C-4AA1-A512-D28E10537FF2}"/>
    <cellStyle name="Normal 5 3 2 2 2 2 2 2 2 2 2" xfId="27328" xr:uid="{B3C9D86C-73AB-45F7-A0CA-3F13794C1D82}"/>
    <cellStyle name="Normal 5 3 2 2 2 2 2 2 2 3" xfId="23333" xr:uid="{A38A9FCC-211A-474E-BD63-5146735CB5E8}"/>
    <cellStyle name="Normal 5 3 2 2 2 2 2 2 3" xfId="16309" xr:uid="{9C8D4932-53E2-4BDE-B1FD-124CC33ABB1D}"/>
    <cellStyle name="Normal 5 3 2 2 2 2 2 2 3 2" xfId="25404" xr:uid="{65B9CAEA-A8BD-4450-BFF3-FBA735DA46F5}"/>
    <cellStyle name="Normal 5 3 2 2 2 2 2 2 4" xfId="21112" xr:uid="{5338B55D-BBE9-4DB3-B3EF-9E35E2C7815E}"/>
    <cellStyle name="Normal 5 3 2 2 2 2 2 3" xfId="11140" xr:uid="{E3F4452E-6F11-45FC-87E6-257ABDD72266}"/>
    <cellStyle name="Normal 5 3 2 2 2 2 2 3 2" xfId="17379" xr:uid="{480210C6-90C8-42E7-96FB-3FEC0296F69B}"/>
    <cellStyle name="Normal 5 3 2 2 2 2 2 3 2 2" xfId="26474" xr:uid="{CA0D9061-0921-4376-BC08-E8FD92B7730F}"/>
    <cellStyle name="Normal 5 3 2 2 2 2 2 3 3" xfId="22478" xr:uid="{6AD70E98-7BDD-4BBB-9DC5-472864779A8B}"/>
    <cellStyle name="Normal 5 3 2 2 2 2 2 4" xfId="15455" xr:uid="{4610FC57-E407-420F-9BF5-FA5441F90C3F}"/>
    <cellStyle name="Normal 5 3 2 2 2 2 2 4 2" xfId="24550" xr:uid="{C89F0335-71E8-433B-A3E4-519B5F57E719}"/>
    <cellStyle name="Normal 5 3 2 2 2 2 2 5" xfId="19715" xr:uid="{D7BBFDD2-3D1A-414C-91EF-40E390070B1B}"/>
    <cellStyle name="Normal 5 3 2 2 2 2 3" xfId="6975" xr:uid="{B17428B2-A77C-4CA5-96A1-BB1E83A9DC33}"/>
    <cellStyle name="Normal 5 3 2 2 2 2 3 2" xfId="11577" xr:uid="{E042F6D9-9C37-48F7-A11B-549194DD0263}"/>
    <cellStyle name="Normal 5 3 2 2 2 2 3 2 2" xfId="17815" xr:uid="{1EBCC09C-1368-4A93-8C7B-F9469D53A190}"/>
    <cellStyle name="Normal 5 3 2 2 2 2 3 2 2 2" xfId="26910" xr:uid="{FB5F8C77-E262-4383-9F71-295FA21B32DE}"/>
    <cellStyle name="Normal 5 3 2 2 2 2 3 2 3" xfId="22915" xr:uid="{131DE7BE-8E66-4E5F-ABA6-D21393174F13}"/>
    <cellStyle name="Normal 5 3 2 2 2 2 3 3" xfId="15891" xr:uid="{A6E532B2-D4E0-4B29-BC49-A09F6FA92A76}"/>
    <cellStyle name="Normal 5 3 2 2 2 2 3 3 2" xfId="24986" xr:uid="{2B9BC9DE-A504-4BF6-927B-B5C9F4A6E3A6}"/>
    <cellStyle name="Normal 5 3 2 2 2 2 3 4" xfId="20557" xr:uid="{0A0966F8-D696-4C0C-9127-7046DEF52FD8}"/>
    <cellStyle name="Normal 5 3 2 2 2 2 4" xfId="10717" xr:uid="{BCFCCFE8-6247-496E-93EB-E18C371F69FF}"/>
    <cellStyle name="Normal 5 3 2 2 2 2 4 2" xfId="16961" xr:uid="{EAE09E67-CA57-4B67-8134-636209D5089A}"/>
    <cellStyle name="Normal 5 3 2 2 2 2 4 2 2" xfId="26056" xr:uid="{B34882E3-1C4C-48BC-8E19-7C8E8B28408D}"/>
    <cellStyle name="Normal 5 3 2 2 2 2 4 3" xfId="22055" xr:uid="{8F722429-3404-43DF-8B6E-92A327BD7129}"/>
    <cellStyle name="Normal 5 3 2 2 2 2 5" xfId="15037" xr:uid="{82497819-AA4B-4A57-A6FD-51840B3159D6}"/>
    <cellStyle name="Normal 5 3 2 2 2 2 5 2" xfId="24132" xr:uid="{76C39F05-31B6-4218-8BF8-20B50D6B479B}"/>
    <cellStyle name="Normal 5 3 2 2 2 2 6" xfId="19155" xr:uid="{62157D6D-DD05-4F1A-B80E-0F16AE9F8AC5}"/>
    <cellStyle name="Normal 5 3 2 2 2 3" xfId="5700" xr:uid="{161454CF-E5EF-424A-8D45-FD17BCCCF9D9}"/>
    <cellStyle name="Normal 5 3 2 2 2 3 2" xfId="7316" xr:uid="{E242F78C-55DA-4F70-B493-CF62E40AD6B6}"/>
    <cellStyle name="Normal 5 3 2 2 2 3 2 2" xfId="11786" xr:uid="{517873DD-054C-44ED-8F1C-D2F5CB41B8EA}"/>
    <cellStyle name="Normal 5 3 2 2 2 3 2 2 2" xfId="18024" xr:uid="{AC2661DC-2EFA-4A00-B9F5-64301EA9FC4A}"/>
    <cellStyle name="Normal 5 3 2 2 2 3 2 2 2 2" xfId="27119" xr:uid="{B761E6D2-8E29-4ED6-806D-02B755FD65F5}"/>
    <cellStyle name="Normal 5 3 2 2 2 3 2 2 3" xfId="23124" xr:uid="{972A0F53-3385-49FF-903A-040273C7C5B6}"/>
    <cellStyle name="Normal 5 3 2 2 2 3 2 3" xfId="16100" xr:uid="{9926A8BA-A15E-496C-A1D6-D8C02B4F632A}"/>
    <cellStyle name="Normal 5 3 2 2 2 3 2 3 2" xfId="25195" xr:uid="{E144F8CF-66C4-4299-8C2A-94B174A84796}"/>
    <cellStyle name="Normal 5 3 2 2 2 3 2 4" xfId="20898" xr:uid="{E47B1820-0443-4809-AB70-38166EB104B9}"/>
    <cellStyle name="Normal 5 3 2 2 2 3 3" xfId="10930" xr:uid="{61196B2A-A403-420E-BC00-DEEBA01A2CC2}"/>
    <cellStyle name="Normal 5 3 2 2 2 3 3 2" xfId="17170" xr:uid="{D2E4E764-8055-4007-AC34-1373AD8A38D2}"/>
    <cellStyle name="Normal 5 3 2 2 2 3 3 2 2" xfId="26265" xr:uid="{FFB8B401-9D42-4660-B270-DD1986B7209B}"/>
    <cellStyle name="Normal 5 3 2 2 2 3 3 3" xfId="22268" xr:uid="{1B09CDC4-16F7-4DE0-9405-10105EC226EC}"/>
    <cellStyle name="Normal 5 3 2 2 2 3 4" xfId="15246" xr:uid="{80BF1804-4480-4C43-BF2B-A44C9DEA3264}"/>
    <cellStyle name="Normal 5 3 2 2 2 3 4 2" xfId="24341" xr:uid="{F572F412-77D4-4D44-8D4D-BF5C076C2FC0}"/>
    <cellStyle name="Normal 5 3 2 2 2 3 5" xfId="19501" xr:uid="{354EFAE7-17D6-438A-9450-2CA9E2FBF4EA}"/>
    <cellStyle name="Normal 5 3 2 2 2 4" xfId="6750" xr:uid="{5457B967-A543-4037-A605-387BF7C1DC33}"/>
    <cellStyle name="Normal 5 3 2 2 2 4 2" xfId="11368" xr:uid="{B730CA62-8460-4F01-94C5-844204D611EF}"/>
    <cellStyle name="Normal 5 3 2 2 2 4 2 2" xfId="17606" xr:uid="{24C356ED-5C15-4E0B-B412-25169F796B9A}"/>
    <cellStyle name="Normal 5 3 2 2 2 4 2 2 2" xfId="26701" xr:uid="{F6C1DB71-9D12-45D5-A289-89C1A6032461}"/>
    <cellStyle name="Normal 5 3 2 2 2 4 2 3" xfId="22706" xr:uid="{5DF45E43-9692-4EE6-BEFD-FFC1D597ECDF}"/>
    <cellStyle name="Normal 5 3 2 2 2 4 3" xfId="15682" xr:uid="{AD8AF835-1C8A-4579-AE93-EA33D65F121F}"/>
    <cellStyle name="Normal 5 3 2 2 2 4 3 2" xfId="24777" xr:uid="{7AE183FA-8FA6-4768-8326-1A30AB932841}"/>
    <cellStyle name="Normal 5 3 2 2 2 4 4" xfId="20332" xr:uid="{0A042BF3-AC06-4821-A45B-12F514407613}"/>
    <cellStyle name="Normal 5 3 2 2 2 5" xfId="10279" xr:uid="{C6DCEEDA-BDD7-4318-B4C7-C1B7DDD71F50}"/>
    <cellStyle name="Normal 5 3 2 2 2 5 2" xfId="14601" xr:uid="{0E4314B0-103F-4525-B9B7-EFC092D63D20}"/>
    <cellStyle name="Normal 5 3 2 2 2 5 2 2" xfId="18460" xr:uid="{B08C382D-F33C-4967-8A26-C6AC17575931}"/>
    <cellStyle name="Normal 5 3 2 2 2 5 2 2 2" xfId="27555" xr:uid="{7752067B-43AB-40DA-9CEC-F7DA5A589C2C}"/>
    <cellStyle name="Normal 5 3 2 2 2 5 2 3" xfId="23696" xr:uid="{42E182EA-3676-4B55-8FA3-9B35B8DB4209}"/>
    <cellStyle name="Normal 5 3 2 2 2 5 3" xfId="16536" xr:uid="{75CFE7D6-9F8A-4713-811B-68C5B3D0925E}"/>
    <cellStyle name="Normal 5 3 2 2 2 5 3 2" xfId="25631" xr:uid="{C4ED8D74-CA70-42B1-ADE7-A0A918A6C99B}"/>
    <cellStyle name="Normal 5 3 2 2 2 5 4" xfId="21618" xr:uid="{DCC0F7E6-3EAF-4B9E-8EB5-706EE94D6D7C}"/>
    <cellStyle name="Normal 5 3 2 2 2 6" xfId="10508" xr:uid="{C889800C-8DE8-4F13-BCE6-0C1F1DDD0659}"/>
    <cellStyle name="Normal 5 3 2 2 2 6 2" xfId="16752" xr:uid="{39B3BDF1-6A78-4741-A438-3267F2C12E25}"/>
    <cellStyle name="Normal 5 3 2 2 2 6 2 2" xfId="25847" xr:uid="{3E2C50B8-8651-463C-A32C-ACF7226E372F}"/>
    <cellStyle name="Normal 5 3 2 2 2 6 3" xfId="21846" xr:uid="{FE843011-26F6-4E21-BE0D-555896E75DBE}"/>
    <cellStyle name="Normal 5 3 2 2 2 7" xfId="14828" xr:uid="{0555430B-6F9D-42A2-847E-DCC5DBC1BCF8}"/>
    <cellStyle name="Normal 5 3 2 2 2 7 2" xfId="23923" xr:uid="{A32049E3-CCCB-4DD6-BB0E-7A2FBD44C619}"/>
    <cellStyle name="Normal 5 3 2 2 2 8" xfId="18930" xr:uid="{E55203AD-FC12-4026-A588-C692162C015D}"/>
    <cellStyle name="Normal 5 3 2 2 3" xfId="3009" xr:uid="{66975605-65C2-4317-BD07-3695C771FD6F}"/>
    <cellStyle name="Normal 5 3 2 2 3 2" xfId="5811" xr:uid="{ADEBFBA4-92A8-4C42-8126-17A945AA4444}"/>
    <cellStyle name="Normal 5 3 2 2 3 2 2" xfId="7427" xr:uid="{43A9E457-851E-454F-A867-0BC6100703BF}"/>
    <cellStyle name="Normal 5 3 2 2 3 2 2 2" xfId="11892" xr:uid="{2BFD5DAC-66CC-4DB9-88FE-E1AEBE24B60F}"/>
    <cellStyle name="Normal 5 3 2 2 3 2 2 2 2" xfId="18130" xr:uid="{B4FF43F8-A143-44EF-BB76-690B0826D1E5}"/>
    <cellStyle name="Normal 5 3 2 2 3 2 2 2 2 2" xfId="27225" xr:uid="{64487FBD-2C86-4187-97FA-4327EBB13758}"/>
    <cellStyle name="Normal 5 3 2 2 3 2 2 2 3" xfId="23230" xr:uid="{DF09D0FB-7E90-4182-87DE-36E62AE13DB8}"/>
    <cellStyle name="Normal 5 3 2 2 3 2 2 3" xfId="16206" xr:uid="{BA39A25E-C765-4F9E-BF78-4D5F5A7F4858}"/>
    <cellStyle name="Normal 5 3 2 2 3 2 2 3 2" xfId="25301" xr:uid="{B79313A7-7869-4705-BFCC-812DA5E5C344}"/>
    <cellStyle name="Normal 5 3 2 2 3 2 2 4" xfId="21009" xr:uid="{C6BF09D4-F1E9-4450-B9A0-38212B450075}"/>
    <cellStyle name="Normal 5 3 2 2 3 2 3" xfId="11037" xr:uid="{43753170-FA6D-495B-8A5E-55281333F2C0}"/>
    <cellStyle name="Normal 5 3 2 2 3 2 3 2" xfId="17276" xr:uid="{C4957012-C962-43DC-8CE4-8EC0FA15E76D}"/>
    <cellStyle name="Normal 5 3 2 2 3 2 3 2 2" xfId="26371" xr:uid="{2B3429AC-F350-4F11-B36D-CCF3C71C0EC5}"/>
    <cellStyle name="Normal 5 3 2 2 3 2 3 3" xfId="22375" xr:uid="{16854920-23B3-443B-B90E-B19D06DE3DC1}"/>
    <cellStyle name="Normal 5 3 2 2 3 2 4" xfId="15352" xr:uid="{61F1CF93-86AE-4D81-9873-6551D6602BBE}"/>
    <cellStyle name="Normal 5 3 2 2 3 2 4 2" xfId="24447" xr:uid="{63CC159D-F3AD-4CCC-A0DD-5C8039ADF5EB}"/>
    <cellStyle name="Normal 5 3 2 2 3 2 5" xfId="19612" xr:uid="{83A3E2A2-F4E0-42F2-A2DC-75143DC3B30B}"/>
    <cellStyle name="Normal 5 3 2 2 3 3" xfId="6872" xr:uid="{366713CF-3BB9-467F-B88A-E3C68597BA30}"/>
    <cellStyle name="Normal 5 3 2 2 3 3 2" xfId="11474" xr:uid="{641B83E1-C4E6-4D87-B0E5-5271FD7BBF94}"/>
    <cellStyle name="Normal 5 3 2 2 3 3 2 2" xfId="17712" xr:uid="{7FD3F67C-2176-46BB-8BF6-87A5AA6FF04A}"/>
    <cellStyle name="Normal 5 3 2 2 3 3 2 2 2" xfId="26807" xr:uid="{0EB620E7-0CB3-430F-84FA-392AFF31CED5}"/>
    <cellStyle name="Normal 5 3 2 2 3 3 2 3" xfId="22812" xr:uid="{E0B78A4F-C41D-44D0-B08F-9DB3CAE5E4DB}"/>
    <cellStyle name="Normal 5 3 2 2 3 3 3" xfId="15788" xr:uid="{A760D1B4-0901-4F89-87BA-6FC85F518347}"/>
    <cellStyle name="Normal 5 3 2 2 3 3 3 2" xfId="24883" xr:uid="{6DE50545-F57A-4142-9354-68BAF9432E3E}"/>
    <cellStyle name="Normal 5 3 2 2 3 3 4" xfId="20454" xr:uid="{A8949B57-B910-4C3E-BBC2-7EA75B69781A}"/>
    <cellStyle name="Normal 5 3 2 2 3 4" xfId="10614" xr:uid="{CB2957F8-1967-4968-9812-121E68E37265}"/>
    <cellStyle name="Normal 5 3 2 2 3 4 2" xfId="16858" xr:uid="{E0260281-F7F7-4B41-BF75-18F6882AFEDE}"/>
    <cellStyle name="Normal 5 3 2 2 3 4 2 2" xfId="25953" xr:uid="{AF504F91-D06D-4CB7-91D5-06D44339A13F}"/>
    <cellStyle name="Normal 5 3 2 2 3 4 3" xfId="21952" xr:uid="{09E753AE-2DAB-477D-A2C9-91AADF0EFF98}"/>
    <cellStyle name="Normal 5 3 2 2 3 5" xfId="14934" xr:uid="{A078792A-2B14-458E-B185-4F7DA0C5B341}"/>
    <cellStyle name="Normal 5 3 2 2 3 5 2" xfId="24029" xr:uid="{A04B1E12-B3F3-4012-8D1B-7646541357B1}"/>
    <cellStyle name="Normal 5 3 2 2 3 6" xfId="19052" xr:uid="{B01FA68B-637D-4A63-823F-FBCB80EF1E45}"/>
    <cellStyle name="Normal 5 3 2 2 4" xfId="5589" xr:uid="{3941AFEC-A4F7-40C4-A7B1-1648EB03A997}"/>
    <cellStyle name="Normal 5 3 2 2 4 2" xfId="7205" xr:uid="{4437D7A8-D725-4E27-BB36-360D4F51A469}"/>
    <cellStyle name="Normal 5 3 2 2 4 2 2" xfId="11683" xr:uid="{26EB3A3B-924D-4A98-8CAA-F2E733164F00}"/>
    <cellStyle name="Normal 5 3 2 2 4 2 2 2" xfId="17921" xr:uid="{904E0DD8-5013-4DC4-98CC-FB98849B5751}"/>
    <cellStyle name="Normal 5 3 2 2 4 2 2 2 2" xfId="27016" xr:uid="{A31B0B92-6AC8-46F0-9F32-18B31073584D}"/>
    <cellStyle name="Normal 5 3 2 2 4 2 2 3" xfId="23021" xr:uid="{8BDA5263-E3B8-4D01-9ED0-B617E26812A2}"/>
    <cellStyle name="Normal 5 3 2 2 4 2 3" xfId="15997" xr:uid="{47E486DD-252F-40E6-A000-D65C3F12B89E}"/>
    <cellStyle name="Normal 5 3 2 2 4 2 3 2" xfId="25092" xr:uid="{35E1C93E-0B4A-42B9-BF2E-D8160FF26E48}"/>
    <cellStyle name="Normal 5 3 2 2 4 2 4" xfId="20787" xr:uid="{0C0FCD6B-4A28-4FB4-93C9-BFA1917F936D}"/>
    <cellStyle name="Normal 5 3 2 2 4 3" xfId="10827" xr:uid="{B0841F95-AA1E-4618-B720-08461DD81D7D}"/>
    <cellStyle name="Normal 5 3 2 2 4 3 2" xfId="17067" xr:uid="{13A2A464-0686-4A94-8F3B-9F90B90FE302}"/>
    <cellStyle name="Normal 5 3 2 2 4 3 2 2" xfId="26162" xr:uid="{753ACEF7-D7DC-464D-BCBD-54D2C43F6E24}"/>
    <cellStyle name="Normal 5 3 2 2 4 3 3" xfId="22165" xr:uid="{DA23615A-A423-4234-A91D-66E1384CD855}"/>
    <cellStyle name="Normal 5 3 2 2 4 4" xfId="15143" xr:uid="{F0F68FFB-1909-4405-B451-EC11B0704DFA}"/>
    <cellStyle name="Normal 5 3 2 2 4 4 2" xfId="24238" xr:uid="{CACA9F8B-C7DC-42B0-BB66-216908070136}"/>
    <cellStyle name="Normal 5 3 2 2 4 5" xfId="19390" xr:uid="{4D0AC1CF-AED8-4319-9557-B296249454D9}"/>
    <cellStyle name="Normal 5 3 2 2 5" xfId="6632" xr:uid="{9CBB6221-6862-4778-95D0-2086FF35D4A1}"/>
    <cellStyle name="Normal 5 3 2 2 5 2" xfId="11265" xr:uid="{39214A06-658D-4E47-8337-B57FD698C06B}"/>
    <cellStyle name="Normal 5 3 2 2 5 2 2" xfId="17503" xr:uid="{5F7CD429-E90C-4177-BCC5-655AEAF55ABE}"/>
    <cellStyle name="Normal 5 3 2 2 5 2 2 2" xfId="26598" xr:uid="{A9B2B777-BDC8-44FB-8874-D72880F0A021}"/>
    <cellStyle name="Normal 5 3 2 2 5 2 3" xfId="22603" xr:uid="{751BF28D-B917-484B-8803-24CD0BF6B16A}"/>
    <cellStyle name="Normal 5 3 2 2 5 3" xfId="15579" xr:uid="{DD0FA286-2DC7-4BC5-BF3E-69BB7A06CA03}"/>
    <cellStyle name="Normal 5 3 2 2 5 3 2" xfId="24674" xr:uid="{7F889B82-3AFA-4F11-A400-5A79694090ED}"/>
    <cellStyle name="Normal 5 3 2 2 5 4" xfId="20214" xr:uid="{03A9639E-06B7-49E4-93AD-B79E0598F732}"/>
    <cellStyle name="Normal 5 3 2 2 6" xfId="10168" xr:uid="{F8F90801-3733-4B0C-9F76-69A24F6EC4E3}"/>
    <cellStyle name="Normal 5 3 2 2 6 2" xfId="14490" xr:uid="{A3C53E97-E391-476E-8F53-99D5ECF8E33E}"/>
    <cellStyle name="Normal 5 3 2 2 6 2 2" xfId="18357" xr:uid="{74919C84-BA09-47AE-9B82-9060CB414416}"/>
    <cellStyle name="Normal 5 3 2 2 6 2 2 2" xfId="27452" xr:uid="{0FF80B8E-0F8E-444D-8E7D-2325BCFABB65}"/>
    <cellStyle name="Normal 5 3 2 2 6 2 3" xfId="23585" xr:uid="{98A187D3-6B0D-421A-B0C9-243F438B0058}"/>
    <cellStyle name="Normal 5 3 2 2 6 3" xfId="16433" xr:uid="{3CBC68CE-C96E-4283-91BB-EAC4FDBAFAF3}"/>
    <cellStyle name="Normal 5 3 2 2 6 3 2" xfId="25528" xr:uid="{B8C8CA90-5E74-452E-9A55-9963E8020B7F}"/>
    <cellStyle name="Normal 5 3 2 2 6 4" xfId="21507" xr:uid="{F7B32177-597B-4FF0-8F31-358388774396}"/>
    <cellStyle name="Normal 5 3 2 2 7" xfId="10405" xr:uid="{5344F5DF-CD8B-43BE-BD87-119DB6678BE7}"/>
    <cellStyle name="Normal 5 3 2 2 7 2" xfId="16649" xr:uid="{3011E4D6-E5BD-4C93-ABFE-DBEDB0186AD4}"/>
    <cellStyle name="Normal 5 3 2 2 7 2 2" xfId="25744" xr:uid="{B8901144-D6EC-4277-850A-AC696C98B477}"/>
    <cellStyle name="Normal 5 3 2 2 7 3" xfId="21743" xr:uid="{8AF780A8-4F40-42EF-889F-B1D45BFDECBB}"/>
    <cellStyle name="Normal 5 3 2 2 8" xfId="14725" xr:uid="{568062A8-4B4D-473D-B11A-82CCEA9C2EAD}"/>
    <cellStyle name="Normal 5 3 2 2 8 2" xfId="23820" xr:uid="{41DF44BF-3C1B-485F-9494-6C43A2B376F0}"/>
    <cellStyle name="Normal 5 3 2 2 9" xfId="18812" xr:uid="{F25F21EF-0B62-4BBC-93FF-802FC2527350}"/>
    <cellStyle name="Normal 5 3 2 3" xfId="2840" xr:uid="{D273477F-8AD0-43E6-BCDC-0D657E2662BE}"/>
    <cellStyle name="Normal 5 3 2 3 2" xfId="3065" xr:uid="{0A170E58-ABD8-4103-A418-7A78E09D74E4}"/>
    <cellStyle name="Normal 5 3 2 3 2 2" xfId="5867" xr:uid="{EA88AA6F-987A-41D7-87C4-451E884A9FEE}"/>
    <cellStyle name="Normal 5 3 2 3 2 2 2" xfId="7483" xr:uid="{2AB3AA49-38CC-44D1-A356-FFF2C7EAB4D1}"/>
    <cellStyle name="Normal 5 3 2 3 2 2 2 2" xfId="11948" xr:uid="{37A13DD7-6AA4-495E-8961-B4087A151683}"/>
    <cellStyle name="Normal 5 3 2 3 2 2 2 2 2" xfId="18186" xr:uid="{4092CEC4-A1BD-4E88-916F-6868F6681106}"/>
    <cellStyle name="Normal 5 3 2 3 2 2 2 2 2 2" xfId="27281" xr:uid="{7C4DB1D9-A1D7-4884-86EF-73025964CD79}"/>
    <cellStyle name="Normal 5 3 2 3 2 2 2 2 3" xfId="23286" xr:uid="{7A6E4DBC-1C7C-4CB3-A7B8-51003349813B}"/>
    <cellStyle name="Normal 5 3 2 3 2 2 2 3" xfId="16262" xr:uid="{8B6A987B-9242-403A-B7B8-F4D2EE78A0D6}"/>
    <cellStyle name="Normal 5 3 2 3 2 2 2 3 2" xfId="25357" xr:uid="{A13A27D2-4DD5-4C42-A5A9-64FAB504DB80}"/>
    <cellStyle name="Normal 5 3 2 3 2 2 2 4" xfId="21065" xr:uid="{41D69407-68C2-4A82-869E-3A043657F8AF}"/>
    <cellStyle name="Normal 5 3 2 3 2 2 3" xfId="11093" xr:uid="{A91CFA01-72D1-4C15-8B57-3462C1152A1A}"/>
    <cellStyle name="Normal 5 3 2 3 2 2 3 2" xfId="17332" xr:uid="{7915AAB1-B819-45CF-BEF8-E01650874868}"/>
    <cellStyle name="Normal 5 3 2 3 2 2 3 2 2" xfId="26427" xr:uid="{2A143893-DC74-4006-9EB2-1509AEC27F6C}"/>
    <cellStyle name="Normal 5 3 2 3 2 2 3 3" xfId="22431" xr:uid="{3D345404-1626-405A-9C45-678951BBA29D}"/>
    <cellStyle name="Normal 5 3 2 3 2 2 4" xfId="15408" xr:uid="{EBE03E35-F9A2-4619-8268-C96A82C334E6}"/>
    <cellStyle name="Normal 5 3 2 3 2 2 4 2" xfId="24503" xr:uid="{798F4DC5-E980-446D-87A1-3C1FA4C049AF}"/>
    <cellStyle name="Normal 5 3 2 3 2 2 5" xfId="19668" xr:uid="{8FC93B3C-695A-4F91-BDFD-0D75426A8A4C}"/>
    <cellStyle name="Normal 5 3 2 3 2 3" xfId="6928" xr:uid="{F11444F5-73CE-47A8-A76E-560EDC677218}"/>
    <cellStyle name="Normal 5 3 2 3 2 3 2" xfId="11530" xr:uid="{1F0F55E0-1709-4B7E-9BFB-36E3C7808DE1}"/>
    <cellStyle name="Normal 5 3 2 3 2 3 2 2" xfId="17768" xr:uid="{20A1D668-C7D2-4583-BE1C-48A349555D84}"/>
    <cellStyle name="Normal 5 3 2 3 2 3 2 2 2" xfId="26863" xr:uid="{B288F759-518F-45ED-9CBE-8470BE79F25B}"/>
    <cellStyle name="Normal 5 3 2 3 2 3 2 3" xfId="22868" xr:uid="{7C1562B4-53B2-40C5-8BD7-DA15E63CF427}"/>
    <cellStyle name="Normal 5 3 2 3 2 3 3" xfId="15844" xr:uid="{8CD57572-6EF0-4211-9A74-FAB916019ABC}"/>
    <cellStyle name="Normal 5 3 2 3 2 3 3 2" xfId="24939" xr:uid="{E33E19F1-4C14-4F0C-908D-69850A48B0D1}"/>
    <cellStyle name="Normal 5 3 2 3 2 3 4" xfId="20510" xr:uid="{1A5F9F2D-32D7-4A11-AA45-56BDFE8E8EA4}"/>
    <cellStyle name="Normal 5 3 2 3 2 4" xfId="10670" xr:uid="{338FDB39-191E-4E9A-99B9-972190D8C508}"/>
    <cellStyle name="Normal 5 3 2 3 2 4 2" xfId="16914" xr:uid="{E325FF12-9A84-42DB-9E6F-B26904530D24}"/>
    <cellStyle name="Normal 5 3 2 3 2 4 2 2" xfId="26009" xr:uid="{ADB1228D-CE3A-4D28-B0CF-A2390592CC5E}"/>
    <cellStyle name="Normal 5 3 2 3 2 4 3" xfId="22008" xr:uid="{F8513665-F008-4EB0-92BB-C0F71C951B49}"/>
    <cellStyle name="Normal 5 3 2 3 2 5" xfId="14990" xr:uid="{77E66FC5-7C34-43AF-B3EA-71767B3DF312}"/>
    <cellStyle name="Normal 5 3 2 3 2 5 2" xfId="24085" xr:uid="{E3919A65-D0C0-41EA-A610-2B1AEC20ACCA}"/>
    <cellStyle name="Normal 5 3 2 3 2 6" xfId="19108" xr:uid="{26C59DD3-4DF7-4CDF-B393-B3C585A9C3E7}"/>
    <cellStyle name="Normal 5 3 2 3 3" xfId="5653" xr:uid="{12D2B166-EF25-46C0-A1B2-7D09C68BFC2C}"/>
    <cellStyle name="Normal 5 3 2 3 3 2" xfId="7269" xr:uid="{2E9637AF-F4E0-4BB2-A2A0-884925ADB07E}"/>
    <cellStyle name="Normal 5 3 2 3 3 2 2" xfId="11739" xr:uid="{BD8F4524-EE8D-4811-A65C-853D78780F4C}"/>
    <cellStyle name="Normal 5 3 2 3 3 2 2 2" xfId="17977" xr:uid="{80AE2A6F-7D9D-400B-AA3D-22DA03C5892D}"/>
    <cellStyle name="Normal 5 3 2 3 3 2 2 2 2" xfId="27072" xr:uid="{40CC0182-AF24-4C12-A617-6785FA67F7E9}"/>
    <cellStyle name="Normal 5 3 2 3 3 2 2 3" xfId="23077" xr:uid="{D1D0E91A-ACA1-4F1E-9DAF-9FC7F240AC2D}"/>
    <cellStyle name="Normal 5 3 2 3 3 2 3" xfId="16053" xr:uid="{3CB30EE7-5518-4DCD-81B9-6B2283223024}"/>
    <cellStyle name="Normal 5 3 2 3 3 2 3 2" xfId="25148" xr:uid="{9F9E139E-8DD8-4714-819D-F843611E0E4D}"/>
    <cellStyle name="Normal 5 3 2 3 3 2 4" xfId="20851" xr:uid="{D2EF6CA0-3910-4B44-AAA1-A6E21F76B5DF}"/>
    <cellStyle name="Normal 5 3 2 3 3 3" xfId="10883" xr:uid="{FE4B2D82-AFF3-4C75-B4D4-F484B153F40A}"/>
    <cellStyle name="Normal 5 3 2 3 3 3 2" xfId="17123" xr:uid="{188B07A1-E2F9-457B-A031-F635AADD3E0C}"/>
    <cellStyle name="Normal 5 3 2 3 3 3 2 2" xfId="26218" xr:uid="{49B3D8A2-6AF9-46CC-A01F-A50165C9BC16}"/>
    <cellStyle name="Normal 5 3 2 3 3 3 3" xfId="22221" xr:uid="{55122F91-8AC5-4629-B466-561B1DE1F41A}"/>
    <cellStyle name="Normal 5 3 2 3 3 4" xfId="15199" xr:uid="{DEF0F90F-8E7A-49BD-8A45-6FD0175F33BA}"/>
    <cellStyle name="Normal 5 3 2 3 3 4 2" xfId="24294" xr:uid="{B00E7F48-EC37-48B7-9854-0C87C1B6D8F3}"/>
    <cellStyle name="Normal 5 3 2 3 3 5" xfId="19454" xr:uid="{8191209A-F4D5-470B-97B6-BF82BD90B6D5}"/>
    <cellStyle name="Normal 5 3 2 3 4" xfId="6703" xr:uid="{029613D4-FBA5-47CD-BDA8-9BA25B2553BD}"/>
    <cellStyle name="Normal 5 3 2 3 4 2" xfId="11321" xr:uid="{5C188F53-1864-484D-9A2B-ABD6A033DE9B}"/>
    <cellStyle name="Normal 5 3 2 3 4 2 2" xfId="17559" xr:uid="{71C76F1B-A923-455A-8B72-629327321664}"/>
    <cellStyle name="Normal 5 3 2 3 4 2 2 2" xfId="26654" xr:uid="{A4C3D0BD-5E5C-41FE-8643-7E4FEAA4302C}"/>
    <cellStyle name="Normal 5 3 2 3 4 2 3" xfId="22659" xr:uid="{1CF19466-818F-40FE-9358-DE96C2CFE31A}"/>
    <cellStyle name="Normal 5 3 2 3 4 3" xfId="15635" xr:uid="{7A53A7E8-A907-41A7-8E86-147445F982D6}"/>
    <cellStyle name="Normal 5 3 2 3 4 3 2" xfId="24730" xr:uid="{D9CAD5CE-CB8E-4B29-A07B-0F45BBFEFAD8}"/>
    <cellStyle name="Normal 5 3 2 3 4 4" xfId="20285" xr:uid="{60D46B12-F345-4F77-8212-EB822370ADEA}"/>
    <cellStyle name="Normal 5 3 2 3 5" xfId="10232" xr:uid="{6590FFF1-5653-4930-B832-F69F79E4C419}"/>
    <cellStyle name="Normal 5 3 2 3 5 2" xfId="14554" xr:uid="{AD7944AB-DC39-44C1-A686-1B0DEB9BDBF5}"/>
    <cellStyle name="Normal 5 3 2 3 5 2 2" xfId="18413" xr:uid="{8FFBDB20-7E71-4891-AB78-9B2F7953F2D5}"/>
    <cellStyle name="Normal 5 3 2 3 5 2 2 2" xfId="27508" xr:uid="{540F406C-087D-4344-9F0C-FF453C8ED12C}"/>
    <cellStyle name="Normal 5 3 2 3 5 2 3" xfId="23649" xr:uid="{83E5FF68-6424-4C51-97E8-664D01A1A42F}"/>
    <cellStyle name="Normal 5 3 2 3 5 3" xfId="16489" xr:uid="{809BA35F-07B4-4566-A2EC-3CDB7616D1A6}"/>
    <cellStyle name="Normal 5 3 2 3 5 3 2" xfId="25584" xr:uid="{3966D996-F4A4-4666-8D1C-3C4B09F6650D}"/>
    <cellStyle name="Normal 5 3 2 3 5 4" xfId="21571" xr:uid="{A0A41E72-439C-43DB-A33B-7FBB4D5924E8}"/>
    <cellStyle name="Normal 5 3 2 3 6" xfId="10461" xr:uid="{9C6ECBF0-7AB5-4DBE-B070-C3E1FBCF82B9}"/>
    <cellStyle name="Normal 5 3 2 3 6 2" xfId="16705" xr:uid="{31CFA247-E76F-4ED0-AF5D-333CB3320E1F}"/>
    <cellStyle name="Normal 5 3 2 3 6 2 2" xfId="25800" xr:uid="{D3B2835F-5A22-4A55-9381-B5C480BDF080}"/>
    <cellStyle name="Normal 5 3 2 3 6 3" xfId="21799" xr:uid="{1F24F6B2-41D3-4C9D-AEE6-1CC4938EB383}"/>
    <cellStyle name="Normal 5 3 2 3 7" xfId="14781" xr:uid="{527A7397-50FC-452A-BA6F-9A8747F9AE7A}"/>
    <cellStyle name="Normal 5 3 2 3 7 2" xfId="23876" xr:uid="{0F7417EA-9B27-4070-85BB-B528965D2683}"/>
    <cellStyle name="Normal 5 3 2 3 8" xfId="18883" xr:uid="{EC8E32CF-5820-4486-BDB5-2242659A2185}"/>
    <cellStyle name="Normal 5 3 2 4" xfId="2962" xr:uid="{2FB4E6EA-6879-4724-9DCB-EC33A52B65E9}"/>
    <cellStyle name="Normal 5 3 2 4 2" xfId="5764" xr:uid="{FEBF5969-BD7A-4ED8-86D4-58D196FA3CD3}"/>
    <cellStyle name="Normal 5 3 2 4 2 2" xfId="7380" xr:uid="{47E4B88A-A190-4D73-9C7E-CEE57369B449}"/>
    <cellStyle name="Normal 5 3 2 4 2 2 2" xfId="11845" xr:uid="{C4459371-71DA-4013-9743-45C886496FC8}"/>
    <cellStyle name="Normal 5 3 2 4 2 2 2 2" xfId="18083" xr:uid="{A6BB7633-C761-4914-8E72-AA222E356937}"/>
    <cellStyle name="Normal 5 3 2 4 2 2 2 2 2" xfId="27178" xr:uid="{DBD5331A-304E-4358-92C6-7BA067301AF3}"/>
    <cellStyle name="Normal 5 3 2 4 2 2 2 3" xfId="23183" xr:uid="{18D98033-C16C-4799-9CF6-88F824EBF122}"/>
    <cellStyle name="Normal 5 3 2 4 2 2 3" xfId="16159" xr:uid="{CEF6DE98-B22D-4DDD-A33E-28487A1FE709}"/>
    <cellStyle name="Normal 5 3 2 4 2 2 3 2" xfId="25254" xr:uid="{CC4781DB-8010-4189-A623-5C6DB1594ECD}"/>
    <cellStyle name="Normal 5 3 2 4 2 2 4" xfId="20962" xr:uid="{BE68CEED-CD5F-4607-B7FF-FC0394F494C6}"/>
    <cellStyle name="Normal 5 3 2 4 2 3" xfId="10990" xr:uid="{8102EA61-4B95-46FF-85F4-79D48D0729A1}"/>
    <cellStyle name="Normal 5 3 2 4 2 3 2" xfId="17229" xr:uid="{6D4381ED-53E7-452A-99CA-663DEB0E5738}"/>
    <cellStyle name="Normal 5 3 2 4 2 3 2 2" xfId="26324" xr:uid="{B3BFA2CC-2ABB-45D1-9C6B-9E7F03FB18D1}"/>
    <cellStyle name="Normal 5 3 2 4 2 3 3" xfId="22328" xr:uid="{432A2A8A-37CA-4D33-8F5A-CB691DD6B925}"/>
    <cellStyle name="Normal 5 3 2 4 2 4" xfId="15305" xr:uid="{26E77EA2-ED47-460B-A42A-3C5C2E90B3A4}"/>
    <cellStyle name="Normal 5 3 2 4 2 4 2" xfId="24400" xr:uid="{5884BC17-1467-4C4C-8762-26EB75BA7465}"/>
    <cellStyle name="Normal 5 3 2 4 2 5" xfId="19565" xr:uid="{5074E9CF-38EF-4B3A-A1BB-F6D2150C2E24}"/>
    <cellStyle name="Normal 5 3 2 4 3" xfId="6825" xr:uid="{E6512853-09E8-45E9-9AAE-1E94490D823A}"/>
    <cellStyle name="Normal 5 3 2 4 3 2" xfId="11427" xr:uid="{C8FFDD07-30D7-40FD-8229-1106FF391AF3}"/>
    <cellStyle name="Normal 5 3 2 4 3 2 2" xfId="17665" xr:uid="{534904FD-F6EB-4772-B60C-6B922D8A2EAD}"/>
    <cellStyle name="Normal 5 3 2 4 3 2 2 2" xfId="26760" xr:uid="{C6D8BBE0-19AE-4528-BEFC-8C10973FCE69}"/>
    <cellStyle name="Normal 5 3 2 4 3 2 3" xfId="22765" xr:uid="{57F0A930-77F9-4738-AF81-67DCB6F856F4}"/>
    <cellStyle name="Normal 5 3 2 4 3 3" xfId="15741" xr:uid="{F0BB541D-9ACF-4168-9C42-0832271EB9B0}"/>
    <cellStyle name="Normal 5 3 2 4 3 3 2" xfId="24836" xr:uid="{A5ECB38A-10C6-4C1E-B9BD-1C0F1C5D3B0D}"/>
    <cellStyle name="Normal 5 3 2 4 3 4" xfId="20407" xr:uid="{5639E534-982D-488D-8E26-7DF096D82D06}"/>
    <cellStyle name="Normal 5 3 2 4 4" xfId="10567" xr:uid="{8EA1F04F-7AAB-40E9-9DC9-50B4D6E0E472}"/>
    <cellStyle name="Normal 5 3 2 4 4 2" xfId="16811" xr:uid="{98591850-BF24-4EE1-87CB-99822871F174}"/>
    <cellStyle name="Normal 5 3 2 4 4 2 2" xfId="25906" xr:uid="{A3C30AB6-5BF3-4093-8C99-D26770AF7557}"/>
    <cellStyle name="Normal 5 3 2 4 4 3" xfId="21905" xr:uid="{486414AD-87F0-498A-9EA8-3FB327D53BF6}"/>
    <cellStyle name="Normal 5 3 2 4 5" xfId="14887" xr:uid="{F38466CE-4489-4FF8-887D-99BAD6CD5654}"/>
    <cellStyle name="Normal 5 3 2 4 5 2" xfId="23982" xr:uid="{4DE09514-CDF2-4563-9BAD-069DD2424301}"/>
    <cellStyle name="Normal 5 3 2 4 6" xfId="19005" xr:uid="{100EC448-B73D-4626-9CA3-70531327CCC2}"/>
    <cellStyle name="Normal 5 3 2 5" xfId="5517" xr:uid="{C5F104D4-0A78-4207-9192-94AD2E6F4B82}"/>
    <cellStyle name="Normal 5 3 2 5 2" xfId="7136" xr:uid="{F398C985-2C77-4EC2-B082-15C307C1CB5F}"/>
    <cellStyle name="Normal 5 3 2 5 2 2" xfId="11636" xr:uid="{B3083CED-EF2E-4D02-9363-19C7CEC96D0F}"/>
    <cellStyle name="Normal 5 3 2 5 2 2 2" xfId="17874" xr:uid="{CA7FD67C-14A1-42E0-8FCC-FFB3C07C6C23}"/>
    <cellStyle name="Normal 5 3 2 5 2 2 2 2" xfId="26969" xr:uid="{2B14C795-3318-4880-A2E3-1FCB3E08E876}"/>
    <cellStyle name="Normal 5 3 2 5 2 2 3" xfId="22974" xr:uid="{3AE01006-3E08-4E5F-8B63-3B6E1858F2F3}"/>
    <cellStyle name="Normal 5 3 2 5 2 3" xfId="15950" xr:uid="{85D414E1-129E-42D4-AFCF-372520B0A02A}"/>
    <cellStyle name="Normal 5 3 2 5 2 3 2" xfId="25045" xr:uid="{2F509B4D-53A6-48A3-9E82-842D91565024}"/>
    <cellStyle name="Normal 5 3 2 5 2 4" xfId="20718" xr:uid="{342F46BF-A01A-4B18-864A-A7E25991BAA8}"/>
    <cellStyle name="Normal 5 3 2 5 3" xfId="10780" xr:uid="{29EB72A2-DDC5-4493-B2B6-5BA341770E90}"/>
    <cellStyle name="Normal 5 3 2 5 3 2" xfId="17020" xr:uid="{6378935D-F544-4A16-8A4C-FD0C27B8EAD9}"/>
    <cellStyle name="Normal 5 3 2 5 3 2 2" xfId="26115" xr:uid="{57ED8AD3-83C9-4624-B26F-59DE13DF0E49}"/>
    <cellStyle name="Normal 5 3 2 5 3 3" xfId="22118" xr:uid="{A56A32D5-A192-4130-A0F5-AEC08E3AF44D}"/>
    <cellStyle name="Normal 5 3 2 5 4" xfId="15096" xr:uid="{72AA9445-46D0-4F9B-8D74-81DB2874B287}"/>
    <cellStyle name="Normal 5 3 2 5 4 2" xfId="24191" xr:uid="{34FA8742-EAE8-419F-B1F7-64805190326E}"/>
    <cellStyle name="Normal 5 3 2 5 5" xfId="19320" xr:uid="{37246B68-3BF2-40F3-9EDE-98F7CEB724E9}"/>
    <cellStyle name="Normal 5 3 2 6" xfId="6540" xr:uid="{3F630BC1-DD23-4CE0-9A16-BEC7AD83F7A1}"/>
    <cellStyle name="Normal 5 3 2 6 2" xfId="11218" xr:uid="{E2930D50-71E4-4488-855F-6E9B1FB15249}"/>
    <cellStyle name="Normal 5 3 2 6 2 2" xfId="17456" xr:uid="{43BE5168-9EDB-44C4-9DCD-53000CCA4F2D}"/>
    <cellStyle name="Normal 5 3 2 6 2 2 2" xfId="26551" xr:uid="{DFC8E8EF-72CB-4435-B862-B12648F10CCE}"/>
    <cellStyle name="Normal 5 3 2 6 2 3" xfId="22556" xr:uid="{628361DD-B6B2-48F7-A895-3C2250B4EB6C}"/>
    <cellStyle name="Normal 5 3 2 6 3" xfId="15532" xr:uid="{C75029EC-DFE1-4D17-B8CC-99B513ECBEC6}"/>
    <cellStyle name="Normal 5 3 2 6 3 2" xfId="24627" xr:uid="{CFBEA11E-2ABB-4126-A243-96E3781832E6}"/>
    <cellStyle name="Normal 5 3 2 6 4" xfId="20122" xr:uid="{E7EC8335-7370-4B40-BF00-42BCCC111DEE}"/>
    <cellStyle name="Normal 5 3 2 7" xfId="10096" xr:uid="{5E0D3281-130E-4F39-81B0-3073A1527AB7}"/>
    <cellStyle name="Normal 5 3 2 7 2" xfId="14418" xr:uid="{41ED7026-ECED-46BF-A544-316DBD60F9B8}"/>
    <cellStyle name="Normal 5 3 2 7 2 2" xfId="18310" xr:uid="{382919E1-9EE9-428D-8D67-FF399237AE02}"/>
    <cellStyle name="Normal 5 3 2 7 2 2 2" xfId="27405" xr:uid="{D57F7D6F-4B29-4ABE-AC6A-E7BD71DD1D9B}"/>
    <cellStyle name="Normal 5 3 2 7 2 3" xfId="23515" xr:uid="{D0544041-182E-4EDA-94AE-950B1511721E}"/>
    <cellStyle name="Normal 5 3 2 7 3" xfId="16386" xr:uid="{181688FD-DFBD-40BC-8BF8-608AB60BB457}"/>
    <cellStyle name="Normal 5 3 2 7 3 2" xfId="25481" xr:uid="{774463B7-69AE-4920-9236-2EAC02BCF886}"/>
    <cellStyle name="Normal 5 3 2 7 4" xfId="21437" xr:uid="{FE33EA76-E1BA-4119-AEF6-1D89C824B7AD}"/>
    <cellStyle name="Normal 5 3 2 8" xfId="10357" xr:uid="{648173EC-ACFB-4223-B5F0-1A508CB5AEC5}"/>
    <cellStyle name="Normal 5 3 2 8 2" xfId="16602" xr:uid="{0CA08C23-6BBB-4AF3-87DD-EB5E52693D2F}"/>
    <cellStyle name="Normal 5 3 2 8 2 2" xfId="25697" xr:uid="{61D4A251-6589-49F4-8E06-F884EC470D10}"/>
    <cellStyle name="Normal 5 3 2 8 3" xfId="21695" xr:uid="{B1E7F934-116A-430D-A978-FD183790C6AB}"/>
    <cellStyle name="Normal 5 3 2 9" xfId="14678" xr:uid="{7924B125-0217-4812-B0DD-C735CCCD674D}"/>
    <cellStyle name="Normal 5 3 2 9 2" xfId="23773" xr:uid="{5600880C-B545-4B7B-B1FE-064BEB70031F}"/>
    <cellStyle name="Normal 5 3 3" xfId="2737" xr:uid="{16557781-23BB-4414-BCCF-1B010AFD9A11}"/>
    <cellStyle name="Normal 5 3 3 2" xfId="2865" xr:uid="{C6087FAF-B770-47E8-861B-4139E9AFEF74}"/>
    <cellStyle name="Normal 5 3 3 2 2" xfId="3090" xr:uid="{763284A6-477B-4D5A-8124-65AC108F35D6}"/>
    <cellStyle name="Normal 5 3 3 2 2 2" xfId="5892" xr:uid="{65921B0B-6AB1-4C16-B8E1-A10C7589A1CA}"/>
    <cellStyle name="Normal 5 3 3 2 2 2 2" xfId="7508" xr:uid="{F5413238-5540-4F5B-9DED-8EDBE8816DD8}"/>
    <cellStyle name="Normal 5 3 3 2 2 2 2 2" xfId="11973" xr:uid="{24AE5A34-C3F9-42F4-B261-C8D020D30EE7}"/>
    <cellStyle name="Normal 5 3 3 2 2 2 2 2 2" xfId="18211" xr:uid="{5CC2A938-929D-436C-904A-DCE177235D46}"/>
    <cellStyle name="Normal 5 3 3 2 2 2 2 2 2 2" xfId="27306" xr:uid="{DACF091D-614F-4899-BDFC-3B38AD6065C0}"/>
    <cellStyle name="Normal 5 3 3 2 2 2 2 2 3" xfId="23311" xr:uid="{1F48D6FA-04F5-49DE-8450-C37340D353A2}"/>
    <cellStyle name="Normal 5 3 3 2 2 2 2 3" xfId="16287" xr:uid="{DE2595AF-FF3E-46E9-BF7B-DAE68CA04E49}"/>
    <cellStyle name="Normal 5 3 3 2 2 2 2 3 2" xfId="25382" xr:uid="{62444828-0B9E-4818-9D38-AB8664088B30}"/>
    <cellStyle name="Normal 5 3 3 2 2 2 2 4" xfId="21090" xr:uid="{7E286764-8A09-47B4-A72E-E8E12A9CB098}"/>
    <cellStyle name="Normal 5 3 3 2 2 2 3" xfId="11118" xr:uid="{2CB0F02E-F2E1-4CC8-8563-B51AE984D39E}"/>
    <cellStyle name="Normal 5 3 3 2 2 2 3 2" xfId="17357" xr:uid="{DEB8D064-D9DC-4D1C-AC69-F7584F722E08}"/>
    <cellStyle name="Normal 5 3 3 2 2 2 3 2 2" xfId="26452" xr:uid="{58290E6D-99BC-4147-8837-8096974D49B1}"/>
    <cellStyle name="Normal 5 3 3 2 2 2 3 3" xfId="22456" xr:uid="{6703A76E-DC7E-4732-8EF1-6E99FC868769}"/>
    <cellStyle name="Normal 5 3 3 2 2 2 4" xfId="15433" xr:uid="{E8BE3AB8-B4BF-40A6-96B0-817C928B1E1D}"/>
    <cellStyle name="Normal 5 3 3 2 2 2 4 2" xfId="24528" xr:uid="{71793963-1B5F-4FBB-8514-34520545AD80}"/>
    <cellStyle name="Normal 5 3 3 2 2 2 5" xfId="19693" xr:uid="{39E9A435-AED8-42A7-B464-17C8111A7873}"/>
    <cellStyle name="Normal 5 3 3 2 2 3" xfId="6953" xr:uid="{319BD3D2-111D-47B4-A906-81F261E4E1C5}"/>
    <cellStyle name="Normal 5 3 3 2 2 3 2" xfId="11555" xr:uid="{9BEA8EC9-7201-46DB-8171-9ADE9A941294}"/>
    <cellStyle name="Normal 5 3 3 2 2 3 2 2" xfId="17793" xr:uid="{3FA9A941-1678-49D7-B4B4-816A0B591AD5}"/>
    <cellStyle name="Normal 5 3 3 2 2 3 2 2 2" xfId="26888" xr:uid="{325EB2BA-E2B3-473D-8A2A-2A31C5945091}"/>
    <cellStyle name="Normal 5 3 3 2 2 3 2 3" xfId="22893" xr:uid="{6FB2F3BE-5E63-40CB-84D4-1C6B1103B47C}"/>
    <cellStyle name="Normal 5 3 3 2 2 3 3" xfId="15869" xr:uid="{49D3C9B0-2C13-4EC2-ADF9-9ED445345BFF}"/>
    <cellStyle name="Normal 5 3 3 2 2 3 3 2" xfId="24964" xr:uid="{325884E3-095D-4696-9931-181A8C835AEE}"/>
    <cellStyle name="Normal 5 3 3 2 2 3 4" xfId="20535" xr:uid="{AF6FC309-0623-492E-9AE9-34C58EDEA904}"/>
    <cellStyle name="Normal 5 3 3 2 2 4" xfId="10695" xr:uid="{582E0F09-07AF-473C-A17D-7519B88B2049}"/>
    <cellStyle name="Normal 5 3 3 2 2 4 2" xfId="16939" xr:uid="{75653AEE-E593-45BC-994C-9ECAD410C595}"/>
    <cellStyle name="Normal 5 3 3 2 2 4 2 2" xfId="26034" xr:uid="{8DFBC375-1454-4F25-91A5-0328B3CC4DE6}"/>
    <cellStyle name="Normal 5 3 3 2 2 4 3" xfId="22033" xr:uid="{AAEB590F-7B16-4982-9533-CD4CAA9F7A55}"/>
    <cellStyle name="Normal 5 3 3 2 2 5" xfId="15015" xr:uid="{5B21CBF6-CBFB-465F-8936-52D5CE8FA85E}"/>
    <cellStyle name="Normal 5 3 3 2 2 5 2" xfId="24110" xr:uid="{D6440699-94B5-4AFC-9EB4-CA931066C614}"/>
    <cellStyle name="Normal 5 3 3 2 2 6" xfId="19133" xr:uid="{27CBB227-0E7B-41CC-8BA3-884C1E0A1A09}"/>
    <cellStyle name="Normal 5 3 3 2 3" xfId="5678" xr:uid="{F628DFDB-0CF3-451D-A9BF-61349CC4A007}"/>
    <cellStyle name="Normal 5 3 3 2 3 2" xfId="7294" xr:uid="{C3C8DB38-4798-410C-A2E1-C6999B527047}"/>
    <cellStyle name="Normal 5 3 3 2 3 2 2" xfId="11764" xr:uid="{F81E5632-77C0-4B64-9942-42BBAB816013}"/>
    <cellStyle name="Normal 5 3 3 2 3 2 2 2" xfId="18002" xr:uid="{634915B9-B133-403D-A62E-8E4839C0AB75}"/>
    <cellStyle name="Normal 5 3 3 2 3 2 2 2 2" xfId="27097" xr:uid="{79B2A2F0-AEE8-4900-99F4-0BC9E75F4EAA}"/>
    <cellStyle name="Normal 5 3 3 2 3 2 2 3" xfId="23102" xr:uid="{E39BA18C-D882-479B-8744-CFF6DC840A4B}"/>
    <cellStyle name="Normal 5 3 3 2 3 2 3" xfId="16078" xr:uid="{38E5016C-2FCC-4F2A-AB97-8B7748F48196}"/>
    <cellStyle name="Normal 5 3 3 2 3 2 3 2" xfId="25173" xr:uid="{7227BDB5-637A-4FCE-84E2-DBFB24C3A223}"/>
    <cellStyle name="Normal 5 3 3 2 3 2 4" xfId="20876" xr:uid="{426973BE-223D-4A0B-B864-800905DEF848}"/>
    <cellStyle name="Normal 5 3 3 2 3 3" xfId="10908" xr:uid="{886049BD-0399-4103-BE96-96CEA8AC3D8C}"/>
    <cellStyle name="Normal 5 3 3 2 3 3 2" xfId="17148" xr:uid="{F7A84F6A-79A8-450C-B47D-A2ECC95B975C}"/>
    <cellStyle name="Normal 5 3 3 2 3 3 2 2" xfId="26243" xr:uid="{8C174F97-31A7-4341-8E36-53C8FF42E4D6}"/>
    <cellStyle name="Normal 5 3 3 2 3 3 3" xfId="22246" xr:uid="{D70F300E-DC42-48BD-80E9-C34891E0E90D}"/>
    <cellStyle name="Normal 5 3 3 2 3 4" xfId="15224" xr:uid="{03674100-51F0-406D-8840-997AA6D90FFF}"/>
    <cellStyle name="Normal 5 3 3 2 3 4 2" xfId="24319" xr:uid="{E66AF442-7555-4419-83FC-0EF12814FBAF}"/>
    <cellStyle name="Normal 5 3 3 2 3 5" xfId="19479" xr:uid="{B6AE118B-BF64-4ABD-9C31-25DB27914DAB}"/>
    <cellStyle name="Normal 5 3 3 2 4" xfId="6728" xr:uid="{013AF4D4-D3C5-459B-A83C-B717BB4E8EA2}"/>
    <cellStyle name="Normal 5 3 3 2 4 2" xfId="11346" xr:uid="{E4E99BF5-C141-4BE5-B9E2-AB0D6AFBE194}"/>
    <cellStyle name="Normal 5 3 3 2 4 2 2" xfId="17584" xr:uid="{734830FC-5E02-44D3-9C16-1E26D69D6F5F}"/>
    <cellStyle name="Normal 5 3 3 2 4 2 2 2" xfId="26679" xr:uid="{16CC7BC3-E32B-4F53-B032-A8AD224C5277}"/>
    <cellStyle name="Normal 5 3 3 2 4 2 3" xfId="22684" xr:uid="{FEE26094-8A67-4B69-BBE7-E05739BA8C31}"/>
    <cellStyle name="Normal 5 3 3 2 4 3" xfId="15660" xr:uid="{A0791C11-9CF7-4C84-8D63-609353EB2DD0}"/>
    <cellStyle name="Normal 5 3 3 2 4 3 2" xfId="24755" xr:uid="{5A6D09A5-C5C8-4D0F-8F5F-0ADE7FE05F04}"/>
    <cellStyle name="Normal 5 3 3 2 4 4" xfId="20310" xr:uid="{68B1D7BD-FC86-4EBD-A0AC-5EBF0755382E}"/>
    <cellStyle name="Normal 5 3 3 2 5" xfId="10257" xr:uid="{7AF03C79-5DC6-4CFB-85C9-AD7578903C6D}"/>
    <cellStyle name="Normal 5 3 3 2 5 2" xfId="14579" xr:uid="{7FC90063-1FCB-41DE-A612-20ADA655B54F}"/>
    <cellStyle name="Normal 5 3 3 2 5 2 2" xfId="18438" xr:uid="{951A0442-F284-4678-AA84-82FCFAD4CCC0}"/>
    <cellStyle name="Normal 5 3 3 2 5 2 2 2" xfId="27533" xr:uid="{78AEE848-0D83-4139-938B-1E32AE6576DA}"/>
    <cellStyle name="Normal 5 3 3 2 5 2 3" xfId="23674" xr:uid="{DEB43343-7965-49D5-B899-318D27E116AA}"/>
    <cellStyle name="Normal 5 3 3 2 5 3" xfId="16514" xr:uid="{212D0040-920A-4D3D-A2FB-81A5405BC445}"/>
    <cellStyle name="Normal 5 3 3 2 5 3 2" xfId="25609" xr:uid="{468239F4-06E8-44A9-9A66-AC05C97A6BC2}"/>
    <cellStyle name="Normal 5 3 3 2 5 4" xfId="21596" xr:uid="{858658AC-854C-44E9-9D88-2E14209D8727}"/>
    <cellStyle name="Normal 5 3 3 2 6" xfId="10486" xr:uid="{690518AA-FE6C-42F5-9E5A-07394D6E145B}"/>
    <cellStyle name="Normal 5 3 3 2 6 2" xfId="16730" xr:uid="{1848C6C4-958C-4445-95D9-2C1AAEA1F3E3}"/>
    <cellStyle name="Normal 5 3 3 2 6 2 2" xfId="25825" xr:uid="{971C93E7-F3C7-425F-9A79-587239E499CE}"/>
    <cellStyle name="Normal 5 3 3 2 6 3" xfId="21824" xr:uid="{015567E3-71AB-49DF-A986-69AEBAAB8779}"/>
    <cellStyle name="Normal 5 3 3 2 7" xfId="14806" xr:uid="{761285F2-09C5-404A-B195-FA1A3DF50994}"/>
    <cellStyle name="Normal 5 3 3 2 7 2" xfId="23901" xr:uid="{FBDA3BEB-C03D-4623-8D67-BE5BBA195F1E}"/>
    <cellStyle name="Normal 5 3 3 2 8" xfId="18908" xr:uid="{35246095-5D05-4330-A269-044999CFAB22}"/>
    <cellStyle name="Normal 5 3 3 3" xfId="2987" xr:uid="{3726C139-E173-4B2A-9EA0-12B2735D382B}"/>
    <cellStyle name="Normal 5 3 3 3 2" xfId="5789" xr:uid="{1DDF4586-E9D8-4FCC-8230-B89C9CAE590D}"/>
    <cellStyle name="Normal 5 3 3 3 2 2" xfId="7405" xr:uid="{EFB3C827-3E20-4258-9139-113BD0D9EE14}"/>
    <cellStyle name="Normal 5 3 3 3 2 2 2" xfId="11870" xr:uid="{4E71262C-4869-421D-9142-F447C1909AE7}"/>
    <cellStyle name="Normal 5 3 3 3 2 2 2 2" xfId="18108" xr:uid="{E47BA1B7-928E-44FA-B1B8-03FA5E1E0536}"/>
    <cellStyle name="Normal 5 3 3 3 2 2 2 2 2" xfId="27203" xr:uid="{0E0D16F1-CD4A-4BD9-96F6-11AE5DEE881E}"/>
    <cellStyle name="Normal 5 3 3 3 2 2 2 3" xfId="23208" xr:uid="{CBE21127-41B2-4416-81F8-DA22EC5C1FD7}"/>
    <cellStyle name="Normal 5 3 3 3 2 2 3" xfId="16184" xr:uid="{DE330092-8079-439C-93AE-8BBE494D1B2F}"/>
    <cellStyle name="Normal 5 3 3 3 2 2 3 2" xfId="25279" xr:uid="{7D53EE48-34D7-4074-8FD9-B76DBBE4D1A3}"/>
    <cellStyle name="Normal 5 3 3 3 2 2 4" xfId="20987" xr:uid="{06919BFA-D133-49DB-BC98-27E1583F68C3}"/>
    <cellStyle name="Normal 5 3 3 3 2 3" xfId="11015" xr:uid="{736C19A3-C508-469A-98AE-C303F7ADD5D2}"/>
    <cellStyle name="Normal 5 3 3 3 2 3 2" xfId="17254" xr:uid="{9C3B3237-8570-4751-9BA9-8E72EA1F93A9}"/>
    <cellStyle name="Normal 5 3 3 3 2 3 2 2" xfId="26349" xr:uid="{8F337B93-1446-40F9-9DC9-AD3DF8068BB0}"/>
    <cellStyle name="Normal 5 3 3 3 2 3 3" xfId="22353" xr:uid="{DC0BFC8D-7F16-4848-B972-4177AA7D2DDF}"/>
    <cellStyle name="Normal 5 3 3 3 2 4" xfId="15330" xr:uid="{38CCEE3E-9D16-4CF6-9512-FC705F46808D}"/>
    <cellStyle name="Normal 5 3 3 3 2 4 2" xfId="24425" xr:uid="{73EBA746-C391-4514-9DFB-994D8025E247}"/>
    <cellStyle name="Normal 5 3 3 3 2 5" xfId="19590" xr:uid="{25C2AE34-76CB-4DEE-B4CB-1EBAF52E056F}"/>
    <cellStyle name="Normal 5 3 3 3 3" xfId="6850" xr:uid="{40E71AC9-9C79-48BD-AB9D-708270AF7A54}"/>
    <cellStyle name="Normal 5 3 3 3 3 2" xfId="11452" xr:uid="{5E3A4C95-5C64-49E9-9E8D-F504AB90DEEA}"/>
    <cellStyle name="Normal 5 3 3 3 3 2 2" xfId="17690" xr:uid="{CD6E20C1-56EC-4952-A450-C95F2960AB66}"/>
    <cellStyle name="Normal 5 3 3 3 3 2 2 2" xfId="26785" xr:uid="{54F81766-B8FB-4E89-AB1F-71505075C3DE}"/>
    <cellStyle name="Normal 5 3 3 3 3 2 3" xfId="22790" xr:uid="{AE6E7BE4-2CEC-4A99-B051-348716DA8F64}"/>
    <cellStyle name="Normal 5 3 3 3 3 3" xfId="15766" xr:uid="{8964B478-CF01-4F2C-8074-C5E387F1D9ED}"/>
    <cellStyle name="Normal 5 3 3 3 3 3 2" xfId="24861" xr:uid="{1D78E65E-B07B-4C26-B225-F383199737FE}"/>
    <cellStyle name="Normal 5 3 3 3 3 4" xfId="20432" xr:uid="{C5542DA4-3392-47F2-8E89-7EEC924835B3}"/>
    <cellStyle name="Normal 5 3 3 3 4" xfId="10592" xr:uid="{C7DC5E8D-4F13-423F-8FD0-D4BC510B56C1}"/>
    <cellStyle name="Normal 5 3 3 3 4 2" xfId="16836" xr:uid="{D0291053-182F-40C9-AC46-113F88A84B98}"/>
    <cellStyle name="Normal 5 3 3 3 4 2 2" xfId="25931" xr:uid="{517FEA49-B528-4323-A803-3621F6462E69}"/>
    <cellStyle name="Normal 5 3 3 3 4 3" xfId="21930" xr:uid="{DC72CA98-AE77-4109-B6BD-EBFC0041573C}"/>
    <cellStyle name="Normal 5 3 3 3 5" xfId="14912" xr:uid="{35618829-FDAA-4A2D-A76F-16013395CE70}"/>
    <cellStyle name="Normal 5 3 3 3 5 2" xfId="24007" xr:uid="{964BEF55-E64B-4E41-9E06-09BABA12F6DB}"/>
    <cellStyle name="Normal 5 3 3 3 6" xfId="19030" xr:uid="{3F652B9D-3BE2-4A91-8926-2469267E1D9E}"/>
    <cellStyle name="Normal 5 3 3 4" xfId="5563" xr:uid="{4E47733F-C183-4BB9-928C-9B695BB832C9}"/>
    <cellStyle name="Normal 5 3 3 4 2" xfId="7179" xr:uid="{C286FF44-64EB-4A7B-8F52-CF9182B65F8C}"/>
    <cellStyle name="Normal 5 3 3 4 2 2" xfId="11661" xr:uid="{4968D2C3-0A9C-4DD1-8646-1138B8DD3ED7}"/>
    <cellStyle name="Normal 5 3 3 4 2 2 2" xfId="17899" xr:uid="{46AA6020-1624-4ECE-867F-D9FA56359D59}"/>
    <cellStyle name="Normal 5 3 3 4 2 2 2 2" xfId="26994" xr:uid="{5B0A0E72-C670-41D0-BF90-3E6149187822}"/>
    <cellStyle name="Normal 5 3 3 4 2 2 3" xfId="22999" xr:uid="{10F21500-8766-438A-90D7-113BD6276105}"/>
    <cellStyle name="Normal 5 3 3 4 2 3" xfId="15975" xr:uid="{EDB017FC-76A0-47E6-A074-BB3DF999B6F0}"/>
    <cellStyle name="Normal 5 3 3 4 2 3 2" xfId="25070" xr:uid="{AE91C8EC-9497-413D-9921-BF42B90C59C8}"/>
    <cellStyle name="Normal 5 3 3 4 2 4" xfId="20761" xr:uid="{ABD54919-5941-4A55-A517-1DB81F19A413}"/>
    <cellStyle name="Normal 5 3 3 4 3" xfId="10805" xr:uid="{36597A57-B5EB-4079-B1E2-062F89BBC72D}"/>
    <cellStyle name="Normal 5 3 3 4 3 2" xfId="17045" xr:uid="{F6062283-589E-4A26-8198-7D92D927A4A0}"/>
    <cellStyle name="Normal 5 3 3 4 3 2 2" xfId="26140" xr:uid="{D9895B51-0421-4065-AFB6-DB1602B2BEF9}"/>
    <cellStyle name="Normal 5 3 3 4 3 3" xfId="22143" xr:uid="{C0BC9991-754A-4513-878D-7BE30E4FF376}"/>
    <cellStyle name="Normal 5 3 3 4 4" xfId="15121" xr:uid="{C0A9350C-ACB7-491F-9069-FD65E77387FE}"/>
    <cellStyle name="Normal 5 3 3 4 4 2" xfId="24216" xr:uid="{02A517C6-BDF6-4F3D-9372-210C847FD00F}"/>
    <cellStyle name="Normal 5 3 3 4 5" xfId="19364" xr:uid="{B34A7173-7F8A-4E84-AAD5-EC46A7A412D9}"/>
    <cellStyle name="Normal 5 3 3 5" xfId="6600" xr:uid="{C57CABFD-B6E0-47A1-AC26-ABB79EB93119}"/>
    <cellStyle name="Normal 5 3 3 5 2" xfId="11243" xr:uid="{1B17F222-44C0-4B81-A82B-225666C77C8C}"/>
    <cellStyle name="Normal 5 3 3 5 2 2" xfId="17481" xr:uid="{876E4718-4F4D-425C-A6B9-DB2651C15EC1}"/>
    <cellStyle name="Normal 5 3 3 5 2 2 2" xfId="26576" xr:uid="{F7DF3CDC-3661-45F3-B556-78C3D82EE649}"/>
    <cellStyle name="Normal 5 3 3 5 2 3" xfId="22581" xr:uid="{7C880AB3-CA72-4FAC-A1EB-606090A7ABA1}"/>
    <cellStyle name="Normal 5 3 3 5 3" xfId="15557" xr:uid="{176DAD0C-0742-4A90-AAFB-12F2A902599A}"/>
    <cellStyle name="Normal 5 3 3 5 3 2" xfId="24652" xr:uid="{A58FE5AE-69D3-4734-ADF4-2E15FB13B0F7}"/>
    <cellStyle name="Normal 5 3 3 5 4" xfId="20182" xr:uid="{BDC5A6AB-FEC2-48FF-AFFE-8D7E2646DE7C}"/>
    <cellStyle name="Normal 5 3 3 6" xfId="10142" xr:uid="{B10FCB8E-52F8-4E90-80F9-240B11E0D4C4}"/>
    <cellStyle name="Normal 5 3 3 6 2" xfId="14464" xr:uid="{ECF90130-68A2-418D-97D3-16E1BB33C270}"/>
    <cellStyle name="Normal 5 3 3 6 2 2" xfId="18335" xr:uid="{04C6888E-2C8C-43D0-BE85-7D1FA47381B4}"/>
    <cellStyle name="Normal 5 3 3 6 2 2 2" xfId="27430" xr:uid="{77C98893-2F64-409F-842E-08B3758A1683}"/>
    <cellStyle name="Normal 5 3 3 6 2 3" xfId="23559" xr:uid="{4C861639-2AF8-4620-8A66-2A68740184B8}"/>
    <cellStyle name="Normal 5 3 3 6 3" xfId="16411" xr:uid="{FCAB8394-85C4-47A2-8329-0CE7213DBD06}"/>
    <cellStyle name="Normal 5 3 3 6 3 2" xfId="25506" xr:uid="{7A59B425-BA76-487E-BC46-EFD8026ADF34}"/>
    <cellStyle name="Normal 5 3 3 6 4" xfId="21481" xr:uid="{9A486AFA-8144-4566-AB8C-724DF9477F94}"/>
    <cellStyle name="Normal 5 3 3 7" xfId="10383" xr:uid="{4968978E-8BF2-4EC9-81D4-A8F395EFECAD}"/>
    <cellStyle name="Normal 5 3 3 7 2" xfId="16627" xr:uid="{4480EF36-6C89-4C76-AEB5-AB87C25248ED}"/>
    <cellStyle name="Normal 5 3 3 7 2 2" xfId="25722" xr:uid="{B3B7ABA7-1EB8-47F9-BF05-E1D7FB793E32}"/>
    <cellStyle name="Normal 5 3 3 7 3" xfId="21721" xr:uid="{9F6CABD8-3FCE-49F2-B674-64FE7C0D5ED5}"/>
    <cellStyle name="Normal 5 3 3 8" xfId="14703" xr:uid="{619C4A0D-FC5B-49D2-86EF-78A0191D69EF}"/>
    <cellStyle name="Normal 5 3 3 8 2" xfId="23798" xr:uid="{9941542E-2AA2-4D41-B226-C0802CB034B6}"/>
    <cellStyle name="Normal 5 3 3 9" xfId="18780" xr:uid="{58907AC1-8BC6-4113-B78B-998A0522F263}"/>
    <cellStyle name="Normal 5 3 4" xfId="2818" xr:uid="{60C3D42A-6F7A-42D6-832D-8DF04A9B6A03}"/>
    <cellStyle name="Normal 5 3 4 2" xfId="3043" xr:uid="{8F1D0995-6EB6-4C09-A2E5-F6F24812309C}"/>
    <cellStyle name="Normal 5 3 4 2 2" xfId="5845" xr:uid="{A709A081-92F2-426D-8E1F-8C97E2159D32}"/>
    <cellStyle name="Normal 5 3 4 2 2 2" xfId="7461" xr:uid="{76C71856-E863-43A9-B222-610E9089D97D}"/>
    <cellStyle name="Normal 5 3 4 2 2 2 2" xfId="11926" xr:uid="{317D22C6-BF35-4258-9267-FA48570A3E48}"/>
    <cellStyle name="Normal 5 3 4 2 2 2 2 2" xfId="18164" xr:uid="{DB8CC795-E2C8-4608-A59C-AFE5422E699C}"/>
    <cellStyle name="Normal 5 3 4 2 2 2 2 2 2" xfId="27259" xr:uid="{F96D3525-33E9-4F3C-BB59-C2C73BD8A3AE}"/>
    <cellStyle name="Normal 5 3 4 2 2 2 2 3" xfId="23264" xr:uid="{62A70BEE-4DBE-4BF5-B04A-2AE72F823941}"/>
    <cellStyle name="Normal 5 3 4 2 2 2 3" xfId="16240" xr:uid="{D55652DA-D0B3-4489-A632-573367100D15}"/>
    <cellStyle name="Normal 5 3 4 2 2 2 3 2" xfId="25335" xr:uid="{08542627-B5A0-4B10-A54F-1151FD5186D7}"/>
    <cellStyle name="Normal 5 3 4 2 2 2 4" xfId="21043" xr:uid="{2A439E15-7D4D-4F26-B597-EDF7CF41AD53}"/>
    <cellStyle name="Normal 5 3 4 2 2 3" xfId="11071" xr:uid="{F0057217-4879-4C34-9A68-9533B94AF1F2}"/>
    <cellStyle name="Normal 5 3 4 2 2 3 2" xfId="17310" xr:uid="{A19A1A03-0B81-4042-B435-8868EE1A7491}"/>
    <cellStyle name="Normal 5 3 4 2 2 3 2 2" xfId="26405" xr:uid="{3AA9D8C9-AC40-4F86-A094-C7122AB46920}"/>
    <cellStyle name="Normal 5 3 4 2 2 3 3" xfId="22409" xr:uid="{FA623E96-B2C8-4804-A733-2818D5F95683}"/>
    <cellStyle name="Normal 5 3 4 2 2 4" xfId="15386" xr:uid="{6356C15A-6B98-425B-963D-129A65EDB5EB}"/>
    <cellStyle name="Normal 5 3 4 2 2 4 2" xfId="24481" xr:uid="{DBA6EE3B-3A19-4E68-A529-2179EAC65E2E}"/>
    <cellStyle name="Normal 5 3 4 2 2 5" xfId="19646" xr:uid="{7D40714B-D5AE-4FDA-989A-1D8178A5745D}"/>
    <cellStyle name="Normal 5 3 4 2 3" xfId="6906" xr:uid="{22D7CAB5-CE54-4527-993E-0E348C1A4C05}"/>
    <cellStyle name="Normal 5 3 4 2 3 2" xfId="11508" xr:uid="{0A7EF3CC-726A-45BF-AF46-04385A77C70E}"/>
    <cellStyle name="Normal 5 3 4 2 3 2 2" xfId="17746" xr:uid="{A2CC358A-AF90-47D9-92C7-75E89DE8CC3D}"/>
    <cellStyle name="Normal 5 3 4 2 3 2 2 2" xfId="26841" xr:uid="{A6BBDFFB-D16D-411C-8ED7-50CA15FD21A6}"/>
    <cellStyle name="Normal 5 3 4 2 3 2 3" xfId="22846" xr:uid="{3DF57F2B-A3B9-4CB6-89D6-5FA76F6A7A80}"/>
    <cellStyle name="Normal 5 3 4 2 3 3" xfId="15822" xr:uid="{68B972F2-9542-4E8A-A0E8-F4C3D49B2EA1}"/>
    <cellStyle name="Normal 5 3 4 2 3 3 2" xfId="24917" xr:uid="{517FA6C4-710C-4161-9DDB-094B687F01B8}"/>
    <cellStyle name="Normal 5 3 4 2 3 4" xfId="20488" xr:uid="{7DB66583-DBB4-4D8A-8D7D-0AE773151E26}"/>
    <cellStyle name="Normal 5 3 4 2 4" xfId="10648" xr:uid="{DA012EC7-60DA-4152-B28C-50D274EB1D4C}"/>
    <cellStyle name="Normal 5 3 4 2 4 2" xfId="16892" xr:uid="{ABB4A89E-FA1E-46B9-BE02-C294851E32E9}"/>
    <cellStyle name="Normal 5 3 4 2 4 2 2" xfId="25987" xr:uid="{B5F0A9C1-1947-47BE-9A44-0336FEA9FDE3}"/>
    <cellStyle name="Normal 5 3 4 2 4 3" xfId="21986" xr:uid="{E3C54961-7A5D-44B1-9DAC-5879241A5614}"/>
    <cellStyle name="Normal 5 3 4 2 5" xfId="14968" xr:uid="{7B2B5391-EA28-4F8F-99B3-B35A0E9326A8}"/>
    <cellStyle name="Normal 5 3 4 2 5 2" xfId="24063" xr:uid="{DD6E0E34-8726-4112-A78C-A6A7F4F54CC2}"/>
    <cellStyle name="Normal 5 3 4 2 6" xfId="19086" xr:uid="{33BAC6F8-188A-4A92-8726-88D1EB33473C}"/>
    <cellStyle name="Normal 5 3 4 3" xfId="5631" xr:uid="{5B05B009-2CC0-464F-B23A-0723AEEA415A}"/>
    <cellStyle name="Normal 5 3 4 3 2" xfId="7247" xr:uid="{D78FFBD8-0C77-4969-9D37-DE8B08F0AC07}"/>
    <cellStyle name="Normal 5 3 4 3 2 2" xfId="11717" xr:uid="{F2686EA3-E7E6-4582-86FF-40BFA8020162}"/>
    <cellStyle name="Normal 5 3 4 3 2 2 2" xfId="17955" xr:uid="{E0A35527-6AF3-4938-9B4F-80963648E83A}"/>
    <cellStyle name="Normal 5 3 4 3 2 2 2 2" xfId="27050" xr:uid="{2FC7364E-C9CD-47D9-8EB0-F973E84E45F4}"/>
    <cellStyle name="Normal 5 3 4 3 2 2 3" xfId="23055" xr:uid="{EBEB8813-BACD-4678-9338-315EB347B3B2}"/>
    <cellStyle name="Normal 5 3 4 3 2 3" xfId="16031" xr:uid="{42D924BD-A540-4CDE-A1FD-86824616FCCE}"/>
    <cellStyle name="Normal 5 3 4 3 2 3 2" xfId="25126" xr:uid="{C708E9F9-75ED-40F2-BED3-6CECEB92D22F}"/>
    <cellStyle name="Normal 5 3 4 3 2 4" xfId="20829" xr:uid="{3066650A-289F-45D7-AE99-616652320419}"/>
    <cellStyle name="Normal 5 3 4 3 3" xfId="10861" xr:uid="{675A41A2-D832-45B9-85AF-D456C6B284E1}"/>
    <cellStyle name="Normal 5 3 4 3 3 2" xfId="17101" xr:uid="{F12E15D3-8D97-4680-A912-AFA593509348}"/>
    <cellStyle name="Normal 5 3 4 3 3 2 2" xfId="26196" xr:uid="{E31F795C-1C7F-43D3-8504-26F0649B95AB}"/>
    <cellStyle name="Normal 5 3 4 3 3 3" xfId="22199" xr:uid="{87B520CF-3BE5-4190-A18A-82E21D19CC8C}"/>
    <cellStyle name="Normal 5 3 4 3 4" xfId="15177" xr:uid="{E6813CF3-A20C-4016-8431-7907A7069237}"/>
    <cellStyle name="Normal 5 3 4 3 4 2" xfId="24272" xr:uid="{6187C2C5-E5C5-44E2-8892-C673F4466536}"/>
    <cellStyle name="Normal 5 3 4 3 5" xfId="19432" xr:uid="{DBB04B44-5C0A-4DEE-8947-658041EEDDDD}"/>
    <cellStyle name="Normal 5 3 4 4" xfId="6681" xr:uid="{A656BF11-A77F-4C47-954F-E8B7793A1D92}"/>
    <cellStyle name="Normal 5 3 4 4 2" xfId="11299" xr:uid="{42305FCE-528F-48BF-AB52-F0D7181519BB}"/>
    <cellStyle name="Normal 5 3 4 4 2 2" xfId="17537" xr:uid="{C8EC63C9-9FC4-49AA-B86D-13D4F7E90B8F}"/>
    <cellStyle name="Normal 5 3 4 4 2 2 2" xfId="26632" xr:uid="{CF6E40A4-F0E6-48D8-AACC-C2C608E9C6AA}"/>
    <cellStyle name="Normal 5 3 4 4 2 3" xfId="22637" xr:uid="{BBF864D3-1541-4F72-ADE9-95A7A7F55B5F}"/>
    <cellStyle name="Normal 5 3 4 4 3" xfId="15613" xr:uid="{46AEC45E-60ED-4183-909B-8C9D45D3077D}"/>
    <cellStyle name="Normal 5 3 4 4 3 2" xfId="24708" xr:uid="{730BBFF8-46E3-4DA9-9811-095AC69B9F17}"/>
    <cellStyle name="Normal 5 3 4 4 4" xfId="20263" xr:uid="{25BB399F-59A7-4BD8-A485-A5E71FD437E9}"/>
    <cellStyle name="Normal 5 3 4 5" xfId="10210" xr:uid="{EAFCC039-AF34-4F0C-B1E0-6FDC995C4548}"/>
    <cellStyle name="Normal 5 3 4 5 2" xfId="14532" xr:uid="{2935CCDC-05FD-4D4B-BFE2-5C6F4E70BD76}"/>
    <cellStyle name="Normal 5 3 4 5 2 2" xfId="18391" xr:uid="{5D715488-47B2-43FA-8772-2B954FF57AF4}"/>
    <cellStyle name="Normal 5 3 4 5 2 2 2" xfId="27486" xr:uid="{5E69652C-0608-4C8C-AB31-74A2E4705C9B}"/>
    <cellStyle name="Normal 5 3 4 5 2 3" xfId="23627" xr:uid="{9F5FFCEE-A758-4D04-B0A5-F8F50761832C}"/>
    <cellStyle name="Normal 5 3 4 5 3" xfId="16467" xr:uid="{F915B267-2922-47F6-A1DA-718CCDF1933F}"/>
    <cellStyle name="Normal 5 3 4 5 3 2" xfId="25562" xr:uid="{896E4824-20F4-4B7E-9926-395BD753437F}"/>
    <cellStyle name="Normal 5 3 4 5 4" xfId="21549" xr:uid="{CDBA9375-CF45-426F-AF62-5A8DF60C234B}"/>
    <cellStyle name="Normal 5 3 4 6" xfId="10439" xr:uid="{E8270B72-A7E9-42DD-90A4-8D144C40E2A9}"/>
    <cellStyle name="Normal 5 3 4 6 2" xfId="16683" xr:uid="{80C94E95-C684-4D19-B8DE-E7445CFD47F7}"/>
    <cellStyle name="Normal 5 3 4 6 2 2" xfId="25778" xr:uid="{9DAA1990-EED8-4A46-8FE7-023D1DB86EED}"/>
    <cellStyle name="Normal 5 3 4 6 3" xfId="21777" xr:uid="{AED1DE3D-EB88-44AA-90BF-03630EC2831A}"/>
    <cellStyle name="Normal 5 3 4 7" xfId="14759" xr:uid="{3C38E511-0225-46DF-A516-D4FF44655AF7}"/>
    <cellStyle name="Normal 5 3 4 7 2" xfId="23854" xr:uid="{755269E0-9BEA-48E5-89C3-E6FB49CD42F7}"/>
    <cellStyle name="Normal 5 3 4 8" xfId="18861" xr:uid="{DDC8665B-68B3-4637-A7A6-111625421516}"/>
    <cellStyle name="Normal 5 3 5" xfId="2940" xr:uid="{DC258197-06C1-4F4C-947E-91AC7931B41F}"/>
    <cellStyle name="Normal 5 3 5 2" xfId="5742" xr:uid="{730BF92C-28D9-4133-B314-318411671489}"/>
    <cellStyle name="Normal 5 3 5 2 2" xfId="7358" xr:uid="{F121E388-610D-4A01-A0A8-91A67E6B13D8}"/>
    <cellStyle name="Normal 5 3 5 2 2 2" xfId="11823" xr:uid="{A77FDFB3-7F70-4365-AF0A-5CD9F3F4E718}"/>
    <cellStyle name="Normal 5 3 5 2 2 2 2" xfId="18061" xr:uid="{BC8B42A1-19F3-474D-BB59-2083B6CCB35C}"/>
    <cellStyle name="Normal 5 3 5 2 2 2 2 2" xfId="27156" xr:uid="{6D651BE0-92D2-46E5-B25E-DF79C9AF4738}"/>
    <cellStyle name="Normal 5 3 5 2 2 2 3" xfId="23161" xr:uid="{19A16F54-3F9A-46F8-9762-2D77AB4267E6}"/>
    <cellStyle name="Normal 5 3 5 2 2 3" xfId="16137" xr:uid="{1D6154A1-0750-40BC-B967-2A88EE7E756F}"/>
    <cellStyle name="Normal 5 3 5 2 2 3 2" xfId="25232" xr:uid="{BB96B7A7-7B1C-478D-ABCD-6E8225408086}"/>
    <cellStyle name="Normal 5 3 5 2 2 4" xfId="20940" xr:uid="{CEF032FF-C6C2-4C1E-9BC9-6F89958A9595}"/>
    <cellStyle name="Normal 5 3 5 2 3" xfId="10968" xr:uid="{6AA26AC6-E632-4E0A-8AD2-EA8373DE512F}"/>
    <cellStyle name="Normal 5 3 5 2 3 2" xfId="17207" xr:uid="{26D518A6-6DC7-4A5F-B904-3E954E7C6FAE}"/>
    <cellStyle name="Normal 5 3 5 2 3 2 2" xfId="26302" xr:uid="{93761414-EF7D-4997-B495-A4BBFCE9F95B}"/>
    <cellStyle name="Normal 5 3 5 2 3 3" xfId="22306" xr:uid="{B5292E7C-7669-412C-ACE7-51152FC56168}"/>
    <cellStyle name="Normal 5 3 5 2 4" xfId="15283" xr:uid="{DD2873EE-97AB-4D53-894E-D17AE766AA88}"/>
    <cellStyle name="Normal 5 3 5 2 4 2" xfId="24378" xr:uid="{6E261FCA-BADF-4940-87A5-C3655A5ECB18}"/>
    <cellStyle name="Normal 5 3 5 2 5" xfId="19543" xr:uid="{01039CE7-574C-4D3B-9611-314CD779CD02}"/>
    <cellStyle name="Normal 5 3 5 3" xfId="6803" xr:uid="{A9C1A5ED-B29B-4235-9930-4109BC2A1ABA}"/>
    <cellStyle name="Normal 5 3 5 3 2" xfId="11405" xr:uid="{D577322A-EF47-4545-92AD-ED8B2BF4E49D}"/>
    <cellStyle name="Normal 5 3 5 3 2 2" xfId="17643" xr:uid="{FDC45AFF-3605-4DB3-9FB1-B9ED0948CADD}"/>
    <cellStyle name="Normal 5 3 5 3 2 2 2" xfId="26738" xr:uid="{E4EAFEA9-643B-4745-B15E-B3652E91F309}"/>
    <cellStyle name="Normal 5 3 5 3 2 3" xfId="22743" xr:uid="{EBE3E623-383F-44CC-95D0-DF9795AA1E9C}"/>
    <cellStyle name="Normal 5 3 5 3 3" xfId="15719" xr:uid="{1F0B08FE-BC35-4E13-B98D-0342354F02C7}"/>
    <cellStyle name="Normal 5 3 5 3 3 2" xfId="24814" xr:uid="{E4D7B3BD-3344-4527-9146-08D805A9B160}"/>
    <cellStyle name="Normal 5 3 5 3 4" xfId="20385" xr:uid="{34846D59-BDEB-4957-B87A-AC37C1868A00}"/>
    <cellStyle name="Normal 5 3 5 4" xfId="10545" xr:uid="{168F8F86-49FA-47D9-BF5D-ABE2137234DD}"/>
    <cellStyle name="Normal 5 3 5 4 2" xfId="16789" xr:uid="{6F8F6115-F324-4E37-8B04-CEFA484B9504}"/>
    <cellStyle name="Normal 5 3 5 4 2 2" xfId="25884" xr:uid="{F5D54919-CC05-49F6-88AE-0F642D00D891}"/>
    <cellStyle name="Normal 5 3 5 4 3" xfId="21883" xr:uid="{08DE3061-075E-4E86-BE29-CEF60FB0C2C3}"/>
    <cellStyle name="Normal 5 3 5 5" xfId="14865" xr:uid="{A4A7E03E-7D8E-4188-9451-AB5BC17F99FA}"/>
    <cellStyle name="Normal 5 3 5 5 2" xfId="23960" xr:uid="{47243589-888A-44C7-B115-6E3490ADF8E0}"/>
    <cellStyle name="Normal 5 3 5 6" xfId="18983" xr:uid="{B853BADA-D8AB-437B-B5B7-1C17995192D3}"/>
    <cellStyle name="Normal 5 3 6" xfId="5155" xr:uid="{F29427E5-BE71-415E-8E87-0A667784AFAD}"/>
    <cellStyle name="Normal 5 3 6 2" xfId="7038" xr:uid="{9DDF158C-55C5-4EFA-8644-D6426EF53313}"/>
    <cellStyle name="Normal 5 3 6 2 2" xfId="11614" xr:uid="{D63AD4AB-BCE9-4F53-B18C-B6DC1243F5A6}"/>
    <cellStyle name="Normal 5 3 6 2 2 2" xfId="17852" xr:uid="{9EF2E0A9-6200-48FF-A174-B1FBE2D51FFC}"/>
    <cellStyle name="Normal 5 3 6 2 2 2 2" xfId="26947" xr:uid="{503DADF0-2555-47CB-9472-1A47CC8A5A95}"/>
    <cellStyle name="Normal 5 3 6 2 2 3" xfId="22952" xr:uid="{F8B8C6AF-80F1-4A89-A741-5B5749D3BE89}"/>
    <cellStyle name="Normal 5 3 6 2 3" xfId="15928" xr:uid="{C0142D28-B890-4E80-8D0B-BAF0B4B9A484}"/>
    <cellStyle name="Normal 5 3 6 2 3 2" xfId="25023" xr:uid="{97F4CF15-DC11-4B52-A6BD-658039BE5AF0}"/>
    <cellStyle name="Normal 5 3 6 2 4" xfId="20620" xr:uid="{08FB1F5D-0FDD-4A9E-8245-C598D22E0572}"/>
    <cellStyle name="Normal 5 3 6 3" xfId="10758" xr:uid="{054A0417-5169-4917-A6D3-D4978B59D915}"/>
    <cellStyle name="Normal 5 3 6 3 2" xfId="16998" xr:uid="{30E57B9E-B258-4725-8188-CB3DF9A1B549}"/>
    <cellStyle name="Normal 5 3 6 3 2 2" xfId="26093" xr:uid="{E4268F0E-8064-450C-9E74-EA4E54613ACC}"/>
    <cellStyle name="Normal 5 3 6 3 3" xfId="22096" xr:uid="{FE05FB97-2067-4B61-AA40-A064F04F6C22}"/>
    <cellStyle name="Normal 5 3 6 4" xfId="15074" xr:uid="{2E8299A5-0FD9-4A1E-9ED6-BAE529DD2A92}"/>
    <cellStyle name="Normal 5 3 6 4 2" xfId="24169" xr:uid="{B1078E1D-7DFF-4EB4-9BC6-C4B8A0ECFB8B}"/>
    <cellStyle name="Normal 5 3 6 5" xfId="19222" xr:uid="{E39AFB79-3472-4EA6-BF04-1A8917D5DFC3}"/>
    <cellStyle name="Normal 5 3 7" xfId="6429" xr:uid="{BB0D3D63-6486-4853-AAE5-F2F26D83A5B9}"/>
    <cellStyle name="Normal 5 3 7 2" xfId="11196" xr:uid="{5CC0B356-0AD5-4DBF-90A8-E047707759C8}"/>
    <cellStyle name="Normal 5 3 7 2 2" xfId="17434" xr:uid="{97FA8644-A28A-4C42-928E-D05DC4BDEB44}"/>
    <cellStyle name="Normal 5 3 7 2 2 2" xfId="26529" xr:uid="{3CF3A060-C3EE-4FAB-BDD1-BCCF619194F3}"/>
    <cellStyle name="Normal 5 3 7 2 3" xfId="22534" xr:uid="{DC55C79F-6DA2-4DAF-AA6C-56AE5036308E}"/>
    <cellStyle name="Normal 5 3 7 3" xfId="15510" xr:uid="{1631289F-B425-43DC-9822-4A903B0A78C0}"/>
    <cellStyle name="Normal 5 3 7 3 2" xfId="24605" xr:uid="{BC206C1B-53A4-4B54-B776-686A0E5DA7B8}"/>
    <cellStyle name="Normal 5 3 7 4" xfId="20011" xr:uid="{61694AE7-9ED9-43DB-B4AC-07DE301BCDA2}"/>
    <cellStyle name="Normal 5 3 8" xfId="9734" xr:uid="{5620F2E7-1759-4829-89A5-161C278269F5}"/>
    <cellStyle name="Normal 5 3 8 2" xfId="14056" xr:uid="{7D21B53E-12FA-4011-B066-2C44AAF2BD9A}"/>
    <cellStyle name="Normal 5 3 8 2 2" xfId="18288" xr:uid="{3586AFFE-015A-4F9C-B9F5-502A43029437}"/>
    <cellStyle name="Normal 5 3 8 2 2 2" xfId="27383" xr:uid="{22379A8D-9A43-4BAF-A114-A5D131C1EF2E}"/>
    <cellStyle name="Normal 5 3 8 2 3" xfId="23417" xr:uid="{9B4CD473-B395-43A1-960C-AC0B7826987D}"/>
    <cellStyle name="Normal 5 3 8 3" xfId="16364" xr:uid="{77A1DA88-9427-46B6-AF4D-DE11056EFF85}"/>
    <cellStyle name="Normal 5 3 8 3 2" xfId="25459" xr:uid="{6501C13C-102C-4FBF-9C44-212A31FAC702}"/>
    <cellStyle name="Normal 5 3 8 4" xfId="21339" xr:uid="{107E6053-699B-40FA-B7D5-3C529756626E}"/>
    <cellStyle name="Normal 5 3 9" xfId="10334" xr:uid="{AA17B09A-3ACE-48C2-AB9F-7A98EDA6084D}"/>
    <cellStyle name="Normal 5 3 9 2" xfId="16580" xr:uid="{666130A0-CFBD-4929-A7FC-F09F4453C768}"/>
    <cellStyle name="Normal 5 3 9 2 2" xfId="25675" xr:uid="{0C94D5CD-6884-440A-A804-52A2EF2BE37F}"/>
    <cellStyle name="Normal 5 3 9 3" xfId="21672" xr:uid="{6D55380E-E10F-49C1-A897-23230C89C807}"/>
    <cellStyle name="Normal 50" xfId="2748" xr:uid="{31388585-1749-4D91-9C94-8373F3FE7F14}"/>
    <cellStyle name="Normal 50 2" xfId="6611" xr:uid="{C25C6128-43AD-4DDA-8511-28DD87937B95}"/>
    <cellStyle name="Normal 50 2 2" xfId="20193" xr:uid="{6BAF2513-86EF-44BC-9994-0C7E3C7F20DC}"/>
    <cellStyle name="Normal 50 2 2 2" xfId="29739" xr:uid="{46CAB1D5-CFA7-493D-8FD6-832CF6C8A7E9}"/>
    <cellStyle name="Normal 50 2 3" xfId="28362" xr:uid="{13320FE2-6524-466B-B49F-F3F26588541D}"/>
    <cellStyle name="Normal 50 3" xfId="18791" xr:uid="{151E0A23-9993-42D5-97A6-00842D8CEAB7}"/>
    <cellStyle name="Normal 50 3 2" xfId="29196" xr:uid="{4E993BFB-5923-446D-9443-B124274F6F16}"/>
    <cellStyle name="Normal 50 4" xfId="27820" xr:uid="{E3CE1EE1-6BA2-4EF6-A3C8-0B3AA8C3B18B}"/>
    <cellStyle name="Normal 51" xfId="2708" xr:uid="{476FED43-AAEC-43C7-B663-394CC07F5742}"/>
    <cellStyle name="Normal 51 2" xfId="6572" xr:uid="{7EF56E45-C007-424C-96CE-D067046D1DEC}"/>
    <cellStyle name="Normal 51 2 2" xfId="20154" xr:uid="{8BBE8AF3-72F2-4D1A-B63C-257F2B95EC3B}"/>
    <cellStyle name="Normal 51 2 2 2" xfId="29722" xr:uid="{F36E6250-FD8F-4C62-8644-FC771FFC6EA8}"/>
    <cellStyle name="Normal 51 2 3" xfId="28345" xr:uid="{9C7FC644-25F8-4988-9D7F-D5204E68E8AC}"/>
    <cellStyle name="Normal 51 3" xfId="18751" xr:uid="{252E022F-5C34-478D-9CFC-F11536850469}"/>
    <cellStyle name="Normal 51 3 2" xfId="29179" xr:uid="{DDC9A2F0-BD5E-4665-A337-89BD0B69EC08}"/>
    <cellStyle name="Normal 51 4" xfId="27803" xr:uid="{A8B959DA-C85F-4988-AFA6-2DB1E98C506C}"/>
    <cellStyle name="Normal 52" xfId="2746" xr:uid="{57C6FA47-0801-4A12-BEF3-42056E255FBE}"/>
    <cellStyle name="Normal 52 2" xfId="6609" xr:uid="{3753926C-09A7-4A98-8045-56972FCD4D68}"/>
    <cellStyle name="Normal 52 2 2" xfId="20191" xr:uid="{B8E7286B-6A82-4323-8AF2-CEA0D9DED1DE}"/>
    <cellStyle name="Normal 52 2 2 2" xfId="29737" xr:uid="{2ED8187F-05E8-4BF6-B751-90F4174B21FD}"/>
    <cellStyle name="Normal 52 2 3" xfId="28360" xr:uid="{903CBB0D-14B6-46E3-AE52-6FFA8AA0FB93}"/>
    <cellStyle name="Normal 52 3" xfId="18789" xr:uid="{7487B722-1A8D-4BB4-A6DF-6B452EA8613E}"/>
    <cellStyle name="Normal 52 3 2" xfId="29194" xr:uid="{89591FEF-73C7-45C5-AC00-E837B3D69A2F}"/>
    <cellStyle name="Normal 52 4" xfId="27818" xr:uid="{B6B84F94-B90A-4B4C-86A5-893E330080CF}"/>
    <cellStyle name="Normal 53" xfId="2710" xr:uid="{3B3928C3-A29C-4708-A75D-261BD4F7FA7B}"/>
    <cellStyle name="Normal 53 2" xfId="6574" xr:uid="{FAC522F5-2801-4418-AA8D-6413B1CD9B7E}"/>
    <cellStyle name="Normal 53 2 2" xfId="20156" xr:uid="{F5206847-2B58-46A4-830D-2A281D925B58}"/>
    <cellStyle name="Normal 53 2 2 2" xfId="29724" xr:uid="{E7D7D5FA-AA0C-4BDD-842A-E4B110649F02}"/>
    <cellStyle name="Normal 53 2 3" xfId="28347" xr:uid="{EE620108-66C4-4B93-89C0-76256C712D3C}"/>
    <cellStyle name="Normal 53 3" xfId="18753" xr:uid="{6667210F-5EF8-4F51-84C9-DDD17E140273}"/>
    <cellStyle name="Normal 53 3 2" xfId="29181" xr:uid="{A7EF8C89-44AE-4255-B9E1-3450EC73AAD4}"/>
    <cellStyle name="Normal 53 4" xfId="27805" xr:uid="{BE4EF6FB-90CE-45DB-B0FE-94C9613CF997}"/>
    <cellStyle name="Normal 54" xfId="2744" xr:uid="{913CA74B-9567-42F8-B852-B900944C5642}"/>
    <cellStyle name="Normal 54 2" xfId="6607" xr:uid="{D6ED166A-915E-4C60-95CE-9AB9A6299C9D}"/>
    <cellStyle name="Normal 54 2 2" xfId="20189" xr:uid="{90D8E2AC-1FB3-428D-82FD-B1CB0C6B89AD}"/>
    <cellStyle name="Normal 54 2 2 2" xfId="29735" xr:uid="{2B14BACF-8A05-4521-AF42-3270969B5493}"/>
    <cellStyle name="Normal 54 2 3" xfId="28358" xr:uid="{2B993985-50D4-4A8B-80D7-703047F84C14}"/>
    <cellStyle name="Normal 54 3" xfId="18787" xr:uid="{D673186F-9BB8-4864-9F22-100F2E4B0744}"/>
    <cellStyle name="Normal 54 3 2" xfId="29192" xr:uid="{FFEBA79C-8D3C-4411-A463-6173E9BC437B}"/>
    <cellStyle name="Normal 54 4" xfId="27816" xr:uid="{E27E6FD9-BE52-4338-8912-20A3BDBC83AD}"/>
    <cellStyle name="Normal 55" xfId="2712" xr:uid="{EBEA2145-2B75-4677-A95E-E21C555B5629}"/>
    <cellStyle name="Normal 55 2" xfId="6576" xr:uid="{42C69A98-C6AA-49FE-8CF4-9D56C1AA6A1C}"/>
    <cellStyle name="Normal 55 2 2" xfId="20158" xr:uid="{13DB1285-3BA9-4D4B-8283-5A6FC7B52DE2}"/>
    <cellStyle name="Normal 55 2 2 2" xfId="29726" xr:uid="{2DE2D3DB-94DE-4ADC-B1B7-51508D9ED028}"/>
    <cellStyle name="Normal 55 2 3" xfId="28349" xr:uid="{E617C08D-9D16-41C4-A8C4-BE9E9C842CC0}"/>
    <cellStyle name="Normal 55 3" xfId="18755" xr:uid="{39EE2A41-1C5E-44B3-A6A5-3208B0F90D01}"/>
    <cellStyle name="Normal 55 3 2" xfId="29183" xr:uid="{F01BCDC6-703C-4A4F-AD1F-B64406B81452}"/>
    <cellStyle name="Normal 55 4" xfId="27807" xr:uid="{9AC29F2D-1FEC-48DF-B8CD-051BA6AA3FA6}"/>
    <cellStyle name="Normal 56" xfId="2741" xr:uid="{0C1C4500-CC76-4160-8F49-81ECD737D473}"/>
    <cellStyle name="Normal 56 2" xfId="6604" xr:uid="{DB95DED8-A7A3-43EF-ACEF-C99C1705D230}"/>
    <cellStyle name="Normal 56 2 2" xfId="20186" xr:uid="{83B22410-C8DB-4EF6-A1CB-959F3E8DD1AB}"/>
    <cellStyle name="Normal 56 2 2 2" xfId="29733" xr:uid="{8C689798-FC36-452D-8C8C-250CE7243A0D}"/>
    <cellStyle name="Normal 56 2 3" xfId="28356" xr:uid="{6BED863D-6AF1-43D2-8347-EE43F645A63D}"/>
    <cellStyle name="Normal 56 3" xfId="18784" xr:uid="{D662BFFD-EAB7-473A-9C44-986CBAECB9D2}"/>
    <cellStyle name="Normal 56 3 2" xfId="29190" xr:uid="{98374EC8-7A9E-4FBC-8414-7BF487166B80}"/>
    <cellStyle name="Normal 56 4" xfId="27814" xr:uid="{D7D084FE-6FA6-467C-B420-3E925B276D75}"/>
    <cellStyle name="Normal 57" xfId="2714" xr:uid="{7E3E136D-FB99-4D3A-8D52-50C0AACD324A}"/>
    <cellStyle name="Normal 57 2" xfId="6578" xr:uid="{221347EE-A65C-4556-B12F-5892980BC50D}"/>
    <cellStyle name="Normal 57 2 2" xfId="20160" xr:uid="{69242FD0-7E3B-4AEC-96C1-C6A2A74EE707}"/>
    <cellStyle name="Normal 57 2 2 2" xfId="29728" xr:uid="{FE99EAE6-3BF8-4503-BE77-4A3D6434AC64}"/>
    <cellStyle name="Normal 57 2 3" xfId="28351" xr:uid="{80C7A065-20D6-49D6-ACB3-3C4D8DD7C9C6}"/>
    <cellStyle name="Normal 57 3" xfId="18757" xr:uid="{0025F8D3-46A5-48EC-9650-F3D833AF5817}"/>
    <cellStyle name="Normal 57 3 2" xfId="29185" xr:uid="{71D21C98-28BD-4192-A1AF-45A711181A38}"/>
    <cellStyle name="Normal 57 4" xfId="27809" xr:uid="{E41A8859-6E8E-40C8-9D5B-6F38061D886A}"/>
    <cellStyle name="Normal 58" xfId="2740" xr:uid="{9C6EC79E-E597-453D-BA19-F31B880B1D68}"/>
    <cellStyle name="Normal 58 2" xfId="6603" xr:uid="{71FC0FD6-D57A-4B92-B373-015755080BF7}"/>
    <cellStyle name="Normal 58 2 2" xfId="20185" xr:uid="{578C5D69-1C37-41AB-9737-854F01B8D728}"/>
    <cellStyle name="Normal 58 2 2 2" xfId="29732" xr:uid="{9A338BB2-8084-44DC-9790-85555BB06CD1}"/>
    <cellStyle name="Normal 58 2 3" xfId="28355" xr:uid="{5EE41B2B-948E-4C8C-BC81-FC45776EDAF9}"/>
    <cellStyle name="Normal 58 3" xfId="18783" xr:uid="{F9DA1B4C-5675-4D01-AE8E-B6BCEF39FDD2}"/>
    <cellStyle name="Normal 58 3 2" xfId="29189" xr:uid="{40CBE5A9-6D7C-4E08-8283-575260EDDE62}"/>
    <cellStyle name="Normal 58 4" xfId="27813" xr:uid="{F7151BEA-D39C-4849-B180-055AE9F45923}"/>
    <cellStyle name="Normal 59" xfId="2777" xr:uid="{4E1A26FC-0D0D-424A-A3FB-D95DEBE51F4F}"/>
    <cellStyle name="Normal 59 2" xfId="2894" xr:uid="{06628278-DB00-4026-9C51-B497DF650122}"/>
    <cellStyle name="Normal 59 2 2" xfId="6757" xr:uid="{4472D435-BA97-4773-A6AD-6A72622493F6}"/>
    <cellStyle name="Normal 59 2 2 2" xfId="20339" xr:uid="{DC65718F-5BF6-41EF-BC91-3A89798FC2B3}"/>
    <cellStyle name="Normal 59 2 2 2 2" xfId="29757" xr:uid="{741075F9-A01B-42FA-970A-79C916F5D081}"/>
    <cellStyle name="Normal 59 2 2 3" xfId="28380" xr:uid="{04721AEA-3551-4BE0-A723-BACED7222648}"/>
    <cellStyle name="Normal 59 2 3" xfId="18937" xr:uid="{BF463F05-0914-4688-AE31-F012643B8FFC}"/>
    <cellStyle name="Normal 59 2 3 2" xfId="29214" xr:uid="{680241C3-332F-44A7-BF9D-BF0358A613FE}"/>
    <cellStyle name="Normal 59 2 4" xfId="27838" xr:uid="{4141856A-439E-4256-B12B-0AD438900E3E}"/>
    <cellStyle name="Normal 59 3" xfId="6640" xr:uid="{AFC8BA55-CBE7-4E32-A473-2AE1F6D1DEDB}"/>
    <cellStyle name="Normal 59 3 2" xfId="20222" xr:uid="{B35AD5EE-AA7C-4358-A73B-8B35953D0AAD}"/>
    <cellStyle name="Normal 59 3 2 2" xfId="29743" xr:uid="{09121CE6-CF96-44FE-9311-FEFB99189A0D}"/>
    <cellStyle name="Normal 59 3 3" xfId="28366" xr:uid="{60A06E2D-0D48-4805-82E0-861622FB493C}"/>
    <cellStyle name="Normal 59 4" xfId="18820" xr:uid="{E8EDA7FF-B511-4DD7-B0D9-B7F80DDB4072}"/>
    <cellStyle name="Normal 59 4 2" xfId="29200" xr:uid="{E7F2AFDF-5E8F-41E2-AAF3-971E67F8A1AB}"/>
    <cellStyle name="Normal 59 5" xfId="27824" xr:uid="{9C7C0AB9-C173-4F94-94BB-A3095BE11635}"/>
    <cellStyle name="Normal 6" xfId="2229" xr:uid="{78C90D63-7D75-4247-BF6D-17706088E051}"/>
    <cellStyle name="Normal 6 2" xfId="6026" xr:uid="{FF793E46-0AF5-44F6-A515-5CBAB6208139}"/>
    <cellStyle name="Normal 6 2 2" xfId="7617" xr:uid="{C7E0728B-4BAB-4BA8-8B40-6A400D5AC0D1}"/>
    <cellStyle name="Normal 6 2 2 2" xfId="21199" xr:uid="{72189EB6-EA61-4FE7-842B-97087D5E25B9}"/>
    <cellStyle name="Normal 6 2 2 2 2" xfId="29975" xr:uid="{98496188-29EE-42CF-BC49-0E20759B8BF2}"/>
    <cellStyle name="Normal 6 2 2 3" xfId="28598" xr:uid="{74652BB3-6766-444D-B597-695318F2786A}"/>
    <cellStyle name="Normal 6 2 3" xfId="19802" xr:uid="{74ED9162-53D3-4B56-B481-27111EDF514B}"/>
    <cellStyle name="Normal 6 2 3 2" xfId="29432" xr:uid="{FAF5E60E-4EB2-4DEA-8E8D-FD4E43499B82}"/>
    <cellStyle name="Normal 6 2 4" xfId="28055" xr:uid="{FEA70493-E1B0-451A-905D-393467A872B8}"/>
    <cellStyle name="Normal 6 3" xfId="6430" xr:uid="{08BFF908-620A-4062-BCA0-01BBA1FC6593}"/>
    <cellStyle name="Normal 6 3 2" xfId="20012" xr:uid="{3B2FE031-AE5C-402F-8379-DBEDC5BE483E}"/>
    <cellStyle name="Normal 6 3 2 2" xfId="29608" xr:uid="{1BE9FB2E-F0F1-4638-993D-C02282C2C2B5}"/>
    <cellStyle name="Normal 6 3 3" xfId="28231" xr:uid="{C57DF038-459B-4B48-9162-3354AF961701}"/>
    <cellStyle name="Normal 6 4" xfId="18608" xr:uid="{486A9245-541E-48C7-9D7C-6DDCD188675C}"/>
    <cellStyle name="Normal 6 4 2" xfId="29064" xr:uid="{AD8A1439-3650-42BB-A4F9-D3A07E346B2E}"/>
    <cellStyle name="Normal 6 5" xfId="27690" xr:uid="{9FF06F39-FBDC-4D2E-B12B-C0CCA1C70DC9}"/>
    <cellStyle name="Normal 60" xfId="2782" xr:uid="{E45B1B43-0C44-4CA5-89B0-4E076DB2B822}"/>
    <cellStyle name="Normal 60 2" xfId="2898" xr:uid="{9341EB95-AF48-4FCC-BE5F-2EDDE6DD59B1}"/>
    <cellStyle name="Normal 60 2 2" xfId="6761" xr:uid="{4D9C0662-D5ED-4B07-BE37-3FE7825A2E1D}"/>
    <cellStyle name="Normal 60 2 2 2" xfId="20343" xr:uid="{9257BFC7-2C85-4279-BEF9-5E9944470210}"/>
    <cellStyle name="Normal 60 2 2 2 2" xfId="29758" xr:uid="{A6FEF222-2D6C-4D3B-A54A-5B51ABE0B2F7}"/>
    <cellStyle name="Normal 60 2 2 3" xfId="28381" xr:uid="{BD742B47-C661-4935-9DE0-C8EAF0C3C938}"/>
    <cellStyle name="Normal 60 2 3" xfId="18941" xr:uid="{74366990-42A7-4002-8B7D-D80EEFC32B1E}"/>
    <cellStyle name="Normal 60 2 3 2" xfId="29215" xr:uid="{DBED9195-D012-40A0-9044-78015C845B72}"/>
    <cellStyle name="Normal 60 2 4" xfId="27839" xr:uid="{4D5896FC-9186-4A86-A22B-1C28B12A18CC}"/>
    <cellStyle name="Normal 60 3" xfId="6645" xr:uid="{2909850D-A323-4E4D-9F7B-620DA6D8C3B1}"/>
    <cellStyle name="Normal 60 3 2" xfId="20227" xr:uid="{7194D4D4-B571-486E-9A2D-EF938CA8B546}"/>
    <cellStyle name="Normal 60 3 2 2" xfId="29745" xr:uid="{78A3129B-CE42-4D39-9709-62DC1CE37BE6}"/>
    <cellStyle name="Normal 60 3 3" xfId="28368" xr:uid="{C9220DDF-B160-4F48-8111-A8BF9D3ECA2C}"/>
    <cellStyle name="Normal 60 4" xfId="18825" xr:uid="{C327BE32-51F5-4B0C-9D28-928ED3C716B5}"/>
    <cellStyle name="Normal 60 4 2" xfId="29202" xr:uid="{C7580882-CFB6-4180-920F-E556BBDE6C27}"/>
    <cellStyle name="Normal 60 5" xfId="27826" xr:uid="{C5F2E17A-54CC-4511-8401-CC76AB785AFA}"/>
    <cellStyle name="Normal 61" xfId="2783" xr:uid="{27B76025-8745-41A4-BFBD-458A743E6DAC}"/>
    <cellStyle name="Normal 61 2" xfId="2899" xr:uid="{8E03C277-A0AD-49DC-8502-CB9573E7FFDD}"/>
    <cellStyle name="Normal 61 2 2" xfId="6762" xr:uid="{7FE49162-8AAC-4BD0-9E30-C27EE2B12864}"/>
    <cellStyle name="Normal 61 2 2 2" xfId="20344" xr:uid="{8B21FB12-AA4F-4825-9276-41139DC984F4}"/>
    <cellStyle name="Normal 61 2 2 2 2" xfId="29759" xr:uid="{2DB42733-E2BF-480E-AEB3-3C4D42A86C45}"/>
    <cellStyle name="Normal 61 2 2 3" xfId="28382" xr:uid="{6558A8A7-2DC4-4470-9A15-7B5A2008F57E}"/>
    <cellStyle name="Normal 61 2 3" xfId="18942" xr:uid="{9231B395-C34B-4667-802A-2AB4ED0910B4}"/>
    <cellStyle name="Normal 61 2 3 2" xfId="29216" xr:uid="{E18B6585-FEC0-406A-A9A6-D489EA56F5C3}"/>
    <cellStyle name="Normal 61 2 4" xfId="27840" xr:uid="{56E55C29-FCC9-4CD2-9DB1-4835C4200BE0}"/>
    <cellStyle name="Normal 61 3" xfId="6646" xr:uid="{87EF4F6B-0772-40E4-AB4C-275A38D9A278}"/>
    <cellStyle name="Normal 61 3 2" xfId="20228" xr:uid="{7FE046E3-18A5-4E9D-8C86-E73D2A847E83}"/>
    <cellStyle name="Normal 61 3 2 2" xfId="29746" xr:uid="{BDDA0CAF-7F22-4037-8ACB-A1F7F8DE769D}"/>
    <cellStyle name="Normal 61 3 3" xfId="28369" xr:uid="{2B5F826F-2119-4982-9082-753533FB0E2D}"/>
    <cellStyle name="Normal 61 4" xfId="18826" xr:uid="{4DE3BD99-CDA5-493A-A56C-4F1D89D547EF}"/>
    <cellStyle name="Normal 61 4 2" xfId="29203" xr:uid="{AA3DBC4C-D681-49F7-B0B7-48C091746F12}"/>
    <cellStyle name="Normal 61 5" xfId="27827" xr:uid="{29FCF075-1F9F-4485-83FB-9991BE5220AD}"/>
    <cellStyle name="Normal 62" xfId="2790" xr:uid="{6443E95C-0C29-412B-AE44-3517723A9B8E}"/>
    <cellStyle name="Normal 62 2" xfId="2903" xr:uid="{4D8D6314-F880-46D1-94C4-A9200D6A9EED}"/>
    <cellStyle name="Normal 62 2 2" xfId="6766" xr:uid="{FED86362-C255-406A-BD44-A00F40C1F4F9}"/>
    <cellStyle name="Normal 62 2 2 2" xfId="20348" xr:uid="{B9DF88E9-7DC9-4B21-89E9-2D7C73C23AFD}"/>
    <cellStyle name="Normal 62 2 2 2 2" xfId="29760" xr:uid="{74B1C84F-1CFB-4490-AF9F-AEDF0ED0B44E}"/>
    <cellStyle name="Normal 62 2 2 3" xfId="28383" xr:uid="{F4103C59-D6FE-4B8C-ACEF-974C6E9EBF00}"/>
    <cellStyle name="Normal 62 2 3" xfId="18946" xr:uid="{256BE9EF-EA28-4D2F-AC4A-D85783E3B7EC}"/>
    <cellStyle name="Normal 62 2 3 2" xfId="29217" xr:uid="{5C55FFA6-F938-4EDF-9495-8AB392EEBC8A}"/>
    <cellStyle name="Normal 62 2 4" xfId="27841" xr:uid="{F5BA1818-761E-4EA3-BA77-47C57694AEC4}"/>
    <cellStyle name="Normal 62 3" xfId="6653" xr:uid="{B23E18B8-EFE1-43DB-8C61-0375E18FB5F7}"/>
    <cellStyle name="Normal 62 3 2" xfId="20235" xr:uid="{77A558CE-AB20-4AE8-8D4D-8E49167E32C2}"/>
    <cellStyle name="Normal 62 3 2 2" xfId="29750" xr:uid="{41F4E9DC-D71B-4A41-B07A-98BBA12446D4}"/>
    <cellStyle name="Normal 62 3 3" xfId="28373" xr:uid="{7D325261-9542-4162-8477-2120FAA53A78}"/>
    <cellStyle name="Normal 62 4" xfId="18833" xr:uid="{4EC9974C-ADC8-490F-B275-ADE57ADFD0F2}"/>
    <cellStyle name="Normal 62 4 2" xfId="29207" xr:uid="{D4179886-FECA-450F-AF25-A262A8EFBC04}"/>
    <cellStyle name="Normal 62 5" xfId="27831" xr:uid="{9EF3CBC7-C1B6-482F-A83C-DBBE81925EAE}"/>
    <cellStyle name="Normal 63" xfId="2791" xr:uid="{89737933-CCA5-4343-A810-4B2D7F0BA597}"/>
    <cellStyle name="Normal 63 2" xfId="2904" xr:uid="{091126ED-6EA2-42DD-9DD9-96A9B6334D76}"/>
    <cellStyle name="Normal 63 2 2" xfId="6767" xr:uid="{D3A1657B-DE73-4316-829F-0FEAF9AEEF33}"/>
    <cellStyle name="Normal 63 2 2 2" xfId="20349" xr:uid="{12788736-1A2A-4718-8D01-93C7D604AA33}"/>
    <cellStyle name="Normal 63 2 2 2 2" xfId="29761" xr:uid="{4F694005-A597-4C6A-BF35-CA60AB4341EE}"/>
    <cellStyle name="Normal 63 2 2 3" xfId="28384" xr:uid="{1AFDFEDF-2102-4E6C-8B87-BC2349890DB9}"/>
    <cellStyle name="Normal 63 2 3" xfId="18947" xr:uid="{2B756C35-4654-40B3-8456-6D32E757E1AA}"/>
    <cellStyle name="Normal 63 2 3 2" xfId="29218" xr:uid="{8F6AC1B7-F40D-4918-93FC-C2153BAF0B2E}"/>
    <cellStyle name="Normal 63 2 4" xfId="27842" xr:uid="{8EE8CC24-D8EB-4FB8-B044-F70416C13530}"/>
    <cellStyle name="Normal 63 3" xfId="6654" xr:uid="{E598A7A4-3A4C-4D67-836B-C2D4D609FD53}"/>
    <cellStyle name="Normal 63 3 2" xfId="20236" xr:uid="{AEF0CD80-B68C-4629-9679-36802C10DD62}"/>
    <cellStyle name="Normal 63 3 2 2" xfId="29751" xr:uid="{A31A1B77-2C7B-4C23-A4C9-C9B46482D5A9}"/>
    <cellStyle name="Normal 63 3 3" xfId="28374" xr:uid="{ADF32D93-2A29-4E9F-AB99-2C69FBE7DD36}"/>
    <cellStyle name="Normal 63 4" xfId="18834" xr:uid="{64F0CD0A-DDF4-48D7-8CFA-23088DD13FA6}"/>
    <cellStyle name="Normal 63 4 2" xfId="29208" xr:uid="{B38A3959-76BD-49E0-906D-4DF0FFEB0369}"/>
    <cellStyle name="Normal 63 5" xfId="27832" xr:uid="{831EB5EF-3ADC-42CE-AD6A-99CB56D86C60}"/>
    <cellStyle name="Normal 64" xfId="2792" xr:uid="{2E6C9D18-4AF0-4EE1-BEE3-43B35A077CC9}"/>
    <cellStyle name="Normal 64 2" xfId="2905" xr:uid="{1F404CEB-475C-4A65-A815-11A885DFE115}"/>
    <cellStyle name="Normal 64 2 2" xfId="6768" xr:uid="{B868FC46-3732-4ED8-8BD3-1D21B4D6E35D}"/>
    <cellStyle name="Normal 64 2 2 2" xfId="20350" xr:uid="{44B1584F-9461-42A6-B903-14B4E52E116A}"/>
    <cellStyle name="Normal 64 2 2 2 2" xfId="29762" xr:uid="{D092248B-650C-48E3-B07A-94F0AF711B39}"/>
    <cellStyle name="Normal 64 2 2 3" xfId="28385" xr:uid="{A927CD17-DA90-45AA-92C2-F13F61F42C91}"/>
    <cellStyle name="Normal 64 2 3" xfId="18948" xr:uid="{0BE3A482-893B-43C2-BB1F-AAE19751601C}"/>
    <cellStyle name="Normal 64 2 3 2" xfId="29219" xr:uid="{DD201113-8340-4F68-8764-D0DCA48F0F9E}"/>
    <cellStyle name="Normal 64 2 4" xfId="27843" xr:uid="{9F59C31B-7A39-4541-986F-D981E5744762}"/>
    <cellStyle name="Normal 64 3" xfId="6655" xr:uid="{03721FEC-EF80-432D-8AD6-C88CD3CB5A38}"/>
    <cellStyle name="Normal 64 3 2" xfId="20237" xr:uid="{250EAEA4-6EE6-4C42-A9C0-0A510D19F14C}"/>
    <cellStyle name="Normal 64 3 2 2" xfId="29752" xr:uid="{88544BFF-EAFB-4303-86D3-3E6CB6D26D5A}"/>
    <cellStyle name="Normal 64 3 3" xfId="28375" xr:uid="{BDC655A5-8393-4BD2-B15C-F05C5512E662}"/>
    <cellStyle name="Normal 64 4" xfId="18835" xr:uid="{98E0F9A4-6932-4C85-85E5-72D4BEAD29B5}"/>
    <cellStyle name="Normal 64 4 2" xfId="29209" xr:uid="{95D30F27-4BEB-4C79-9050-6B84F8AB9337}"/>
    <cellStyle name="Normal 64 5" xfId="27833" xr:uid="{205C1201-9D65-4C24-9715-E76C3C7F49F4}"/>
    <cellStyle name="Normal 65" xfId="2798" xr:uid="{DE1117F5-48DE-4B4F-9FF7-6E2A9D980DE3}"/>
    <cellStyle name="Normal 65 2" xfId="6661" xr:uid="{709F6C50-0C86-4462-88A0-939C39D303C3}"/>
    <cellStyle name="Normal 65 2 2" xfId="20243" xr:uid="{B7D14E84-AEE2-4933-8520-877BAFC070CD}"/>
    <cellStyle name="Normal 65 2 2 2" xfId="29755" xr:uid="{72F02428-7508-4DC5-B9A1-19134D5D282A}"/>
    <cellStyle name="Normal 65 2 3" xfId="28378" xr:uid="{4998E596-A88C-4341-8A60-1CC31F3724E4}"/>
    <cellStyle name="Normal 65 3" xfId="18841" xr:uid="{633400DD-F078-44B2-8532-CCF89114FF1A}"/>
    <cellStyle name="Normal 65 3 2" xfId="29212" xr:uid="{235C1C1A-CF7C-4743-86A8-9E4CA7F73B7E}"/>
    <cellStyle name="Normal 65 4" xfId="27836" xr:uid="{B3C9AE57-7247-45AA-A685-C0B4A496F882}"/>
    <cellStyle name="Normal 66" xfId="2909" xr:uid="{54C3FAFC-2CF9-4E1C-8B85-9EB97F0F86CB}"/>
    <cellStyle name="Normal 66 2" xfId="6772" xr:uid="{124F7488-D4C3-4A8E-AE83-9953AAC67B66}"/>
    <cellStyle name="Normal 66 2 2" xfId="20354" xr:uid="{7A4F2615-F83D-44B2-B567-367B173917A7}"/>
    <cellStyle name="Normal 66 2 2 2" xfId="29763" xr:uid="{FAA386FD-B320-4A0E-992E-8CC71DD9904D}"/>
    <cellStyle name="Normal 66 2 3" xfId="28386" xr:uid="{02CB5A3A-F0E5-46E7-9AFA-CFAB02EFF99F}"/>
    <cellStyle name="Normal 66 3" xfId="18952" xr:uid="{0D4D1EB5-81EB-4679-84D1-888EAC36188A}"/>
    <cellStyle name="Normal 66 3 2" xfId="29220" xr:uid="{7E2E3FC9-B672-4D77-8510-4138A34577F2}"/>
    <cellStyle name="Normal 66 4" xfId="27844" xr:uid="{6926C900-9ACE-44A6-BF96-C7F8DFB93842}"/>
    <cellStyle name="Normal 67" xfId="2910" xr:uid="{CD3EC49A-4120-47EF-B607-5E1C57BD1B2F}"/>
    <cellStyle name="Normal 67 2" xfId="6773" xr:uid="{32314858-27F3-479E-9A66-9261A30A4265}"/>
    <cellStyle name="Normal 67 2 2" xfId="20355" xr:uid="{58EFEE16-02CD-4CAC-BA36-D3E5CDD1AD01}"/>
    <cellStyle name="Normal 67 2 2 2" xfId="29764" xr:uid="{B4BE3C63-B5D6-4BBB-810E-9D68A2F86E3D}"/>
    <cellStyle name="Normal 67 2 3" xfId="28387" xr:uid="{364B8002-4D5A-4559-B6CD-2226FF0BF7D1}"/>
    <cellStyle name="Normal 67 3" xfId="18953" xr:uid="{41E8B600-9B54-4B54-A30F-A2E4A600A64A}"/>
    <cellStyle name="Normal 67 3 2" xfId="29221" xr:uid="{BB87C8A4-AAF1-4216-948D-BE85BAC04CAF}"/>
    <cellStyle name="Normal 67 4" xfId="27845" xr:uid="{F1551D62-37BC-4B67-8209-E9710696342D}"/>
    <cellStyle name="Normal 68" xfId="2918" xr:uid="{B1BC2855-D406-496E-8095-5017AACA2862}"/>
    <cellStyle name="Normal 68 2" xfId="6781" xr:uid="{4648523E-4BDA-4D81-8891-A3D6DA723B01}"/>
    <cellStyle name="Normal 68 2 2" xfId="20363" xr:uid="{DB0EEAE9-AA27-45A0-842B-823D151BF88D}"/>
    <cellStyle name="Normal 68 2 2 2" xfId="29769" xr:uid="{63201C6F-3AEF-4685-A7F5-D9B1B552554D}"/>
    <cellStyle name="Normal 68 2 3" xfId="28392" xr:uid="{13B5BF83-EAB8-4247-AC85-9C34EE45B03B}"/>
    <cellStyle name="Normal 68 3" xfId="18961" xr:uid="{DB56479E-A38F-4D89-B9DC-B530A6F40CDD}"/>
    <cellStyle name="Normal 68 3 2" xfId="29226" xr:uid="{4AEFE3DB-D148-43C3-BFE3-5EB13940070C}"/>
    <cellStyle name="Normal 68 4" xfId="27850" xr:uid="{3E2068BB-9429-4799-AFB2-00172CFA88EE}"/>
    <cellStyle name="Normal 69" xfId="2919" xr:uid="{F37600B1-60D0-4DE3-AE3B-03C978924938}"/>
    <cellStyle name="Normal 69 2" xfId="6782" xr:uid="{6F10F0A3-3164-4D03-95C1-1DD05299DC27}"/>
    <cellStyle name="Normal 69 2 2" xfId="20364" xr:uid="{98B5309A-C10A-4D07-83A5-C890327FF9D6}"/>
    <cellStyle name="Normal 69 2 2 2" xfId="29770" xr:uid="{17EA64A3-96B3-4338-9872-FB21227518A5}"/>
    <cellStyle name="Normal 69 2 3" xfId="28393" xr:uid="{C6BFE119-44C7-4500-BBEC-9C1573B9DA72}"/>
    <cellStyle name="Normal 69 3" xfId="18962" xr:uid="{2F6146E0-89C0-4A3E-B8C4-9D24A63ADAD2}"/>
    <cellStyle name="Normal 69 3 2" xfId="29227" xr:uid="{620F525A-B8FB-4296-85CB-117A1E4319E6}"/>
    <cellStyle name="Normal 69 4" xfId="27851" xr:uid="{D1AC46AA-6A5E-4984-B8AE-B911E6CD91AF}"/>
    <cellStyle name="Normal 7" xfId="2230" xr:uid="{D5EC0161-D84B-4A8F-B4EA-975EE85FFFB2}"/>
    <cellStyle name="Normal 7 2" xfId="6027" xr:uid="{F991F564-D5D5-4938-996F-7C37A505978B}"/>
    <cellStyle name="Normal 7 2 2" xfId="7618" xr:uid="{7A94ED2D-B6D1-44A8-A154-5F64549C471E}"/>
    <cellStyle name="Normal 7 2 2 2" xfId="21200" xr:uid="{418CF729-9B3F-4EED-9707-AB416F64E97F}"/>
    <cellStyle name="Normal 7 2 2 2 2" xfId="29976" xr:uid="{B5CA9A88-898A-4830-87DB-61CF36E60583}"/>
    <cellStyle name="Normal 7 2 2 3" xfId="28599" xr:uid="{7FFFA4E0-5C6E-433A-BC7C-516BE507D4F9}"/>
    <cellStyle name="Normal 7 2 3" xfId="19803" xr:uid="{C1655EBF-824D-458C-BB34-F5F81F03D872}"/>
    <cellStyle name="Normal 7 2 3 2" xfId="29433" xr:uid="{9062C5CA-B0F9-4BCE-9CE0-67A43F8E151B}"/>
    <cellStyle name="Normal 7 2 4" xfId="28056" xr:uid="{CF188116-C4BD-4C94-B0DF-975F11DA5F0D}"/>
    <cellStyle name="Normal 7 3" xfId="6431" xr:uid="{F72CE6D6-B99A-4F51-BAD6-6BA2B13FE8F5}"/>
    <cellStyle name="Normal 7 3 2" xfId="20013" xr:uid="{EB594FC3-B7A8-4930-93E5-BA4F1E321ABC}"/>
    <cellStyle name="Normal 7 3 2 2" xfId="29609" xr:uid="{9F274FE2-AC2D-4840-A747-400F9A34FD9F}"/>
    <cellStyle name="Normal 7 3 3" xfId="28232" xr:uid="{CA675835-79F8-4896-9DC4-504759BDDE6B}"/>
    <cellStyle name="Normal 7 4" xfId="18609" xr:uid="{EF9D3517-D951-46E0-89A3-8BE116B0A4FB}"/>
    <cellStyle name="Normal 7 4 2" xfId="29065" xr:uid="{B2809E88-9A44-4654-895A-B3B00F9FC2C8}"/>
    <cellStyle name="Normal 7 5" xfId="27691" xr:uid="{917C7AB6-453A-41F8-B495-56A686E3192F}"/>
    <cellStyle name="Normal 70" xfId="2920" xr:uid="{D491E208-BCD7-4BA9-98A1-479D8C6A7A2B}"/>
    <cellStyle name="Normal 70 2" xfId="6783" xr:uid="{633FE2F7-20E0-43CF-9963-A27D09706A4C}"/>
    <cellStyle name="Normal 70 2 2" xfId="20365" xr:uid="{131A8F3A-4089-4399-9AFE-8F99FC535A00}"/>
    <cellStyle name="Normal 70 2 2 2" xfId="29771" xr:uid="{93066E4E-569B-4249-93A2-47EDEF789F90}"/>
    <cellStyle name="Normal 70 2 3" xfId="28394" xr:uid="{3ADE25D5-D309-4F30-8A69-597F739F7086}"/>
    <cellStyle name="Normal 70 3" xfId="18963" xr:uid="{BC985045-B62C-4F90-93E9-1DFD9DD6AC31}"/>
    <cellStyle name="Normal 70 3 2" xfId="29228" xr:uid="{E2154085-381E-4ED8-8D6C-AF2EA455D6CA}"/>
    <cellStyle name="Normal 70 4" xfId="27852" xr:uid="{D161E8AD-2A8D-4BC2-A332-12F4A8A42952}"/>
    <cellStyle name="Normal 71" xfId="5933" xr:uid="{2E862C45-C378-44CB-A809-33297D1A3655}"/>
    <cellStyle name="Normal 71 2" xfId="7549" xr:uid="{019FEAF1-91E3-4638-8DB6-3228F1A04034}"/>
    <cellStyle name="Normal 71 2 2" xfId="12014" xr:uid="{0880ACDA-94E1-4D8A-AFC6-BF72CCCAF85E}"/>
    <cellStyle name="Normal 71 2 2 2" xfId="18252" xr:uid="{69788325-03BF-4D2C-BC8B-9E181DB67B17}"/>
    <cellStyle name="Normal 71 2 2 2 2" xfId="27347" xr:uid="{B77FF7A0-05CD-4B68-AB00-8198F6D3AF7F}"/>
    <cellStyle name="Normal 71 2 2 3" xfId="23352" xr:uid="{F9390BEF-E504-4BF6-A144-C28293E1BE57}"/>
    <cellStyle name="Normal 71 2 3" xfId="16328" xr:uid="{D3F46623-605C-4B7E-B540-F0071AD47400}"/>
    <cellStyle name="Normal 71 2 3 2" xfId="25423" xr:uid="{25375C5C-7CC5-4205-B624-BFD9BBE5A4B8}"/>
    <cellStyle name="Normal 71 2 4" xfId="21131" xr:uid="{4672EEE4-024F-47B5-B4ED-D04A7D3EC40C}"/>
    <cellStyle name="Normal 71 3" xfId="11159" xr:uid="{21DB5A29-DAB9-462C-A732-9AA729820410}"/>
    <cellStyle name="Normal 71 3 2" xfId="17398" xr:uid="{300DD15E-5A21-4DD4-90F9-7F2696543CF2}"/>
    <cellStyle name="Normal 71 3 2 2" xfId="26493" xr:uid="{7238DC53-DA13-41B9-9E39-FB0518004FEC}"/>
    <cellStyle name="Normal 71 3 3" xfId="22497" xr:uid="{72E22B71-FA73-4CAE-B65D-00C3CC17C1A8}"/>
    <cellStyle name="Normal 71 4" xfId="15474" xr:uid="{A74B26C4-079F-43F9-82EC-46338AA8DBA7}"/>
    <cellStyle name="Normal 71 4 2" xfId="24569" xr:uid="{E6302FB0-9576-4A96-8E8E-ACFB9C0F414D}"/>
    <cellStyle name="Normal 71 5" xfId="19734" xr:uid="{50A5E70E-CED1-4580-9684-C2E505B8D98B}"/>
    <cellStyle name="Normal 72" xfId="6058" xr:uid="{CC7BBDFE-B010-47F9-AE0A-11876348AEE0}"/>
    <cellStyle name="Normal 72 2" xfId="7641" xr:uid="{206B81C2-D301-4EE2-8FCB-EA75617EEFA4}"/>
    <cellStyle name="Normal 72 2 2" xfId="12018" xr:uid="{3B959EC0-2DB8-43AC-90A4-8851C55AF4D3}"/>
    <cellStyle name="Normal 72 2 2 2" xfId="18256" xr:uid="{808784F9-0E6E-483F-B413-6371F156A7F6}"/>
    <cellStyle name="Normal 72 2 2 2 2" xfId="27351" xr:uid="{F8215801-43C4-4DBF-B06F-0BEA989F1367}"/>
    <cellStyle name="Normal 72 2 2 3" xfId="23356" xr:uid="{0A5E1940-2FB6-40DC-85D1-0FECF946ABA3}"/>
    <cellStyle name="Normal 72 2 3" xfId="16332" xr:uid="{BAF90242-AD03-4ACD-B5F8-082610E75BFD}"/>
    <cellStyle name="Normal 72 2 3 2" xfId="25427" xr:uid="{BD12BBE4-A2F4-4028-9E67-DAE48F7C5C38}"/>
    <cellStyle name="Normal 72 2 4" xfId="21223" xr:uid="{2D68DB97-986C-4AA3-8AB7-EAD48D717FE8}"/>
    <cellStyle name="Normal 72 3" xfId="11164" xr:uid="{D3E1A47C-E86F-4BA0-81FD-14DF5AE87908}"/>
    <cellStyle name="Normal 72 3 2" xfId="17402" xr:uid="{7E617DF8-D2F8-45B8-AB62-561E33960318}"/>
    <cellStyle name="Normal 72 3 2 2" xfId="26497" xr:uid="{8179139F-C055-4999-9A8E-AC7ADC2FF11C}"/>
    <cellStyle name="Normal 72 3 3" xfId="22502" xr:uid="{D32DEF07-D68E-4FA3-8613-20C4E3338C07}"/>
    <cellStyle name="Normal 72 4" xfId="15478" xr:uid="{E2AD25C9-E2E4-4A6B-BF43-68B08905F85C}"/>
    <cellStyle name="Normal 72 4 2" xfId="24573" xr:uid="{3B585C4A-0ADD-40D0-887E-DFF1CE7934F8}"/>
    <cellStyle name="Normal 72 5" xfId="19826" xr:uid="{733F47E3-78C7-40D9-B9A5-E63C214E4D8D}"/>
    <cellStyle name="Normal 73" xfId="14635" xr:uid="{CA008C69-B1AA-4A39-8C35-9B7927070ACC}"/>
    <cellStyle name="Normal 73 2" xfId="23730" xr:uid="{E0C32297-59A0-48BF-9854-403FB4273C6A}"/>
    <cellStyle name="Normal 73 2 2" xfId="30339" xr:uid="{028AA4D0-D8B3-42E4-9BB5-BE4FBFC77978}"/>
    <cellStyle name="Normal 73 3" xfId="28962" xr:uid="{1FCB5FF8-B47A-419B-A489-FFFC1DD62BBF}"/>
    <cellStyle name="Normal 74" xfId="18486" xr:uid="{7DE2A39E-4D11-4FB0-AADE-82BF81AD50DF}"/>
    <cellStyle name="Normal 74 2" xfId="28965" xr:uid="{330CB152-2911-4B44-8C84-C9B3A5BBC125}"/>
    <cellStyle name="Normal 75" xfId="18691" xr:uid="{D39DB4B4-EEDD-4666-93B5-3954C13C7CA8}"/>
    <cellStyle name="Normal 75 2" xfId="29144" xr:uid="{7B6C2454-6EF5-4EE5-A144-023DEBAD212A}"/>
    <cellStyle name="Normal 76" xfId="2" xr:uid="{399C914D-5037-48DE-984D-270278F104FB}"/>
    <cellStyle name="Normal 77" xfId="27582" xr:uid="{A9596807-14A0-4040-98B2-1CD254D85174}"/>
    <cellStyle name="Normal 78" xfId="27583" xr:uid="{7A7EE2B6-0FB4-40C3-B00E-777B97741E67}"/>
    <cellStyle name="Normal 79" xfId="27586" xr:uid="{C40AD6D9-BDDE-43B4-8825-95C30BE38DCC}"/>
    <cellStyle name="Normal 8" xfId="2231" xr:uid="{A7509B6D-CFD6-4538-BCF4-E468E05AB48B}"/>
    <cellStyle name="Normal 8 2" xfId="2232" xr:uid="{50187010-7A35-4A2D-B005-8BB1F2D96F4C}"/>
    <cellStyle name="Normal 8 2 2" xfId="6432" xr:uid="{95338E42-2B88-4A9C-B808-D3CD45E78B2A}"/>
    <cellStyle name="Normal 8 2 2 2" xfId="20014" xr:uid="{B2B64D48-36F6-4CFD-A107-D14D8CD4877C}"/>
    <cellStyle name="Normal 8 2 2 2 2" xfId="29610" xr:uid="{10D3ED31-0242-467A-ABED-290B97B09174}"/>
    <cellStyle name="Normal 8 2 2 3" xfId="28233" xr:uid="{B0B2DE1C-2F1B-4567-B4F8-FBC27164B4EE}"/>
    <cellStyle name="Normal 8 2 3" xfId="18610" xr:uid="{083F50AC-5FB3-446C-8B30-A949ED87AC5F}"/>
    <cellStyle name="Normal 8 2 3 2" xfId="29066" xr:uid="{7EE94BF9-E4D3-420C-849B-E2945F57A56E}"/>
    <cellStyle name="Normal 8 2 4" xfId="27692" xr:uid="{434529C6-0179-4536-A533-59EA9CBFD243}"/>
    <cellStyle name="Normal 8 3" xfId="2674" xr:uid="{4B122564-800E-4C53-98D1-5AC64F81B23E}"/>
    <cellStyle name="Normal 8 4" xfId="6028" xr:uid="{949988B8-3977-4A32-B9DD-2ADFB1B5E1B9}"/>
    <cellStyle name="Normal 80" xfId="27589" xr:uid="{46C89B9F-E000-4FB1-AB24-ADFDF76921C3}"/>
    <cellStyle name="Normal 81" xfId="27590" xr:uid="{F65DCF86-E052-497A-AB0D-555574ABB4DC}"/>
    <cellStyle name="Normal 82" xfId="27591" xr:uid="{258AFEE9-63F8-43EE-8C99-F617735703D8}"/>
    <cellStyle name="Normal 83" xfId="30342" xr:uid="{6B08517A-FA9F-486F-AE29-03D23638231C}"/>
    <cellStyle name="Normal 83 2" xfId="30369" xr:uid="{0B730E06-105E-469C-8ABE-05DE8F17DA42}"/>
    <cellStyle name="Normal 83 3" xfId="30366" xr:uid="{CA41CA61-60A0-4333-9151-E1169AA1D41A}"/>
    <cellStyle name="Normal 84" xfId="30349" xr:uid="{E30796A7-E1B9-4B70-B8B5-3E679CDC6F54}"/>
    <cellStyle name="Normal 85" xfId="30350" xr:uid="{62E2993E-538C-4BE1-A1E5-5FC9B8DE649E}"/>
    <cellStyle name="Normal 86" xfId="30351" xr:uid="{4A9859DE-6064-4A92-B3D4-110CAFDEC1B4}"/>
    <cellStyle name="Normal 87" xfId="30352" xr:uid="{7030CF5A-3C47-42B3-B554-BC374D16714F}"/>
    <cellStyle name="Normal 88" xfId="30353" xr:uid="{3365B7F8-6655-4768-A216-2F1A3A86E947}"/>
    <cellStyle name="Normal 89" xfId="2233" xr:uid="{8A93CAA3-D1EA-4C67-8AB8-138AF967F279}"/>
    <cellStyle name="Normal 89 10" xfId="10335" xr:uid="{1EA5E207-48F4-4376-AB4E-AB06E77EE1C0}"/>
    <cellStyle name="Normal 89 10 2" xfId="16581" xr:uid="{B41FCAFE-A0EC-46AE-91CA-B0A88A5A9C1C}"/>
    <cellStyle name="Normal 89 10 2 2" xfId="25676" xr:uid="{8FE1EC4F-BC6E-4983-8BB8-689BA631BE8E}"/>
    <cellStyle name="Normal 89 10 3" xfId="21673" xr:uid="{BC66404A-C559-455A-89F0-B105A341096D}"/>
    <cellStyle name="Normal 89 11" xfId="14656" xr:uid="{1B83349C-CB5C-446F-A0AE-66138260A8AF}"/>
    <cellStyle name="Normal 89 11 2" xfId="23751" xr:uid="{504D478D-D992-4D63-86DF-0337D0301677}"/>
    <cellStyle name="Normal 89 12" xfId="18611" xr:uid="{1100D98E-E186-48CE-95E7-39BDB06614AB}"/>
    <cellStyle name="Normal 89 2" xfId="2675" xr:uid="{F748CA9D-C9E5-4DD9-95B6-7856ADA9EC2D}"/>
    <cellStyle name="Normal 89 2 10" xfId="18720" xr:uid="{58531779-F281-4B76-97E8-B5070B88AE8C}"/>
    <cellStyle name="Normal 89 2 2" xfId="2770" xr:uid="{62B79F25-07B8-4D9F-A738-B8A139A57A27}"/>
    <cellStyle name="Normal 89 2 2 2" xfId="2888" xr:uid="{2690A033-EDF0-4A93-AD52-4E35EC3687AD}"/>
    <cellStyle name="Normal 89 2 2 2 2" xfId="3113" xr:uid="{3971767E-8CFD-4D60-82A7-99754568F4A0}"/>
    <cellStyle name="Normal 89 2 2 2 2 2" xfId="5915" xr:uid="{030E5A55-ED25-4143-BE57-BD8A0FB48F08}"/>
    <cellStyle name="Normal 89 2 2 2 2 2 2" xfId="7531" xr:uid="{4E267E1C-22FF-46A1-9C55-9C7412C0BCDC}"/>
    <cellStyle name="Normal 89 2 2 2 2 2 2 2" xfId="11996" xr:uid="{AD45AA33-199B-4343-B76B-5B07275AF6F5}"/>
    <cellStyle name="Normal 89 2 2 2 2 2 2 2 2" xfId="18234" xr:uid="{22F223D9-6789-4EB5-8E58-834D7F04757D}"/>
    <cellStyle name="Normal 89 2 2 2 2 2 2 2 2 2" xfId="27329" xr:uid="{7C2A6A7E-423C-40DD-BEBA-7B28EE64C86C}"/>
    <cellStyle name="Normal 89 2 2 2 2 2 2 2 3" xfId="23334" xr:uid="{F9F02C46-A3CE-40BF-A67C-19E734436920}"/>
    <cellStyle name="Normal 89 2 2 2 2 2 2 3" xfId="16310" xr:uid="{D4D33B8A-C374-45B6-ADE6-F4372E9321FD}"/>
    <cellStyle name="Normal 89 2 2 2 2 2 2 3 2" xfId="25405" xr:uid="{5EDBA81F-EB8E-44E9-84E3-165A87F7414E}"/>
    <cellStyle name="Normal 89 2 2 2 2 2 2 4" xfId="21113" xr:uid="{FCBBB57A-1F84-4F50-ADAB-BEAA02F9FAE8}"/>
    <cellStyle name="Normal 89 2 2 2 2 2 3" xfId="11141" xr:uid="{35C2B7B8-CA36-4D73-B976-9C1857782512}"/>
    <cellStyle name="Normal 89 2 2 2 2 2 3 2" xfId="17380" xr:uid="{79479F36-7C59-49A1-8902-8AC98F4A9CEF}"/>
    <cellStyle name="Normal 89 2 2 2 2 2 3 2 2" xfId="26475" xr:uid="{1C950122-F55E-4781-981F-F7EE6F8F237B}"/>
    <cellStyle name="Normal 89 2 2 2 2 2 3 3" xfId="22479" xr:uid="{584CC864-D7E9-4C36-B93A-4C09A0A7A9B1}"/>
    <cellStyle name="Normal 89 2 2 2 2 2 4" xfId="15456" xr:uid="{3B56DA99-2559-4E98-AC2D-7AB424D7C7E5}"/>
    <cellStyle name="Normal 89 2 2 2 2 2 4 2" xfId="24551" xr:uid="{DE25DA9C-36B9-4C9A-8A94-A717DC9C109B}"/>
    <cellStyle name="Normal 89 2 2 2 2 2 5" xfId="19716" xr:uid="{B0C15476-BE1D-4B6B-B802-3643E021F6BC}"/>
    <cellStyle name="Normal 89 2 2 2 2 3" xfId="6976" xr:uid="{EBC68266-5974-4FC1-A996-F43DE5799CA5}"/>
    <cellStyle name="Normal 89 2 2 2 2 3 2" xfId="11578" xr:uid="{1772377F-FCCB-4297-B27A-4F21E7F9C52D}"/>
    <cellStyle name="Normal 89 2 2 2 2 3 2 2" xfId="17816" xr:uid="{F376BABE-2884-41B9-9BD4-26EB0D420114}"/>
    <cellStyle name="Normal 89 2 2 2 2 3 2 2 2" xfId="26911" xr:uid="{672209CE-2883-49A2-B91C-647536FC12B9}"/>
    <cellStyle name="Normal 89 2 2 2 2 3 2 3" xfId="22916" xr:uid="{28BD30A0-0591-4015-8705-48728C1B9B84}"/>
    <cellStyle name="Normal 89 2 2 2 2 3 3" xfId="15892" xr:uid="{DCE12D63-3D43-4CA6-9795-CFD4207EA551}"/>
    <cellStyle name="Normal 89 2 2 2 2 3 3 2" xfId="24987" xr:uid="{943F2BF1-598F-406D-ADFF-0CC2B7447576}"/>
    <cellStyle name="Normal 89 2 2 2 2 3 4" xfId="20558" xr:uid="{505CA62F-C137-4CE5-8D76-FFF4E09390FC}"/>
    <cellStyle name="Normal 89 2 2 2 2 4" xfId="10718" xr:uid="{1E76C9D3-B3A4-427E-BDCD-978C38025E51}"/>
    <cellStyle name="Normal 89 2 2 2 2 4 2" xfId="16962" xr:uid="{829C3465-1768-4E52-8AAE-59063B27CC44}"/>
    <cellStyle name="Normal 89 2 2 2 2 4 2 2" xfId="26057" xr:uid="{433589D5-1261-4D77-A273-071F6420284C}"/>
    <cellStyle name="Normal 89 2 2 2 2 4 3" xfId="22056" xr:uid="{1983F8A8-61E2-4018-90F6-84CCDA659860}"/>
    <cellStyle name="Normal 89 2 2 2 2 5" xfId="15038" xr:uid="{2B254177-47F3-40DF-ABF1-580CB8074DC7}"/>
    <cellStyle name="Normal 89 2 2 2 2 5 2" xfId="24133" xr:uid="{55B62DC8-82E9-4B97-94C5-31F4DDD218FF}"/>
    <cellStyle name="Normal 89 2 2 2 2 6" xfId="19156" xr:uid="{6B93AE13-2561-4F68-95EB-91C932F2B26B}"/>
    <cellStyle name="Normal 89 2 2 2 3" xfId="5701" xr:uid="{117FA648-5C18-48B4-A708-A675F874E068}"/>
    <cellStyle name="Normal 89 2 2 2 3 2" xfId="7317" xr:uid="{D4471CB2-4C1B-4834-910B-11036E0D0788}"/>
    <cellStyle name="Normal 89 2 2 2 3 2 2" xfId="11787" xr:uid="{B6C3621F-EEB1-420B-BD46-397A0CC6132D}"/>
    <cellStyle name="Normal 89 2 2 2 3 2 2 2" xfId="18025" xr:uid="{4FF918E2-4293-4E96-A912-AFDCFAE719A9}"/>
    <cellStyle name="Normal 89 2 2 2 3 2 2 2 2" xfId="27120" xr:uid="{A216CFC0-9099-4C46-9F9B-58B7F4A94EBB}"/>
    <cellStyle name="Normal 89 2 2 2 3 2 2 3" xfId="23125" xr:uid="{8945A4A5-6A5F-4A82-905F-9F200405553E}"/>
    <cellStyle name="Normal 89 2 2 2 3 2 3" xfId="16101" xr:uid="{86F5F47E-D78D-49D3-A34C-967129354BF1}"/>
    <cellStyle name="Normal 89 2 2 2 3 2 3 2" xfId="25196" xr:uid="{475B7B2E-2CEE-4EF0-B6FC-2E819E2F38BC}"/>
    <cellStyle name="Normal 89 2 2 2 3 2 4" xfId="20899" xr:uid="{20A82838-4F2E-416E-9CAF-FEA65B682E7C}"/>
    <cellStyle name="Normal 89 2 2 2 3 3" xfId="10931" xr:uid="{3DA1F84B-1ACD-421E-BBC1-829DA2FADEDE}"/>
    <cellStyle name="Normal 89 2 2 2 3 3 2" xfId="17171" xr:uid="{FA855132-4672-4102-BEFC-11D1559BB84D}"/>
    <cellStyle name="Normal 89 2 2 2 3 3 2 2" xfId="26266" xr:uid="{45916496-D4E7-4904-AEE7-5BE09490FC97}"/>
    <cellStyle name="Normal 89 2 2 2 3 3 3" xfId="22269" xr:uid="{08E88AAE-B302-46F3-A2E5-2E39C4A57672}"/>
    <cellStyle name="Normal 89 2 2 2 3 4" xfId="15247" xr:uid="{12145C22-E867-4472-AAC9-34ED896F5AAD}"/>
    <cellStyle name="Normal 89 2 2 2 3 4 2" xfId="24342" xr:uid="{7D5E66D8-753E-440B-A5B4-3CA343B4C227}"/>
    <cellStyle name="Normal 89 2 2 2 3 5" xfId="19502" xr:uid="{92CBC7AF-0F51-4343-85E6-B3E9642EF601}"/>
    <cellStyle name="Normal 89 2 2 2 4" xfId="6751" xr:uid="{093A3ABF-9E1A-4A83-8A56-54FAFF150B69}"/>
    <cellStyle name="Normal 89 2 2 2 4 2" xfId="11369" xr:uid="{309ED7AA-1FF5-4F77-8C10-BCF78759DAD7}"/>
    <cellStyle name="Normal 89 2 2 2 4 2 2" xfId="17607" xr:uid="{871271EC-32B5-450E-AB5F-0ED30327568C}"/>
    <cellStyle name="Normal 89 2 2 2 4 2 2 2" xfId="26702" xr:uid="{6BCEFCA5-4A59-4460-BB44-E06565BD7987}"/>
    <cellStyle name="Normal 89 2 2 2 4 2 3" xfId="22707" xr:uid="{32F5F1A8-FA28-42B8-AD56-F85463AE524E}"/>
    <cellStyle name="Normal 89 2 2 2 4 3" xfId="15683" xr:uid="{21703D1B-186F-4C10-8BB6-98D1FA12C46D}"/>
    <cellStyle name="Normal 89 2 2 2 4 3 2" xfId="24778" xr:uid="{5C61F7FE-9567-49AA-8276-9EF0A83A823D}"/>
    <cellStyle name="Normal 89 2 2 2 4 4" xfId="20333" xr:uid="{A8E595B8-26F5-4701-96A5-0374833F0251}"/>
    <cellStyle name="Normal 89 2 2 2 5" xfId="10280" xr:uid="{3010AE5F-7AE2-446A-AF80-B83AE3594712}"/>
    <cellStyle name="Normal 89 2 2 2 5 2" xfId="14602" xr:uid="{2864600F-65D6-4176-B793-28B9F7033D48}"/>
    <cellStyle name="Normal 89 2 2 2 5 2 2" xfId="18461" xr:uid="{91F8229D-D7D6-4451-AF96-F9955119229C}"/>
    <cellStyle name="Normal 89 2 2 2 5 2 2 2" xfId="27556" xr:uid="{DFC5E4F8-BC73-4FC0-9C02-00FA3B4D498C}"/>
    <cellStyle name="Normal 89 2 2 2 5 2 3" xfId="23697" xr:uid="{C339547F-113A-43F2-80DE-B64F6AC1F999}"/>
    <cellStyle name="Normal 89 2 2 2 5 3" xfId="16537" xr:uid="{61151B52-5733-4A6E-9924-9CDD6F1B3B70}"/>
    <cellStyle name="Normal 89 2 2 2 5 3 2" xfId="25632" xr:uid="{16CC7939-CB7C-4937-B259-5F4A1C6F6DCD}"/>
    <cellStyle name="Normal 89 2 2 2 5 4" xfId="21619" xr:uid="{B3B12075-9792-43A5-ADA1-D598BCF351BD}"/>
    <cellStyle name="Normal 89 2 2 2 6" xfId="10509" xr:uid="{07201616-1F23-4819-8C91-F05A8E10DEAC}"/>
    <cellStyle name="Normal 89 2 2 2 6 2" xfId="16753" xr:uid="{BB100515-872D-43E6-8BB7-B76F6C53646A}"/>
    <cellStyle name="Normal 89 2 2 2 6 2 2" xfId="25848" xr:uid="{92D1A883-B3F4-4240-B416-B8CDE683ED66}"/>
    <cellStyle name="Normal 89 2 2 2 6 3" xfId="21847" xr:uid="{A6F73884-F780-4438-8C53-60D0CD439629}"/>
    <cellStyle name="Normal 89 2 2 2 7" xfId="14829" xr:uid="{7DE3C13A-7C4B-43E7-AFC8-264A2ECD10F4}"/>
    <cellStyle name="Normal 89 2 2 2 7 2" xfId="23924" xr:uid="{A0F75849-127F-47F9-90BF-D8A2AEBDF61E}"/>
    <cellStyle name="Normal 89 2 2 2 8" xfId="18931" xr:uid="{80FF03E0-ED18-44BB-A0CB-519C5BA53BF6}"/>
    <cellStyle name="Normal 89 2 2 3" xfId="3010" xr:uid="{B92C7005-48A8-4E49-A985-47A6881DBEF5}"/>
    <cellStyle name="Normal 89 2 2 3 2" xfId="5812" xr:uid="{9F06F2B6-A14E-44C6-A798-CF82FE5CD6CD}"/>
    <cellStyle name="Normal 89 2 2 3 2 2" xfId="7428" xr:uid="{DC8B750B-8D82-4D2B-83B1-499BBEEA3BD3}"/>
    <cellStyle name="Normal 89 2 2 3 2 2 2" xfId="11893" xr:uid="{320F24FF-C5D3-4136-B8E7-1E59B9A4A336}"/>
    <cellStyle name="Normal 89 2 2 3 2 2 2 2" xfId="18131" xr:uid="{EB612C48-D502-4D6D-AF93-C4B1DE32894C}"/>
    <cellStyle name="Normal 89 2 2 3 2 2 2 2 2" xfId="27226" xr:uid="{F2352728-0D1F-4E20-9AAA-73E4E7BBE3DE}"/>
    <cellStyle name="Normal 89 2 2 3 2 2 2 3" xfId="23231" xr:uid="{64E34293-BF64-4707-B323-C5C2F9C5D21F}"/>
    <cellStyle name="Normal 89 2 2 3 2 2 3" xfId="16207" xr:uid="{3328D34B-5A67-43A7-BEDE-99430E2F6C03}"/>
    <cellStyle name="Normal 89 2 2 3 2 2 3 2" xfId="25302" xr:uid="{BEBB1AB4-4534-4650-B480-98BE9D9BBB50}"/>
    <cellStyle name="Normal 89 2 2 3 2 2 4" xfId="21010" xr:uid="{F4BA91DE-D0E6-40E0-9D27-4FFECF6A10A4}"/>
    <cellStyle name="Normal 89 2 2 3 2 3" xfId="11038" xr:uid="{C3F2D6B4-6044-41B5-8434-1D7A3F8038D7}"/>
    <cellStyle name="Normal 89 2 2 3 2 3 2" xfId="17277" xr:uid="{DD399EB1-E3B9-472F-B2FE-8BC47D54500B}"/>
    <cellStyle name="Normal 89 2 2 3 2 3 2 2" xfId="26372" xr:uid="{73E3F293-047F-4D3E-A5C4-521E9186685C}"/>
    <cellStyle name="Normal 89 2 2 3 2 3 3" xfId="22376" xr:uid="{D69E38E4-37AB-44E6-9CA5-1619167958BA}"/>
    <cellStyle name="Normal 89 2 2 3 2 4" xfId="15353" xr:uid="{3E16D210-B082-4AF7-83E4-ADC6D2282EDD}"/>
    <cellStyle name="Normal 89 2 2 3 2 4 2" xfId="24448" xr:uid="{5CDE90C1-A9D4-4669-AD9A-B725647AEBE9}"/>
    <cellStyle name="Normal 89 2 2 3 2 5" xfId="19613" xr:uid="{5186488E-1D00-4828-B1CD-D7D5C3B43B43}"/>
    <cellStyle name="Normal 89 2 2 3 3" xfId="6873" xr:uid="{1967A8CD-89EE-4545-BE1F-EA6EC4EE86D1}"/>
    <cellStyle name="Normal 89 2 2 3 3 2" xfId="11475" xr:uid="{EC0467DF-E52B-4214-B965-8B02587D1000}"/>
    <cellStyle name="Normal 89 2 2 3 3 2 2" xfId="17713" xr:uid="{B210E4B4-E926-4E2A-8A76-AD853A483CFF}"/>
    <cellStyle name="Normal 89 2 2 3 3 2 2 2" xfId="26808" xr:uid="{725CF537-6F4E-4E9A-9B6B-ABA65721D943}"/>
    <cellStyle name="Normal 89 2 2 3 3 2 3" xfId="22813" xr:uid="{335AEF29-68CE-4BE7-AC37-E13096EDA8C0}"/>
    <cellStyle name="Normal 89 2 2 3 3 3" xfId="15789" xr:uid="{55DD8E4F-9423-46D0-B7AC-C8CC385D7EB3}"/>
    <cellStyle name="Normal 89 2 2 3 3 3 2" xfId="24884" xr:uid="{766656FD-E173-4246-8052-7451F5C8FBC3}"/>
    <cellStyle name="Normal 89 2 2 3 3 4" xfId="20455" xr:uid="{55956946-2FB0-4C82-A951-B547A4119874}"/>
    <cellStyle name="Normal 89 2 2 3 4" xfId="10615" xr:uid="{F4747583-34C5-4D49-8B6C-6F9ED513C228}"/>
    <cellStyle name="Normal 89 2 2 3 4 2" xfId="16859" xr:uid="{653F8D08-E7CD-43AC-8A83-42C6917B5F26}"/>
    <cellStyle name="Normal 89 2 2 3 4 2 2" xfId="25954" xr:uid="{BAC708B9-7996-4649-8C66-62B5CFBAA243}"/>
    <cellStyle name="Normal 89 2 2 3 4 3" xfId="21953" xr:uid="{7A820C60-CE01-46B7-B0E4-58AE5A90B411}"/>
    <cellStyle name="Normal 89 2 2 3 5" xfId="14935" xr:uid="{E37B3024-4806-4934-8695-40DB1DAA28AE}"/>
    <cellStyle name="Normal 89 2 2 3 5 2" xfId="24030" xr:uid="{0BF1ACF2-5CC9-40E3-90F5-842CB4874A42}"/>
    <cellStyle name="Normal 89 2 2 3 6" xfId="19053" xr:uid="{B2E04CE3-7DA7-4A41-A239-C745E45C5966}"/>
    <cellStyle name="Normal 89 2 2 4" xfId="5590" xr:uid="{A62782D3-8B92-457B-8707-B331EC3D4F9B}"/>
    <cellStyle name="Normal 89 2 2 4 2" xfId="7206" xr:uid="{75B770EE-4F07-4777-8ED9-E3CB965796A0}"/>
    <cellStyle name="Normal 89 2 2 4 2 2" xfId="11684" xr:uid="{9952F8EC-29D5-4A23-AA25-E6B76C51A38A}"/>
    <cellStyle name="Normal 89 2 2 4 2 2 2" xfId="17922" xr:uid="{DAB2264A-21A9-43D2-B201-34F1BBC66A51}"/>
    <cellStyle name="Normal 89 2 2 4 2 2 2 2" xfId="27017" xr:uid="{55B2A7A2-97BA-4BCC-B648-DACECF3C915A}"/>
    <cellStyle name="Normal 89 2 2 4 2 2 3" xfId="23022" xr:uid="{BE1A9C9E-7E2C-42D7-B39A-08C4D74A98B1}"/>
    <cellStyle name="Normal 89 2 2 4 2 3" xfId="15998" xr:uid="{DC844BF8-1C42-4376-BE17-0D4F78B7237E}"/>
    <cellStyle name="Normal 89 2 2 4 2 3 2" xfId="25093" xr:uid="{C6C59969-43F1-40B4-BECB-F4C5295D0400}"/>
    <cellStyle name="Normal 89 2 2 4 2 4" xfId="20788" xr:uid="{FAA22014-9C66-42FD-8156-AF9018B7E89A}"/>
    <cellStyle name="Normal 89 2 2 4 3" xfId="10828" xr:uid="{6F8F1CD4-F146-45A8-80D6-113CB2C28602}"/>
    <cellStyle name="Normal 89 2 2 4 3 2" xfId="17068" xr:uid="{9D687632-788D-45D7-BC59-DD52A405ED82}"/>
    <cellStyle name="Normal 89 2 2 4 3 2 2" xfId="26163" xr:uid="{B281691B-336E-4B08-ADEE-F767043116B9}"/>
    <cellStyle name="Normal 89 2 2 4 3 3" xfId="22166" xr:uid="{7D2E8091-2CD3-4FA2-8D0C-EE36D59797FC}"/>
    <cellStyle name="Normal 89 2 2 4 4" xfId="15144" xr:uid="{AAB214BF-0C4D-4F80-940B-73FDFFEF062F}"/>
    <cellStyle name="Normal 89 2 2 4 4 2" xfId="24239" xr:uid="{B3050780-D4BF-4A32-AD2F-03984FCFDEE9}"/>
    <cellStyle name="Normal 89 2 2 4 5" xfId="19391" xr:uid="{DD39E674-8077-4A14-B879-9C518C735EEC}"/>
    <cellStyle name="Normal 89 2 2 5" xfId="6633" xr:uid="{09C96630-E896-492A-9BC3-3F9EA353F805}"/>
    <cellStyle name="Normal 89 2 2 5 2" xfId="11266" xr:uid="{A32274F8-D470-46AB-BB06-D6767746A232}"/>
    <cellStyle name="Normal 89 2 2 5 2 2" xfId="17504" xr:uid="{C7026E5F-4FC9-46E3-91CF-C16CED94F1DB}"/>
    <cellStyle name="Normal 89 2 2 5 2 2 2" xfId="26599" xr:uid="{EDA169DA-9ABF-4503-8946-C244D070D960}"/>
    <cellStyle name="Normal 89 2 2 5 2 3" xfId="22604" xr:uid="{1070FA4D-3A17-4895-9F5C-AD9FC344072C}"/>
    <cellStyle name="Normal 89 2 2 5 3" xfId="15580" xr:uid="{F8FAD653-3E3E-4C9B-A1D1-E95CA603FABA}"/>
    <cellStyle name="Normal 89 2 2 5 3 2" xfId="24675" xr:uid="{DC84300F-D6AB-4F23-B21E-97DB596E4BA8}"/>
    <cellStyle name="Normal 89 2 2 5 4" xfId="20215" xr:uid="{73A1689A-7856-4D67-9F2B-2F182DAB931A}"/>
    <cellStyle name="Normal 89 2 2 6" xfId="10169" xr:uid="{B95EF69D-02D9-499E-948D-1E3E43B961AB}"/>
    <cellStyle name="Normal 89 2 2 6 2" xfId="14491" xr:uid="{DCCB6063-58E8-430D-9E03-EFE2751D6A19}"/>
    <cellStyle name="Normal 89 2 2 6 2 2" xfId="18358" xr:uid="{E2CCCA54-1840-449E-A375-A05C40B96AE7}"/>
    <cellStyle name="Normal 89 2 2 6 2 2 2" xfId="27453" xr:uid="{9EABB7DE-248E-446C-8B27-5CB8C4008252}"/>
    <cellStyle name="Normal 89 2 2 6 2 3" xfId="23586" xr:uid="{30012DE2-6A92-458C-8E17-1991C1D10DD9}"/>
    <cellStyle name="Normal 89 2 2 6 3" xfId="16434" xr:uid="{3F32B80C-216A-446B-A10A-FE14063F2B2C}"/>
    <cellStyle name="Normal 89 2 2 6 3 2" xfId="25529" xr:uid="{56F6D9F5-A055-4B9A-B8BF-5B3B244AE9EA}"/>
    <cellStyle name="Normal 89 2 2 6 4" xfId="21508" xr:uid="{0BCB40BF-8EF3-4600-91FC-AB17F2DDD57B}"/>
    <cellStyle name="Normal 89 2 2 7" xfId="10406" xr:uid="{C19E0C0C-5633-45A5-81A4-D04E0C4ACF8D}"/>
    <cellStyle name="Normal 89 2 2 7 2" xfId="16650" xr:uid="{5B597B54-2F5D-40ED-8427-08F519FD325E}"/>
    <cellStyle name="Normal 89 2 2 7 2 2" xfId="25745" xr:uid="{D427EB96-3475-493D-9DEC-7FE23DCAB53A}"/>
    <cellStyle name="Normal 89 2 2 7 3" xfId="21744" xr:uid="{18FE5E75-F989-4C81-B2C8-B3F8E1A6D2C6}"/>
    <cellStyle name="Normal 89 2 2 8" xfId="14726" xr:uid="{AFB6B4E8-4861-44CB-8654-9AE07ECBE0B4}"/>
    <cellStyle name="Normal 89 2 2 8 2" xfId="23821" xr:uid="{03D85854-F336-4222-846F-3ABE95AE2B14}"/>
    <cellStyle name="Normal 89 2 2 9" xfId="18813" xr:uid="{6126B3D2-BB93-41CD-BA24-C518DBE4137E}"/>
    <cellStyle name="Normal 89 2 3" xfId="2841" xr:uid="{D50B4CF3-16EB-48CC-B6C8-9D107FD7180A}"/>
    <cellStyle name="Normal 89 2 3 2" xfId="3066" xr:uid="{41C71EC9-FED6-426C-9F4F-DEC92E5EC3B7}"/>
    <cellStyle name="Normal 89 2 3 2 2" xfId="5868" xr:uid="{B0585DC6-2F98-4949-AD1B-5E50B83CD174}"/>
    <cellStyle name="Normal 89 2 3 2 2 2" xfId="7484" xr:uid="{255D6BBD-19F8-4319-83FD-0EC4D14C0C23}"/>
    <cellStyle name="Normal 89 2 3 2 2 2 2" xfId="11949" xr:uid="{AECC3F3D-403E-498E-A845-956C567DA910}"/>
    <cellStyle name="Normal 89 2 3 2 2 2 2 2" xfId="18187" xr:uid="{12A910AC-4165-48EF-B98F-10219481919F}"/>
    <cellStyle name="Normal 89 2 3 2 2 2 2 2 2" xfId="27282" xr:uid="{8F62AE10-F6B0-4874-A3FB-4ECA7988A923}"/>
    <cellStyle name="Normal 89 2 3 2 2 2 2 3" xfId="23287" xr:uid="{7BE24A9D-48EC-44B5-BB7E-26CBD6F52227}"/>
    <cellStyle name="Normal 89 2 3 2 2 2 3" xfId="16263" xr:uid="{2CBF3858-3760-4268-8794-121FC0693DC1}"/>
    <cellStyle name="Normal 89 2 3 2 2 2 3 2" xfId="25358" xr:uid="{271FC14F-D0A4-4529-B6C8-4778D21F0DA9}"/>
    <cellStyle name="Normal 89 2 3 2 2 2 4" xfId="21066" xr:uid="{4E079796-E05F-41E7-B853-B547D9213BDB}"/>
    <cellStyle name="Normal 89 2 3 2 2 3" xfId="11094" xr:uid="{42754854-A0A1-4EE3-BC89-3D55EE0A18C2}"/>
    <cellStyle name="Normal 89 2 3 2 2 3 2" xfId="17333" xr:uid="{D061376A-FB74-46BE-9753-0C607EAF79EA}"/>
    <cellStyle name="Normal 89 2 3 2 2 3 2 2" xfId="26428" xr:uid="{17D41B78-FCB7-4188-99A1-6DBD9BA72AA2}"/>
    <cellStyle name="Normal 89 2 3 2 2 3 3" xfId="22432" xr:uid="{10322A20-9FBC-488E-AAA5-48CCAE355629}"/>
    <cellStyle name="Normal 89 2 3 2 2 4" xfId="15409" xr:uid="{F6E68B67-E9DF-4E09-98D2-6C9FB9127269}"/>
    <cellStyle name="Normal 89 2 3 2 2 4 2" xfId="24504" xr:uid="{4C3E7F24-9616-4C9B-AF2A-211A0736004A}"/>
    <cellStyle name="Normal 89 2 3 2 2 5" xfId="19669" xr:uid="{1338FA45-BF38-419F-8600-2C85103B37C0}"/>
    <cellStyle name="Normal 89 2 3 2 3" xfId="6929" xr:uid="{0E9F853F-D88A-4370-9A11-0F365131B205}"/>
    <cellStyle name="Normal 89 2 3 2 3 2" xfId="11531" xr:uid="{50F6B9B2-FE08-4F6C-973B-4CB0FC2422E4}"/>
    <cellStyle name="Normal 89 2 3 2 3 2 2" xfId="17769" xr:uid="{F98B0833-62F9-4DF7-BC58-FEE6CBE5CA27}"/>
    <cellStyle name="Normal 89 2 3 2 3 2 2 2" xfId="26864" xr:uid="{312AE1C4-AE86-4757-9FDF-CADC7ECCE54C}"/>
    <cellStyle name="Normal 89 2 3 2 3 2 3" xfId="22869" xr:uid="{4C13073C-3FF7-4B26-9ED4-B4A46F46F6B4}"/>
    <cellStyle name="Normal 89 2 3 2 3 3" xfId="15845" xr:uid="{AAFABBA3-AF77-4CBA-8BAE-87CCB2F219F5}"/>
    <cellStyle name="Normal 89 2 3 2 3 3 2" xfId="24940" xr:uid="{918B1DFE-D2F5-47FD-A0D9-F6E277443052}"/>
    <cellStyle name="Normal 89 2 3 2 3 4" xfId="20511" xr:uid="{B6D2E991-FB43-450D-B1E1-DF9CA4C32818}"/>
    <cellStyle name="Normal 89 2 3 2 4" xfId="10671" xr:uid="{10391B13-C168-46CB-8427-E516CF158C2F}"/>
    <cellStyle name="Normal 89 2 3 2 4 2" xfId="16915" xr:uid="{07AF1E79-8500-4B5C-B589-95554D4E393C}"/>
    <cellStyle name="Normal 89 2 3 2 4 2 2" xfId="26010" xr:uid="{A6218143-EFA7-4B1B-8D62-3CBFC64D2B95}"/>
    <cellStyle name="Normal 89 2 3 2 4 3" xfId="22009" xr:uid="{FF3E7FC4-0C07-4308-953D-818081FF0E6E}"/>
    <cellStyle name="Normal 89 2 3 2 5" xfId="14991" xr:uid="{E8147776-0699-43AF-8BF9-85DEF71AD535}"/>
    <cellStyle name="Normal 89 2 3 2 5 2" xfId="24086" xr:uid="{1758F438-E6DE-4690-9C59-8537CA00E87C}"/>
    <cellStyle name="Normal 89 2 3 2 6" xfId="19109" xr:uid="{275AF367-DB46-499C-AE64-78A86351B185}"/>
    <cellStyle name="Normal 89 2 3 3" xfId="5654" xr:uid="{1C1AB506-081C-4D72-A1CE-470FED442241}"/>
    <cellStyle name="Normal 89 2 3 3 2" xfId="7270" xr:uid="{0154FBD3-D9D3-457C-93D1-E877471ACA6C}"/>
    <cellStyle name="Normal 89 2 3 3 2 2" xfId="11740" xr:uid="{2FDB2390-96DF-47C2-B906-DC1E22A0F93A}"/>
    <cellStyle name="Normal 89 2 3 3 2 2 2" xfId="17978" xr:uid="{5D9A380A-7C7F-40A2-B5D0-62C032EF4356}"/>
    <cellStyle name="Normal 89 2 3 3 2 2 2 2" xfId="27073" xr:uid="{18FC45B1-E0DA-4A47-A959-2AB40D2ECFED}"/>
    <cellStyle name="Normal 89 2 3 3 2 2 3" xfId="23078" xr:uid="{9E0E14CF-BBB9-43A3-8DBC-5B0366C31463}"/>
    <cellStyle name="Normal 89 2 3 3 2 3" xfId="16054" xr:uid="{CC35636F-A032-4467-A1E2-7C213146EEED}"/>
    <cellStyle name="Normal 89 2 3 3 2 3 2" xfId="25149" xr:uid="{12211E5C-787C-4DF9-90EA-B13FB49B6B22}"/>
    <cellStyle name="Normal 89 2 3 3 2 4" xfId="20852" xr:uid="{1C6C67C9-7A2C-4520-8799-B14DBD17A7EB}"/>
    <cellStyle name="Normal 89 2 3 3 3" xfId="10884" xr:uid="{5E5104AE-27A2-402F-AE93-91BE56B20FA4}"/>
    <cellStyle name="Normal 89 2 3 3 3 2" xfId="17124" xr:uid="{37AC690A-37C0-4302-B4E8-BDC98F3BDD2B}"/>
    <cellStyle name="Normal 89 2 3 3 3 2 2" xfId="26219" xr:uid="{32C046B2-A358-468E-8FEA-E9B7E8DDF0FA}"/>
    <cellStyle name="Normal 89 2 3 3 3 3" xfId="22222" xr:uid="{9EFA6BB6-D088-4174-AFBD-DF1D77F03412}"/>
    <cellStyle name="Normal 89 2 3 3 4" xfId="15200" xr:uid="{D225EBB3-3756-4602-8B99-833EED3070C3}"/>
    <cellStyle name="Normal 89 2 3 3 4 2" xfId="24295" xr:uid="{60793C89-B64D-4255-9175-DF9031DE6980}"/>
    <cellStyle name="Normal 89 2 3 3 5" xfId="19455" xr:uid="{DFF2CA77-A3F0-4C2C-AAC1-A62616FA72A5}"/>
    <cellStyle name="Normal 89 2 3 4" xfId="6704" xr:uid="{63F961DD-BE5B-449D-B0ED-2095A5C441DA}"/>
    <cellStyle name="Normal 89 2 3 4 2" xfId="11322" xr:uid="{78A62188-7DF7-4D74-88E2-CC2721E78718}"/>
    <cellStyle name="Normal 89 2 3 4 2 2" xfId="17560" xr:uid="{D2F5C2C5-7544-41C8-9240-2B8C25C9792A}"/>
    <cellStyle name="Normal 89 2 3 4 2 2 2" xfId="26655" xr:uid="{1941FEE3-6EAB-4482-9A14-27F0D717FCD2}"/>
    <cellStyle name="Normal 89 2 3 4 2 3" xfId="22660" xr:uid="{1BCA9D6D-19E9-47B6-8A0B-D221083B0AD3}"/>
    <cellStyle name="Normal 89 2 3 4 3" xfId="15636" xr:uid="{B3283823-8B56-4C04-8E66-948BF723C749}"/>
    <cellStyle name="Normal 89 2 3 4 3 2" xfId="24731" xr:uid="{40617D3B-1387-46EC-910A-8181C9ECA91B}"/>
    <cellStyle name="Normal 89 2 3 4 4" xfId="20286" xr:uid="{76386B05-3FB6-4312-B8C8-137EFB38A197}"/>
    <cellStyle name="Normal 89 2 3 5" xfId="10233" xr:uid="{3D187904-1654-4300-B3E5-766E03F75EB8}"/>
    <cellStyle name="Normal 89 2 3 5 2" xfId="14555" xr:uid="{E83A2DB7-8900-4E03-BDF4-B71C963969C1}"/>
    <cellStyle name="Normal 89 2 3 5 2 2" xfId="18414" xr:uid="{B94FC0E7-A33A-442C-9B4D-47B17529D216}"/>
    <cellStyle name="Normal 89 2 3 5 2 2 2" xfId="27509" xr:uid="{7C7E41C6-A805-41BF-9172-CC23CBB506AB}"/>
    <cellStyle name="Normal 89 2 3 5 2 3" xfId="23650" xr:uid="{D83F8519-7392-4CFD-86B3-1E2E5CE41955}"/>
    <cellStyle name="Normal 89 2 3 5 3" xfId="16490" xr:uid="{E05D2264-9E48-4399-B293-A98E061AAE98}"/>
    <cellStyle name="Normal 89 2 3 5 3 2" xfId="25585" xr:uid="{A8FB031E-DE0D-4538-ACBD-F9AB8B5CC4A8}"/>
    <cellStyle name="Normal 89 2 3 5 4" xfId="21572" xr:uid="{0A2A1135-0A03-4F9B-B8BB-C703346C69C8}"/>
    <cellStyle name="Normal 89 2 3 6" xfId="10462" xr:uid="{BC4A7D5F-2CBC-4306-9C4E-276E51FF7590}"/>
    <cellStyle name="Normal 89 2 3 6 2" xfId="16706" xr:uid="{85D4962D-F012-40F5-B3FC-36F7DE4DD0FB}"/>
    <cellStyle name="Normal 89 2 3 6 2 2" xfId="25801" xr:uid="{42735777-E058-40CB-B1A6-F9814C685BC6}"/>
    <cellStyle name="Normal 89 2 3 6 3" xfId="21800" xr:uid="{0D44A562-485B-4A49-BED7-ACE56E9F1662}"/>
    <cellStyle name="Normal 89 2 3 7" xfId="14782" xr:uid="{72B5A39E-3081-4C0F-BA4E-A92AD512FF1A}"/>
    <cellStyle name="Normal 89 2 3 7 2" xfId="23877" xr:uid="{92379F64-D9F0-4EA7-918C-574F3BD49BD8}"/>
    <cellStyle name="Normal 89 2 3 8" xfId="18884" xr:uid="{9A1A1DCD-3E86-45EE-9497-6CB6F4346BE0}"/>
    <cellStyle name="Normal 89 2 4" xfId="2963" xr:uid="{B4C0C891-C222-43D4-BE0B-D2FF057C60F3}"/>
    <cellStyle name="Normal 89 2 4 2" xfId="5765" xr:uid="{DAE5212E-03CE-4B58-AC84-BB320EAC7DEA}"/>
    <cellStyle name="Normal 89 2 4 2 2" xfId="7381" xr:uid="{6267FF3E-3EDE-4DED-BEF4-C6FF17E36C2A}"/>
    <cellStyle name="Normal 89 2 4 2 2 2" xfId="11846" xr:uid="{8D262DEB-0B0F-4DE6-87CD-9FDA7B3F364D}"/>
    <cellStyle name="Normal 89 2 4 2 2 2 2" xfId="18084" xr:uid="{05A4659F-A00A-49D8-A9E7-1DDFC3FB7E1B}"/>
    <cellStyle name="Normal 89 2 4 2 2 2 2 2" xfId="27179" xr:uid="{F803E439-7AFD-4E9F-95D7-69A22A4043F5}"/>
    <cellStyle name="Normal 89 2 4 2 2 2 3" xfId="23184" xr:uid="{2ACC2E1B-AD6F-472D-8D5B-90E035E1BB06}"/>
    <cellStyle name="Normal 89 2 4 2 2 3" xfId="16160" xr:uid="{AFA6B11F-E21A-4F43-A725-E59A41378A1A}"/>
    <cellStyle name="Normal 89 2 4 2 2 3 2" xfId="25255" xr:uid="{4F5D9411-4D62-43F2-A1D8-F2A89D004B92}"/>
    <cellStyle name="Normal 89 2 4 2 2 4" xfId="20963" xr:uid="{B5FFAEAA-3FA1-4C9A-AB7D-FEEA8DB95C13}"/>
    <cellStyle name="Normal 89 2 4 2 3" xfId="10991" xr:uid="{0BFF80F8-14E2-455F-AD31-1808EF065F99}"/>
    <cellStyle name="Normal 89 2 4 2 3 2" xfId="17230" xr:uid="{743681AC-41B6-42CF-AF56-DC404C6FBBD0}"/>
    <cellStyle name="Normal 89 2 4 2 3 2 2" xfId="26325" xr:uid="{674913CD-2641-415D-B8A3-0B34179A76AA}"/>
    <cellStyle name="Normal 89 2 4 2 3 3" xfId="22329" xr:uid="{6190F771-0E44-431F-A794-6035694E5D56}"/>
    <cellStyle name="Normal 89 2 4 2 4" xfId="15306" xr:uid="{C5A4549E-5B36-4452-B5B5-C8ACBB7B151E}"/>
    <cellStyle name="Normal 89 2 4 2 4 2" xfId="24401" xr:uid="{2DE989CC-660F-4BA6-B714-80BBE334DDBD}"/>
    <cellStyle name="Normal 89 2 4 2 5" xfId="19566" xr:uid="{6CEA15F0-512E-422E-B02A-F946A0EA3F56}"/>
    <cellStyle name="Normal 89 2 4 3" xfId="6826" xr:uid="{D812E5E3-A639-4AB6-B73B-977A6AB743B6}"/>
    <cellStyle name="Normal 89 2 4 3 2" xfId="11428" xr:uid="{DF1EAB90-789C-48B7-999F-3CBA97DF023C}"/>
    <cellStyle name="Normal 89 2 4 3 2 2" xfId="17666" xr:uid="{DA67073F-1B96-4F8B-B765-8635DA54A767}"/>
    <cellStyle name="Normal 89 2 4 3 2 2 2" xfId="26761" xr:uid="{7E86ACA9-E2F4-45F6-B077-BAB18BF5850B}"/>
    <cellStyle name="Normal 89 2 4 3 2 3" xfId="22766" xr:uid="{B3CA31D6-6109-4982-B69B-510DAD719C42}"/>
    <cellStyle name="Normal 89 2 4 3 3" xfId="15742" xr:uid="{9CFBE99F-2CEC-48F8-8AE1-BB3BC406948A}"/>
    <cellStyle name="Normal 89 2 4 3 3 2" xfId="24837" xr:uid="{CBC535BF-7CE1-4A78-95A4-9DBD351BA9D5}"/>
    <cellStyle name="Normal 89 2 4 3 4" xfId="20408" xr:uid="{F5F90779-94D1-443F-98AB-45E2CCA898BC}"/>
    <cellStyle name="Normal 89 2 4 4" xfId="10568" xr:uid="{453ADEF1-E4EC-4216-8E15-7385A5FBA7DD}"/>
    <cellStyle name="Normal 89 2 4 4 2" xfId="16812" xr:uid="{01C8D545-5D4C-4AF1-89D1-AC379E332E11}"/>
    <cellStyle name="Normal 89 2 4 4 2 2" xfId="25907" xr:uid="{B14F2657-472A-4B95-98DE-C689E6E76C8F}"/>
    <cellStyle name="Normal 89 2 4 4 3" xfId="21906" xr:uid="{2E6EF379-F21D-4DE5-97D0-59CCACBA7629}"/>
    <cellStyle name="Normal 89 2 4 5" xfId="14888" xr:uid="{3EF9A23F-9B10-4ADF-807C-78CEE7F4071A}"/>
    <cellStyle name="Normal 89 2 4 5 2" xfId="23983" xr:uid="{48555243-4CA2-4D75-9F62-45A60A3D34E6}"/>
    <cellStyle name="Normal 89 2 4 6" xfId="19006" xr:uid="{0EE52101-C3C9-46D7-8556-82789A8B5D39}"/>
    <cellStyle name="Normal 89 2 5" xfId="5518" xr:uid="{1EDA8B25-274C-491F-B0D8-C7C5CC3C14DF}"/>
    <cellStyle name="Normal 89 2 5 2" xfId="7137" xr:uid="{193D7A51-1861-431D-AB40-535EDAD65324}"/>
    <cellStyle name="Normal 89 2 5 2 2" xfId="11637" xr:uid="{983EB5CF-A92C-4F5F-9AA5-B4D89AE6A15F}"/>
    <cellStyle name="Normal 89 2 5 2 2 2" xfId="17875" xr:uid="{CAD5B16F-D7C3-4D34-ABBD-94F81DC420C8}"/>
    <cellStyle name="Normal 89 2 5 2 2 2 2" xfId="26970" xr:uid="{A8232D17-F6D9-4516-9D0C-35AEDAA8D948}"/>
    <cellStyle name="Normal 89 2 5 2 2 3" xfId="22975" xr:uid="{88A23779-2DCF-40BA-B5BE-7316B6EADC8A}"/>
    <cellStyle name="Normal 89 2 5 2 3" xfId="15951" xr:uid="{C2BB98DA-7E94-4C70-AA6C-8E545F3BBE8F}"/>
    <cellStyle name="Normal 89 2 5 2 3 2" xfId="25046" xr:uid="{5C984772-65C4-40B5-B739-4887967E1909}"/>
    <cellStyle name="Normal 89 2 5 2 4" xfId="20719" xr:uid="{1B0FB0B8-E04B-4B8B-81B1-69E6E1381BE8}"/>
    <cellStyle name="Normal 89 2 5 3" xfId="10781" xr:uid="{CEF8708B-5644-4506-8D07-5ACDD604FEF0}"/>
    <cellStyle name="Normal 89 2 5 3 2" xfId="17021" xr:uid="{96023357-68BE-4A18-A0E7-0244FA5BE26F}"/>
    <cellStyle name="Normal 89 2 5 3 2 2" xfId="26116" xr:uid="{BAC183EC-C30D-4510-A33A-1CCFE11CA22A}"/>
    <cellStyle name="Normal 89 2 5 3 3" xfId="22119" xr:uid="{748BE23C-3B62-4E2B-9003-9C8B981C8336}"/>
    <cellStyle name="Normal 89 2 5 4" xfId="15097" xr:uid="{F4D99510-8C43-46DF-BBC5-21FEA3FC128A}"/>
    <cellStyle name="Normal 89 2 5 4 2" xfId="24192" xr:uid="{726A5E3F-AE61-4D8E-BF08-62134AFA0396}"/>
    <cellStyle name="Normal 89 2 5 5" xfId="19321" xr:uid="{C6C476A7-B8BA-484F-8558-F724C0CF6D83}"/>
    <cellStyle name="Normal 89 2 6" xfId="6541" xr:uid="{9C57AA2C-635C-4643-994E-8701552185DC}"/>
    <cellStyle name="Normal 89 2 6 2" xfId="11219" xr:uid="{EAD324C9-3F64-4AB4-81FD-3240001DDAD6}"/>
    <cellStyle name="Normal 89 2 6 2 2" xfId="17457" xr:uid="{EB7EB8F5-0FE8-4FC0-8E28-18CBAA0B1886}"/>
    <cellStyle name="Normal 89 2 6 2 2 2" xfId="26552" xr:uid="{3242801D-BD24-4D03-B65F-0D51D3664B24}"/>
    <cellStyle name="Normal 89 2 6 2 3" xfId="22557" xr:uid="{C15F4BBD-4375-41B0-8058-ED034EE7CCF3}"/>
    <cellStyle name="Normal 89 2 6 3" xfId="15533" xr:uid="{FDA4D41A-179A-495C-A0C1-0C60C3E23466}"/>
    <cellStyle name="Normal 89 2 6 3 2" xfId="24628" xr:uid="{802C3A32-4CBD-4C7C-B78A-F00190BCE3DA}"/>
    <cellStyle name="Normal 89 2 6 4" xfId="20123" xr:uid="{92483B8D-9C50-4354-ADAB-A403A22D57B3}"/>
    <cellStyle name="Normal 89 2 7" xfId="10097" xr:uid="{F7665A4A-633E-4A60-B0D5-DDEF4FE56E0D}"/>
    <cellStyle name="Normal 89 2 7 2" xfId="14419" xr:uid="{EB90D88E-BD48-4309-A5AF-00BBD6330E1B}"/>
    <cellStyle name="Normal 89 2 7 2 2" xfId="18311" xr:uid="{FD84420B-5B34-4279-9BD4-9F952461F6D3}"/>
    <cellStyle name="Normal 89 2 7 2 2 2" xfId="27406" xr:uid="{344BAB8B-C0E5-4ED0-9EA9-06A23501FB3B}"/>
    <cellStyle name="Normal 89 2 7 2 3" xfId="23516" xr:uid="{87DDDE1A-EBEA-4F76-923D-6E18243F7D33}"/>
    <cellStyle name="Normal 89 2 7 3" xfId="16387" xr:uid="{24728C59-9EBC-4400-A963-57557BFAC0E2}"/>
    <cellStyle name="Normal 89 2 7 3 2" xfId="25482" xr:uid="{870F9056-EFB9-4370-B1D6-D47C80C1A98B}"/>
    <cellStyle name="Normal 89 2 7 4" xfId="21438" xr:uid="{98C0C4E7-0432-406A-8031-91B9837BCA50}"/>
    <cellStyle name="Normal 89 2 8" xfId="10358" xr:uid="{56474C2C-FAB6-4590-B804-39D2F0EA04CA}"/>
    <cellStyle name="Normal 89 2 8 2" xfId="16603" xr:uid="{752F2051-C7AB-4ADF-9494-10798A2569DE}"/>
    <cellStyle name="Normal 89 2 8 2 2" xfId="25698" xr:uid="{145D5A9F-FB2B-44C8-B496-ABB1B41D23AE}"/>
    <cellStyle name="Normal 89 2 8 3" xfId="21696" xr:uid="{330D12FD-77A5-4134-8171-4800556DB040}"/>
    <cellStyle name="Normal 89 2 9" xfId="14679" xr:uid="{351BBD18-61EB-4FE5-B1C3-8C8AC6D970CF}"/>
    <cellStyle name="Normal 89 2 9 2" xfId="23774" xr:uid="{A2E9973D-7678-43C0-A5B4-5C1B68BF9B51}"/>
    <cellStyle name="Normal 89 3" xfId="2738" xr:uid="{61BD141A-AB8E-469D-94A1-6359A93270E7}"/>
    <cellStyle name="Normal 89 3 2" xfId="2866" xr:uid="{AE679CB4-0237-4F19-9789-D7A208071608}"/>
    <cellStyle name="Normal 89 3 2 2" xfId="3091" xr:uid="{5790A865-A823-4399-94F0-3080D3EA8DC0}"/>
    <cellStyle name="Normal 89 3 2 2 2" xfId="5893" xr:uid="{A70B9C09-D2F4-46B7-8F7E-3F03660B150E}"/>
    <cellStyle name="Normal 89 3 2 2 2 2" xfId="7509" xr:uid="{7C4CB06C-BE21-4E70-9794-F2CB07532088}"/>
    <cellStyle name="Normal 89 3 2 2 2 2 2" xfId="11974" xr:uid="{759B0D9E-7112-4B54-8A7F-6A567FCEB2A2}"/>
    <cellStyle name="Normal 89 3 2 2 2 2 2 2" xfId="18212" xr:uid="{B9D31112-F05D-4F12-9267-F7B6AE53961F}"/>
    <cellStyle name="Normal 89 3 2 2 2 2 2 2 2" xfId="27307" xr:uid="{0817F7C8-8967-4DCC-9437-F51B3E61E143}"/>
    <cellStyle name="Normal 89 3 2 2 2 2 2 3" xfId="23312" xr:uid="{8F1541AD-BD47-4697-B714-38FD56583431}"/>
    <cellStyle name="Normal 89 3 2 2 2 2 3" xfId="16288" xr:uid="{5545B8DB-438D-4AD5-B509-F0074938CB4A}"/>
    <cellStyle name="Normal 89 3 2 2 2 2 3 2" xfId="25383" xr:uid="{B9197820-6CFE-4726-9F7A-D04AD526EE9A}"/>
    <cellStyle name="Normal 89 3 2 2 2 2 4" xfId="21091" xr:uid="{225EDA77-AD82-45D4-81F7-1B3559E0BF50}"/>
    <cellStyle name="Normal 89 3 2 2 2 3" xfId="11119" xr:uid="{595C9E91-67CD-452D-94C7-AFF259993B2C}"/>
    <cellStyle name="Normal 89 3 2 2 2 3 2" xfId="17358" xr:uid="{339D8FA0-B056-40D7-8689-9F9F30B391D0}"/>
    <cellStyle name="Normal 89 3 2 2 2 3 2 2" xfId="26453" xr:uid="{8B003F32-667F-4B93-A3D5-B62501DFCD12}"/>
    <cellStyle name="Normal 89 3 2 2 2 3 3" xfId="22457" xr:uid="{E6EB41F8-C577-4625-A9E7-FAA64A2FB668}"/>
    <cellStyle name="Normal 89 3 2 2 2 4" xfId="15434" xr:uid="{3BCC25A8-B067-44AA-8BF8-E9E1537C69FD}"/>
    <cellStyle name="Normal 89 3 2 2 2 4 2" xfId="24529" xr:uid="{3E187970-E29E-4297-9432-925CF6BFF93C}"/>
    <cellStyle name="Normal 89 3 2 2 2 5" xfId="19694" xr:uid="{CCE31E27-F310-4DAB-9106-A905ED02A2D4}"/>
    <cellStyle name="Normal 89 3 2 2 3" xfId="6954" xr:uid="{40D3C191-C589-4F8E-BDCD-0EFD954BF791}"/>
    <cellStyle name="Normal 89 3 2 2 3 2" xfId="11556" xr:uid="{4A8642CF-594C-4A42-8FE0-0C2C945602A6}"/>
    <cellStyle name="Normal 89 3 2 2 3 2 2" xfId="17794" xr:uid="{8F59E992-968C-49C1-978F-C74CB0044FA8}"/>
    <cellStyle name="Normal 89 3 2 2 3 2 2 2" xfId="26889" xr:uid="{8B157A7C-BD6A-4110-90D1-722F0CA8BFE3}"/>
    <cellStyle name="Normal 89 3 2 2 3 2 3" xfId="22894" xr:uid="{66DED538-626A-4F33-8027-98E7763365A1}"/>
    <cellStyle name="Normal 89 3 2 2 3 3" xfId="15870" xr:uid="{302ED568-3266-430B-B4DA-5E8CCB118711}"/>
    <cellStyle name="Normal 89 3 2 2 3 3 2" xfId="24965" xr:uid="{996B1963-544C-40FE-B8CD-A64249BC2960}"/>
    <cellStyle name="Normal 89 3 2 2 3 4" xfId="20536" xr:uid="{74A54A0F-D31F-4035-A1A1-E26BD1EF1C4E}"/>
    <cellStyle name="Normal 89 3 2 2 4" xfId="10696" xr:uid="{8CB5CB95-E086-453D-9018-4AB83650C719}"/>
    <cellStyle name="Normal 89 3 2 2 4 2" xfId="16940" xr:uid="{89B71EAF-AD1B-4CAB-B92F-0EBD30689631}"/>
    <cellStyle name="Normal 89 3 2 2 4 2 2" xfId="26035" xr:uid="{C98087A5-32B8-4FEC-A5FD-766A93F8F3A1}"/>
    <cellStyle name="Normal 89 3 2 2 4 3" xfId="22034" xr:uid="{275954FB-16F4-4396-B435-C9C585DEFFB3}"/>
    <cellStyle name="Normal 89 3 2 2 5" xfId="15016" xr:uid="{773749F3-F49A-4FA8-84B5-2DBC7949B8BD}"/>
    <cellStyle name="Normal 89 3 2 2 5 2" xfId="24111" xr:uid="{B25CEFA5-60FB-4668-9C2D-54990A787B4C}"/>
    <cellStyle name="Normal 89 3 2 2 6" xfId="19134" xr:uid="{38C94247-F805-43CC-AD87-2C36015309A2}"/>
    <cellStyle name="Normal 89 3 2 3" xfId="5679" xr:uid="{D34B73AC-80CB-480A-99EF-40A4FBCC22F5}"/>
    <cellStyle name="Normal 89 3 2 3 2" xfId="7295" xr:uid="{2317FBF7-E844-4F90-9B33-FA8982277241}"/>
    <cellStyle name="Normal 89 3 2 3 2 2" xfId="11765" xr:uid="{D1D28729-9900-4C6B-BCB7-D93812DBF9F4}"/>
    <cellStyle name="Normal 89 3 2 3 2 2 2" xfId="18003" xr:uid="{27318D57-DF5E-43C7-B0F9-79C2BF0FBFF4}"/>
    <cellStyle name="Normal 89 3 2 3 2 2 2 2" xfId="27098" xr:uid="{901CF0E7-A0FB-4D13-89CE-BD7D16893A72}"/>
    <cellStyle name="Normal 89 3 2 3 2 2 3" xfId="23103" xr:uid="{8E6E3A51-017D-4EA0-9F6A-34011961C4A3}"/>
    <cellStyle name="Normal 89 3 2 3 2 3" xfId="16079" xr:uid="{60127FC1-4201-47F0-9588-E1E3A5BA8D02}"/>
    <cellStyle name="Normal 89 3 2 3 2 3 2" xfId="25174" xr:uid="{ED6E29FF-B57D-47CF-B23E-E75354FC2CC0}"/>
    <cellStyle name="Normal 89 3 2 3 2 4" xfId="20877" xr:uid="{E8176318-5CF8-4464-ABAD-866E16FCD2D9}"/>
    <cellStyle name="Normal 89 3 2 3 3" xfId="10909" xr:uid="{77868565-F529-48F4-93CE-2DC1089EB7BB}"/>
    <cellStyle name="Normal 89 3 2 3 3 2" xfId="17149" xr:uid="{051DCDC9-F5B2-4260-9C85-2DFF4A798BF3}"/>
    <cellStyle name="Normal 89 3 2 3 3 2 2" xfId="26244" xr:uid="{315F63DF-5295-4940-BCF1-ABBA5399210E}"/>
    <cellStyle name="Normal 89 3 2 3 3 3" xfId="22247" xr:uid="{6C38B46B-5DCC-43F0-8D4D-7A062202E560}"/>
    <cellStyle name="Normal 89 3 2 3 4" xfId="15225" xr:uid="{13A84A1F-85D0-40C9-86EF-0C1462306863}"/>
    <cellStyle name="Normal 89 3 2 3 4 2" xfId="24320" xr:uid="{57CB787D-E7E5-4C3F-8DE4-1C662CA8FBD1}"/>
    <cellStyle name="Normal 89 3 2 3 5" xfId="19480" xr:uid="{9199EDD6-3733-4111-8B5D-AB34DF71174D}"/>
    <cellStyle name="Normal 89 3 2 4" xfId="6729" xr:uid="{CEFED71D-5220-4A48-9826-5A4A9F9A5AB6}"/>
    <cellStyle name="Normal 89 3 2 4 2" xfId="11347" xr:uid="{8AD6BD45-9E22-46EA-B239-9691D62BCDB9}"/>
    <cellStyle name="Normal 89 3 2 4 2 2" xfId="17585" xr:uid="{821D1B1D-A8F2-4D16-84D4-B3CC369D7633}"/>
    <cellStyle name="Normal 89 3 2 4 2 2 2" xfId="26680" xr:uid="{97DC16F6-564B-459F-A84D-036865DEA836}"/>
    <cellStyle name="Normal 89 3 2 4 2 3" xfId="22685" xr:uid="{E27CD93D-CCCC-4FD6-82CB-06ACBCE35821}"/>
    <cellStyle name="Normal 89 3 2 4 3" xfId="15661" xr:uid="{831AFB4D-603F-485F-9925-03FF0D12A771}"/>
    <cellStyle name="Normal 89 3 2 4 3 2" xfId="24756" xr:uid="{B33CF1C9-2A74-4AF9-B9CC-045FD5E3B5C1}"/>
    <cellStyle name="Normal 89 3 2 4 4" xfId="20311" xr:uid="{D4C041A5-2364-4EEF-BF0C-809C0026838C}"/>
    <cellStyle name="Normal 89 3 2 5" xfId="10258" xr:uid="{DD2E9686-2478-48AC-A608-077624A73BB1}"/>
    <cellStyle name="Normal 89 3 2 5 2" xfId="14580" xr:uid="{25DB9ABD-5682-46AE-AA34-E254F66214E5}"/>
    <cellStyle name="Normal 89 3 2 5 2 2" xfId="18439" xr:uid="{99ED3096-EB5A-405C-A2B8-A37E4746DDF6}"/>
    <cellStyle name="Normal 89 3 2 5 2 2 2" xfId="27534" xr:uid="{038876BB-A38A-485B-9002-17AF5CB12816}"/>
    <cellStyle name="Normal 89 3 2 5 2 3" xfId="23675" xr:uid="{762AE51F-9C97-465E-BE41-3DA8463CFEA1}"/>
    <cellStyle name="Normal 89 3 2 5 3" xfId="16515" xr:uid="{5D04933F-8AFB-4656-90B0-DE80EF7AD762}"/>
    <cellStyle name="Normal 89 3 2 5 3 2" xfId="25610" xr:uid="{7D46FADF-9327-4737-9A5E-55333BCCF56C}"/>
    <cellStyle name="Normal 89 3 2 5 4" xfId="21597" xr:uid="{49D4C67E-980D-4B11-AFDC-5A83B285D6BC}"/>
    <cellStyle name="Normal 89 3 2 6" xfId="10487" xr:uid="{284ECADF-41AC-4527-BA2B-FAA9B8CA2A7A}"/>
    <cellStyle name="Normal 89 3 2 6 2" xfId="16731" xr:uid="{54BCF572-0E7F-4C9C-B96E-F4CC2F8CF575}"/>
    <cellStyle name="Normal 89 3 2 6 2 2" xfId="25826" xr:uid="{5237FCCB-317E-4196-94F0-D7F366B39E00}"/>
    <cellStyle name="Normal 89 3 2 6 3" xfId="21825" xr:uid="{866D9CD8-3AD0-4C15-8E3A-E0B4501D7E63}"/>
    <cellStyle name="Normal 89 3 2 7" xfId="14807" xr:uid="{9146EDE2-9D06-4323-B2A9-60B60E3DC57A}"/>
    <cellStyle name="Normal 89 3 2 7 2" xfId="23902" xr:uid="{6D35D0AF-40E4-4323-84B5-5FC993E5C20E}"/>
    <cellStyle name="Normal 89 3 2 8" xfId="18909" xr:uid="{23677C55-1AAB-41A9-994B-A4A1F6A88369}"/>
    <cellStyle name="Normal 89 3 3" xfId="2988" xr:uid="{36CA99E7-A07B-44DA-ABB9-8CC2001DDE66}"/>
    <cellStyle name="Normal 89 3 3 2" xfId="5790" xr:uid="{0B13A6FB-8A17-42EE-BA9B-2AB8FEDB58B0}"/>
    <cellStyle name="Normal 89 3 3 2 2" xfId="7406" xr:uid="{04E7FB70-0171-4450-97C6-9F2B713A9A33}"/>
    <cellStyle name="Normal 89 3 3 2 2 2" xfId="11871" xr:uid="{5BF56CA6-6919-44F4-AAB8-9E6D947AF7F1}"/>
    <cellStyle name="Normal 89 3 3 2 2 2 2" xfId="18109" xr:uid="{396352D3-7999-4552-BBD5-C20314C33FCA}"/>
    <cellStyle name="Normal 89 3 3 2 2 2 2 2" xfId="27204" xr:uid="{12A51276-6821-4E30-BB48-409CD7910BA3}"/>
    <cellStyle name="Normal 89 3 3 2 2 2 3" xfId="23209" xr:uid="{D4984EC7-2B47-43FF-BD2D-F57A996C6D8E}"/>
    <cellStyle name="Normal 89 3 3 2 2 3" xfId="16185" xr:uid="{8EFDDE01-6924-4F03-BB85-870DEA509341}"/>
    <cellStyle name="Normal 89 3 3 2 2 3 2" xfId="25280" xr:uid="{008FF3F5-BCC1-4740-ACD1-F2BDFA361640}"/>
    <cellStyle name="Normal 89 3 3 2 2 4" xfId="20988" xr:uid="{58EE72A5-A354-45B4-BE70-3D838DAC1D9A}"/>
    <cellStyle name="Normal 89 3 3 2 3" xfId="11016" xr:uid="{51AA195E-B631-4F7E-8713-D2C45D30272E}"/>
    <cellStyle name="Normal 89 3 3 2 3 2" xfId="17255" xr:uid="{72ECF6BC-7B85-4E39-AC7D-45C05FCB2D93}"/>
    <cellStyle name="Normal 89 3 3 2 3 2 2" xfId="26350" xr:uid="{E241A02C-13F4-4A92-B0B4-62B3C6BD4FDD}"/>
    <cellStyle name="Normal 89 3 3 2 3 3" xfId="22354" xr:uid="{9A5582DB-00C3-4B5A-8B5A-B908F6D9A5B2}"/>
    <cellStyle name="Normal 89 3 3 2 4" xfId="15331" xr:uid="{4D64B14C-C37A-45EC-9DA7-166815753556}"/>
    <cellStyle name="Normal 89 3 3 2 4 2" xfId="24426" xr:uid="{5D26A1E5-A8A3-49CF-9043-226DAF95064F}"/>
    <cellStyle name="Normal 89 3 3 2 5" xfId="19591" xr:uid="{20E12FE6-D7DB-433C-B12A-DD220CA31539}"/>
    <cellStyle name="Normal 89 3 3 3" xfId="6851" xr:uid="{4BFB6B89-F445-4831-B27A-01CEAEE11AFA}"/>
    <cellStyle name="Normal 89 3 3 3 2" xfId="11453" xr:uid="{CE9B17C9-64B8-4816-918E-30729D0B65FB}"/>
    <cellStyle name="Normal 89 3 3 3 2 2" xfId="17691" xr:uid="{CCF02A4F-1F4A-4359-B2D3-48BDBACCFF79}"/>
    <cellStyle name="Normal 89 3 3 3 2 2 2" xfId="26786" xr:uid="{EA11D51D-B24C-4A6F-9FBB-1FB54F0FA440}"/>
    <cellStyle name="Normal 89 3 3 3 2 3" xfId="22791" xr:uid="{18CD9F61-393D-49D6-A92D-529C4F345368}"/>
    <cellStyle name="Normal 89 3 3 3 3" xfId="15767" xr:uid="{680E722B-64AB-420B-9D98-0B34A9CC981D}"/>
    <cellStyle name="Normal 89 3 3 3 3 2" xfId="24862" xr:uid="{B090B815-BA60-4D3F-96FD-7B405BCDAE74}"/>
    <cellStyle name="Normal 89 3 3 3 4" xfId="20433" xr:uid="{43DDE856-6784-42C9-836A-FCCB3A69E862}"/>
    <cellStyle name="Normal 89 3 3 4" xfId="10593" xr:uid="{78000E6E-E2D6-49E6-81DA-5073A677A7F9}"/>
    <cellStyle name="Normal 89 3 3 4 2" xfId="16837" xr:uid="{D80DDE24-585F-40C3-A57D-74A6241DD5C8}"/>
    <cellStyle name="Normal 89 3 3 4 2 2" xfId="25932" xr:uid="{E5A28167-B06A-4493-9991-2D95EDE7D12B}"/>
    <cellStyle name="Normal 89 3 3 4 3" xfId="21931" xr:uid="{04B5DF81-81A4-472D-9F9C-6FE2B52737B4}"/>
    <cellStyle name="Normal 89 3 3 5" xfId="14913" xr:uid="{F65F093C-22AA-4969-A727-13CE6286AE92}"/>
    <cellStyle name="Normal 89 3 3 5 2" xfId="24008" xr:uid="{EEFE813D-9B94-4A8A-B01D-02F375318CE3}"/>
    <cellStyle name="Normal 89 3 3 6" xfId="19031" xr:uid="{614F1B08-0319-45A3-924A-461439DD7578}"/>
    <cellStyle name="Normal 89 3 4" xfId="5564" xr:uid="{2EB680FC-574D-4E4F-BF80-E8C13E3F8308}"/>
    <cellStyle name="Normal 89 3 4 2" xfId="7180" xr:uid="{DBB8AB22-9203-4DDE-8340-DEE732C6307A}"/>
    <cellStyle name="Normal 89 3 4 2 2" xfId="11662" xr:uid="{00F3D5BE-A26F-4848-8AE0-D607F64EE86B}"/>
    <cellStyle name="Normal 89 3 4 2 2 2" xfId="17900" xr:uid="{D1AE5F83-1DF0-4F56-A965-0A45B6D9C3A0}"/>
    <cellStyle name="Normal 89 3 4 2 2 2 2" xfId="26995" xr:uid="{1A94E8F8-494E-4E07-B223-7D3A9D6E46B9}"/>
    <cellStyle name="Normal 89 3 4 2 2 3" xfId="23000" xr:uid="{C3F46233-FA6A-44B5-B16B-EC8EC1BF28C1}"/>
    <cellStyle name="Normal 89 3 4 2 3" xfId="15976" xr:uid="{174DD81F-CAE9-43CA-B1E7-0EE4B08E6607}"/>
    <cellStyle name="Normal 89 3 4 2 3 2" xfId="25071" xr:uid="{276AC14D-811B-4B0B-9882-D2BF5792947B}"/>
    <cellStyle name="Normal 89 3 4 2 4" xfId="20762" xr:uid="{077DAB9F-6187-47B1-9140-671D8633D865}"/>
    <cellStyle name="Normal 89 3 4 3" xfId="10806" xr:uid="{C791CD78-E702-4ED1-BF3F-CCAF6C9DB9FD}"/>
    <cellStyle name="Normal 89 3 4 3 2" xfId="17046" xr:uid="{4D4D3020-8D0E-4776-9B14-93BD5E521A9F}"/>
    <cellStyle name="Normal 89 3 4 3 2 2" xfId="26141" xr:uid="{A8607B05-ACF7-462D-AE98-F64801E3E699}"/>
    <cellStyle name="Normal 89 3 4 3 3" xfId="22144" xr:uid="{60328CDD-185C-4097-9B9D-5695633B05F9}"/>
    <cellStyle name="Normal 89 3 4 4" xfId="15122" xr:uid="{E9F230B7-BA59-4A13-887B-4434005E0F6D}"/>
    <cellStyle name="Normal 89 3 4 4 2" xfId="24217" xr:uid="{569DA225-676B-4A91-B575-51220FBE7C40}"/>
    <cellStyle name="Normal 89 3 4 5" xfId="19365" xr:uid="{040BA58B-DFA0-4ECD-A547-FEA671240F49}"/>
    <cellStyle name="Normal 89 3 5" xfId="6601" xr:uid="{198F9202-DFE2-434E-B091-DBE0B8ADC711}"/>
    <cellStyle name="Normal 89 3 5 2" xfId="11244" xr:uid="{94FEF86B-2D0F-43F8-9675-9441EB2DE93D}"/>
    <cellStyle name="Normal 89 3 5 2 2" xfId="17482" xr:uid="{140E9739-94D7-4494-9239-5B9F965EC708}"/>
    <cellStyle name="Normal 89 3 5 2 2 2" xfId="26577" xr:uid="{22E18C2E-4BBD-4F42-982F-6FA97BFD3859}"/>
    <cellStyle name="Normal 89 3 5 2 3" xfId="22582" xr:uid="{2D92C1E4-7714-48A0-A78D-7E1AF92F8466}"/>
    <cellStyle name="Normal 89 3 5 3" xfId="15558" xr:uid="{07F31156-5EF5-4A89-9A9B-936EC82FAC87}"/>
    <cellStyle name="Normal 89 3 5 3 2" xfId="24653" xr:uid="{3F92F0F3-68AC-4599-A181-C12F6E13B880}"/>
    <cellStyle name="Normal 89 3 5 4" xfId="20183" xr:uid="{523A5BF4-E5FD-475B-9B2D-3C0A5822444A}"/>
    <cellStyle name="Normal 89 3 6" xfId="10143" xr:uid="{04B514AE-8979-41F2-B8B2-B8DEEFB9F005}"/>
    <cellStyle name="Normal 89 3 6 2" xfId="14465" xr:uid="{F6A77613-E11E-4F97-8CEA-652DE780FD08}"/>
    <cellStyle name="Normal 89 3 6 2 2" xfId="18336" xr:uid="{E7321ACE-3018-4AF8-9C05-C014D60CDA0F}"/>
    <cellStyle name="Normal 89 3 6 2 2 2" xfId="27431" xr:uid="{12E1144C-82DF-4CE5-B917-F8451FD73ADE}"/>
    <cellStyle name="Normal 89 3 6 2 3" xfId="23560" xr:uid="{599FEF29-6DEB-4775-AAFD-7ED1C43749CD}"/>
    <cellStyle name="Normal 89 3 6 3" xfId="16412" xr:uid="{54A269C9-5261-4A46-A2EA-4EC0FE78AC24}"/>
    <cellStyle name="Normal 89 3 6 3 2" xfId="25507" xr:uid="{CF93BC45-D6C4-4D63-A24D-66791B2208B9}"/>
    <cellStyle name="Normal 89 3 6 4" xfId="21482" xr:uid="{4DEB02C8-9DA2-44B6-9C1A-EE2AA08C4603}"/>
    <cellStyle name="Normal 89 3 7" xfId="10384" xr:uid="{4EC8646A-006E-4F71-82CB-4387D02407BD}"/>
    <cellStyle name="Normal 89 3 7 2" xfId="16628" xr:uid="{28286470-1FF3-4C0B-8348-BA6B5F1074EA}"/>
    <cellStyle name="Normal 89 3 7 2 2" xfId="25723" xr:uid="{E3CE2607-7175-4D6C-B1C4-8E5841863439}"/>
    <cellStyle name="Normal 89 3 7 3" xfId="21722" xr:uid="{F77FEF50-0863-4D92-B237-051C70C39D25}"/>
    <cellStyle name="Normal 89 3 8" xfId="14704" xr:uid="{BE64E3B0-3E46-442A-B571-0AE05B0AEC07}"/>
    <cellStyle name="Normal 89 3 8 2" xfId="23799" xr:uid="{F1BEC7B2-21DB-4946-9330-496BC8909EC2}"/>
    <cellStyle name="Normal 89 3 9" xfId="18781" xr:uid="{766200C1-718D-4D75-9057-6F8FBA21DF56}"/>
    <cellStyle name="Normal 89 4" xfId="2819" xr:uid="{91D55FA3-C1E8-416E-9F29-6F9365D5A666}"/>
    <cellStyle name="Normal 89 4 2" xfId="3044" xr:uid="{9A0BFB57-8FAD-4C1A-B060-119366B4AFAD}"/>
    <cellStyle name="Normal 89 4 2 2" xfId="5846" xr:uid="{0F701776-35BB-4003-9BCF-A51238291C6C}"/>
    <cellStyle name="Normal 89 4 2 2 2" xfId="7462" xr:uid="{01958638-7F2F-4E83-BC05-3DE0FCFD8F80}"/>
    <cellStyle name="Normal 89 4 2 2 2 2" xfId="11927" xr:uid="{E383233C-B6D7-4714-9599-FE47A9778562}"/>
    <cellStyle name="Normal 89 4 2 2 2 2 2" xfId="18165" xr:uid="{F4C2C8AF-9D92-47B3-A337-D36FAF50A127}"/>
    <cellStyle name="Normal 89 4 2 2 2 2 2 2" xfId="27260" xr:uid="{A2D45C54-8E39-4A13-9455-8DC4F2FC0AB7}"/>
    <cellStyle name="Normal 89 4 2 2 2 2 3" xfId="23265" xr:uid="{8FF8C230-B5CD-4C47-A489-A781EA621CFA}"/>
    <cellStyle name="Normal 89 4 2 2 2 3" xfId="16241" xr:uid="{62DF1DA4-8A7C-4EAF-991A-10F53E5AF059}"/>
    <cellStyle name="Normal 89 4 2 2 2 3 2" xfId="25336" xr:uid="{4C92C4FE-8EF7-40D5-8E00-6DEBBEC7FD79}"/>
    <cellStyle name="Normal 89 4 2 2 2 4" xfId="21044" xr:uid="{5E3D7DE6-8F5D-4272-B403-461CE4039133}"/>
    <cellStyle name="Normal 89 4 2 2 3" xfId="11072" xr:uid="{08CCCBE6-E666-41C9-85B3-24855627FA95}"/>
    <cellStyle name="Normal 89 4 2 2 3 2" xfId="17311" xr:uid="{530117BC-814F-4E9B-BBAA-A9FFC9EF246A}"/>
    <cellStyle name="Normal 89 4 2 2 3 2 2" xfId="26406" xr:uid="{437B5675-A6D1-45C9-8530-C3D3434A9655}"/>
    <cellStyle name="Normal 89 4 2 2 3 3" xfId="22410" xr:uid="{1626B279-EE9E-49A0-B829-CC300AA1F67E}"/>
    <cellStyle name="Normal 89 4 2 2 4" xfId="15387" xr:uid="{C4CD87F4-D5A4-4DBC-A250-FAEAE06485DD}"/>
    <cellStyle name="Normal 89 4 2 2 4 2" xfId="24482" xr:uid="{787DD234-1D70-4E1C-A995-EBB6B857AB42}"/>
    <cellStyle name="Normal 89 4 2 2 5" xfId="19647" xr:uid="{4E783AF1-5E4B-4D44-9877-C4C4E4509738}"/>
    <cellStyle name="Normal 89 4 2 3" xfId="6907" xr:uid="{57C6C96E-E1E5-471B-843D-B8307CE606E3}"/>
    <cellStyle name="Normal 89 4 2 3 2" xfId="11509" xr:uid="{D10FB262-1743-4FA3-B694-CCD4CB3E64BD}"/>
    <cellStyle name="Normal 89 4 2 3 2 2" xfId="17747" xr:uid="{726AC533-46EB-4066-9C44-965036F16ECA}"/>
    <cellStyle name="Normal 89 4 2 3 2 2 2" xfId="26842" xr:uid="{EC6D5A21-8257-46BD-AA5F-458B9AC0ED1D}"/>
    <cellStyle name="Normal 89 4 2 3 2 3" xfId="22847" xr:uid="{5ED93345-B018-4FA9-98BC-DA637901E836}"/>
    <cellStyle name="Normal 89 4 2 3 3" xfId="15823" xr:uid="{DFBA8C75-F0AD-44AA-A478-A5D19503A726}"/>
    <cellStyle name="Normal 89 4 2 3 3 2" xfId="24918" xr:uid="{62F9C211-4D3B-4D4E-BCFF-842569CC5A87}"/>
    <cellStyle name="Normal 89 4 2 3 4" xfId="20489" xr:uid="{D5A77F52-BC82-48DF-B9B5-CF6F2C6AEF77}"/>
    <cellStyle name="Normal 89 4 2 4" xfId="10649" xr:uid="{A3C91437-C170-4E89-9B1E-9EA810210E04}"/>
    <cellStyle name="Normal 89 4 2 4 2" xfId="16893" xr:uid="{9C3A3AD2-6BEB-4CB7-8614-BDBE31E58D86}"/>
    <cellStyle name="Normal 89 4 2 4 2 2" xfId="25988" xr:uid="{7A80BE50-B993-4916-87DC-A7232BA445BD}"/>
    <cellStyle name="Normal 89 4 2 4 3" xfId="21987" xr:uid="{6EA43247-EA41-44ED-8E95-21F42299DCC5}"/>
    <cellStyle name="Normal 89 4 2 5" xfId="14969" xr:uid="{A64E805C-D393-4C30-B56D-DA84C611625D}"/>
    <cellStyle name="Normal 89 4 2 5 2" xfId="24064" xr:uid="{E990F4A9-361F-4C5D-8A22-09D9109C3C31}"/>
    <cellStyle name="Normal 89 4 2 6" xfId="19087" xr:uid="{E00E2C29-517F-43F5-AA48-26509399BE94}"/>
    <cellStyle name="Normal 89 4 3" xfId="5632" xr:uid="{AC2AB426-9A7D-4942-8653-370865361A3C}"/>
    <cellStyle name="Normal 89 4 3 2" xfId="7248" xr:uid="{FA8D31C7-4C6D-4832-AC17-556450D2A5EF}"/>
    <cellStyle name="Normal 89 4 3 2 2" xfId="11718" xr:uid="{0228FCDF-23A3-49CC-9228-50B181E7C3DD}"/>
    <cellStyle name="Normal 89 4 3 2 2 2" xfId="17956" xr:uid="{263293EF-C7DB-4A52-9896-D28BB6312957}"/>
    <cellStyle name="Normal 89 4 3 2 2 2 2" xfId="27051" xr:uid="{F7079ABA-5618-4250-92FD-3FCDB3A4D670}"/>
    <cellStyle name="Normal 89 4 3 2 2 3" xfId="23056" xr:uid="{C976E2B3-B9D4-4D89-8FD6-14AB84B5A226}"/>
    <cellStyle name="Normal 89 4 3 2 3" xfId="16032" xr:uid="{94498C61-63B5-45B2-BCFA-CABDA759ED94}"/>
    <cellStyle name="Normal 89 4 3 2 3 2" xfId="25127" xr:uid="{F984FBCA-BF0B-41E0-BEF0-0758BDD07BDC}"/>
    <cellStyle name="Normal 89 4 3 2 4" xfId="20830" xr:uid="{2B450096-915A-4C0A-8BF6-7C52A18474F3}"/>
    <cellStyle name="Normal 89 4 3 3" xfId="10862" xr:uid="{56A8E8B8-218E-4E7B-A4B3-B45CCCDFB5CB}"/>
    <cellStyle name="Normal 89 4 3 3 2" xfId="17102" xr:uid="{10096BE5-8E22-421B-B62C-E92A4EAC9088}"/>
    <cellStyle name="Normal 89 4 3 3 2 2" xfId="26197" xr:uid="{1CB2EE7B-9B54-4B1F-B1FE-C4619D59B64D}"/>
    <cellStyle name="Normal 89 4 3 3 3" xfId="22200" xr:uid="{99385B76-D329-4E12-B86C-E8B2FBF5A439}"/>
    <cellStyle name="Normal 89 4 3 4" xfId="15178" xr:uid="{BBA7EEA7-7065-4D96-ACF3-3C0893011E88}"/>
    <cellStyle name="Normal 89 4 3 4 2" xfId="24273" xr:uid="{965C1E04-1B0C-405E-8880-43CFD3AF2E01}"/>
    <cellStyle name="Normal 89 4 3 5" xfId="19433" xr:uid="{D7697AA5-5448-47AD-97E6-710E130272B8}"/>
    <cellStyle name="Normal 89 4 4" xfId="6682" xr:uid="{F8F10C37-70A1-4E9E-8D8E-861E865BC174}"/>
    <cellStyle name="Normal 89 4 4 2" xfId="11300" xr:uid="{1A99DB97-CDDF-434E-8AFA-354AAC4EC31B}"/>
    <cellStyle name="Normal 89 4 4 2 2" xfId="17538" xr:uid="{12365620-C232-459A-BF10-0BD1C9208256}"/>
    <cellStyle name="Normal 89 4 4 2 2 2" xfId="26633" xr:uid="{366FAAA4-7975-4866-9FD5-B0407E1784A0}"/>
    <cellStyle name="Normal 89 4 4 2 3" xfId="22638" xr:uid="{2BA29DF4-EB16-4FFE-84AC-F4127252F771}"/>
    <cellStyle name="Normal 89 4 4 3" xfId="15614" xr:uid="{A4630ED2-0788-461F-8B2B-87E458932869}"/>
    <cellStyle name="Normal 89 4 4 3 2" xfId="24709" xr:uid="{4B71354F-7B1B-4924-83CC-0404DCE3A981}"/>
    <cellStyle name="Normal 89 4 4 4" xfId="20264" xr:uid="{0541FCA8-D330-4AD4-92D7-A2BDCC34A866}"/>
    <cellStyle name="Normal 89 4 5" xfId="10211" xr:uid="{9F47D9F7-CBFA-4FA9-B754-6F6F0D134F78}"/>
    <cellStyle name="Normal 89 4 5 2" xfId="14533" xr:uid="{13661378-E0BD-4929-981E-D9D2DFB916AE}"/>
    <cellStyle name="Normal 89 4 5 2 2" xfId="18392" xr:uid="{30EC83E0-63AB-4B13-93D1-9B64AADF8EAE}"/>
    <cellStyle name="Normal 89 4 5 2 2 2" xfId="27487" xr:uid="{1F52D92F-9C20-4D68-9FAD-611FADA98A43}"/>
    <cellStyle name="Normal 89 4 5 2 3" xfId="23628" xr:uid="{5A24E9DA-3B42-4C8F-AC64-FEA8E9D31DEE}"/>
    <cellStyle name="Normal 89 4 5 3" xfId="16468" xr:uid="{32C21CE3-A388-4DA6-B28C-BFE9C7559C66}"/>
    <cellStyle name="Normal 89 4 5 3 2" xfId="25563" xr:uid="{20C5331A-CA69-4D74-8EDD-0F2BE3D38E1D}"/>
    <cellStyle name="Normal 89 4 5 4" xfId="21550" xr:uid="{B5D0A4F8-4E77-4ABC-9BF8-6E9416E9061B}"/>
    <cellStyle name="Normal 89 4 6" xfId="10440" xr:uid="{5507C114-306C-4DB6-89EA-60C169ADF45B}"/>
    <cellStyle name="Normal 89 4 6 2" xfId="16684" xr:uid="{B1BD5B38-5EE5-4C93-A18F-E1787EFDE721}"/>
    <cellStyle name="Normal 89 4 6 2 2" xfId="25779" xr:uid="{E6A49BA7-36FC-48F8-A141-777ED901016D}"/>
    <cellStyle name="Normal 89 4 6 3" xfId="21778" xr:uid="{720DED42-B918-46E3-911E-CD16565A614E}"/>
    <cellStyle name="Normal 89 4 7" xfId="14760" xr:uid="{90E07754-63CE-4811-A744-217885258DC2}"/>
    <cellStyle name="Normal 89 4 7 2" xfId="23855" xr:uid="{B00576CB-0EC0-46C6-B983-2A3D93B68A6C}"/>
    <cellStyle name="Normal 89 4 8" xfId="18862" xr:uid="{964E05B4-3C5B-4307-BA6E-A0C7E60AB001}"/>
    <cellStyle name="Normal 89 5" xfId="2941" xr:uid="{6C1A1A47-E7B1-4AC8-9FDD-3B2E7B4A3FF6}"/>
    <cellStyle name="Normal 89 5 2" xfId="5743" xr:uid="{C4C6FE58-D108-47D1-A963-459336F8AD1F}"/>
    <cellStyle name="Normal 89 5 2 2" xfId="7359" xr:uid="{4A1A9B68-E85F-4E39-98EB-4AE0C0D66566}"/>
    <cellStyle name="Normal 89 5 2 2 2" xfId="11824" xr:uid="{81C0E6D6-8948-47F9-9124-51324E3F5290}"/>
    <cellStyle name="Normal 89 5 2 2 2 2" xfId="18062" xr:uid="{59888900-85CC-4811-A4B6-ADE1B6F12AD6}"/>
    <cellStyle name="Normal 89 5 2 2 2 2 2" xfId="27157" xr:uid="{A5D597A6-3928-4E98-9CB6-96C9BE8B1B78}"/>
    <cellStyle name="Normal 89 5 2 2 2 3" xfId="23162" xr:uid="{D6E5414C-AB94-412A-8B4C-183074A7765D}"/>
    <cellStyle name="Normal 89 5 2 2 3" xfId="16138" xr:uid="{F9AAD656-E1DC-4E66-A2CA-6A9024C91724}"/>
    <cellStyle name="Normal 89 5 2 2 3 2" xfId="25233" xr:uid="{5F5F6E30-1F79-4454-BC98-503E8D0955DD}"/>
    <cellStyle name="Normal 89 5 2 2 4" xfId="20941" xr:uid="{4084A93D-37CD-41B6-A616-62CF95F24065}"/>
    <cellStyle name="Normal 89 5 2 3" xfId="10969" xr:uid="{8852AC92-FD62-480E-A7D0-B43C37DC5412}"/>
    <cellStyle name="Normal 89 5 2 3 2" xfId="17208" xr:uid="{77647F20-9BB9-4890-B042-55A4B3F71FC6}"/>
    <cellStyle name="Normal 89 5 2 3 2 2" xfId="26303" xr:uid="{09794EAB-5177-4014-9195-339B67999544}"/>
    <cellStyle name="Normal 89 5 2 3 3" xfId="22307" xr:uid="{9768CFF9-8CA3-4D59-985B-5E41E982EE71}"/>
    <cellStyle name="Normal 89 5 2 4" xfId="15284" xr:uid="{CBD14AF7-1C75-4F07-B293-30424CAB4143}"/>
    <cellStyle name="Normal 89 5 2 4 2" xfId="24379" xr:uid="{64942725-55BC-414E-9388-CBDCBA827D03}"/>
    <cellStyle name="Normal 89 5 2 5" xfId="19544" xr:uid="{57F76802-A16B-4E62-9B3C-E552421FFF5A}"/>
    <cellStyle name="Normal 89 5 3" xfId="6804" xr:uid="{78B1B530-5E1E-444C-9B78-7C7F23A51B8F}"/>
    <cellStyle name="Normal 89 5 3 2" xfId="11406" xr:uid="{6028EA57-94F1-44EC-871E-331EAD80F10B}"/>
    <cellStyle name="Normal 89 5 3 2 2" xfId="17644" xr:uid="{1228A47A-795B-413A-8013-28E7BC1C54FA}"/>
    <cellStyle name="Normal 89 5 3 2 2 2" xfId="26739" xr:uid="{3948F99C-2AB9-4C9A-9D4F-54A0C264EF78}"/>
    <cellStyle name="Normal 89 5 3 2 3" xfId="22744" xr:uid="{14A70609-6D5E-40E4-8EE3-908349A3E2B3}"/>
    <cellStyle name="Normal 89 5 3 3" xfId="15720" xr:uid="{8EFD84EB-3D9A-467D-B13B-FFAA8B8B5874}"/>
    <cellStyle name="Normal 89 5 3 3 2" xfId="24815" xr:uid="{A033D748-4A1D-4D2E-B9CA-8102D2660282}"/>
    <cellStyle name="Normal 89 5 3 4" xfId="20386" xr:uid="{33EFF681-FA02-4327-B8CD-41C00AE60F39}"/>
    <cellStyle name="Normal 89 5 4" xfId="10546" xr:uid="{EE538E60-8B70-4AD4-AFDE-33995D04C782}"/>
    <cellStyle name="Normal 89 5 4 2" xfId="16790" xr:uid="{039E038B-2E23-46A2-A89B-E155209F2950}"/>
    <cellStyle name="Normal 89 5 4 2 2" xfId="25885" xr:uid="{B0820818-970F-4ADA-8F48-41801E331D2F}"/>
    <cellStyle name="Normal 89 5 4 3" xfId="21884" xr:uid="{37D9F8A6-BD32-4255-A780-9C8A1C584B27}"/>
    <cellStyle name="Normal 89 5 5" xfId="14866" xr:uid="{06EC038B-38BF-4C9E-899B-8A3ED1081EC7}"/>
    <cellStyle name="Normal 89 5 5 2" xfId="23961" xr:uid="{7A522D09-AED2-4B4E-B3F9-9580225E95F6}"/>
    <cellStyle name="Normal 89 5 6" xfId="18984" xr:uid="{E362CB68-2ABA-4A13-8CE5-33C352A52E27}"/>
    <cellStyle name="Normal 89 6" xfId="6029" xr:uid="{AA51213B-F68A-4E40-9B2F-E9B7B70C320A}"/>
    <cellStyle name="Normal 89 6 2" xfId="7619" xr:uid="{E4A7384D-E74B-4F32-BF64-4889E61AB6D3}"/>
    <cellStyle name="Normal 89 6 2 2" xfId="12017" xr:uid="{8E3C8D94-EA9D-45DC-84F3-C0FD6C845C8C}"/>
    <cellStyle name="Normal 89 6 2 2 2" xfId="18255" xr:uid="{0BD8E844-A1FE-4B79-ACA5-18BD2783DFBA}"/>
    <cellStyle name="Normal 89 6 2 2 2 2" xfId="27350" xr:uid="{A0652F6B-12BD-4A93-A394-95B9CB384D46}"/>
    <cellStyle name="Normal 89 6 2 2 3" xfId="23355" xr:uid="{DCCBA829-9418-43A9-93E1-CB306D80ECC4}"/>
    <cellStyle name="Normal 89 6 2 3" xfId="16331" xr:uid="{128F4890-4E07-4851-B4B1-8D5B87CD957D}"/>
    <cellStyle name="Normal 89 6 2 3 2" xfId="25426" xr:uid="{76048C8A-6ADC-41A2-911A-F2B58D56D958}"/>
    <cellStyle name="Normal 89 6 2 4" xfId="21201" xr:uid="{0FECAC30-5948-4299-B106-C2695733DE67}"/>
    <cellStyle name="Normal 89 6 3" xfId="11162" xr:uid="{B84A4E3B-AE84-4DC6-8474-C514782A0D4E}"/>
    <cellStyle name="Normal 89 6 3 2" xfId="17401" xr:uid="{6DC4D2D5-3219-4198-A92A-5455DD1FEB32}"/>
    <cellStyle name="Normal 89 6 3 2 2" xfId="26496" xr:uid="{0F61BA98-B535-4130-AE55-005877093242}"/>
    <cellStyle name="Normal 89 6 3 3" xfId="22500" xr:uid="{0CFADC4B-0F56-4926-8E91-2A937D3AD008}"/>
    <cellStyle name="Normal 89 6 4" xfId="15477" xr:uid="{CA2699B1-CD53-4A0D-8246-945F2D7D296C}"/>
    <cellStyle name="Normal 89 6 4 2" xfId="24572" xr:uid="{9635A1FC-AE7A-47CA-98EE-E788CCFA50A8}"/>
    <cellStyle name="Normal 89 6 5" xfId="19804" xr:uid="{23BB708F-4151-47A0-87A6-F43132CAC409}"/>
    <cellStyle name="Normal 89 7" xfId="5156" xr:uid="{04057BB7-6713-49C0-ACAB-C60E31F48958}"/>
    <cellStyle name="Normal 89 7 2" xfId="7039" xr:uid="{CE354BB2-79EA-4EAF-A22A-B8B64B9A75A4}"/>
    <cellStyle name="Normal 89 7 2 2" xfId="11615" xr:uid="{D7B668C2-2641-41C0-880C-5083C8DB040E}"/>
    <cellStyle name="Normal 89 7 2 2 2" xfId="17853" xr:uid="{1B65A38C-803C-45F0-915C-79E4F9500D2B}"/>
    <cellStyle name="Normal 89 7 2 2 2 2" xfId="26948" xr:uid="{31754E2E-5916-456E-86E8-37303EACBB2B}"/>
    <cellStyle name="Normal 89 7 2 2 3" xfId="22953" xr:uid="{D2FEBCAD-3871-46D6-BA1E-8F2DB04F3B0D}"/>
    <cellStyle name="Normal 89 7 2 3" xfId="15929" xr:uid="{17766319-B358-42C7-893E-E52856E67F69}"/>
    <cellStyle name="Normal 89 7 2 3 2" xfId="25024" xr:uid="{C9CF9122-28AE-4384-ABCD-399812FBF37B}"/>
    <cellStyle name="Normal 89 7 2 4" xfId="20621" xr:uid="{7C5F74F8-E3E5-4A20-BFA8-05925C1FD8F7}"/>
    <cellStyle name="Normal 89 7 3" xfId="10759" xr:uid="{DC227E91-EEDB-4C1B-B0D1-0B8ACB28BD7D}"/>
    <cellStyle name="Normal 89 7 3 2" xfId="16999" xr:uid="{E390CC7E-4978-4073-9152-4023A1662C24}"/>
    <cellStyle name="Normal 89 7 3 2 2" xfId="26094" xr:uid="{A17289DC-AD5E-4AFE-A04F-E2ABEC52FBED}"/>
    <cellStyle name="Normal 89 7 3 3" xfId="22097" xr:uid="{3C9992CA-0540-4780-A5E7-347A9AE892F3}"/>
    <cellStyle name="Normal 89 7 4" xfId="15075" xr:uid="{A32D9A37-D707-4504-A762-DE7F6020E95D}"/>
    <cellStyle name="Normal 89 7 4 2" xfId="24170" xr:uid="{03B4483B-F9C4-4D74-BE7D-60C0BA3208E9}"/>
    <cellStyle name="Normal 89 7 5" xfId="19223" xr:uid="{AD9C7355-CACA-47E8-8AB0-64E508C5B74F}"/>
    <cellStyle name="Normal 89 8" xfId="6433" xr:uid="{07F40D09-C559-4B25-8FD8-1FAE490CBEE2}"/>
    <cellStyle name="Normal 89 8 2" xfId="11197" xr:uid="{3D99673E-D9FF-422F-8C72-68B842E68E78}"/>
    <cellStyle name="Normal 89 8 2 2" xfId="17435" xr:uid="{EE23B0F9-A74E-4D2E-866D-DCAEE1C533C0}"/>
    <cellStyle name="Normal 89 8 2 2 2" xfId="26530" xr:uid="{97C0CFAB-2F18-4E34-8602-B9CF397F6991}"/>
    <cellStyle name="Normal 89 8 2 3" xfId="22535" xr:uid="{41701765-5FF0-4E4D-909A-6F1A05248BFD}"/>
    <cellStyle name="Normal 89 8 3" xfId="15511" xr:uid="{00B27D82-C3E8-4ED0-998D-394D2C80C68C}"/>
    <cellStyle name="Normal 89 8 3 2" xfId="24606" xr:uid="{35D3B6B5-8BE6-48C0-9BD6-77BD7040A24E}"/>
    <cellStyle name="Normal 89 8 4" xfId="20015" xr:uid="{98A90BF9-1C9C-4450-9933-FA8A616761DC}"/>
    <cellStyle name="Normal 89 9" xfId="9735" xr:uid="{8CB2F3C4-506D-47A3-9DC5-484D09245DF6}"/>
    <cellStyle name="Normal 89 9 2" xfId="14057" xr:uid="{3DE9B43D-494C-41CA-AA36-EB991C860623}"/>
    <cellStyle name="Normal 89 9 2 2" xfId="18289" xr:uid="{CC5AA27E-E834-49EA-9A96-BC6FA2A2EB50}"/>
    <cellStyle name="Normal 89 9 2 2 2" xfId="27384" xr:uid="{404359FF-A0D0-4B5B-A027-A8B7A3027079}"/>
    <cellStyle name="Normal 89 9 2 3" xfId="23418" xr:uid="{5D29A975-8D91-4926-9ACB-D903033FA498}"/>
    <cellStyle name="Normal 89 9 3" xfId="16365" xr:uid="{6328E163-BFE4-43FB-83F5-127A8CEEF63A}"/>
    <cellStyle name="Normal 89 9 3 2" xfId="25460" xr:uid="{8073212E-72C4-456C-A29F-6BF460E6C416}"/>
    <cellStyle name="Normal 89 9 4" xfId="21340" xr:uid="{90E8F32C-51F2-4D2A-AD28-41E1FCBF027C}"/>
    <cellStyle name="Normal 9" xfId="2234" xr:uid="{172C17ED-0C84-4035-A38C-0A63AB86C5D3}"/>
    <cellStyle name="Normal 9 10" xfId="9736" xr:uid="{8D3E092C-6EFA-4DBA-9327-EC10601C263A}"/>
    <cellStyle name="Normal 9 10 2" xfId="14058" xr:uid="{D274A7FB-3D9B-4E67-A2DF-34B328781BF2}"/>
    <cellStyle name="Normal 9 10 2 2" xfId="18290" xr:uid="{47ABD79C-1539-4337-9AEB-BF704D579021}"/>
    <cellStyle name="Normal 9 10 2 2 2" xfId="27385" xr:uid="{AA15749E-CCC6-4BF9-AC00-5674EB8EAA19}"/>
    <cellStyle name="Normal 9 10 2 3" xfId="23419" xr:uid="{BE5BE833-2E55-44A7-B4B8-B19DA31088C0}"/>
    <cellStyle name="Normal 9 10 3" xfId="16366" xr:uid="{C11C9F66-9A64-4B1A-A09B-3E705297BBD9}"/>
    <cellStyle name="Normal 9 10 3 2" xfId="25461" xr:uid="{074A1A31-DACD-460E-888E-4EDAADC8962A}"/>
    <cellStyle name="Normal 9 10 4" xfId="21341" xr:uid="{153AE151-BA30-4934-8A4C-8A317AD00E71}"/>
    <cellStyle name="Normal 9 11" xfId="10336" xr:uid="{62C23E03-7397-4247-93F7-C06438797627}"/>
    <cellStyle name="Normal 9 11 2" xfId="16582" xr:uid="{92B5BD28-434F-473E-A63B-4668383EAE1D}"/>
    <cellStyle name="Normal 9 11 2 2" xfId="25677" xr:uid="{54D9A209-8499-4A91-BC7C-72CF2143E167}"/>
    <cellStyle name="Normal 9 11 3" xfId="21674" xr:uid="{F114B0B3-28FB-4E0D-BC11-D3D0A8A82E89}"/>
    <cellStyle name="Normal 9 12" xfId="14657" xr:uid="{34FBC727-7FD6-48ED-B153-951C73F7C23C}"/>
    <cellStyle name="Normal 9 12 2" xfId="23752" xr:uid="{76CC9C57-777E-4ED7-8AA2-C4B01F0C01A0}"/>
    <cellStyle name="Normal 9 13" xfId="18612" xr:uid="{8F133BBF-4A0B-409D-82AA-9954CBEF7A7D}"/>
    <cellStyle name="Normal 9 14" xfId="27581" xr:uid="{8164E9F4-1375-4ABD-BABF-55074D2AA228}"/>
    <cellStyle name="Normal 9 2" xfId="2235" xr:uid="{1F2586BE-D27F-45EE-A039-E1AFBDC96A00}"/>
    <cellStyle name="Normal 9 2 2" xfId="6435" xr:uid="{4FC3C39F-6060-4CC4-A50A-3438219C9E5D}"/>
    <cellStyle name="Normal 9 2 2 2" xfId="20017" xr:uid="{09C55142-4DAC-49BC-BC44-4F6A1E453C1B}"/>
    <cellStyle name="Normal 9 2 2 2 2" xfId="29611" xr:uid="{CD0C3E21-E48C-481E-B541-242728B97464}"/>
    <cellStyle name="Normal 9 2 2 3" xfId="28234" xr:uid="{51CFBC9F-EB32-481E-81EA-168F76BD75D6}"/>
    <cellStyle name="Normal 9 2 3" xfId="18613" xr:uid="{3650497E-DE35-46D3-BC9B-A7B9B27DA92D}"/>
    <cellStyle name="Normal 9 2 3 2" xfId="29067" xr:uid="{60ABA63C-1369-47BA-8839-B51C1439B463}"/>
    <cellStyle name="Normal 9 2 4" xfId="27693" xr:uid="{BD59B2DF-1BB5-40B4-A4D3-95BC3FCCB463}"/>
    <cellStyle name="Normal 9 3" xfId="2676" xr:uid="{D2A86947-FBC2-4D56-9238-8B9056C16455}"/>
    <cellStyle name="Normal 9 3 10" xfId="18721" xr:uid="{10E147BA-B585-4FCC-9137-9A49EEBF2502}"/>
    <cellStyle name="Normal 9 3 2" xfId="2771" xr:uid="{CE68F3C6-92D5-42B8-A861-149065E080B5}"/>
    <cellStyle name="Normal 9 3 2 2" xfId="2889" xr:uid="{09ED2B9F-8093-4A19-94FC-8CECB35376CF}"/>
    <cellStyle name="Normal 9 3 2 2 2" xfId="3114" xr:uid="{9387E9F1-C7CC-4A87-AE6A-FEA7F985066E}"/>
    <cellStyle name="Normal 9 3 2 2 2 2" xfId="5916" xr:uid="{4272323F-ADEA-4861-A875-45D29725C195}"/>
    <cellStyle name="Normal 9 3 2 2 2 2 2" xfId="7532" xr:uid="{D063F98C-D1D9-448F-8C24-358D71106B85}"/>
    <cellStyle name="Normal 9 3 2 2 2 2 2 2" xfId="11997" xr:uid="{52B3EAAB-F210-4DE0-BB23-C7C26F80A3FC}"/>
    <cellStyle name="Normal 9 3 2 2 2 2 2 2 2" xfId="18235" xr:uid="{BC2D306D-B137-4FB5-8E0F-FE459F51D8B9}"/>
    <cellStyle name="Normal 9 3 2 2 2 2 2 2 2 2" xfId="27330" xr:uid="{D038C7BE-0FDE-4B41-938D-374B0A601FF4}"/>
    <cellStyle name="Normal 9 3 2 2 2 2 2 2 3" xfId="23335" xr:uid="{0388D6B7-438E-4DE6-B7F5-20222D933480}"/>
    <cellStyle name="Normal 9 3 2 2 2 2 2 3" xfId="16311" xr:uid="{16DBADA6-D180-4CB9-9C2E-3A21865F2E43}"/>
    <cellStyle name="Normal 9 3 2 2 2 2 2 3 2" xfId="25406" xr:uid="{DA094B1A-6C14-48D3-BEF7-2F986A0C123C}"/>
    <cellStyle name="Normal 9 3 2 2 2 2 2 4" xfId="21114" xr:uid="{700CC922-8B86-49B7-999C-E659A8A0D793}"/>
    <cellStyle name="Normal 9 3 2 2 2 2 3" xfId="11142" xr:uid="{F5CFC1E0-39D7-457E-ABEF-F8E713F1BF6E}"/>
    <cellStyle name="Normal 9 3 2 2 2 2 3 2" xfId="17381" xr:uid="{4FE27DB8-8629-4CF9-A9E1-944EC33D722B}"/>
    <cellStyle name="Normal 9 3 2 2 2 2 3 2 2" xfId="26476" xr:uid="{771D09E8-80A4-482B-8CA5-7F24BD7D9747}"/>
    <cellStyle name="Normal 9 3 2 2 2 2 3 3" xfId="22480" xr:uid="{34E35C2A-BB90-4AE6-8BE5-A6944D037362}"/>
    <cellStyle name="Normal 9 3 2 2 2 2 4" xfId="15457" xr:uid="{90C666D7-DED2-416D-93CA-88E40B7B9408}"/>
    <cellStyle name="Normal 9 3 2 2 2 2 4 2" xfId="24552" xr:uid="{6BB9F1BC-443C-4915-A96D-D4F1E769FD78}"/>
    <cellStyle name="Normal 9 3 2 2 2 2 5" xfId="19717" xr:uid="{7C6B1300-F412-4899-B6C6-7FC46D96805C}"/>
    <cellStyle name="Normal 9 3 2 2 2 3" xfId="6977" xr:uid="{C8D37F9B-B0EF-49FE-8170-162F343A92A5}"/>
    <cellStyle name="Normal 9 3 2 2 2 3 2" xfId="11579" xr:uid="{1E5A760D-B54E-4837-BE1B-43DDBEC4E041}"/>
    <cellStyle name="Normal 9 3 2 2 2 3 2 2" xfId="17817" xr:uid="{BD3F3324-1F57-433E-A048-FB4B90D1B278}"/>
    <cellStyle name="Normal 9 3 2 2 2 3 2 2 2" xfId="26912" xr:uid="{1A351AD8-C6F0-4AFF-B388-71DE806335F3}"/>
    <cellStyle name="Normal 9 3 2 2 2 3 2 3" xfId="22917" xr:uid="{84BAD064-28DD-4AD6-97B5-2A777F1177FD}"/>
    <cellStyle name="Normal 9 3 2 2 2 3 3" xfId="15893" xr:uid="{0A29F46D-D60B-4A50-85B4-7D29F9A596C6}"/>
    <cellStyle name="Normal 9 3 2 2 2 3 3 2" xfId="24988" xr:uid="{7D3746E2-399A-493F-A2D5-4900F757CEAC}"/>
    <cellStyle name="Normal 9 3 2 2 2 3 4" xfId="20559" xr:uid="{DAD62E73-C2BA-41EA-A750-3F2539D7C2CC}"/>
    <cellStyle name="Normal 9 3 2 2 2 4" xfId="10719" xr:uid="{50D594B8-CC29-4CD9-A4E1-456821822C2B}"/>
    <cellStyle name="Normal 9 3 2 2 2 4 2" xfId="16963" xr:uid="{2DA9A3CB-67E2-4983-ACB3-D6F0130D0931}"/>
    <cellStyle name="Normal 9 3 2 2 2 4 2 2" xfId="26058" xr:uid="{D937F471-9F8E-4C48-9BD7-9589DE94893B}"/>
    <cellStyle name="Normal 9 3 2 2 2 4 3" xfId="22057" xr:uid="{6C09EDB7-A17C-4E6F-BE0E-A4CF12E6437D}"/>
    <cellStyle name="Normal 9 3 2 2 2 5" xfId="15039" xr:uid="{366C16A5-6F54-4B60-91FF-EE34AEE042F8}"/>
    <cellStyle name="Normal 9 3 2 2 2 5 2" xfId="24134" xr:uid="{078D8FD1-932C-46B7-84C0-879269A8B847}"/>
    <cellStyle name="Normal 9 3 2 2 2 6" xfId="19157" xr:uid="{243073E2-286D-43C0-8016-7D343948973A}"/>
    <cellStyle name="Normal 9 3 2 2 3" xfId="5702" xr:uid="{37C61EF6-1292-479B-B2E7-F97E04F7B799}"/>
    <cellStyle name="Normal 9 3 2 2 3 2" xfId="7318" xr:uid="{AA6F6B9E-B546-43BE-857D-F57D4429E359}"/>
    <cellStyle name="Normal 9 3 2 2 3 2 2" xfId="11788" xr:uid="{BD9F0C4A-C863-4F7F-ABC5-F8290F797545}"/>
    <cellStyle name="Normal 9 3 2 2 3 2 2 2" xfId="18026" xr:uid="{D0316FF3-D9A1-4F2B-87D8-2C348C86E965}"/>
    <cellStyle name="Normal 9 3 2 2 3 2 2 2 2" xfId="27121" xr:uid="{9AE095CD-0E75-4D57-A1F0-F9B4C6E0769E}"/>
    <cellStyle name="Normal 9 3 2 2 3 2 2 3" xfId="23126" xr:uid="{68AB1FA5-9EF2-4042-81A5-660317B442DC}"/>
    <cellStyle name="Normal 9 3 2 2 3 2 3" xfId="16102" xr:uid="{94E3840B-E9AE-4E42-B576-B45F59E8B983}"/>
    <cellStyle name="Normal 9 3 2 2 3 2 3 2" xfId="25197" xr:uid="{07F1D195-381C-4DF4-AB53-5BF9F396DF7D}"/>
    <cellStyle name="Normal 9 3 2 2 3 2 4" xfId="20900" xr:uid="{109E8086-B271-456F-A8E1-8A44A1D1F33E}"/>
    <cellStyle name="Normal 9 3 2 2 3 3" xfId="10932" xr:uid="{98561B93-FF55-46AB-82F4-CA734333CB80}"/>
    <cellStyle name="Normal 9 3 2 2 3 3 2" xfId="17172" xr:uid="{D5F849C3-BD36-4DE6-9031-4E3CFF97DDFF}"/>
    <cellStyle name="Normal 9 3 2 2 3 3 2 2" xfId="26267" xr:uid="{1CB83952-D7A5-4C07-A693-33D7D560805A}"/>
    <cellStyle name="Normal 9 3 2 2 3 3 3" xfId="22270" xr:uid="{F2137D60-393D-41EF-8089-E4E19B6D227A}"/>
    <cellStyle name="Normal 9 3 2 2 3 4" xfId="15248" xr:uid="{3229613D-074B-45F0-9BE9-4B34412CBD72}"/>
    <cellStyle name="Normal 9 3 2 2 3 4 2" xfId="24343" xr:uid="{4E49225D-DF4D-4B87-A22E-499EF2CABF95}"/>
    <cellStyle name="Normal 9 3 2 2 3 5" xfId="19503" xr:uid="{F66C634C-B122-410A-983B-F6E500644D50}"/>
    <cellStyle name="Normal 9 3 2 2 4" xfId="6752" xr:uid="{4BE6BF8F-9C5C-4CDE-82D6-5D42D2FFD56B}"/>
    <cellStyle name="Normal 9 3 2 2 4 2" xfId="11370" xr:uid="{501A0E56-9525-4F18-9D4E-DBA2701CA60B}"/>
    <cellStyle name="Normal 9 3 2 2 4 2 2" xfId="17608" xr:uid="{E929F088-5D7A-4CEE-9201-0C37C51A0F93}"/>
    <cellStyle name="Normal 9 3 2 2 4 2 2 2" xfId="26703" xr:uid="{C911EFA5-2465-46B1-AD5A-EC8C09BDA081}"/>
    <cellStyle name="Normal 9 3 2 2 4 2 3" xfId="22708" xr:uid="{A243C8BE-112D-47A6-B18D-39B36B3FABBA}"/>
    <cellStyle name="Normal 9 3 2 2 4 3" xfId="15684" xr:uid="{1A32F8F6-7532-4057-B8E5-7D471CF7C7DF}"/>
    <cellStyle name="Normal 9 3 2 2 4 3 2" xfId="24779" xr:uid="{F97683A5-97F4-4F93-BED3-F8486A1216D4}"/>
    <cellStyle name="Normal 9 3 2 2 4 4" xfId="20334" xr:uid="{B5CD3B34-FA69-4056-A22B-F307D1742D4C}"/>
    <cellStyle name="Normal 9 3 2 2 5" xfId="10281" xr:uid="{0C0A1D63-6958-4204-9FED-F7CE2DF1D40E}"/>
    <cellStyle name="Normal 9 3 2 2 5 2" xfId="14603" xr:uid="{5674CCB9-13F9-4045-9A21-5C053083F3D3}"/>
    <cellStyle name="Normal 9 3 2 2 5 2 2" xfId="18462" xr:uid="{5899D8B6-57C8-4D82-9E06-AED310C889E9}"/>
    <cellStyle name="Normal 9 3 2 2 5 2 2 2" xfId="27557" xr:uid="{ABB7C3C2-0C36-44EC-A4B2-CC62EB22FEBB}"/>
    <cellStyle name="Normal 9 3 2 2 5 2 3" xfId="23698" xr:uid="{8DC8A227-6DAE-4EF4-BACF-2858F261FDE6}"/>
    <cellStyle name="Normal 9 3 2 2 5 3" xfId="16538" xr:uid="{36D7FF47-C717-4930-AAAE-263E53042189}"/>
    <cellStyle name="Normal 9 3 2 2 5 3 2" xfId="25633" xr:uid="{8E0AE602-85B1-4401-B22A-0F23449C50ED}"/>
    <cellStyle name="Normal 9 3 2 2 5 4" xfId="21620" xr:uid="{D7D2C58C-ADB9-4BAB-8B01-1B3CFBDBAA7F}"/>
    <cellStyle name="Normal 9 3 2 2 6" xfId="10510" xr:uid="{C1992A29-F450-43A8-8E19-5A2B632C268D}"/>
    <cellStyle name="Normal 9 3 2 2 6 2" xfId="16754" xr:uid="{82E7BE17-8C49-46DB-BF39-CC6B66F1B7EA}"/>
    <cellStyle name="Normal 9 3 2 2 6 2 2" xfId="25849" xr:uid="{B3C2889B-BE7C-41A0-8931-83568BF65CDF}"/>
    <cellStyle name="Normal 9 3 2 2 6 3" xfId="21848" xr:uid="{33F112E6-2294-4712-A769-2D63724153C1}"/>
    <cellStyle name="Normal 9 3 2 2 7" xfId="14830" xr:uid="{5C62C24E-6556-49B9-A444-A1EA70908D5D}"/>
    <cellStyle name="Normal 9 3 2 2 7 2" xfId="23925" xr:uid="{59B1C14E-F08E-4CEA-B9EC-DECABEA900BA}"/>
    <cellStyle name="Normal 9 3 2 2 8" xfId="18932" xr:uid="{359418ED-2CB9-4562-B13C-D50523641C43}"/>
    <cellStyle name="Normal 9 3 2 3" xfId="3011" xr:uid="{64B361EA-550D-4157-92AB-C0B949785FF9}"/>
    <cellStyle name="Normal 9 3 2 3 2" xfId="5813" xr:uid="{CBBA3BA8-754D-49F5-9D6F-A62830ADE12E}"/>
    <cellStyle name="Normal 9 3 2 3 2 2" xfId="7429" xr:uid="{B2A34B9D-16C7-4E19-87C4-D7875743BE45}"/>
    <cellStyle name="Normal 9 3 2 3 2 2 2" xfId="11894" xr:uid="{014BA10D-489F-4716-856A-D52F04534052}"/>
    <cellStyle name="Normal 9 3 2 3 2 2 2 2" xfId="18132" xr:uid="{43D6ED41-2656-4DD1-956F-C08ACF21E1F0}"/>
    <cellStyle name="Normal 9 3 2 3 2 2 2 2 2" xfId="27227" xr:uid="{EC2471B3-6852-4D5D-9823-94ECD736752A}"/>
    <cellStyle name="Normal 9 3 2 3 2 2 2 3" xfId="23232" xr:uid="{241FE169-9762-40BF-B9DB-9869FEBDEDAD}"/>
    <cellStyle name="Normal 9 3 2 3 2 2 3" xfId="16208" xr:uid="{72FDFC1B-D19D-4002-A020-53AE7AF77A9F}"/>
    <cellStyle name="Normal 9 3 2 3 2 2 3 2" xfId="25303" xr:uid="{A521C258-0B05-4FF2-9EF0-11C1392A6653}"/>
    <cellStyle name="Normal 9 3 2 3 2 2 4" xfId="21011" xr:uid="{36A96984-2723-463F-8BE4-5B897DCAE4D1}"/>
    <cellStyle name="Normal 9 3 2 3 2 3" xfId="11039" xr:uid="{D66939AA-79D4-4901-B559-87F44FED8D8E}"/>
    <cellStyle name="Normal 9 3 2 3 2 3 2" xfId="17278" xr:uid="{88A8112A-A827-4BD7-BAEA-E813C330DBA6}"/>
    <cellStyle name="Normal 9 3 2 3 2 3 2 2" xfId="26373" xr:uid="{5167713E-DB28-4545-A993-66001C80E24F}"/>
    <cellStyle name="Normal 9 3 2 3 2 3 3" xfId="22377" xr:uid="{2E672A44-006C-45F3-A031-C1D1A43428C4}"/>
    <cellStyle name="Normal 9 3 2 3 2 4" xfId="15354" xr:uid="{EB16AF20-2330-4392-A53B-8F4699DBA995}"/>
    <cellStyle name="Normal 9 3 2 3 2 4 2" xfId="24449" xr:uid="{721E4734-5220-49B7-AF6C-1B8C15EBEA6B}"/>
    <cellStyle name="Normal 9 3 2 3 2 5" xfId="19614" xr:uid="{4DF8B485-0B66-4686-B14E-6927DB6AB24B}"/>
    <cellStyle name="Normal 9 3 2 3 3" xfId="6874" xr:uid="{EEEE75C9-B193-4EC8-A117-96C6A771F34B}"/>
    <cellStyle name="Normal 9 3 2 3 3 2" xfId="11476" xr:uid="{8FDA8ED2-F735-4FB0-AF7C-AE5179B29429}"/>
    <cellStyle name="Normal 9 3 2 3 3 2 2" xfId="17714" xr:uid="{4B9951B0-775F-45D0-8C2D-D3D229006325}"/>
    <cellStyle name="Normal 9 3 2 3 3 2 2 2" xfId="26809" xr:uid="{9A9E9A92-FA91-41D1-B4A2-4D6D29092DD9}"/>
    <cellStyle name="Normal 9 3 2 3 3 2 3" xfId="22814" xr:uid="{E3CD1F96-3CB1-4198-A51A-0D4AC4192DB0}"/>
    <cellStyle name="Normal 9 3 2 3 3 3" xfId="15790" xr:uid="{97A47670-F145-401A-819E-B31ED536469D}"/>
    <cellStyle name="Normal 9 3 2 3 3 3 2" xfId="24885" xr:uid="{DE594640-20FF-4BF0-B3B3-4C2DC7B669A8}"/>
    <cellStyle name="Normal 9 3 2 3 3 4" xfId="20456" xr:uid="{FD762A4A-D2D2-4100-AA60-2C28A9A5EFEA}"/>
    <cellStyle name="Normal 9 3 2 3 4" xfId="10616" xr:uid="{11917DC6-0615-4A11-9E74-5A2040681F68}"/>
    <cellStyle name="Normal 9 3 2 3 4 2" xfId="16860" xr:uid="{D159343F-CD35-4554-8859-74BA7E271D29}"/>
    <cellStyle name="Normal 9 3 2 3 4 2 2" xfId="25955" xr:uid="{CC21C425-0505-4889-AD30-6362ADB32883}"/>
    <cellStyle name="Normal 9 3 2 3 4 3" xfId="21954" xr:uid="{7772D4DC-6060-4E6E-ADBA-E19918029E52}"/>
    <cellStyle name="Normal 9 3 2 3 5" xfId="14936" xr:uid="{C9612730-2B8F-4A7F-8D39-29CE68C3737F}"/>
    <cellStyle name="Normal 9 3 2 3 5 2" xfId="24031" xr:uid="{DD40E76F-B282-433B-A713-0A190785B97B}"/>
    <cellStyle name="Normal 9 3 2 3 6" xfId="19054" xr:uid="{21AC6D6D-72CB-4804-BE23-664558026927}"/>
    <cellStyle name="Normal 9 3 2 4" xfId="5591" xr:uid="{8F2A001C-E9F9-4700-8BB7-6B6E2C02BC5F}"/>
    <cellStyle name="Normal 9 3 2 4 2" xfId="7207" xr:uid="{5B978DE9-F093-4151-98E8-EBAC700BFEA8}"/>
    <cellStyle name="Normal 9 3 2 4 2 2" xfId="11685" xr:uid="{3F79D26D-A112-40F5-8412-99E4719DF129}"/>
    <cellStyle name="Normal 9 3 2 4 2 2 2" xfId="17923" xr:uid="{CC245781-ECD7-4CAB-95D1-025C055EF9BD}"/>
    <cellStyle name="Normal 9 3 2 4 2 2 2 2" xfId="27018" xr:uid="{6F5D7C5F-58A8-4242-B8A1-5395195389D1}"/>
    <cellStyle name="Normal 9 3 2 4 2 2 3" xfId="23023" xr:uid="{7A1E212D-5418-4FED-B4A1-B6C30D3F7EE6}"/>
    <cellStyle name="Normal 9 3 2 4 2 3" xfId="15999" xr:uid="{5244765F-0BC2-4143-8E9D-D6197ECBF302}"/>
    <cellStyle name="Normal 9 3 2 4 2 3 2" xfId="25094" xr:uid="{800664E2-8831-4A4E-A5CD-9B10ACC83404}"/>
    <cellStyle name="Normal 9 3 2 4 2 4" xfId="20789" xr:uid="{AB87D2BB-BCF4-437B-AB23-1D44B788B0FF}"/>
    <cellStyle name="Normal 9 3 2 4 3" xfId="10829" xr:uid="{3D649ACE-DE4C-4E31-9E5C-BFC3685E8CE3}"/>
    <cellStyle name="Normal 9 3 2 4 3 2" xfId="17069" xr:uid="{1C44B7B8-53C3-4DB8-B0CE-871108DF7042}"/>
    <cellStyle name="Normal 9 3 2 4 3 2 2" xfId="26164" xr:uid="{53745926-A2C6-41D9-BD6C-B24C4B2AD194}"/>
    <cellStyle name="Normal 9 3 2 4 3 3" xfId="22167" xr:uid="{4F4BAFC0-4DF2-4086-9050-BB5A4079679D}"/>
    <cellStyle name="Normal 9 3 2 4 4" xfId="15145" xr:uid="{F3EDB1B1-C91E-4B44-A3ED-F9147A31E8BE}"/>
    <cellStyle name="Normal 9 3 2 4 4 2" xfId="24240" xr:uid="{C5790064-8664-4E82-9DFC-EF84FDF9BC30}"/>
    <cellStyle name="Normal 9 3 2 4 5" xfId="19392" xr:uid="{713EC442-BAE6-4ACF-BDD0-4BC1E888ED6D}"/>
    <cellStyle name="Normal 9 3 2 5" xfId="6634" xr:uid="{A0DA2796-6278-4792-A23C-C515B23D03CA}"/>
    <cellStyle name="Normal 9 3 2 5 2" xfId="11267" xr:uid="{FD29595E-9506-4553-8B41-843EF25C22A0}"/>
    <cellStyle name="Normal 9 3 2 5 2 2" xfId="17505" xr:uid="{A1AA6747-3523-4018-BC4F-B8B81DF6A850}"/>
    <cellStyle name="Normal 9 3 2 5 2 2 2" xfId="26600" xr:uid="{E1933082-9811-4B52-8147-1E1E3B029BD5}"/>
    <cellStyle name="Normal 9 3 2 5 2 3" xfId="22605" xr:uid="{31E458BF-13BE-4307-A2AF-2F03C293181E}"/>
    <cellStyle name="Normal 9 3 2 5 3" xfId="15581" xr:uid="{F162768D-FF5D-49F1-A89E-07CEEA7ECED6}"/>
    <cellStyle name="Normal 9 3 2 5 3 2" xfId="24676" xr:uid="{4CB4DDEB-0C9B-4CD7-88D8-40C78B4EDD04}"/>
    <cellStyle name="Normal 9 3 2 5 4" xfId="20216" xr:uid="{A3B360B2-7161-4E67-BA2C-CC7B90E429B3}"/>
    <cellStyle name="Normal 9 3 2 6" xfId="10170" xr:uid="{4BC6DBD2-436D-42E6-8DBE-415D8936A42B}"/>
    <cellStyle name="Normal 9 3 2 6 2" xfId="14492" xr:uid="{E2B6F64F-8374-4650-B769-7E979A67D1CB}"/>
    <cellStyle name="Normal 9 3 2 6 2 2" xfId="18359" xr:uid="{AF4F958A-C993-4190-B051-63C9874199FB}"/>
    <cellStyle name="Normal 9 3 2 6 2 2 2" xfId="27454" xr:uid="{248D7786-F72A-45DF-93C9-F2B962AF0DDE}"/>
    <cellStyle name="Normal 9 3 2 6 2 3" xfId="23587" xr:uid="{965BFBB2-DAA0-4F98-88F6-DBB8610D3475}"/>
    <cellStyle name="Normal 9 3 2 6 3" xfId="16435" xr:uid="{B6F85D47-3060-49D3-805E-F5BB48EE2506}"/>
    <cellStyle name="Normal 9 3 2 6 3 2" xfId="25530" xr:uid="{4E1FA2CD-2623-40E4-8146-1F253CA29C2A}"/>
    <cellStyle name="Normal 9 3 2 6 4" xfId="21509" xr:uid="{590BFF4E-9EAA-4B15-8E5F-CB4BD65A14BE}"/>
    <cellStyle name="Normal 9 3 2 7" xfId="10407" xr:uid="{54FDDC42-6777-4EA4-A368-4BF5451D3425}"/>
    <cellStyle name="Normal 9 3 2 7 2" xfId="16651" xr:uid="{5F4A3FEA-C343-436E-A1FA-EA44E216752E}"/>
    <cellStyle name="Normal 9 3 2 7 2 2" xfId="25746" xr:uid="{5A750426-6273-4A7C-BB3F-810906582D83}"/>
    <cellStyle name="Normal 9 3 2 7 3" xfId="21745" xr:uid="{F2AFAD4A-6565-457F-8446-FF9DEC9D1063}"/>
    <cellStyle name="Normal 9 3 2 8" xfId="14727" xr:uid="{EE74BEF8-0ED6-49DE-A62A-6DAB3A87A7EE}"/>
    <cellStyle name="Normal 9 3 2 8 2" xfId="23822" xr:uid="{5472C036-8419-4C6E-A7E9-FB3DD59256A5}"/>
    <cellStyle name="Normal 9 3 2 9" xfId="18814" xr:uid="{7182614B-61DA-40F7-9186-872CD76AA899}"/>
    <cellStyle name="Normal 9 3 3" xfId="2842" xr:uid="{4FF9F6D8-3241-4CA1-9556-A46272CB70EC}"/>
    <cellStyle name="Normal 9 3 3 2" xfId="3067" xr:uid="{43EBA9B5-03A8-4ADB-88FB-DAFDEC6593C3}"/>
    <cellStyle name="Normal 9 3 3 2 2" xfId="5869" xr:uid="{BDD78F08-8FE5-4CF2-B76C-65386A7FCB56}"/>
    <cellStyle name="Normal 9 3 3 2 2 2" xfId="7485" xr:uid="{9AA5EE57-A92F-4455-82C0-A90387EFE88F}"/>
    <cellStyle name="Normal 9 3 3 2 2 2 2" xfId="11950" xr:uid="{869A82B1-FE94-4C15-9BAA-FB15405B7F6C}"/>
    <cellStyle name="Normal 9 3 3 2 2 2 2 2" xfId="18188" xr:uid="{874F4101-0CC8-4C76-B6DE-F2C3C0576087}"/>
    <cellStyle name="Normal 9 3 3 2 2 2 2 2 2" xfId="27283" xr:uid="{168C58F5-E599-499F-B6F1-1DB28AA72BE0}"/>
    <cellStyle name="Normal 9 3 3 2 2 2 2 3" xfId="23288" xr:uid="{0BB24D0B-2B61-4387-9B00-4A246B090DC8}"/>
    <cellStyle name="Normal 9 3 3 2 2 2 3" xfId="16264" xr:uid="{A4FEBB7C-E84B-4277-B6EF-26EA8AE6E4CB}"/>
    <cellStyle name="Normal 9 3 3 2 2 2 3 2" xfId="25359" xr:uid="{AA6D8D84-A238-4E11-ACEB-25BBAAAA8328}"/>
    <cellStyle name="Normal 9 3 3 2 2 2 4" xfId="21067" xr:uid="{F05B016A-7DB1-477C-A0ED-BD4C061B7E0D}"/>
    <cellStyle name="Normal 9 3 3 2 2 3" xfId="11095" xr:uid="{76BA4481-1258-41E6-BE22-FE55F0256A56}"/>
    <cellStyle name="Normal 9 3 3 2 2 3 2" xfId="17334" xr:uid="{3CD68006-AA1B-4BCD-AF8B-EF6A55297FC8}"/>
    <cellStyle name="Normal 9 3 3 2 2 3 2 2" xfId="26429" xr:uid="{A8A4E300-2EF6-4EA4-B03A-6E01C0C67ED8}"/>
    <cellStyle name="Normal 9 3 3 2 2 3 3" xfId="22433" xr:uid="{365D1E1C-31A0-48E7-9BF3-1E4803E36C6B}"/>
    <cellStyle name="Normal 9 3 3 2 2 4" xfId="15410" xr:uid="{D17E3BB4-47F7-4F26-A622-817BA4C8A282}"/>
    <cellStyle name="Normal 9 3 3 2 2 4 2" xfId="24505" xr:uid="{710BC0B5-06FE-4532-8F0E-DFCBBA74F0A8}"/>
    <cellStyle name="Normal 9 3 3 2 2 5" xfId="19670" xr:uid="{A3ED3E1B-E178-4370-919D-3637AAC4B722}"/>
    <cellStyle name="Normal 9 3 3 2 3" xfId="6930" xr:uid="{A56E1CC3-0782-4FC7-B7A8-0ACD67E5ECFE}"/>
    <cellStyle name="Normal 9 3 3 2 3 2" xfId="11532" xr:uid="{BD4FE490-BA3D-40EA-BA68-371BEF07EED2}"/>
    <cellStyle name="Normal 9 3 3 2 3 2 2" xfId="17770" xr:uid="{041A5C7B-6ECE-4FC3-87E6-4E6DC739D517}"/>
    <cellStyle name="Normal 9 3 3 2 3 2 2 2" xfId="26865" xr:uid="{9A645DA8-37AC-462A-AD92-B4ADBFBC9078}"/>
    <cellStyle name="Normal 9 3 3 2 3 2 3" xfId="22870" xr:uid="{0E7716AB-A256-4881-B8C6-25A59673E767}"/>
    <cellStyle name="Normal 9 3 3 2 3 3" xfId="15846" xr:uid="{B9E1EBA1-1237-42EE-B7E4-2EEBEF10823F}"/>
    <cellStyle name="Normal 9 3 3 2 3 3 2" xfId="24941" xr:uid="{169F2355-F999-4F32-ABD0-F2D1CD191100}"/>
    <cellStyle name="Normal 9 3 3 2 3 4" xfId="20512" xr:uid="{57A7CE45-4F90-4CD4-B93F-F958B7426B0D}"/>
    <cellStyle name="Normal 9 3 3 2 4" xfId="10672" xr:uid="{236D55E0-43F1-4CCE-80D4-9A2EF0FE0B38}"/>
    <cellStyle name="Normal 9 3 3 2 4 2" xfId="16916" xr:uid="{BA4ABE80-FBC7-4B59-AC5E-7C276B85ADDE}"/>
    <cellStyle name="Normal 9 3 3 2 4 2 2" xfId="26011" xr:uid="{A96ED29B-3F25-4624-9644-24BF700570C7}"/>
    <cellStyle name="Normal 9 3 3 2 4 3" xfId="22010" xr:uid="{01C697BF-F36C-419E-967B-5BFAA7D100F3}"/>
    <cellStyle name="Normal 9 3 3 2 5" xfId="14992" xr:uid="{6B1708FF-037B-4834-A029-1519A266F241}"/>
    <cellStyle name="Normal 9 3 3 2 5 2" xfId="24087" xr:uid="{211632AE-DBB1-4822-BD76-431332118244}"/>
    <cellStyle name="Normal 9 3 3 2 6" xfId="19110" xr:uid="{0E5A996D-509B-44E2-AAE3-060938B748DE}"/>
    <cellStyle name="Normal 9 3 3 3" xfId="5655" xr:uid="{C1FF56B2-6953-496C-8BC7-36702A9ACDF0}"/>
    <cellStyle name="Normal 9 3 3 3 2" xfId="7271" xr:uid="{F4D03233-007F-4F31-9D45-DFB5474C6713}"/>
    <cellStyle name="Normal 9 3 3 3 2 2" xfId="11741" xr:uid="{20F0836C-A14C-4BFC-A8E9-369C4C87F6B0}"/>
    <cellStyle name="Normal 9 3 3 3 2 2 2" xfId="17979" xr:uid="{C291666C-5928-4D5D-B193-B78FB61A0ABB}"/>
    <cellStyle name="Normal 9 3 3 3 2 2 2 2" xfId="27074" xr:uid="{E2484E07-45C9-4FC2-9D9D-6CEC9155EA12}"/>
    <cellStyle name="Normal 9 3 3 3 2 2 3" xfId="23079" xr:uid="{DA2E4209-B3B9-4A68-B104-B4DCB543A716}"/>
    <cellStyle name="Normal 9 3 3 3 2 3" xfId="16055" xr:uid="{B25D73E6-6560-4B2A-8402-4AF259AF694A}"/>
    <cellStyle name="Normal 9 3 3 3 2 3 2" xfId="25150" xr:uid="{4E6A697E-54FA-401C-964B-16D9AD530306}"/>
    <cellStyle name="Normal 9 3 3 3 2 4" xfId="20853" xr:uid="{E68954D5-0BCB-44B3-BB3D-B140A3917945}"/>
    <cellStyle name="Normal 9 3 3 3 3" xfId="10885" xr:uid="{62C1BC37-EC6E-471A-AB5D-40FA3B6396CB}"/>
    <cellStyle name="Normal 9 3 3 3 3 2" xfId="17125" xr:uid="{71352EE5-D2F7-4B7D-ABF5-05011D46C496}"/>
    <cellStyle name="Normal 9 3 3 3 3 2 2" xfId="26220" xr:uid="{C3E0C49B-A798-4CAF-BE3D-32A46BE449DF}"/>
    <cellStyle name="Normal 9 3 3 3 3 3" xfId="22223" xr:uid="{0067B590-0563-47B5-A378-A9DCBE7110E0}"/>
    <cellStyle name="Normal 9 3 3 3 4" xfId="15201" xr:uid="{DCE80C8C-33E3-43C0-B262-40EE506F9CDE}"/>
    <cellStyle name="Normal 9 3 3 3 4 2" xfId="24296" xr:uid="{2F8EE6A0-93DA-44B5-A22A-0C9DADC427DF}"/>
    <cellStyle name="Normal 9 3 3 3 5" xfId="19456" xr:uid="{91E1FE77-D265-42ED-8171-80B27BCCAC54}"/>
    <cellStyle name="Normal 9 3 3 4" xfId="6705" xr:uid="{EE43D57B-C5CE-49F0-A2A5-7ABB79438903}"/>
    <cellStyle name="Normal 9 3 3 4 2" xfId="11323" xr:uid="{7DFBD09B-7FCA-4496-B8EC-6E8959656D22}"/>
    <cellStyle name="Normal 9 3 3 4 2 2" xfId="17561" xr:uid="{2876E75B-35B9-4A58-9923-33ADA1E46CDC}"/>
    <cellStyle name="Normal 9 3 3 4 2 2 2" xfId="26656" xr:uid="{80B399FF-B831-40F3-91D8-487B8ED6F940}"/>
    <cellStyle name="Normal 9 3 3 4 2 3" xfId="22661" xr:uid="{F4A967CF-BB54-4F73-982F-3F9E443F4943}"/>
    <cellStyle name="Normal 9 3 3 4 3" xfId="15637" xr:uid="{6A4999BF-D47D-47CE-9EB4-9206AC21D047}"/>
    <cellStyle name="Normal 9 3 3 4 3 2" xfId="24732" xr:uid="{CF3288B9-4CCD-45D4-8F33-2B0933674863}"/>
    <cellStyle name="Normal 9 3 3 4 4" xfId="20287" xr:uid="{3CE9713C-4465-405A-952E-DCEC4DABAA52}"/>
    <cellStyle name="Normal 9 3 3 5" xfId="10234" xr:uid="{702FBAE7-F437-48CC-8DF4-582705FFC57A}"/>
    <cellStyle name="Normal 9 3 3 5 2" xfId="14556" xr:uid="{7603B5F3-76F3-41B1-BE94-45567E887731}"/>
    <cellStyle name="Normal 9 3 3 5 2 2" xfId="18415" xr:uid="{9C4E4982-E50C-4C68-9BC4-55E32ACE444F}"/>
    <cellStyle name="Normal 9 3 3 5 2 2 2" xfId="27510" xr:uid="{9856E623-9DA3-459C-83B2-05885C3E6F77}"/>
    <cellStyle name="Normal 9 3 3 5 2 3" xfId="23651" xr:uid="{7776593E-55F8-446E-AE8B-592E4AAA31C5}"/>
    <cellStyle name="Normal 9 3 3 5 3" xfId="16491" xr:uid="{FC4DEB3C-28E9-43EC-B373-793706F02E35}"/>
    <cellStyle name="Normal 9 3 3 5 3 2" xfId="25586" xr:uid="{99B97A44-439E-468D-B735-50E62497AF8B}"/>
    <cellStyle name="Normal 9 3 3 5 4" xfId="21573" xr:uid="{02365443-4CBE-4819-A6F8-59D2259DC647}"/>
    <cellStyle name="Normal 9 3 3 6" xfId="10463" xr:uid="{35794E52-1386-477D-A1A2-B3B7B59E6451}"/>
    <cellStyle name="Normal 9 3 3 6 2" xfId="16707" xr:uid="{CF8EE532-4331-4DAD-AACA-277B31A98ADF}"/>
    <cellStyle name="Normal 9 3 3 6 2 2" xfId="25802" xr:uid="{B2E21430-5278-4AE1-8F21-7F10386410DC}"/>
    <cellStyle name="Normal 9 3 3 6 3" xfId="21801" xr:uid="{3CBE1A70-5DF3-4C18-B54C-70E19FA130F5}"/>
    <cellStyle name="Normal 9 3 3 7" xfId="14783" xr:uid="{57761FB5-F2C3-426F-8317-629C8DAFBB97}"/>
    <cellStyle name="Normal 9 3 3 7 2" xfId="23878" xr:uid="{4E579972-51CF-4160-A0F8-DA9079D9A56A}"/>
    <cellStyle name="Normal 9 3 3 8" xfId="18885" xr:uid="{97A246BE-C7A4-4293-B1B6-FCA788963594}"/>
    <cellStyle name="Normal 9 3 4" xfId="2964" xr:uid="{2F998291-9986-48BA-BA93-6EE02F607EBC}"/>
    <cellStyle name="Normal 9 3 4 2" xfId="5766" xr:uid="{2B079E2B-A3BF-47CF-95D6-B75632DA8A1B}"/>
    <cellStyle name="Normal 9 3 4 2 2" xfId="7382" xr:uid="{AC65E2A9-F06F-4534-80D1-4D5234154135}"/>
    <cellStyle name="Normal 9 3 4 2 2 2" xfId="11847" xr:uid="{0A86F64C-57CD-4980-ABC8-CA285AE37F6F}"/>
    <cellStyle name="Normal 9 3 4 2 2 2 2" xfId="18085" xr:uid="{6CB8E120-2299-432E-982A-18949CACCD2C}"/>
    <cellStyle name="Normal 9 3 4 2 2 2 2 2" xfId="27180" xr:uid="{B869A827-5323-44C9-BB55-A56F036AA223}"/>
    <cellStyle name="Normal 9 3 4 2 2 2 3" xfId="23185" xr:uid="{982833F1-E118-4E85-BE1D-9223CA7598FC}"/>
    <cellStyle name="Normal 9 3 4 2 2 3" xfId="16161" xr:uid="{CE39B3C5-4991-446C-A061-DBFC4F54A5BB}"/>
    <cellStyle name="Normal 9 3 4 2 2 3 2" xfId="25256" xr:uid="{50DE90F5-D3A4-4848-9325-4F66DFEB2180}"/>
    <cellStyle name="Normal 9 3 4 2 2 4" xfId="20964" xr:uid="{4486EA8F-B02E-4F48-9B39-3DE50B41F49D}"/>
    <cellStyle name="Normal 9 3 4 2 3" xfId="10992" xr:uid="{455D11AD-A1A6-445A-AB56-F6FD80CD1441}"/>
    <cellStyle name="Normal 9 3 4 2 3 2" xfId="17231" xr:uid="{30881DEA-215F-4B15-80B5-42F40567413F}"/>
    <cellStyle name="Normal 9 3 4 2 3 2 2" xfId="26326" xr:uid="{EE641653-73F7-4AA0-94B7-471FECEA0C51}"/>
    <cellStyle name="Normal 9 3 4 2 3 3" xfId="22330" xr:uid="{12ACA3A5-70A6-451F-B592-04A5E848B4E0}"/>
    <cellStyle name="Normal 9 3 4 2 4" xfId="15307" xr:uid="{E81A8205-552A-4A94-AAE8-0E0506A4A44B}"/>
    <cellStyle name="Normal 9 3 4 2 4 2" xfId="24402" xr:uid="{1B9D5B1E-1A4F-47C0-BF23-D126A537768B}"/>
    <cellStyle name="Normal 9 3 4 2 5" xfId="19567" xr:uid="{1ED92EF0-8596-4683-9BD7-1469566EEBA1}"/>
    <cellStyle name="Normal 9 3 4 3" xfId="6827" xr:uid="{860CA421-5215-4A97-A9FC-8C76BAFC28B4}"/>
    <cellStyle name="Normal 9 3 4 3 2" xfId="11429" xr:uid="{9D43DB1D-A9E2-4E99-ACB2-2A9C6279C1BF}"/>
    <cellStyle name="Normal 9 3 4 3 2 2" xfId="17667" xr:uid="{53422973-2A49-4390-A4F4-CFAD6C1F2B01}"/>
    <cellStyle name="Normal 9 3 4 3 2 2 2" xfId="26762" xr:uid="{4BFEFF36-5486-47DF-B844-856B2B069CDF}"/>
    <cellStyle name="Normal 9 3 4 3 2 3" xfId="22767" xr:uid="{8CE5FB89-14DA-414E-96E7-7D711206AEBD}"/>
    <cellStyle name="Normal 9 3 4 3 3" xfId="15743" xr:uid="{51A144B4-FFFD-4C66-A213-2553930180CB}"/>
    <cellStyle name="Normal 9 3 4 3 3 2" xfId="24838" xr:uid="{FE38E1E5-29EE-4A97-A41E-D8EAC6422DF5}"/>
    <cellStyle name="Normal 9 3 4 3 4" xfId="20409" xr:uid="{CF5D3007-AA08-4022-BE35-F580D785BCBC}"/>
    <cellStyle name="Normal 9 3 4 4" xfId="10569" xr:uid="{853C1946-27B1-4F68-8C05-005646312873}"/>
    <cellStyle name="Normal 9 3 4 4 2" xfId="16813" xr:uid="{5861D2EC-66D9-43A6-9ECC-E8F6B63E5821}"/>
    <cellStyle name="Normal 9 3 4 4 2 2" xfId="25908" xr:uid="{AC603FB0-D86B-4978-A0CD-7B987767E233}"/>
    <cellStyle name="Normal 9 3 4 4 3" xfId="21907" xr:uid="{1371B958-4B6B-480C-B30F-FFD190AACAF5}"/>
    <cellStyle name="Normal 9 3 4 5" xfId="14889" xr:uid="{F9CC1888-EF33-4538-9C7E-7A976C600DE5}"/>
    <cellStyle name="Normal 9 3 4 5 2" xfId="23984" xr:uid="{411299AB-1C4B-4601-9BEF-6A330FF394C9}"/>
    <cellStyle name="Normal 9 3 4 6" xfId="19007" xr:uid="{58BBE697-A320-4DD1-8687-3457C10C8AD4}"/>
    <cellStyle name="Normal 9 3 5" xfId="5519" xr:uid="{40AF6365-603B-4C56-ACD8-235AF68CAF62}"/>
    <cellStyle name="Normal 9 3 5 2" xfId="7138" xr:uid="{4B7164F8-5AD6-4D99-94D3-D77F36868713}"/>
    <cellStyle name="Normal 9 3 5 2 2" xfId="11638" xr:uid="{0A540BFA-7892-46FE-AAA3-DB7D00A811F4}"/>
    <cellStyle name="Normal 9 3 5 2 2 2" xfId="17876" xr:uid="{E7E45BCF-5E3C-44DD-840D-6BF32A93734A}"/>
    <cellStyle name="Normal 9 3 5 2 2 2 2" xfId="26971" xr:uid="{D73D2CA6-EB95-4C04-A80C-6B1B09961740}"/>
    <cellStyle name="Normal 9 3 5 2 2 3" xfId="22976" xr:uid="{1AD2A38D-9586-45B6-9BAF-58B3615C4743}"/>
    <cellStyle name="Normal 9 3 5 2 3" xfId="15952" xr:uid="{5B51EA49-A24A-4347-B529-03FA80908213}"/>
    <cellStyle name="Normal 9 3 5 2 3 2" xfId="25047" xr:uid="{7B4B2A97-A3E5-4692-ADD4-F3ADACD5F633}"/>
    <cellStyle name="Normal 9 3 5 2 4" xfId="20720" xr:uid="{BE4363BF-61FA-401E-B1B7-E7F583691253}"/>
    <cellStyle name="Normal 9 3 5 3" xfId="10782" xr:uid="{E54DB668-DF62-489D-AE6C-26FACCB1EC6F}"/>
    <cellStyle name="Normal 9 3 5 3 2" xfId="17022" xr:uid="{7E209F22-0451-4BBC-A61E-173D53B8A5B9}"/>
    <cellStyle name="Normal 9 3 5 3 2 2" xfId="26117" xr:uid="{E4937E16-6C73-4C03-A8CA-439BC0ADB426}"/>
    <cellStyle name="Normal 9 3 5 3 3" xfId="22120" xr:uid="{5A2D9E99-5F41-4921-AC70-F6340B8B2EE3}"/>
    <cellStyle name="Normal 9 3 5 4" xfId="15098" xr:uid="{551098CB-C720-499F-9D55-EB1E39F72FB2}"/>
    <cellStyle name="Normal 9 3 5 4 2" xfId="24193" xr:uid="{27D40458-2341-49EB-A143-276836AA82E4}"/>
    <cellStyle name="Normal 9 3 5 5" xfId="19322" xr:uid="{2F2737A5-0FE8-4BF3-815D-AB8B2F2A57AE}"/>
    <cellStyle name="Normal 9 3 6" xfId="6542" xr:uid="{560D4573-0591-49E7-B905-565DCE866A25}"/>
    <cellStyle name="Normal 9 3 6 2" xfId="11220" xr:uid="{620ECE58-92C0-4E5C-BAFB-F9C484BA3D72}"/>
    <cellStyle name="Normal 9 3 6 2 2" xfId="17458" xr:uid="{BAB382ED-CD0A-4C15-AEA1-3FCF4C0136F5}"/>
    <cellStyle name="Normal 9 3 6 2 2 2" xfId="26553" xr:uid="{E5C5F4B2-46FF-4849-A903-011DF563CC02}"/>
    <cellStyle name="Normal 9 3 6 2 3" xfId="22558" xr:uid="{6E24ED0C-72DA-4FD2-B3C4-B5CA47CDFDD5}"/>
    <cellStyle name="Normal 9 3 6 3" xfId="15534" xr:uid="{3275006F-09BC-414F-81F8-CCD6261E14F8}"/>
    <cellStyle name="Normal 9 3 6 3 2" xfId="24629" xr:uid="{CB3DA020-3697-4646-AE22-7CB14981F5C4}"/>
    <cellStyle name="Normal 9 3 6 4" xfId="20124" xr:uid="{3278085A-F54D-4429-AB31-3F25E53C7687}"/>
    <cellStyle name="Normal 9 3 7" xfId="10098" xr:uid="{2B8B7C07-1466-4416-9FAB-9305FC6C1743}"/>
    <cellStyle name="Normal 9 3 7 2" xfId="14420" xr:uid="{0582391D-B6B2-403B-84F5-69FDEAF5402C}"/>
    <cellStyle name="Normal 9 3 7 2 2" xfId="18312" xr:uid="{B499C7A5-5A23-4AC3-B886-DF05185B24C9}"/>
    <cellStyle name="Normal 9 3 7 2 2 2" xfId="27407" xr:uid="{B96FA54E-123D-4439-A73D-F036B2C06B81}"/>
    <cellStyle name="Normal 9 3 7 2 3" xfId="23517" xr:uid="{75733F1B-5BB9-4DE7-88E1-C21EFF18A9C1}"/>
    <cellStyle name="Normal 9 3 7 3" xfId="16388" xr:uid="{622B8A0D-5213-4F51-96E8-B2E3B192AA92}"/>
    <cellStyle name="Normal 9 3 7 3 2" xfId="25483" xr:uid="{0452E724-8E1E-44FA-9615-FEDF14EB6361}"/>
    <cellStyle name="Normal 9 3 7 4" xfId="21439" xr:uid="{2F0A93C7-036F-4CEF-8B6B-E308A6BB895F}"/>
    <cellStyle name="Normal 9 3 8" xfId="10359" xr:uid="{C0C5447C-AF6C-44FE-B13B-A2C2A9331220}"/>
    <cellStyle name="Normal 9 3 8 2" xfId="16604" xr:uid="{5887BE7F-AE25-455E-B948-F2AADE3E5100}"/>
    <cellStyle name="Normal 9 3 8 2 2" xfId="25699" xr:uid="{8F9A6E32-173A-4B87-A4DE-2FAD96299697}"/>
    <cellStyle name="Normal 9 3 8 3" xfId="21697" xr:uid="{63C5ED07-470A-4AC0-B155-DC0A9AD790CF}"/>
    <cellStyle name="Normal 9 3 9" xfId="14680" xr:uid="{F2786E27-50D0-472E-BBF9-F49DF3F2888F}"/>
    <cellStyle name="Normal 9 3 9 2" xfId="23775" xr:uid="{C45C3508-7BDD-4AD3-81D0-9CD4EC7F2633}"/>
    <cellStyle name="Normal 9 4" xfId="2739" xr:uid="{39166490-C0DA-48D8-96B6-3B4A733A65C6}"/>
    <cellStyle name="Normal 9 4 2" xfId="2867" xr:uid="{DFD931E3-A4AD-4176-8781-C7F20AFE51E1}"/>
    <cellStyle name="Normal 9 4 2 2" xfId="3092" xr:uid="{86F5C681-69C9-43DD-AD17-13409AA7E635}"/>
    <cellStyle name="Normal 9 4 2 2 2" xfId="5894" xr:uid="{FC858990-1A44-4F68-A5D8-159938EA55B6}"/>
    <cellStyle name="Normal 9 4 2 2 2 2" xfId="7510" xr:uid="{80FE128C-E195-47E4-A70D-E8C8426E9162}"/>
    <cellStyle name="Normal 9 4 2 2 2 2 2" xfId="11975" xr:uid="{989509CA-D32D-419E-B0D1-6A72B2E5C3E2}"/>
    <cellStyle name="Normal 9 4 2 2 2 2 2 2" xfId="18213" xr:uid="{0044D18B-CD5C-4509-A37A-C5F6E24B946A}"/>
    <cellStyle name="Normal 9 4 2 2 2 2 2 2 2" xfId="27308" xr:uid="{72BDE612-51F7-4497-9238-B27E27EB0D86}"/>
    <cellStyle name="Normal 9 4 2 2 2 2 2 3" xfId="23313" xr:uid="{D358A784-014E-4B75-B79B-5E8344D8E328}"/>
    <cellStyle name="Normal 9 4 2 2 2 2 3" xfId="16289" xr:uid="{055F09AB-4358-411A-BC20-0C248A725418}"/>
    <cellStyle name="Normal 9 4 2 2 2 2 3 2" xfId="25384" xr:uid="{1DE029B4-5A16-4EC6-ADD4-9CB1D698786A}"/>
    <cellStyle name="Normal 9 4 2 2 2 2 4" xfId="21092" xr:uid="{112DF2C0-FCC9-4BC5-AE58-23FEDC4FB93E}"/>
    <cellStyle name="Normal 9 4 2 2 2 3" xfId="11120" xr:uid="{8EADF10B-854C-4BD4-96F5-DF7E8AFE9284}"/>
    <cellStyle name="Normal 9 4 2 2 2 3 2" xfId="17359" xr:uid="{87B7AF9B-66B1-4913-8F56-C0E17A3B9F33}"/>
    <cellStyle name="Normal 9 4 2 2 2 3 2 2" xfId="26454" xr:uid="{A562B60D-5060-4A12-8406-5EC4FF00997D}"/>
    <cellStyle name="Normal 9 4 2 2 2 3 3" xfId="22458" xr:uid="{DEF5D547-4310-44FE-98C8-91E51EE3EC07}"/>
    <cellStyle name="Normal 9 4 2 2 2 4" xfId="15435" xr:uid="{EEE1AB3E-14E6-4E38-8BDF-24882F54BECC}"/>
    <cellStyle name="Normal 9 4 2 2 2 4 2" xfId="24530" xr:uid="{BE533BC2-1B07-457E-8DFF-7B4AD620A1F7}"/>
    <cellStyle name="Normal 9 4 2 2 2 5" xfId="19695" xr:uid="{4DB5D22A-9A9C-448B-89AE-7363CC373E6B}"/>
    <cellStyle name="Normal 9 4 2 2 3" xfId="6955" xr:uid="{EAECC296-3D3B-4F44-A9D6-DB6FEEF4B0DB}"/>
    <cellStyle name="Normal 9 4 2 2 3 2" xfId="11557" xr:uid="{555393AD-4E4B-4A9B-8DF9-A3C77B461D4B}"/>
    <cellStyle name="Normal 9 4 2 2 3 2 2" xfId="17795" xr:uid="{F1B23120-C3C2-4A57-AF47-90B2FB0FA7F4}"/>
    <cellStyle name="Normal 9 4 2 2 3 2 2 2" xfId="26890" xr:uid="{577F6884-2AFC-49A5-B257-68F265E057EC}"/>
    <cellStyle name="Normal 9 4 2 2 3 2 3" xfId="22895" xr:uid="{8EE38EBD-08D5-4240-9746-507F73F2DD83}"/>
    <cellStyle name="Normal 9 4 2 2 3 3" xfId="15871" xr:uid="{74A08412-AD85-4F0C-9DE3-5805ECBEAA9B}"/>
    <cellStyle name="Normal 9 4 2 2 3 3 2" xfId="24966" xr:uid="{817AE3DB-71D0-4808-A219-35C5EC55CBCC}"/>
    <cellStyle name="Normal 9 4 2 2 3 4" xfId="20537" xr:uid="{E3C977C4-CAE2-4D60-955E-4D3331938F68}"/>
    <cellStyle name="Normal 9 4 2 2 4" xfId="10697" xr:uid="{8D6BD7BA-65B6-40FE-BC12-3E93C9843ADE}"/>
    <cellStyle name="Normal 9 4 2 2 4 2" xfId="16941" xr:uid="{37A6C882-CDCB-4B1F-A9DA-3EBB963FB92E}"/>
    <cellStyle name="Normal 9 4 2 2 4 2 2" xfId="26036" xr:uid="{AA26A3BE-4B39-4945-BD4D-216B7670D4BB}"/>
    <cellStyle name="Normal 9 4 2 2 4 3" xfId="22035" xr:uid="{EF8F83C6-3462-4089-8B75-43E7CC4C21F0}"/>
    <cellStyle name="Normal 9 4 2 2 5" xfId="15017" xr:uid="{547D5EAC-B628-4441-9C94-825E12175820}"/>
    <cellStyle name="Normal 9 4 2 2 5 2" xfId="24112" xr:uid="{6C19DC8E-F66A-496D-B444-AD75EB7FD0C8}"/>
    <cellStyle name="Normal 9 4 2 2 6" xfId="19135" xr:uid="{A1C10777-C96B-4DB1-8582-E204398D24BC}"/>
    <cellStyle name="Normal 9 4 2 3" xfId="5680" xr:uid="{A8FC2B6F-FD25-478E-B018-BE9B57973E8B}"/>
    <cellStyle name="Normal 9 4 2 3 2" xfId="7296" xr:uid="{09BE3F06-561E-45FC-91F9-6073B059B481}"/>
    <cellStyle name="Normal 9 4 2 3 2 2" xfId="11766" xr:uid="{89FAD3C4-F6BB-4099-AEF1-381DF5B56D5B}"/>
    <cellStyle name="Normal 9 4 2 3 2 2 2" xfId="18004" xr:uid="{4CED2A3E-51C2-4744-B1AD-7522F5976362}"/>
    <cellStyle name="Normal 9 4 2 3 2 2 2 2" xfId="27099" xr:uid="{DC67AC8E-D02C-4CFF-8623-A54A46F59FAD}"/>
    <cellStyle name="Normal 9 4 2 3 2 2 3" xfId="23104" xr:uid="{1F3B05E7-6FD4-4743-A9F1-761D2B625875}"/>
    <cellStyle name="Normal 9 4 2 3 2 3" xfId="16080" xr:uid="{635CF4C2-49B9-4EEF-9549-996FAD1482FE}"/>
    <cellStyle name="Normal 9 4 2 3 2 3 2" xfId="25175" xr:uid="{8FB540ED-EDC3-4309-98E6-935D02B43829}"/>
    <cellStyle name="Normal 9 4 2 3 2 4" xfId="20878" xr:uid="{E99D25CD-E970-4BB2-AFA1-B9F1E5D8BB32}"/>
    <cellStyle name="Normal 9 4 2 3 3" xfId="10910" xr:uid="{E9077872-6260-4E45-B1A9-A919EB61ECF0}"/>
    <cellStyle name="Normal 9 4 2 3 3 2" xfId="17150" xr:uid="{B3A79367-63F5-4888-BEC9-5120D950604E}"/>
    <cellStyle name="Normal 9 4 2 3 3 2 2" xfId="26245" xr:uid="{790278F9-C282-4D5D-94BB-D31D54C478DD}"/>
    <cellStyle name="Normal 9 4 2 3 3 3" xfId="22248" xr:uid="{2FB7D5A7-1A7F-4589-8DEF-C83675E3B195}"/>
    <cellStyle name="Normal 9 4 2 3 4" xfId="15226" xr:uid="{28EEBD70-E24D-4B73-8B99-2657B7FAFD34}"/>
    <cellStyle name="Normal 9 4 2 3 4 2" xfId="24321" xr:uid="{A8715420-49B1-45B1-8E5A-F42CA1F2581D}"/>
    <cellStyle name="Normal 9 4 2 3 5" xfId="19481" xr:uid="{B7A9EAE0-FA18-4DDE-B01A-808BD4D7F770}"/>
    <cellStyle name="Normal 9 4 2 4" xfId="6730" xr:uid="{084D74A1-5EFA-4019-92BE-C0B1DA7335D1}"/>
    <cellStyle name="Normal 9 4 2 4 2" xfId="11348" xr:uid="{04B581FD-A442-47CB-89D0-3FB9C3DFC3F1}"/>
    <cellStyle name="Normal 9 4 2 4 2 2" xfId="17586" xr:uid="{12A88EE7-136E-4570-A123-3900656490B1}"/>
    <cellStyle name="Normal 9 4 2 4 2 2 2" xfId="26681" xr:uid="{C518AF12-F794-476B-AC09-2C3FB7A23A64}"/>
    <cellStyle name="Normal 9 4 2 4 2 3" xfId="22686" xr:uid="{BD82E8A0-6323-427A-BA52-74DDE0159A9F}"/>
    <cellStyle name="Normal 9 4 2 4 3" xfId="15662" xr:uid="{12F277B3-0D22-4354-9F37-6BA1569815EB}"/>
    <cellStyle name="Normal 9 4 2 4 3 2" xfId="24757" xr:uid="{66A3C12B-AC81-42FA-AB35-77FC43EA40BA}"/>
    <cellStyle name="Normal 9 4 2 4 4" xfId="20312" xr:uid="{BB3BA847-6E07-491B-B197-00C4455CB4F6}"/>
    <cellStyle name="Normal 9 4 2 5" xfId="10259" xr:uid="{EF2A0806-397B-409D-B721-5830A19A6FBA}"/>
    <cellStyle name="Normal 9 4 2 5 2" xfId="14581" xr:uid="{3AD6E9F2-18E3-4629-8EDE-998C50A964B2}"/>
    <cellStyle name="Normal 9 4 2 5 2 2" xfId="18440" xr:uid="{4BC05ED6-A8D1-4400-B100-C3A2722D29B4}"/>
    <cellStyle name="Normal 9 4 2 5 2 2 2" xfId="27535" xr:uid="{6E60A920-ECFC-42FD-B7DB-37BE7F4A6ECA}"/>
    <cellStyle name="Normal 9 4 2 5 2 3" xfId="23676" xr:uid="{507C8FAA-1A71-493A-B55F-8A39D8360AA0}"/>
    <cellStyle name="Normal 9 4 2 5 3" xfId="16516" xr:uid="{5802FEE4-492D-4236-BB34-6472D88EFB21}"/>
    <cellStyle name="Normal 9 4 2 5 3 2" xfId="25611" xr:uid="{9E6A6F83-BEA1-4A61-A9CF-93BCB1D81B9A}"/>
    <cellStyle name="Normal 9 4 2 5 4" xfId="21598" xr:uid="{AC62DC05-839A-48B9-9D30-A3F5F866442B}"/>
    <cellStyle name="Normal 9 4 2 6" xfId="10488" xr:uid="{665D2088-D62D-433F-96A7-E2151FDD388C}"/>
    <cellStyle name="Normal 9 4 2 6 2" xfId="16732" xr:uid="{2D5B645F-9227-4A08-86FF-422C81FDE81F}"/>
    <cellStyle name="Normal 9 4 2 6 2 2" xfId="25827" xr:uid="{D5F3A73E-04E3-49FA-B601-500025F46795}"/>
    <cellStyle name="Normal 9 4 2 6 3" xfId="21826" xr:uid="{E41022B4-8220-417D-B947-32190DB2F4B5}"/>
    <cellStyle name="Normal 9 4 2 7" xfId="14808" xr:uid="{A38FDB24-2B28-4210-8974-CB186A50448E}"/>
    <cellStyle name="Normal 9 4 2 7 2" xfId="23903" xr:uid="{102CB5DC-F817-4790-AFC6-F87297D2B57F}"/>
    <cellStyle name="Normal 9 4 2 8" xfId="18910" xr:uid="{4EC2ED49-F6B6-4129-ABF1-C633C5A7A8B8}"/>
    <cellStyle name="Normal 9 4 3" xfId="2989" xr:uid="{7264C414-EAFF-44DC-96EA-76F735372360}"/>
    <cellStyle name="Normal 9 4 3 2" xfId="5791" xr:uid="{9ECE1AF4-140A-48DB-906D-2D9ACFEB2D3F}"/>
    <cellStyle name="Normal 9 4 3 2 2" xfId="7407" xr:uid="{13E68274-F7B3-490A-B161-10BFA0BDFFF0}"/>
    <cellStyle name="Normal 9 4 3 2 2 2" xfId="11872" xr:uid="{8927B56F-FD20-4861-BE2B-A661725971CC}"/>
    <cellStyle name="Normal 9 4 3 2 2 2 2" xfId="18110" xr:uid="{639CDC37-5A78-47B6-85B9-42E1BB398B21}"/>
    <cellStyle name="Normal 9 4 3 2 2 2 2 2" xfId="27205" xr:uid="{ABC0F5FE-D9FF-4BAE-95C9-A9E80D4D37F8}"/>
    <cellStyle name="Normal 9 4 3 2 2 2 3" xfId="23210" xr:uid="{044F82D3-10BB-4C14-9380-FA034A250657}"/>
    <cellStyle name="Normal 9 4 3 2 2 3" xfId="16186" xr:uid="{0E1B9182-122A-4384-AD6C-24F071ACD821}"/>
    <cellStyle name="Normal 9 4 3 2 2 3 2" xfId="25281" xr:uid="{E5BC5D06-8D3B-47EE-962A-D7E363EB2D74}"/>
    <cellStyle name="Normal 9 4 3 2 2 4" xfId="20989" xr:uid="{49C8D994-2D31-48FE-B68F-6A40298337D3}"/>
    <cellStyle name="Normal 9 4 3 2 3" xfId="11017" xr:uid="{15E186A3-4E58-41E3-ABB9-262C3BB608A6}"/>
    <cellStyle name="Normal 9 4 3 2 3 2" xfId="17256" xr:uid="{141D4026-79FC-422F-9B4A-1D7C5C417A91}"/>
    <cellStyle name="Normal 9 4 3 2 3 2 2" xfId="26351" xr:uid="{C601FF12-CE6B-4798-8D74-78AFC1D56F14}"/>
    <cellStyle name="Normal 9 4 3 2 3 3" xfId="22355" xr:uid="{B2696FE5-1A32-4517-ABA8-7D1FFF15823D}"/>
    <cellStyle name="Normal 9 4 3 2 4" xfId="15332" xr:uid="{E9950F7F-5355-49BD-B2B9-B6AADC892D47}"/>
    <cellStyle name="Normal 9 4 3 2 4 2" xfId="24427" xr:uid="{34C803C3-750C-45C9-9C52-327358BCD2AC}"/>
    <cellStyle name="Normal 9 4 3 2 5" xfId="19592" xr:uid="{44A6CFBB-FBDA-48B0-A084-985F05484D8E}"/>
    <cellStyle name="Normal 9 4 3 3" xfId="6852" xr:uid="{B3463631-77AE-4DFE-9B0C-2B8436B9BC1D}"/>
    <cellStyle name="Normal 9 4 3 3 2" xfId="11454" xr:uid="{A4926E13-5EF0-49C0-9CC0-AB0A216D3CE2}"/>
    <cellStyle name="Normal 9 4 3 3 2 2" xfId="17692" xr:uid="{8118A39F-F887-4813-A159-0A3E89547EA2}"/>
    <cellStyle name="Normal 9 4 3 3 2 2 2" xfId="26787" xr:uid="{0D33B4FF-CB7C-426D-81A5-3C835612747E}"/>
    <cellStyle name="Normal 9 4 3 3 2 3" xfId="22792" xr:uid="{08A2D484-EDF7-4B08-9715-D022359CAFD4}"/>
    <cellStyle name="Normal 9 4 3 3 3" xfId="15768" xr:uid="{2012ABC7-74F9-46BA-A720-FA9EDC3F0F1E}"/>
    <cellStyle name="Normal 9 4 3 3 3 2" xfId="24863" xr:uid="{32E4A19A-057F-4952-8E95-175F1160DC37}"/>
    <cellStyle name="Normal 9 4 3 3 4" xfId="20434" xr:uid="{A362E64E-9B19-4E8E-97BE-73E81E1329B4}"/>
    <cellStyle name="Normal 9 4 3 4" xfId="10594" xr:uid="{C77199EC-7F3D-470E-9136-DE1B828F99BE}"/>
    <cellStyle name="Normal 9 4 3 4 2" xfId="16838" xr:uid="{B4E92E54-6C25-4E69-9743-6EED307C240F}"/>
    <cellStyle name="Normal 9 4 3 4 2 2" xfId="25933" xr:uid="{8937F974-C22B-4B49-9F7D-40508DD1361B}"/>
    <cellStyle name="Normal 9 4 3 4 3" xfId="21932" xr:uid="{C052877D-285C-4B57-B9BB-850BB3F2811A}"/>
    <cellStyle name="Normal 9 4 3 5" xfId="14914" xr:uid="{F3D81F36-49E2-4AD0-A5AC-BFB6520DED09}"/>
    <cellStyle name="Normal 9 4 3 5 2" xfId="24009" xr:uid="{27D512D9-B56A-4A57-A934-387D0D3F842B}"/>
    <cellStyle name="Normal 9 4 3 6" xfId="19032" xr:uid="{8605457E-7238-4EB3-A924-CC90667DDBA6}"/>
    <cellStyle name="Normal 9 4 4" xfId="5565" xr:uid="{49086D52-51FD-4F2D-8109-3F70E38190E8}"/>
    <cellStyle name="Normal 9 4 4 2" xfId="7181" xr:uid="{4886F159-0BE9-4154-93BD-5D61B1F75506}"/>
    <cellStyle name="Normal 9 4 4 2 2" xfId="11663" xr:uid="{76A3E751-F4F4-4A1A-A5C9-5B1A416F6FD6}"/>
    <cellStyle name="Normal 9 4 4 2 2 2" xfId="17901" xr:uid="{612321B8-D12E-4D2D-8C2D-41DFD38CC113}"/>
    <cellStyle name="Normal 9 4 4 2 2 2 2" xfId="26996" xr:uid="{84EAC010-AEB7-40FC-BC9C-D21D64C56CCC}"/>
    <cellStyle name="Normal 9 4 4 2 2 3" xfId="23001" xr:uid="{2BBE96D0-BAED-47DD-9ACB-0B6015C79833}"/>
    <cellStyle name="Normal 9 4 4 2 3" xfId="15977" xr:uid="{E1A7D95C-7C1C-4AE3-9B92-3A30EA17C57D}"/>
    <cellStyle name="Normal 9 4 4 2 3 2" xfId="25072" xr:uid="{36278BB8-203C-4AB4-9720-F595F1C0A81D}"/>
    <cellStyle name="Normal 9 4 4 2 4" xfId="20763" xr:uid="{BE3EB06F-4FAF-43BD-BF88-C84D0F7FB114}"/>
    <cellStyle name="Normal 9 4 4 3" xfId="10807" xr:uid="{5A7DF55A-578E-4FBF-A188-19761999CE75}"/>
    <cellStyle name="Normal 9 4 4 3 2" xfId="17047" xr:uid="{6189A787-F76E-4E58-A316-1D48ACFFC67B}"/>
    <cellStyle name="Normal 9 4 4 3 2 2" xfId="26142" xr:uid="{803B26E6-93CC-4C39-B36E-184BB85E5284}"/>
    <cellStyle name="Normal 9 4 4 3 3" xfId="22145" xr:uid="{1E5CE7EB-6C4B-46A9-8181-17829ABD4C05}"/>
    <cellStyle name="Normal 9 4 4 4" xfId="15123" xr:uid="{019F2085-89C1-4F28-A682-090DB3382F81}"/>
    <cellStyle name="Normal 9 4 4 4 2" xfId="24218" xr:uid="{89731B40-BDFD-4A4E-8F3F-790D235C9020}"/>
    <cellStyle name="Normal 9 4 4 5" xfId="19366" xr:uid="{DA564084-04B6-4AF0-8B50-D3AC46F02848}"/>
    <cellStyle name="Normal 9 4 5" xfId="6602" xr:uid="{851795C5-E1F6-45D6-95C0-61BC7E45216D}"/>
    <cellStyle name="Normal 9 4 5 2" xfId="11245" xr:uid="{538B9DFD-CE43-460B-B340-D14A3D07B3C8}"/>
    <cellStyle name="Normal 9 4 5 2 2" xfId="17483" xr:uid="{96EDCE31-36CF-4FB5-BAC2-3426D6512F3F}"/>
    <cellStyle name="Normal 9 4 5 2 2 2" xfId="26578" xr:uid="{F26278AA-F5E6-4603-9061-0969802C5D96}"/>
    <cellStyle name="Normal 9 4 5 2 3" xfId="22583" xr:uid="{FEED4A93-81F2-44EA-BC0E-F306CB1B2289}"/>
    <cellStyle name="Normal 9 4 5 3" xfId="15559" xr:uid="{07C4D6F3-8981-4BA3-B448-5D71D5388F2A}"/>
    <cellStyle name="Normal 9 4 5 3 2" xfId="24654" xr:uid="{3516EE91-41B0-47F7-8EE1-D250273C2358}"/>
    <cellStyle name="Normal 9 4 5 4" xfId="20184" xr:uid="{CE67C9E7-B201-472C-9969-7B890869A0FB}"/>
    <cellStyle name="Normal 9 4 6" xfId="10144" xr:uid="{1582B99A-6303-4BA5-A571-514BB8C6AA92}"/>
    <cellStyle name="Normal 9 4 6 2" xfId="14466" xr:uid="{34698743-7E61-4313-A8F9-05FD84FA38A2}"/>
    <cellStyle name="Normal 9 4 6 2 2" xfId="18337" xr:uid="{47121AB7-36A9-4AE1-AF67-B8F11A9FBDA7}"/>
    <cellStyle name="Normal 9 4 6 2 2 2" xfId="27432" xr:uid="{2E8B9E89-9CF4-479C-91F5-6BEEC32DF789}"/>
    <cellStyle name="Normal 9 4 6 2 3" xfId="23561" xr:uid="{E0913415-FB88-4AF8-BF02-A50FFC0357F2}"/>
    <cellStyle name="Normal 9 4 6 3" xfId="16413" xr:uid="{220A405A-9C33-4980-822A-8E912E747D65}"/>
    <cellStyle name="Normal 9 4 6 3 2" xfId="25508" xr:uid="{1B127EB4-13D7-40DA-B4EB-A073B295AE1B}"/>
    <cellStyle name="Normal 9 4 6 4" xfId="21483" xr:uid="{FBBB147D-B7ED-47D5-946D-B82A57E28D2E}"/>
    <cellStyle name="Normal 9 4 7" xfId="10385" xr:uid="{B6208AED-889D-42BF-9D09-8076FA79438B}"/>
    <cellStyle name="Normal 9 4 7 2" xfId="16629" xr:uid="{1B65FC35-8AA4-4F25-B343-CBC3FB8A0E3F}"/>
    <cellStyle name="Normal 9 4 7 2 2" xfId="25724" xr:uid="{FEEDF86E-8456-4785-8F52-DF1F38A11076}"/>
    <cellStyle name="Normal 9 4 7 3" xfId="21723" xr:uid="{5E48EBD1-84F7-4DE3-8C38-C8C90917195B}"/>
    <cellStyle name="Normal 9 4 8" xfId="14705" xr:uid="{8F9ECFBA-DC4A-4EEC-A30F-7B4F3230F502}"/>
    <cellStyle name="Normal 9 4 8 2" xfId="23800" xr:uid="{1CF93B25-B3AA-4E87-9029-C7B4A4CF64F1}"/>
    <cellStyle name="Normal 9 4 9" xfId="18782" xr:uid="{5E66D079-77B4-485E-B7B7-7B2D117BD377}"/>
    <cellStyle name="Normal 9 5" xfId="2820" xr:uid="{D0B6A715-58FB-4A6E-8E00-9C1BA2899008}"/>
    <cellStyle name="Normal 9 5 2" xfId="3045" xr:uid="{9771E3F2-EC5E-4CCD-978B-B6F255C340C2}"/>
    <cellStyle name="Normal 9 5 2 2" xfId="5847" xr:uid="{FEBFD925-9DC0-417C-8DD0-72C2950A47B4}"/>
    <cellStyle name="Normal 9 5 2 2 2" xfId="7463" xr:uid="{B2DF2871-EC7C-47D6-98AE-B65243D34210}"/>
    <cellStyle name="Normal 9 5 2 2 2 2" xfId="11928" xr:uid="{F1ACB811-8F19-4E56-87C3-A06A5783919E}"/>
    <cellStyle name="Normal 9 5 2 2 2 2 2" xfId="18166" xr:uid="{A1DB18E0-C34E-4C1E-8995-8472234B9B04}"/>
    <cellStyle name="Normal 9 5 2 2 2 2 2 2" xfId="27261" xr:uid="{E7BA35C5-CBF0-4B79-B088-A759B3034734}"/>
    <cellStyle name="Normal 9 5 2 2 2 2 3" xfId="23266" xr:uid="{2502494E-6A7D-4556-90E3-7E35BB501041}"/>
    <cellStyle name="Normal 9 5 2 2 2 3" xfId="16242" xr:uid="{66B0DD86-C08C-4154-A72C-74CF7C72EACD}"/>
    <cellStyle name="Normal 9 5 2 2 2 3 2" xfId="25337" xr:uid="{58C682B7-F945-494C-9C21-34ED2D38C58C}"/>
    <cellStyle name="Normal 9 5 2 2 2 4" xfId="21045" xr:uid="{6344F9C1-98B1-4F16-82A1-08D42C63ECF8}"/>
    <cellStyle name="Normal 9 5 2 2 3" xfId="11073" xr:uid="{4BED05E6-30B9-44FF-8EEF-782BE6C64A0B}"/>
    <cellStyle name="Normal 9 5 2 2 3 2" xfId="17312" xr:uid="{DE65BA3A-8676-4C0F-8BDE-4462D7827D47}"/>
    <cellStyle name="Normal 9 5 2 2 3 2 2" xfId="26407" xr:uid="{DD236D7C-7D37-46D4-989D-99236319C58D}"/>
    <cellStyle name="Normal 9 5 2 2 3 3" xfId="22411" xr:uid="{83D1F0EF-E1AD-4086-80E5-093A1FCB206F}"/>
    <cellStyle name="Normal 9 5 2 2 4" xfId="15388" xr:uid="{7EEC2C97-4F21-4547-9279-EB36958069D7}"/>
    <cellStyle name="Normal 9 5 2 2 4 2" xfId="24483" xr:uid="{7645509E-50BE-4D29-A3DC-5962A99859DA}"/>
    <cellStyle name="Normal 9 5 2 2 5" xfId="19648" xr:uid="{FF51AF4F-4877-4927-B5A7-32ED208E72F0}"/>
    <cellStyle name="Normal 9 5 2 3" xfId="6908" xr:uid="{9EB87CE8-8AE0-43A5-B485-8E1B33079040}"/>
    <cellStyle name="Normal 9 5 2 3 2" xfId="11510" xr:uid="{7B3B6287-E9F7-44BA-99F3-70AFDFB93D5E}"/>
    <cellStyle name="Normal 9 5 2 3 2 2" xfId="17748" xr:uid="{6EE8472C-E215-4743-A2D0-2E603A96B44B}"/>
    <cellStyle name="Normal 9 5 2 3 2 2 2" xfId="26843" xr:uid="{77DDAB89-2D3C-4BE9-9FB0-15BB18CD8715}"/>
    <cellStyle name="Normal 9 5 2 3 2 3" xfId="22848" xr:uid="{6A158D19-3981-4E2C-99E2-844A9F402D42}"/>
    <cellStyle name="Normal 9 5 2 3 3" xfId="15824" xr:uid="{B7BC8105-2D49-4904-8084-0DE1C8D150BB}"/>
    <cellStyle name="Normal 9 5 2 3 3 2" xfId="24919" xr:uid="{22F528A8-6A23-4405-8BCF-72D6A066EB1C}"/>
    <cellStyle name="Normal 9 5 2 3 4" xfId="20490" xr:uid="{ED384EA6-5CAA-4CF8-84CB-A421BBCEB692}"/>
    <cellStyle name="Normal 9 5 2 4" xfId="10650" xr:uid="{3FAF661D-FC4E-4558-A185-878AE3E51B81}"/>
    <cellStyle name="Normal 9 5 2 4 2" xfId="16894" xr:uid="{2365E88C-E523-4854-8490-364533541E6F}"/>
    <cellStyle name="Normal 9 5 2 4 2 2" xfId="25989" xr:uid="{E4545B95-D609-459A-B219-74FCCE4D5EC2}"/>
    <cellStyle name="Normal 9 5 2 4 3" xfId="21988" xr:uid="{4A694D52-AC6A-4A44-89E6-EE0B3D8E5465}"/>
    <cellStyle name="Normal 9 5 2 5" xfId="14970" xr:uid="{B305D8EC-B523-4F6D-986B-24DAFCC39EE6}"/>
    <cellStyle name="Normal 9 5 2 5 2" xfId="24065" xr:uid="{0B73C17D-0CA1-4CD0-93BD-3BA41D8C06F4}"/>
    <cellStyle name="Normal 9 5 2 6" xfId="19088" xr:uid="{F3456B1A-38EE-4258-B6C3-E5524066A0EF}"/>
    <cellStyle name="Normal 9 5 3" xfId="5633" xr:uid="{350FC77E-970D-4663-A53F-AA8CFBAE30BB}"/>
    <cellStyle name="Normal 9 5 3 2" xfId="7249" xr:uid="{C2C19807-9083-4A88-9052-6CE454C455EA}"/>
    <cellStyle name="Normal 9 5 3 2 2" xfId="11719" xr:uid="{D4711A0D-51E5-42A5-B591-5F4443BF33DE}"/>
    <cellStyle name="Normal 9 5 3 2 2 2" xfId="17957" xr:uid="{F33178D0-8DBA-4E06-BA6C-1AE40B3FFCC4}"/>
    <cellStyle name="Normal 9 5 3 2 2 2 2" xfId="27052" xr:uid="{2B0C090E-D481-4B1F-B2F6-2F5C4DDEE3F8}"/>
    <cellStyle name="Normal 9 5 3 2 2 3" xfId="23057" xr:uid="{11A937F7-33AF-4059-B56F-154FB69E02C7}"/>
    <cellStyle name="Normal 9 5 3 2 3" xfId="16033" xr:uid="{6C302DA7-51E6-4EEF-8842-D0C214E3A763}"/>
    <cellStyle name="Normal 9 5 3 2 3 2" xfId="25128" xr:uid="{F2A14E67-16F4-41A0-A5AD-155C59DA7429}"/>
    <cellStyle name="Normal 9 5 3 2 4" xfId="20831" xr:uid="{1737605B-BC53-4A5D-A8F5-CC951F88232F}"/>
    <cellStyle name="Normal 9 5 3 3" xfId="10863" xr:uid="{DFE816F4-A70D-4023-AE4C-A5C6261C911E}"/>
    <cellStyle name="Normal 9 5 3 3 2" xfId="17103" xr:uid="{E43C2D46-72EF-4879-972A-ADE36A826461}"/>
    <cellStyle name="Normal 9 5 3 3 2 2" xfId="26198" xr:uid="{9982B4B5-5E32-4511-BB9D-62722CDF70E1}"/>
    <cellStyle name="Normal 9 5 3 3 3" xfId="22201" xr:uid="{6A8BEF7C-113E-498F-A993-6692C88D4B03}"/>
    <cellStyle name="Normal 9 5 3 4" xfId="15179" xr:uid="{914AA765-228C-4FCC-A06D-DB2752B7F42B}"/>
    <cellStyle name="Normal 9 5 3 4 2" xfId="24274" xr:uid="{488E3E09-03AA-48C8-B762-82A83FF69F30}"/>
    <cellStyle name="Normal 9 5 3 5" xfId="19434" xr:uid="{58FF2390-FE2C-48A2-A58E-BDCA8D1DBB5D}"/>
    <cellStyle name="Normal 9 5 4" xfId="6683" xr:uid="{B97C0003-55E5-4372-90C3-64782FEC7F73}"/>
    <cellStyle name="Normal 9 5 4 2" xfId="11301" xr:uid="{A4417D27-9CD2-4FF8-A130-AAB4BC14A60E}"/>
    <cellStyle name="Normal 9 5 4 2 2" xfId="17539" xr:uid="{9BDCA3CD-0F14-4FC3-84F7-75EB1ADCD05A}"/>
    <cellStyle name="Normal 9 5 4 2 2 2" xfId="26634" xr:uid="{40D7341F-54A3-4956-81F5-F36301B30D12}"/>
    <cellStyle name="Normal 9 5 4 2 3" xfId="22639" xr:uid="{CFCD61F3-15EB-4E6B-9E84-9441EB57ACBC}"/>
    <cellStyle name="Normal 9 5 4 3" xfId="15615" xr:uid="{10CB77D5-41FC-4CAE-8ECC-9FC35D33B6DA}"/>
    <cellStyle name="Normal 9 5 4 3 2" xfId="24710" xr:uid="{64BEA29A-AA4A-4B9E-90D4-9C47B1654889}"/>
    <cellStyle name="Normal 9 5 4 4" xfId="20265" xr:uid="{4A8E4CE7-98B3-4E4E-9AA9-FAEE945BB2AD}"/>
    <cellStyle name="Normal 9 5 5" xfId="10212" xr:uid="{4D014789-80EE-4E93-992F-4B37E9323584}"/>
    <cellStyle name="Normal 9 5 5 2" xfId="14534" xr:uid="{251A498F-D497-4EDB-9B4D-B0DF79231B72}"/>
    <cellStyle name="Normal 9 5 5 2 2" xfId="18393" xr:uid="{91C5CE7D-499C-469D-90B4-0B66BC799034}"/>
    <cellStyle name="Normal 9 5 5 2 2 2" xfId="27488" xr:uid="{D339BEA9-83B8-4C25-9C46-1C136F8B7E23}"/>
    <cellStyle name="Normal 9 5 5 2 3" xfId="23629" xr:uid="{E4AF76A9-897E-49E7-B739-FDE6E39ACAAD}"/>
    <cellStyle name="Normal 9 5 5 3" xfId="16469" xr:uid="{312EC9E8-D65B-4594-82F5-B70E0326E6CD}"/>
    <cellStyle name="Normal 9 5 5 3 2" xfId="25564" xr:uid="{23CF7DA8-D8B9-40C5-B399-BB40D75770B9}"/>
    <cellStyle name="Normal 9 5 5 4" xfId="21551" xr:uid="{85366AD0-CAA4-451C-BFD6-5C7AB7E7519D}"/>
    <cellStyle name="Normal 9 5 6" xfId="10441" xr:uid="{D0750C83-4964-43B3-90E9-2D586CF464F9}"/>
    <cellStyle name="Normal 9 5 6 2" xfId="16685" xr:uid="{4238A2D5-FC81-412C-8F05-1A0B0753C21E}"/>
    <cellStyle name="Normal 9 5 6 2 2" xfId="25780" xr:uid="{908398F1-DBD1-46F0-9DB5-DAD3B0B29E24}"/>
    <cellStyle name="Normal 9 5 6 3" xfId="21779" xr:uid="{FC0C38CD-7368-46F4-9C7F-87616393AFAF}"/>
    <cellStyle name="Normal 9 5 7" xfId="14761" xr:uid="{9CE94172-4A4A-43C8-A772-DF2246B86EDC}"/>
    <cellStyle name="Normal 9 5 7 2" xfId="23856" xr:uid="{6924F5B8-A750-4632-9141-C62A02703DAC}"/>
    <cellStyle name="Normal 9 5 8" xfId="18863" xr:uid="{C9151E5E-0667-4EB6-B886-697148EC344D}"/>
    <cellStyle name="Normal 9 6" xfId="2942" xr:uid="{B3EC0733-08A5-4EB8-AC50-3E6EDBEC7398}"/>
    <cellStyle name="Normal 9 6 2" xfId="5744" xr:uid="{0642B192-CF54-4CB6-A9E4-FEBA47522E86}"/>
    <cellStyle name="Normal 9 6 2 2" xfId="7360" xr:uid="{72CD6AA3-D46A-4618-98CA-018F6A1789C6}"/>
    <cellStyle name="Normal 9 6 2 2 2" xfId="11825" xr:uid="{B2663767-3877-403B-8B26-48CE60816A66}"/>
    <cellStyle name="Normal 9 6 2 2 2 2" xfId="18063" xr:uid="{90F2CFBC-2B37-4CD4-B958-C7FB2DBDE0F2}"/>
    <cellStyle name="Normal 9 6 2 2 2 2 2" xfId="27158" xr:uid="{F1CA7F3C-088E-4D8D-8B19-AD165F8ACAD2}"/>
    <cellStyle name="Normal 9 6 2 2 2 3" xfId="23163" xr:uid="{33A0FCC6-3638-4E06-A41F-CC4649BC6831}"/>
    <cellStyle name="Normal 9 6 2 2 3" xfId="16139" xr:uid="{6309FF77-F3F8-4048-A1AD-12025C48726D}"/>
    <cellStyle name="Normal 9 6 2 2 3 2" xfId="25234" xr:uid="{CC6BF9CD-AAD2-41A1-B694-EF7879632A51}"/>
    <cellStyle name="Normal 9 6 2 2 4" xfId="20942" xr:uid="{DBC22489-4632-491B-9A6B-D0FE5F6E133D}"/>
    <cellStyle name="Normal 9 6 2 3" xfId="10970" xr:uid="{5CADB116-086D-42E8-BF5E-0CF6404CDA4D}"/>
    <cellStyle name="Normal 9 6 2 3 2" xfId="17209" xr:uid="{F50DA96E-016D-4A6B-9F86-52D3CAB2BA61}"/>
    <cellStyle name="Normal 9 6 2 3 2 2" xfId="26304" xr:uid="{74A27DDF-97FA-46A4-A921-3798840D38C7}"/>
    <cellStyle name="Normal 9 6 2 3 3" xfId="22308" xr:uid="{FE19C7D5-E9E1-411C-B8CA-86CD74351357}"/>
    <cellStyle name="Normal 9 6 2 4" xfId="15285" xr:uid="{BEBEB58C-4F9F-4161-BEE8-97D22D5B144B}"/>
    <cellStyle name="Normal 9 6 2 4 2" xfId="24380" xr:uid="{0AD1B7F2-6BCB-459B-9658-DEC9BE32EC58}"/>
    <cellStyle name="Normal 9 6 2 5" xfId="19545" xr:uid="{CABC8D85-33AB-4525-AD45-CB3510221FA9}"/>
    <cellStyle name="Normal 9 6 3" xfId="6805" xr:uid="{4668ACBA-A377-4236-93C0-545D4C7F98C2}"/>
    <cellStyle name="Normal 9 6 3 2" xfId="11407" xr:uid="{3231B710-B710-4DD4-A22A-33775CB2C507}"/>
    <cellStyle name="Normal 9 6 3 2 2" xfId="17645" xr:uid="{A45EF4D6-6674-4AF6-9A1D-A2A510B0FCC5}"/>
    <cellStyle name="Normal 9 6 3 2 2 2" xfId="26740" xr:uid="{B36EAB6E-CCA7-4903-BCB8-59349BC27F54}"/>
    <cellStyle name="Normal 9 6 3 2 3" xfId="22745" xr:uid="{E968DDC4-CB43-4C5E-A1D3-5DEA9667E0AE}"/>
    <cellStyle name="Normal 9 6 3 3" xfId="15721" xr:uid="{BEB5F24A-C7E9-46F1-93A8-644D1119315E}"/>
    <cellStyle name="Normal 9 6 3 3 2" xfId="24816" xr:uid="{44CAE731-0166-4678-8A33-20C338BF2B94}"/>
    <cellStyle name="Normal 9 6 3 4" xfId="20387" xr:uid="{DD0922EA-6EB1-438D-9053-4383E3734122}"/>
    <cellStyle name="Normal 9 6 4" xfId="10302" xr:uid="{AE196320-60E3-4E31-99D9-848195520E49}"/>
    <cellStyle name="Normal 9 6 4 2" xfId="14624" xr:uid="{78BFBB72-3B8F-4102-9DB9-5896CB426138}"/>
    <cellStyle name="Normal 9 6 4 2 2" xfId="18479" xr:uid="{56FD31C5-D62E-4C6B-AAED-98AEC1EC6D59}"/>
    <cellStyle name="Normal 9 6 4 2 2 2" xfId="27574" xr:uid="{C9F30999-96D7-4CAE-92F5-10162ECEEAA9}"/>
    <cellStyle name="Normal 9 6 4 2 3" xfId="23719" xr:uid="{CF494C59-8DC4-4CEF-8165-1C63ADEC67F6}"/>
    <cellStyle name="Normal 9 6 4 3" xfId="16555" xr:uid="{38821B27-200D-48A6-917B-75F1320AE43F}"/>
    <cellStyle name="Normal 9 6 4 3 2" xfId="25650" xr:uid="{ABBBC2F3-DF7C-4252-9499-3EB9E848DCC7}"/>
    <cellStyle name="Normal 9 6 4 4" xfId="21641" xr:uid="{403FB692-79AC-4317-96B0-59F57F2A4B93}"/>
    <cellStyle name="Normal 9 6 5" xfId="10547" xr:uid="{468BE8E3-A45E-406A-A3B8-577FE52D5415}"/>
    <cellStyle name="Normal 9 6 5 2" xfId="16791" xr:uid="{918778C8-9CEB-4437-B194-D7B5EE262368}"/>
    <cellStyle name="Normal 9 6 5 2 2" xfId="25886" xr:uid="{3CD520E7-DA7A-4170-B9E9-D2271C3A84EC}"/>
    <cellStyle name="Normal 9 6 5 3" xfId="21885" xr:uid="{0797E425-9272-4A50-8E53-1EBC683F1F6A}"/>
    <cellStyle name="Normal 9 6 6" xfId="14867" xr:uid="{064005E1-D0DD-4A38-8A81-AA30B07FD5A0}"/>
    <cellStyle name="Normal 9 6 6 2" xfId="23962" xr:uid="{F3D6D710-E1EE-4B68-B8C0-C38745C4C480}"/>
    <cellStyle name="Normal 9 6 7" xfId="18985" xr:uid="{FE38E370-9034-4C12-81B6-AD2781DA74C2}"/>
    <cellStyle name="Normal 9 7" xfId="6030" xr:uid="{346D6A28-55AE-4B7B-9A74-D3C80E37A982}"/>
    <cellStyle name="Normal 9 7 2" xfId="7620" xr:uid="{236FABF8-0556-4C69-88E6-9AD8EFB7439F}"/>
    <cellStyle name="Normal 9 7 2 2" xfId="21202" xr:uid="{63CCF95F-37B8-46F8-B314-A99407945794}"/>
    <cellStyle name="Normal 9 7 2 2 2" xfId="29977" xr:uid="{9EEF4344-D0AB-4D3C-AF0F-A297D94E6E87}"/>
    <cellStyle name="Normal 9 7 2 3" xfId="28600" xr:uid="{57701C33-7A40-4FEF-A315-7899B5E48AE5}"/>
    <cellStyle name="Normal 9 7 3" xfId="19805" xr:uid="{61942C1F-EB37-43A0-8DFE-0D99A3426F0A}"/>
    <cellStyle name="Normal 9 7 3 2" xfId="29434" xr:uid="{244EC5A1-74DD-4F69-B6D8-1EBFE52B1B9C}"/>
    <cellStyle name="Normal 9 7 4" xfId="28057" xr:uid="{4B323582-0DC4-4095-B823-D926E10C75E4}"/>
    <cellStyle name="Normal 9 8" xfId="5157" xr:uid="{E0C4158A-E267-4A82-A941-43F94267C5D8}"/>
    <cellStyle name="Normal 9 8 2" xfId="7040" xr:uid="{E8222289-2241-487A-8699-8EF41F00C2E0}"/>
    <cellStyle name="Normal 9 8 2 2" xfId="11616" xr:uid="{98300AEE-E50E-4068-B4F0-F01987262AE8}"/>
    <cellStyle name="Normal 9 8 2 2 2" xfId="17854" xr:uid="{075778C6-463C-4D0C-82C4-D45C5720D9AA}"/>
    <cellStyle name="Normal 9 8 2 2 2 2" xfId="26949" xr:uid="{7C0F637B-801B-47A3-BDE5-0A749EE17104}"/>
    <cellStyle name="Normal 9 8 2 2 3" xfId="22954" xr:uid="{1F11FD54-485F-4EF9-81C0-E0E65FD9C2B4}"/>
    <cellStyle name="Normal 9 8 2 3" xfId="15930" xr:uid="{2BC13CE0-563F-40F7-8CF0-D44BBA4468D2}"/>
    <cellStyle name="Normal 9 8 2 3 2" xfId="25025" xr:uid="{CAA3C972-5131-4781-A877-DD33B433D6CE}"/>
    <cellStyle name="Normal 9 8 2 4" xfId="20622" xr:uid="{6025D203-521D-4B3B-A12F-EB6824F0E2F4}"/>
    <cellStyle name="Normal 9 8 3" xfId="10760" xr:uid="{184A6BDD-0E43-45AA-B511-63BD696C8F9A}"/>
    <cellStyle name="Normal 9 8 3 2" xfId="17000" xr:uid="{814DEDE8-9B3B-49A2-BF8D-FB9807397A61}"/>
    <cellStyle name="Normal 9 8 3 2 2" xfId="26095" xr:uid="{79473A2C-607B-44B4-A6E4-367D9C8603A3}"/>
    <cellStyle name="Normal 9 8 3 3" xfId="22098" xr:uid="{20E1E8C5-3CEF-4BB3-8E9C-341C29604ECA}"/>
    <cellStyle name="Normal 9 8 4" xfId="15076" xr:uid="{E39B7ED3-A07F-45E8-B18E-FD955F752228}"/>
    <cellStyle name="Normal 9 8 4 2" xfId="24171" xr:uid="{A91C7A7E-E976-4C0E-953D-60219ACE248E}"/>
    <cellStyle name="Normal 9 8 5" xfId="19224" xr:uid="{BEB8B9F1-7E3E-47CE-BF8D-2808FFE8070D}"/>
    <cellStyle name="Normal 9 9" xfId="6434" xr:uid="{1A22434A-3067-4458-9403-FBEB26A8A501}"/>
    <cellStyle name="Normal 9 9 2" xfId="11198" xr:uid="{36DB000B-1A07-4020-9070-BA83C3C79792}"/>
    <cellStyle name="Normal 9 9 2 2" xfId="17436" xr:uid="{E41F436C-2D95-492E-8B54-96A2A96B45D4}"/>
    <cellStyle name="Normal 9 9 2 2 2" xfId="26531" xr:uid="{5400FC68-1413-4B25-BE93-9CC7542B4509}"/>
    <cellStyle name="Normal 9 9 2 3" xfId="22536" xr:uid="{6865B9E5-14B8-43CF-9A82-A73A3A8D2D96}"/>
    <cellStyle name="Normal 9 9 3" xfId="15512" xr:uid="{B73040B7-6E05-4C6F-853B-FB6F3992396C}"/>
    <cellStyle name="Normal 9 9 3 2" xfId="24607" xr:uid="{97FF29F4-F91B-4882-8DA9-895C4DF4B298}"/>
    <cellStyle name="Normal 9 9 4" xfId="20016" xr:uid="{EC7C1CB7-D746-444C-AE3B-2652CD3D4C9E}"/>
    <cellStyle name="Normal 90" xfId="2236" xr:uid="{A361A235-700B-4620-B72A-ACD05B235669}"/>
    <cellStyle name="Normal 90 2" xfId="6031" xr:uid="{4782D3D9-1EAD-4E62-A2A7-965CA73E834C}"/>
    <cellStyle name="Normal 90 2 2" xfId="7621" xr:uid="{1669CCCA-74BA-496A-8372-EEC8158DD16C}"/>
    <cellStyle name="Normal 90 2 2 2" xfId="21203" xr:uid="{3DDA3EA2-7A74-4C05-B72A-8668D050B86D}"/>
    <cellStyle name="Normal 90 2 2 2 2" xfId="29978" xr:uid="{54EC7C7A-B353-4852-8763-47ACFC67A659}"/>
    <cellStyle name="Normal 90 2 2 3" xfId="28601" xr:uid="{1DEBF26C-8E89-4F23-B622-CFBEDA77BE71}"/>
    <cellStyle name="Normal 90 2 3" xfId="19806" xr:uid="{400E6319-25D9-4FF2-8A22-69A2A7F07F92}"/>
    <cellStyle name="Normal 90 2 3 2" xfId="29435" xr:uid="{5A1D193D-405C-4749-9D89-992AB16D7523}"/>
    <cellStyle name="Normal 90 2 4" xfId="28058" xr:uid="{04583990-62DA-4562-8503-98C1D42C3093}"/>
    <cellStyle name="Normal 90 3" xfId="6436" xr:uid="{6D893D7E-985A-4E36-BDDC-C4BF144488B8}"/>
    <cellStyle name="Normal 90 3 2" xfId="20018" xr:uid="{629EECFF-681F-4AAB-B4FA-453D73F162D2}"/>
    <cellStyle name="Normal 90 3 2 2" xfId="29612" xr:uid="{55E7E95A-C74B-4280-BA48-4862A5C97F95}"/>
    <cellStyle name="Normal 90 3 3" xfId="28235" xr:uid="{78030E34-EA31-4ACF-A901-9E5768AE78C7}"/>
    <cellStyle name="Normal 90 4" xfId="18614" xr:uid="{46E41071-B9F8-4981-B516-6A68FB7B7F35}"/>
    <cellStyle name="Normal 90 4 2" xfId="29068" xr:uid="{C1B56F18-1E43-4CA1-ADE0-09BD5AC91700}"/>
    <cellStyle name="Normal 90 5" xfId="27694" xr:uid="{88375C27-8817-4C96-A999-7286C2F3A507}"/>
    <cellStyle name="Normal 91" xfId="2237" xr:uid="{03395E87-F03A-4677-B29E-AEA42319B522}"/>
    <cellStyle name="Normal 91 2" xfId="6032" xr:uid="{7A6FD376-FCD4-48B3-9445-B5F4B967664B}"/>
    <cellStyle name="Normal 91 2 2" xfId="7622" xr:uid="{138BBD2D-6043-4613-BB5A-5CDF559CB219}"/>
    <cellStyle name="Normal 91 2 2 2" xfId="21204" xr:uid="{B5C22CFE-84C6-441C-A800-D9A24F4B6B6A}"/>
    <cellStyle name="Normal 91 2 2 2 2" xfId="29979" xr:uid="{A1CA6F2D-69DC-4BCF-8706-17E2ABCA6C32}"/>
    <cellStyle name="Normal 91 2 2 3" xfId="28602" xr:uid="{9085FD11-20BF-49D0-B13E-14B51A040711}"/>
    <cellStyle name="Normal 91 2 3" xfId="19807" xr:uid="{22827899-F077-4D8F-AA3C-05EF8A3E363A}"/>
    <cellStyle name="Normal 91 2 3 2" xfId="29436" xr:uid="{B62517F7-B31E-4B73-944B-7385947B2A39}"/>
    <cellStyle name="Normal 91 2 4" xfId="28059" xr:uid="{E005FDFC-E5D5-4B1E-AB7A-49BDE0E27A78}"/>
    <cellStyle name="Normal 91 3" xfId="6437" xr:uid="{13C862A1-7D1D-4A4F-8EB2-72E5E0D0E01D}"/>
    <cellStyle name="Normal 91 3 2" xfId="20019" xr:uid="{81187F89-8880-495C-9E12-F4AC64440018}"/>
    <cellStyle name="Normal 91 3 2 2" xfId="29613" xr:uid="{5E1AE185-C3C2-40A7-BEC5-A56E6BD8AD4F}"/>
    <cellStyle name="Normal 91 3 3" xfId="28236" xr:uid="{F58BDED0-0B7B-4EF9-B9AF-7971EE02C7B2}"/>
    <cellStyle name="Normal 91 4" xfId="18615" xr:uid="{0A9DE0A0-B7B3-444C-BB97-9D855DAA934F}"/>
    <cellStyle name="Normal 91 4 2" xfId="29069" xr:uid="{674126A0-57E0-42A5-93A0-93705F9EEA03}"/>
    <cellStyle name="Normal 91 5" xfId="27695" xr:uid="{16BD04A7-58DC-42EE-BE43-A69E2DAC0360}"/>
    <cellStyle name="Normal 92" xfId="2238" xr:uid="{6707BFF4-A3AE-426E-BB92-26F249D2EF46}"/>
    <cellStyle name="Normal 92 2" xfId="6033" xr:uid="{C9A367FC-0833-48B4-B1EA-749C949C43E3}"/>
    <cellStyle name="Normal 92 2 2" xfId="7623" xr:uid="{1CAA58D1-9297-4380-97B5-B915A43F9C76}"/>
    <cellStyle name="Normal 92 2 2 2" xfId="21205" xr:uid="{167F5B12-55AA-464F-92DD-B7C734ED9522}"/>
    <cellStyle name="Normal 92 2 2 2 2" xfId="29980" xr:uid="{A67DF891-94DB-471E-8137-18A2CE667B45}"/>
    <cellStyle name="Normal 92 2 2 3" xfId="28603" xr:uid="{0A03717D-D46D-4E45-9520-1ED41059F7D9}"/>
    <cellStyle name="Normal 92 2 3" xfId="19808" xr:uid="{9F6A11E4-8930-4AD9-9981-0C69E550775F}"/>
    <cellStyle name="Normal 92 2 3 2" xfId="29437" xr:uid="{400F8B58-EDA2-4D8E-A37A-BEA3AA0B5592}"/>
    <cellStyle name="Normal 92 2 4" xfId="28060" xr:uid="{357F187D-A7F1-45A1-96A6-2449872606A0}"/>
    <cellStyle name="Normal 92 3" xfId="6438" xr:uid="{78DA26F6-C191-45BE-92BC-3A329A3725BC}"/>
    <cellStyle name="Normal 92 3 2" xfId="20020" xr:uid="{613A2A61-6D68-4708-AD31-885224C9F7CF}"/>
    <cellStyle name="Normal 92 3 2 2" xfId="29614" xr:uid="{135AE6AF-9799-4C8A-B643-8F2508902F02}"/>
    <cellStyle name="Normal 92 3 3" xfId="28237" xr:uid="{3C8522F4-033C-42E0-84D4-AA46644B8425}"/>
    <cellStyle name="Normal 92 4" xfId="18616" xr:uid="{4B9D7778-9B57-43F1-AB02-1FF6A79FA5A1}"/>
    <cellStyle name="Normal 92 4 2" xfId="29070" xr:uid="{DC5E3CFC-7215-45F3-B2B5-926B4E1BB2E6}"/>
    <cellStyle name="Normal 92 5" xfId="27696" xr:uid="{157CEE06-0396-41BB-B143-4AFDE7303D76}"/>
    <cellStyle name="Normal 93" xfId="2239" xr:uid="{5F5CFEF2-3FB4-4A6A-9968-D6AB49C0525B}"/>
    <cellStyle name="Normal 93 2" xfId="6034" xr:uid="{CB77B692-F90E-4716-9B89-5B953C769EF1}"/>
    <cellStyle name="Normal 93 2 2" xfId="7624" xr:uid="{BB87AFBC-653B-4933-9A34-91F7D414D4A0}"/>
    <cellStyle name="Normal 93 2 2 2" xfId="21206" xr:uid="{87CA3166-F3EB-42BE-B0DC-D046B1253ACA}"/>
    <cellStyle name="Normal 93 2 2 2 2" xfId="29981" xr:uid="{740057FA-FC71-4B9F-9E41-97C5BABF2B76}"/>
    <cellStyle name="Normal 93 2 2 3" xfId="28604" xr:uid="{87FC9A92-CFFE-4605-B73C-2C73DF3953D1}"/>
    <cellStyle name="Normal 93 2 3" xfId="19809" xr:uid="{81A0F4C0-2032-4D25-BE47-CA6327897D9B}"/>
    <cellStyle name="Normal 93 2 3 2" xfId="29438" xr:uid="{1F948E85-72F9-40CD-B10A-F50DC27233E3}"/>
    <cellStyle name="Normal 93 2 4" xfId="28061" xr:uid="{94F1A73C-4869-4841-BA9C-9893A0A0528C}"/>
    <cellStyle name="Normal 93 3" xfId="6439" xr:uid="{8348AFA4-B6B6-48C3-8CEB-A6918CCCB40E}"/>
    <cellStyle name="Normal 93 3 2" xfId="20021" xr:uid="{B0D2E92D-D187-4816-9FDE-EAA7D35F14B7}"/>
    <cellStyle name="Normal 93 3 2 2" xfId="29615" xr:uid="{F8F0372C-30F5-4241-8478-A2D1DB9FB650}"/>
    <cellStyle name="Normal 93 3 3" xfId="28238" xr:uid="{9B635E9A-C6E1-4C87-9FF3-6BC3197FA816}"/>
    <cellStyle name="Normal 93 4" xfId="18617" xr:uid="{48126B58-B8D2-4CED-B5B4-A084E4542E71}"/>
    <cellStyle name="Normal 93 4 2" xfId="29071" xr:uid="{382F9E91-E33E-4D51-B59A-DAAEB7F22B00}"/>
    <cellStyle name="Normal 93 5" xfId="27697" xr:uid="{6F3D9E1E-B196-488F-9E01-6FE003D65ADE}"/>
    <cellStyle name="Normal 94" xfId="30354" xr:uid="{CE238762-261A-4391-A2E2-1C24E7653DB4}"/>
    <cellStyle name="Normal 95" xfId="30355" xr:uid="{E27A16C3-1DCC-40E4-9181-979D2157728C}"/>
    <cellStyle name="Normal 96" xfId="30356" xr:uid="{08981052-E09F-4217-9139-9921DD537968}"/>
    <cellStyle name="Normal 97" xfId="30357" xr:uid="{7AEEF797-7105-4A02-BE67-CF93DD843423}"/>
    <cellStyle name="Normal 98" xfId="30358" xr:uid="{C73C1D7B-05F4-44AF-8B2B-7EE8FCE6D24A}"/>
    <cellStyle name="Normal 99" xfId="30359" xr:uid="{C0A9A696-449E-4FC5-AA3C-F1CBEB859C6A}"/>
    <cellStyle name="Normale_Foglio1" xfId="2240" xr:uid="{F2B197E5-2FC7-4DB5-B9DA-DB63C491AD28}"/>
    <cellStyle name="Not_Excession" xfId="2241" xr:uid="{78F61D6A-B120-456F-8DA7-1DA7BCFADC92}"/>
    <cellStyle name="Notas" xfId="2242" xr:uid="{75B17B36-13C9-4116-A878-D406C6C9341B}"/>
    <cellStyle name="Notas 2" xfId="5158" xr:uid="{86A209F6-D111-4627-B43E-2CDA4419C917}"/>
    <cellStyle name="Notas 2 2" xfId="7041" xr:uid="{892C9CA3-A573-4D86-B765-D8265B0C478C}"/>
    <cellStyle name="Notas 2 2 2" xfId="20623" xr:uid="{6DE602B4-EF8F-48E4-946F-04E79499828C}"/>
    <cellStyle name="Notas 2 2 2 2" xfId="29799" xr:uid="{B5CF9D07-1574-4632-B0E2-F2D764B202CB}"/>
    <cellStyle name="Notas 2 2 3" xfId="28422" xr:uid="{C456EDE9-0CB4-437B-B7C3-C67D74DB86CF}"/>
    <cellStyle name="Notas 2 3" xfId="19225" xr:uid="{6346A30F-DF62-4917-9383-BEA97D67225D}"/>
    <cellStyle name="Notas 2 3 2" xfId="29256" xr:uid="{4D2874E4-8D4F-4836-BD0B-B96DE23786FE}"/>
    <cellStyle name="Notas 2 4" xfId="27879" xr:uid="{F998353E-2904-46FD-AD41-D8C1D74A296A}"/>
    <cellStyle name="Notas 3" xfId="6440" xr:uid="{9F5F290E-4FE2-459F-8866-EA037B9FEE27}"/>
    <cellStyle name="Notas 3 2" xfId="20022" xr:uid="{D59B3255-0AD6-4105-837A-A61E42A4B0BC}"/>
    <cellStyle name="Notas 3 2 2" xfId="29616" xr:uid="{7DF09FD5-9649-4796-8930-6E3981742553}"/>
    <cellStyle name="Notas 3 3" xfId="28239" xr:uid="{C67FDC27-C0B4-4915-BA86-F4550564A2AC}"/>
    <cellStyle name="Notas 4" xfId="9737" xr:uid="{52A8C579-7A03-4ED4-97E8-DD13805A2F4F}"/>
    <cellStyle name="Notas 4 2" xfId="14059" xr:uid="{F8727E7B-EE04-4249-8F8A-B2D7E61BF15C}"/>
    <cellStyle name="Notas 4 2 2" xfId="23420" xr:uid="{F40EC23A-EC93-4C10-9B23-77BB35BD4185}"/>
    <cellStyle name="Notas 4 2 2 2" xfId="30226" xr:uid="{52600925-C0E6-4567-93CE-C9545F52680F}"/>
    <cellStyle name="Notas 4 2 3" xfId="28849" xr:uid="{24DDEE02-CD25-424C-B7B8-90F693219C33}"/>
    <cellStyle name="Notas 4 3" xfId="21342" xr:uid="{B4A9B0C6-1D36-4493-ABF3-3CD514914B45}"/>
    <cellStyle name="Notas 4 3 2" xfId="30078" xr:uid="{E041F601-0CC5-4A9E-A6E5-AA627BD0AC88}"/>
    <cellStyle name="Notas 4 4" xfId="28701" xr:uid="{BE14CF07-D205-4EE1-BDEF-1FA95E353B08}"/>
    <cellStyle name="Notas 5" xfId="18618" xr:uid="{BFED85A3-5191-4DCC-9C8A-ECFCE27555FF}"/>
    <cellStyle name="Notas 5 2" xfId="29072" xr:uid="{31388501-16CF-4859-AED3-CCB0E12005B1}"/>
    <cellStyle name="Notas 6" xfId="27698" xr:uid="{41343E76-C27E-4B79-86F9-53CFABABF37B}"/>
    <cellStyle name="Note 10" xfId="2243" xr:uid="{1CE70B5C-62EF-4B33-BA14-13444587A7A4}"/>
    <cellStyle name="Note 10 2" xfId="5159" xr:uid="{FFD7B7EE-C3ED-4CB9-9201-23A6BA4E88F2}"/>
    <cellStyle name="Note 10 2 2" xfId="7042" xr:uid="{2C0A5FBE-0EFA-4904-B951-2DF081E2643C}"/>
    <cellStyle name="Note 10 2 2 2" xfId="20624" xr:uid="{08CC8F9E-AE87-4FA6-9F20-FA02CCD36CAA}"/>
    <cellStyle name="Note 10 2 2 2 2" xfId="29800" xr:uid="{7A8F3035-0740-46C8-89F4-B56246E51D06}"/>
    <cellStyle name="Note 10 2 2 3" xfId="28423" xr:uid="{F1092252-E36A-42E4-B56C-5E86D99519D0}"/>
    <cellStyle name="Note 10 2 3" xfId="19226" xr:uid="{6DE87118-3FA9-4209-B4A9-530D3B4E3B7D}"/>
    <cellStyle name="Note 10 2 3 2" xfId="29257" xr:uid="{6AFCDE50-9F15-4583-BDF3-361BAF16CF6C}"/>
    <cellStyle name="Note 10 2 4" xfId="27880" xr:uid="{D5416092-73C5-4309-AA16-C0A110E09412}"/>
    <cellStyle name="Note 10 3" xfId="6441" xr:uid="{26C29BE1-2749-4BA0-82A8-D954F12041EF}"/>
    <cellStyle name="Note 10 3 2" xfId="20023" xr:uid="{BCA03417-1D20-4231-AF0E-24E516FF11D5}"/>
    <cellStyle name="Note 10 3 2 2" xfId="29617" xr:uid="{9E0605C1-7657-417C-9B4B-22E4FFDAAB65}"/>
    <cellStyle name="Note 10 3 3" xfId="28240" xr:uid="{7D3898EA-C604-4CC8-A84C-1F0E5FF8D88A}"/>
    <cellStyle name="Note 10 4" xfId="9738" xr:uid="{1ECF7309-4D76-4F8B-95C9-8AD4F53CB1B4}"/>
    <cellStyle name="Note 10 4 2" xfId="14060" xr:uid="{D2931E96-A84D-4A5F-80E6-F48D94B4AD35}"/>
    <cellStyle name="Note 10 4 2 2" xfId="23421" xr:uid="{2023A62A-2527-4693-9482-D29DE45CC604}"/>
    <cellStyle name="Note 10 4 2 2 2" xfId="30227" xr:uid="{1A77FE6F-B7CA-4770-858F-5BF97E02754B}"/>
    <cellStyle name="Note 10 4 2 3" xfId="28850" xr:uid="{9576CB72-A191-4393-9D4C-1B495EC4967D}"/>
    <cellStyle name="Note 10 4 3" xfId="21343" xr:uid="{F3960D8B-76AF-499B-873B-1EE48D6062E1}"/>
    <cellStyle name="Note 10 4 3 2" xfId="30079" xr:uid="{88802BEE-AEBB-48D4-8C42-B5CE78C6519C}"/>
    <cellStyle name="Note 10 4 4" xfId="28702" xr:uid="{505FC1BB-D21D-48ED-B480-D228CEAEC1CF}"/>
    <cellStyle name="Note 10 5" xfId="18619" xr:uid="{7A48C0D3-0942-4D7F-9B69-9DC402DF63EE}"/>
    <cellStyle name="Note 10 5 2" xfId="29073" xr:uid="{C30F27EB-853E-4896-B71C-77C0F88D7E9C}"/>
    <cellStyle name="Note 10 6" xfId="27699" xr:uid="{58A9C5C6-3ED3-45EB-B495-6AB5A22192BB}"/>
    <cellStyle name="Note 11" xfId="2244" xr:uid="{ABF0F822-4E25-4C37-A1F9-949B7CB18D44}"/>
    <cellStyle name="Note 11 2" xfId="5160" xr:uid="{ECC4C9C4-C674-49F9-93BA-CB43EA05558F}"/>
    <cellStyle name="Note 11 2 2" xfId="7043" xr:uid="{604156B4-8676-4598-B04E-F471CDFABA6D}"/>
    <cellStyle name="Note 11 2 2 2" xfId="20625" xr:uid="{77D46370-B82E-41BD-AF60-47718C20E617}"/>
    <cellStyle name="Note 11 2 2 2 2" xfId="29801" xr:uid="{BBA6F142-9046-49C2-A0B9-67EFC3355A17}"/>
    <cellStyle name="Note 11 2 2 3" xfId="28424" xr:uid="{0EC0DDC8-E524-4010-96CB-5F9F9179DBA4}"/>
    <cellStyle name="Note 11 2 3" xfId="19227" xr:uid="{081D344B-3A5F-4C4E-8F73-9816CD0FDEDA}"/>
    <cellStyle name="Note 11 2 3 2" xfId="29258" xr:uid="{ACA6694F-3A37-4F9E-A254-E878753E0BC2}"/>
    <cellStyle name="Note 11 2 4" xfId="27881" xr:uid="{0EB232E6-A6EA-45C5-8C33-6CF020D8AEA1}"/>
    <cellStyle name="Note 11 3" xfId="6442" xr:uid="{BA35E9B0-02EE-4276-B9FC-5E989D502F16}"/>
    <cellStyle name="Note 11 3 2" xfId="20024" xr:uid="{5F5C070F-8EB1-4CCE-A597-7C6A57E4CB44}"/>
    <cellStyle name="Note 11 3 2 2" xfId="29618" xr:uid="{4B24146B-64E7-4DAD-AE1B-0DA9FB44C229}"/>
    <cellStyle name="Note 11 3 3" xfId="28241" xr:uid="{274D50E9-E991-444B-91FD-395436DE2495}"/>
    <cellStyle name="Note 11 4" xfId="9739" xr:uid="{C3066F3F-4FDC-477D-A020-EA3B90BEC3F4}"/>
    <cellStyle name="Note 11 4 2" xfId="14061" xr:uid="{ADE31730-50C7-4F9E-9652-04948DC6BFD4}"/>
    <cellStyle name="Note 11 4 2 2" xfId="23422" xr:uid="{360FF2B5-C5EF-4E4A-B0BF-83CBB82D4D33}"/>
    <cellStyle name="Note 11 4 2 2 2" xfId="30228" xr:uid="{3B9B40CE-5F52-4712-9885-E7E05BB8C0E3}"/>
    <cellStyle name="Note 11 4 2 3" xfId="28851" xr:uid="{9E843114-12CF-472E-8E9B-2BF1520D151F}"/>
    <cellStyle name="Note 11 4 3" xfId="21344" xr:uid="{9C9901DE-8839-47D7-9CD4-A6E47E796F69}"/>
    <cellStyle name="Note 11 4 3 2" xfId="30080" xr:uid="{10FCA9E4-F876-4E38-AE36-9D1E3AAACEC3}"/>
    <cellStyle name="Note 11 4 4" xfId="28703" xr:uid="{8831F861-7F05-4858-8DFD-D906FA37B3CB}"/>
    <cellStyle name="Note 11 5" xfId="18620" xr:uid="{D19104DB-A4BF-4AAE-AF2B-AED9B96DD9B7}"/>
    <cellStyle name="Note 11 5 2" xfId="29074" xr:uid="{ED35CE4F-C271-4826-8939-41291262848A}"/>
    <cellStyle name="Note 11 6" xfId="27700" xr:uid="{F52E5CE9-CC1D-4E99-B730-1731991843A0}"/>
    <cellStyle name="Note 12" xfId="2245" xr:uid="{3ED9990A-0A0F-4473-BA36-10C409C22898}"/>
    <cellStyle name="Note 12 2" xfId="5161" xr:uid="{4358F1FC-0B20-4F33-8597-1DF5480B45A1}"/>
    <cellStyle name="Note 12 2 2" xfId="7044" xr:uid="{C748FF85-25C7-44FE-A9CD-C1828FF28AFB}"/>
    <cellStyle name="Note 12 2 2 2" xfId="20626" xr:uid="{5D04ECFD-1FE2-4FC1-A367-E282884254CE}"/>
    <cellStyle name="Note 12 2 2 2 2" xfId="29802" xr:uid="{E4935D19-91F8-4D78-A023-705B44A6F57A}"/>
    <cellStyle name="Note 12 2 2 3" xfId="28425" xr:uid="{7C353E9C-E81D-4D67-931C-D6FA2305AF20}"/>
    <cellStyle name="Note 12 2 3" xfId="19228" xr:uid="{0EB98494-9972-47F6-AB30-9EDE38511A37}"/>
    <cellStyle name="Note 12 2 3 2" xfId="29259" xr:uid="{6BB23F4C-8DE5-4A83-91F1-8F134854F35B}"/>
    <cellStyle name="Note 12 2 4" xfId="27882" xr:uid="{F56790F0-ED1A-4F1A-B53C-2899E3262821}"/>
    <cellStyle name="Note 12 3" xfId="6443" xr:uid="{F4DAB068-E603-40D6-A599-C1E021782999}"/>
    <cellStyle name="Note 12 3 2" xfId="20025" xr:uid="{F74515A3-6A59-429C-8815-17856704AD23}"/>
    <cellStyle name="Note 12 3 2 2" xfId="29619" xr:uid="{D815E296-11A9-4C80-966F-6D9352D1E296}"/>
    <cellStyle name="Note 12 3 3" xfId="28242" xr:uid="{19EC1518-997A-413F-A0BF-73576BFA287D}"/>
    <cellStyle name="Note 12 4" xfId="9740" xr:uid="{BB0B7112-CFEB-4F4D-98A8-CAD51E1B844D}"/>
    <cellStyle name="Note 12 4 2" xfId="14062" xr:uid="{5CA78FF9-A9F6-4EEE-8627-B2E7A34CC8C6}"/>
    <cellStyle name="Note 12 4 2 2" xfId="23423" xr:uid="{95EF80A7-7EC9-43B7-86B3-7C8B6A8F9282}"/>
    <cellStyle name="Note 12 4 2 2 2" xfId="30229" xr:uid="{D14EEA15-D6C0-478B-ABFA-2C1A4DAD9F53}"/>
    <cellStyle name="Note 12 4 2 3" xfId="28852" xr:uid="{DD267311-14AF-42F7-903D-4D350A1A6C7F}"/>
    <cellStyle name="Note 12 4 3" xfId="21345" xr:uid="{71F13419-A645-4D90-9260-499DFFBDB4B4}"/>
    <cellStyle name="Note 12 4 3 2" xfId="30081" xr:uid="{6F7A4067-3BA0-4EC8-BD3E-60D5C77CA474}"/>
    <cellStyle name="Note 12 4 4" xfId="28704" xr:uid="{9295A025-439B-43E5-B9CC-44F031441F1E}"/>
    <cellStyle name="Note 12 5" xfId="18621" xr:uid="{441C26BD-0625-4BEE-972A-9E5047A2A526}"/>
    <cellStyle name="Note 12 5 2" xfId="29075" xr:uid="{01FBD413-C91C-4899-A67E-2A634E20377A}"/>
    <cellStyle name="Note 12 6" xfId="27701" xr:uid="{106FC88D-3CB6-4E32-997C-2E3B7EF25AAF}"/>
    <cellStyle name="Note 13" xfId="2246" xr:uid="{DC3239E1-09E2-4FC5-9AC7-2AC2E005BE84}"/>
    <cellStyle name="Note 13 2" xfId="5162" xr:uid="{B81ECE46-9DA6-43F4-BD91-B7196E46F82E}"/>
    <cellStyle name="Note 13 2 2" xfId="7045" xr:uid="{7E21ACBF-C8C9-4EC4-A504-94563C5D0EF0}"/>
    <cellStyle name="Note 13 2 2 2" xfId="20627" xr:uid="{911D7242-DB21-4BDE-9FD7-6DEF2D9820D2}"/>
    <cellStyle name="Note 13 2 2 2 2" xfId="29803" xr:uid="{6F466CA4-1715-4782-B050-10E80A3A809D}"/>
    <cellStyle name="Note 13 2 2 3" xfId="28426" xr:uid="{C777F1B0-41B5-4F2D-9399-C17297FA6E16}"/>
    <cellStyle name="Note 13 2 3" xfId="19229" xr:uid="{4BEDFB68-495F-4C8C-85F4-55DA0FD92BE2}"/>
    <cellStyle name="Note 13 2 3 2" xfId="29260" xr:uid="{38200919-56E7-4CCF-9065-D07EDAF20128}"/>
    <cellStyle name="Note 13 2 4" xfId="27883" xr:uid="{79E25D0C-BF4E-40C1-8844-04AD77FB9D6F}"/>
    <cellStyle name="Note 13 3" xfId="6444" xr:uid="{497E1B41-C7D3-4AA0-9E9B-1845A366ED37}"/>
    <cellStyle name="Note 13 3 2" xfId="20026" xr:uid="{B6AC8D3F-FC8C-44E8-A758-47246B9E1BD6}"/>
    <cellStyle name="Note 13 3 2 2" xfId="29620" xr:uid="{562EF842-56BC-46BE-AECC-433C78541B89}"/>
    <cellStyle name="Note 13 3 3" xfId="28243" xr:uid="{11E6975F-1913-4FA8-9310-8D746704CE25}"/>
    <cellStyle name="Note 13 4" xfId="9741" xr:uid="{CEF2358C-7839-4EFC-A4BD-45F2218B1073}"/>
    <cellStyle name="Note 13 4 2" xfId="14063" xr:uid="{711CCDB9-A7D1-4943-A407-F0BC5E49E93D}"/>
    <cellStyle name="Note 13 4 2 2" xfId="23424" xr:uid="{26411B4E-CFFE-4D2C-A1F0-E65B337125B8}"/>
    <cellStyle name="Note 13 4 2 2 2" xfId="30230" xr:uid="{427A6334-BB35-4226-A9F8-86D40C1C98C6}"/>
    <cellStyle name="Note 13 4 2 3" xfId="28853" xr:uid="{53A803FB-BB18-40C7-9E8F-8EEA0A139AD1}"/>
    <cellStyle name="Note 13 4 3" xfId="21346" xr:uid="{414C0B5B-5AF4-4171-A041-D3E3E64FBE45}"/>
    <cellStyle name="Note 13 4 3 2" xfId="30082" xr:uid="{4DE49CE6-83D9-43FE-8882-1561FD3DDE9A}"/>
    <cellStyle name="Note 13 4 4" xfId="28705" xr:uid="{6EA89834-F664-438C-8EE9-C8FE851630AE}"/>
    <cellStyle name="Note 13 5" xfId="18622" xr:uid="{A7C95006-BEBD-4A51-BE00-8E6BF6397784}"/>
    <cellStyle name="Note 13 5 2" xfId="29076" xr:uid="{C95F005A-7A9A-4C67-A3FD-879D3C7E1DDF}"/>
    <cellStyle name="Note 13 6" xfId="27702" xr:uid="{B018D8C4-28A9-45FB-A9B6-10AAAAAD0BCE}"/>
    <cellStyle name="Note 14" xfId="2247" xr:uid="{9896E08D-DD07-4AE9-B672-9B3BFA26822A}"/>
    <cellStyle name="Note 14 2" xfId="5163" xr:uid="{430AE93A-0A72-4FB0-8A77-BDCD1BDD2EA2}"/>
    <cellStyle name="Note 14 2 2" xfId="7046" xr:uid="{8BABFC1E-7EA5-4094-93E0-72932C6D26F1}"/>
    <cellStyle name="Note 14 2 2 2" xfId="20628" xr:uid="{3341BF99-084C-4532-84CE-47FE469769A7}"/>
    <cellStyle name="Note 14 2 2 2 2" xfId="29804" xr:uid="{651DF3FB-52BC-4DE0-9FEC-5785DD13CCA5}"/>
    <cellStyle name="Note 14 2 2 3" xfId="28427" xr:uid="{B54C1A1E-1D38-41C0-803C-222993871CC3}"/>
    <cellStyle name="Note 14 2 3" xfId="19230" xr:uid="{E87BE851-AEC3-467D-AC94-654AB266503B}"/>
    <cellStyle name="Note 14 2 3 2" xfId="29261" xr:uid="{51B50882-790F-45A2-BEE4-2C5032E36E6A}"/>
    <cellStyle name="Note 14 2 4" xfId="27884" xr:uid="{31A13870-63F8-4197-AA5C-F8D111889834}"/>
    <cellStyle name="Note 14 3" xfId="6445" xr:uid="{306CC5A2-7511-4248-9D74-84FBFC978196}"/>
    <cellStyle name="Note 14 3 2" xfId="20027" xr:uid="{8E1D800A-CC0D-40C6-BC01-139A88AF91BA}"/>
    <cellStyle name="Note 14 3 2 2" xfId="29621" xr:uid="{52DEE8D1-58FE-4ADA-82AC-2EB6E2B40A85}"/>
    <cellStyle name="Note 14 3 3" xfId="28244" xr:uid="{5871CD61-DFD8-4B5F-88E8-E9ED3E42E47C}"/>
    <cellStyle name="Note 14 4" xfId="9742" xr:uid="{92F1AA7A-E0D9-4DF0-82D2-F9CAA9EEB93E}"/>
    <cellStyle name="Note 14 4 2" xfId="14064" xr:uid="{55AAFB6A-721C-4790-8BE7-12E9AF2D6A1C}"/>
    <cellStyle name="Note 14 4 2 2" xfId="23425" xr:uid="{87842691-FFFA-4643-9446-756146F67C1F}"/>
    <cellStyle name="Note 14 4 2 2 2" xfId="30231" xr:uid="{D8C70BD2-CAA8-47D7-B3F4-46A1F8EA7B7F}"/>
    <cellStyle name="Note 14 4 2 3" xfId="28854" xr:uid="{E4F741BC-A5C2-4298-8AD4-432792150DB0}"/>
    <cellStyle name="Note 14 4 3" xfId="21347" xr:uid="{FA3ECD13-B466-4307-A60B-2AB5260370F2}"/>
    <cellStyle name="Note 14 4 3 2" xfId="30083" xr:uid="{BDF49E9D-D1DA-4673-9215-0563EFF9867C}"/>
    <cellStyle name="Note 14 4 4" xfId="28706" xr:uid="{459938BC-A369-449E-8AA0-BC5E35F1E787}"/>
    <cellStyle name="Note 14 5" xfId="18623" xr:uid="{710C64B3-D33F-46F9-9779-977F562E8A8E}"/>
    <cellStyle name="Note 14 5 2" xfId="29077" xr:uid="{0CCC4626-BDB8-494E-A6E5-118E1BE63D9F}"/>
    <cellStyle name="Note 14 6" xfId="27703" xr:uid="{906FF674-2EF6-47E3-9EA4-3879D1DE2201}"/>
    <cellStyle name="Note 15" xfId="2248" xr:uid="{928199AE-E12B-435F-93F1-8A976DBF238B}"/>
    <cellStyle name="Note 15 2" xfId="5164" xr:uid="{9DECAA16-D963-4960-B7E0-7E6849FCEFE1}"/>
    <cellStyle name="Note 15 2 2" xfId="7047" xr:uid="{8562CDDE-7678-4D91-9FBF-2063EFBB17C9}"/>
    <cellStyle name="Note 15 2 2 2" xfId="20629" xr:uid="{CF85B82E-2442-4F2B-B61F-5B8924A35207}"/>
    <cellStyle name="Note 15 2 2 2 2" xfId="29805" xr:uid="{4A66E827-C25F-47B9-A42D-8C63ED72C646}"/>
    <cellStyle name="Note 15 2 2 3" xfId="28428" xr:uid="{ECA06B0C-6366-4224-B7F9-39FE0469A5A8}"/>
    <cellStyle name="Note 15 2 3" xfId="19231" xr:uid="{75DEA93A-77EE-413D-8508-1C1D9EB41793}"/>
    <cellStyle name="Note 15 2 3 2" xfId="29262" xr:uid="{2E0994A8-A692-49FE-AF06-6DCF6ACD9AA7}"/>
    <cellStyle name="Note 15 2 4" xfId="27885" xr:uid="{CE3D9BDF-C742-45C7-A2DF-F46AC209AECB}"/>
    <cellStyle name="Note 15 3" xfId="6446" xr:uid="{DCD4CE9A-6E2D-4237-9B52-279443E3D7A6}"/>
    <cellStyle name="Note 15 3 2" xfId="20028" xr:uid="{FE572A03-D0BC-46BB-93B4-B4BE527C4487}"/>
    <cellStyle name="Note 15 3 2 2" xfId="29622" xr:uid="{843BDB5B-F742-4AF4-9089-5F2FD7454D79}"/>
    <cellStyle name="Note 15 3 3" xfId="28245" xr:uid="{1864926C-120B-49C0-833A-B7FC5238B090}"/>
    <cellStyle name="Note 15 4" xfId="9743" xr:uid="{644C6073-4CC5-4EF6-914B-F0C22916BEEA}"/>
    <cellStyle name="Note 15 4 2" xfId="14065" xr:uid="{3787AD98-BC37-456E-B4D2-CBBF8827D6B5}"/>
    <cellStyle name="Note 15 4 2 2" xfId="23426" xr:uid="{229595F4-B4EC-4C92-98BB-429F35D8774B}"/>
    <cellStyle name="Note 15 4 2 2 2" xfId="30232" xr:uid="{3EED934C-D0DF-43BE-9538-2327C63D82B4}"/>
    <cellStyle name="Note 15 4 2 3" xfId="28855" xr:uid="{7C07E77F-540C-4508-A06F-56C0128CC216}"/>
    <cellStyle name="Note 15 4 3" xfId="21348" xr:uid="{7722F889-E06D-426C-89AC-AF4E8F0FC2CD}"/>
    <cellStyle name="Note 15 4 3 2" xfId="30084" xr:uid="{E3CDBA3A-8D6A-484F-AE59-880A60863356}"/>
    <cellStyle name="Note 15 4 4" xfId="28707" xr:uid="{110FEF82-0879-4C97-9446-1E855B5ECBD9}"/>
    <cellStyle name="Note 15 5" xfId="18624" xr:uid="{2E910BF2-EAEB-4092-AC8E-58D51CAAAC20}"/>
    <cellStyle name="Note 15 5 2" xfId="29078" xr:uid="{3373C6A4-42DD-4AE3-A94D-19069363636E}"/>
    <cellStyle name="Note 15 6" xfId="27704" xr:uid="{27C52DCE-11BB-4F2C-8115-B6FFF54FD503}"/>
    <cellStyle name="Note 16" xfId="2249" xr:uid="{2DA8E88E-2E15-4C07-8950-A881CC7F21BB}"/>
    <cellStyle name="Note 16 2" xfId="5165" xr:uid="{1D7A2DFB-247D-4AAB-BAD5-7345C0093866}"/>
    <cellStyle name="Note 16 2 2" xfId="7048" xr:uid="{E887F3EA-F12A-4322-A77E-62FEF1F97553}"/>
    <cellStyle name="Note 16 2 2 2" xfId="20630" xr:uid="{C6BE8A67-6538-4DAA-BC22-87613041043B}"/>
    <cellStyle name="Note 16 2 2 2 2" xfId="29806" xr:uid="{08040BC5-FAFC-4A86-902C-3DF2B9F28654}"/>
    <cellStyle name="Note 16 2 2 3" xfId="28429" xr:uid="{CAEC0D79-AF1A-4844-B167-4097ED99EA87}"/>
    <cellStyle name="Note 16 2 3" xfId="19232" xr:uid="{85752FBA-0CAC-4B34-9859-A949B47B4732}"/>
    <cellStyle name="Note 16 2 3 2" xfId="29263" xr:uid="{86DD3EFB-C364-40B3-99D9-13015382A73C}"/>
    <cellStyle name="Note 16 2 4" xfId="27886" xr:uid="{B495054E-A495-4958-9D26-9544BCBC95CF}"/>
    <cellStyle name="Note 16 3" xfId="6447" xr:uid="{9DE00755-1CB5-48F9-976D-6ECC3CDA13FE}"/>
    <cellStyle name="Note 16 3 2" xfId="20029" xr:uid="{0AA105B3-F7A6-47F3-9FBC-D4A52F6A3CBE}"/>
    <cellStyle name="Note 16 3 2 2" xfId="29623" xr:uid="{FD439CD7-701C-425B-AC61-AB9BC35374F2}"/>
    <cellStyle name="Note 16 3 3" xfId="28246" xr:uid="{DCD37AFC-CC26-4B60-A027-8404F257455D}"/>
    <cellStyle name="Note 16 4" xfId="9744" xr:uid="{7E898912-B0A1-4D69-9F04-3BDCDA93B224}"/>
    <cellStyle name="Note 16 4 2" xfId="14066" xr:uid="{619D127F-3873-4E12-8CA7-0E4BB5607C19}"/>
    <cellStyle name="Note 16 4 2 2" xfId="23427" xr:uid="{25FC9FE2-DAF4-44FF-AEC0-31E942634359}"/>
    <cellStyle name="Note 16 4 2 2 2" xfId="30233" xr:uid="{7FB930B3-13A2-4047-BAFA-19EC43B523C6}"/>
    <cellStyle name="Note 16 4 2 3" xfId="28856" xr:uid="{7D5106B4-A42F-4015-9A62-B94BC7DBB87F}"/>
    <cellStyle name="Note 16 4 3" xfId="21349" xr:uid="{66DB6138-7F66-49EA-9EE9-4ACC91185E9B}"/>
    <cellStyle name="Note 16 4 3 2" xfId="30085" xr:uid="{1DAB280A-81C7-4F14-A11D-1F77369C8E6E}"/>
    <cellStyle name="Note 16 4 4" xfId="28708" xr:uid="{C2DD826A-51CA-498A-9CC5-713C90487C84}"/>
    <cellStyle name="Note 16 5" xfId="18625" xr:uid="{5E8524BF-6217-4F75-A147-4120C6D67BBF}"/>
    <cellStyle name="Note 16 5 2" xfId="29079" xr:uid="{9C4CC8E5-0521-4D84-A842-2236B33CEBF5}"/>
    <cellStyle name="Note 16 6" xfId="27705" xr:uid="{903AD651-76A2-4920-9FC3-A85E09CF445D}"/>
    <cellStyle name="Note 17" xfId="2250" xr:uid="{84842EBF-7F4E-47AF-A5AB-87C246228364}"/>
    <cellStyle name="Note 17 2" xfId="5166" xr:uid="{E1671D0A-EF77-4D1A-BEFD-C1850178D8A9}"/>
    <cellStyle name="Note 17 2 2" xfId="7049" xr:uid="{459A9468-BCDE-4CFB-83A5-059AE4BF34F5}"/>
    <cellStyle name="Note 17 2 2 2" xfId="20631" xr:uid="{B5302D4D-D81C-4838-B95C-CEABDD0CDBD7}"/>
    <cellStyle name="Note 17 2 2 2 2" xfId="29807" xr:uid="{4858F1BB-0C49-4E60-B711-1EEF4D53574B}"/>
    <cellStyle name="Note 17 2 2 3" xfId="28430" xr:uid="{B130E588-01BA-447C-9315-102CB19B43F4}"/>
    <cellStyle name="Note 17 2 3" xfId="19233" xr:uid="{D15C8ED0-DC03-402B-A9F4-047A48732740}"/>
    <cellStyle name="Note 17 2 3 2" xfId="29264" xr:uid="{04DAA236-A3A6-447E-9344-1AA8EC454DF4}"/>
    <cellStyle name="Note 17 2 4" xfId="27887" xr:uid="{F7DB018A-63D1-4D54-9D33-1C16B3DD82E8}"/>
    <cellStyle name="Note 17 3" xfId="6448" xr:uid="{617F94D9-B07A-4AE9-B5EE-135A5CE431AA}"/>
    <cellStyle name="Note 17 3 2" xfId="20030" xr:uid="{FA23B604-404F-4EA8-9628-2E5847B9EC83}"/>
    <cellStyle name="Note 17 3 2 2" xfId="29624" xr:uid="{63466543-3692-4CCB-991A-642C733ADCC2}"/>
    <cellStyle name="Note 17 3 3" xfId="28247" xr:uid="{5AE50FD6-9881-4143-898C-5321C63B7AFB}"/>
    <cellStyle name="Note 17 4" xfId="9745" xr:uid="{D0CF39FF-FBFF-4859-BDF5-5465EF7D192E}"/>
    <cellStyle name="Note 17 4 2" xfId="14067" xr:uid="{C9B1A70E-B893-4E66-A53A-DA1DF64CB6C4}"/>
    <cellStyle name="Note 17 4 2 2" xfId="23428" xr:uid="{511FE7D8-3589-49BD-93CC-A2E956EF7BF0}"/>
    <cellStyle name="Note 17 4 2 2 2" xfId="30234" xr:uid="{9253AE8A-B88B-43AF-8E6C-AF116178FB1C}"/>
    <cellStyle name="Note 17 4 2 3" xfId="28857" xr:uid="{B614203E-63A2-4A11-A131-95BFF3BF0473}"/>
    <cellStyle name="Note 17 4 3" xfId="21350" xr:uid="{A37BCDD8-2359-40F0-84CE-2C7CEE3EAA45}"/>
    <cellStyle name="Note 17 4 3 2" xfId="30086" xr:uid="{B7613AF5-62C8-4E64-B15C-F9FB6C3701A7}"/>
    <cellStyle name="Note 17 4 4" xfId="28709" xr:uid="{5B4BDC76-AFC1-4449-A7FD-859F7739688C}"/>
    <cellStyle name="Note 17 5" xfId="18626" xr:uid="{DD9A9742-AF78-42C3-9E85-82A255D32E04}"/>
    <cellStyle name="Note 17 5 2" xfId="29080" xr:uid="{F6F43380-1347-4548-8B7C-1B8FE9903BAB}"/>
    <cellStyle name="Note 17 6" xfId="27706" xr:uid="{C8B9EDC6-1C72-4340-BC04-919915DC1C1C}"/>
    <cellStyle name="Note 18" xfId="2251" xr:uid="{D6CF3D5A-135B-46CE-986E-4EB0ED19D14E}"/>
    <cellStyle name="Note 18 2" xfId="5167" xr:uid="{B6822048-D3E4-4879-944F-BFAFE5F6D85D}"/>
    <cellStyle name="Note 18 2 2" xfId="7050" xr:uid="{4B7101F7-32C6-4846-9E6E-CBD6F5A7FFEB}"/>
    <cellStyle name="Note 18 2 2 2" xfId="20632" xr:uid="{B7BBD1D2-8556-4FD3-A5C7-3B92C098D082}"/>
    <cellStyle name="Note 18 2 2 2 2" xfId="29808" xr:uid="{217B4CF6-9EF1-46C2-B11F-59EF6D8CC5C5}"/>
    <cellStyle name="Note 18 2 2 3" xfId="28431" xr:uid="{15BEADA9-0E5B-4B77-AA2B-779CB0BE47AC}"/>
    <cellStyle name="Note 18 2 3" xfId="19234" xr:uid="{995A0A3E-A266-4904-BCAA-1C71B9C38F62}"/>
    <cellStyle name="Note 18 2 3 2" xfId="29265" xr:uid="{43F69EAA-4280-4DAA-9021-E84B020F35AF}"/>
    <cellStyle name="Note 18 2 4" xfId="27888" xr:uid="{97B1C412-FB96-49AF-BEB5-ABB8F4C6636D}"/>
    <cellStyle name="Note 18 3" xfId="6449" xr:uid="{5AB191F5-C114-4E64-8C24-B2B2ABDC56B9}"/>
    <cellStyle name="Note 18 3 2" xfId="20031" xr:uid="{E997579C-6B56-4DC0-9E29-382F46EE79AC}"/>
    <cellStyle name="Note 18 3 2 2" xfId="29625" xr:uid="{9E86F1D9-0D34-45AC-9640-9A50C51540EA}"/>
    <cellStyle name="Note 18 3 3" xfId="28248" xr:uid="{C8D7654F-0384-4353-A406-41746475F42D}"/>
    <cellStyle name="Note 18 4" xfId="9746" xr:uid="{86E53864-6BCD-4F5C-A606-8387FA8AD7F1}"/>
    <cellStyle name="Note 18 4 2" xfId="14068" xr:uid="{5611B736-B372-4B54-B702-651B6B2EB382}"/>
    <cellStyle name="Note 18 4 2 2" xfId="23429" xr:uid="{F42B7D71-3CA5-42DB-81F0-76211EEF6646}"/>
    <cellStyle name="Note 18 4 2 2 2" xfId="30235" xr:uid="{18EC7DF6-D384-45F7-AB5C-1C64956619ED}"/>
    <cellStyle name="Note 18 4 2 3" xfId="28858" xr:uid="{69A0162B-42C7-4D37-AB38-CD762F1757B4}"/>
    <cellStyle name="Note 18 4 3" xfId="21351" xr:uid="{9C38640F-6FA5-40D0-8575-AF0F8DDAA26F}"/>
    <cellStyle name="Note 18 4 3 2" xfId="30087" xr:uid="{C28B4938-C8EA-4709-9D66-A2D5B560886B}"/>
    <cellStyle name="Note 18 4 4" xfId="28710" xr:uid="{456B0027-34D6-4F6D-B017-96CB38BE08D2}"/>
    <cellStyle name="Note 18 5" xfId="18627" xr:uid="{1917F74E-E23F-4968-9901-E05A4295CA1D}"/>
    <cellStyle name="Note 18 5 2" xfId="29081" xr:uid="{9EF60793-4294-4403-AE94-686987C28A79}"/>
    <cellStyle name="Note 18 6" xfId="27707" xr:uid="{897B1452-8315-4EA1-A85C-8ABBDA9B7BDD}"/>
    <cellStyle name="Note 19" xfId="2252" xr:uid="{9A6163AA-3EBE-4C62-BBD8-8387C2DB3128}"/>
    <cellStyle name="Note 19 2" xfId="5168" xr:uid="{2B09B23C-BDA4-421D-A1BB-FF448B69DBA1}"/>
    <cellStyle name="Note 19 2 2" xfId="7051" xr:uid="{9E9F649E-8F7C-48C5-9496-5B5C7E8F03DA}"/>
    <cellStyle name="Note 19 2 2 2" xfId="20633" xr:uid="{A036CDB6-DA27-4ACA-B3C4-C0B9F652CF39}"/>
    <cellStyle name="Note 19 2 2 2 2" xfId="29809" xr:uid="{44B61D4A-9053-46B8-AF48-4209B17F610A}"/>
    <cellStyle name="Note 19 2 2 3" xfId="28432" xr:uid="{DC5F6FAD-6CC1-49AC-B0D9-5FE8F3A01EC2}"/>
    <cellStyle name="Note 19 2 3" xfId="19235" xr:uid="{17058AF9-BCFC-43EB-B9D4-7A9A6BFDBD85}"/>
    <cellStyle name="Note 19 2 3 2" xfId="29266" xr:uid="{21C88BA1-1737-4C13-9E32-5B116BE90B05}"/>
    <cellStyle name="Note 19 2 4" xfId="27889" xr:uid="{A6AC2393-E0C6-4417-84BF-CFF69027A039}"/>
    <cellStyle name="Note 19 3" xfId="6450" xr:uid="{2A0FB2AE-EE8E-4E6B-9E20-706AC468A92D}"/>
    <cellStyle name="Note 19 3 2" xfId="20032" xr:uid="{7264F520-F83C-4B53-BF0C-1241865F2EC6}"/>
    <cellStyle name="Note 19 3 2 2" xfId="29626" xr:uid="{61F00F5B-20E8-49CA-8518-251A69671F84}"/>
    <cellStyle name="Note 19 3 3" xfId="28249" xr:uid="{2B6BBA90-3AC5-48C4-A6CF-D10EC9C18AFF}"/>
    <cellStyle name="Note 19 4" xfId="9747" xr:uid="{58948170-9725-4F54-A63D-F920568756A7}"/>
    <cellStyle name="Note 19 4 2" xfId="14069" xr:uid="{19D97FBA-FC1C-4B4E-9E61-21393E16DCF1}"/>
    <cellStyle name="Note 19 4 2 2" xfId="23430" xr:uid="{8DAFD7EC-CD7C-4500-8A44-39411269F682}"/>
    <cellStyle name="Note 19 4 2 2 2" xfId="30236" xr:uid="{E5BD99F7-2DF9-41A8-ABE7-C7AEECEDBC81}"/>
    <cellStyle name="Note 19 4 2 3" xfId="28859" xr:uid="{EF3708FA-817A-49BF-8060-766EA4A0DC55}"/>
    <cellStyle name="Note 19 4 3" xfId="21352" xr:uid="{32E7C36E-3497-47B2-A5D0-831A5CCDA14F}"/>
    <cellStyle name="Note 19 4 3 2" xfId="30088" xr:uid="{866DEF79-17CC-4F3C-8A83-C947E39A0619}"/>
    <cellStyle name="Note 19 4 4" xfId="28711" xr:uid="{03E23696-EE6D-4420-8E3D-1F26FBD66736}"/>
    <cellStyle name="Note 19 5" xfId="18628" xr:uid="{4178A20A-CAA6-45DC-A85E-BBE12C444EB7}"/>
    <cellStyle name="Note 19 5 2" xfId="29082" xr:uid="{72920FEB-2C1B-494B-BA38-07BD891213EE}"/>
    <cellStyle name="Note 19 6" xfId="27708" xr:uid="{F0F4C587-4667-44EC-A58A-A528F8422B88}"/>
    <cellStyle name="Note 2" xfId="2253" xr:uid="{79DD1B6E-C996-4265-8DED-31E9B01212FC}"/>
    <cellStyle name="Note 2 2" xfId="6286" xr:uid="{6DE930D5-424B-49B9-AD83-F7574B680EF3}"/>
    <cellStyle name="Note 2 2 2" xfId="7700" xr:uid="{27A5E38C-A15E-433B-A8A1-B5C8E223ECD7}"/>
    <cellStyle name="Note 2 2 2 2" xfId="21282" xr:uid="{4D30AF8E-B49A-4862-84A7-00548A07D87C}"/>
    <cellStyle name="Note 2 2 2 2 2" xfId="30045" xr:uid="{D2A502D3-B6EC-493E-9783-3F79C2B29BC8}"/>
    <cellStyle name="Note 2 2 2 3" xfId="28668" xr:uid="{6BEE85C6-60D9-405E-9EE2-0454CD95724F}"/>
    <cellStyle name="Note 2 2 3" xfId="19885" xr:uid="{E7AAA607-712A-4131-86A2-2007577A3305}"/>
    <cellStyle name="Note 2 2 3 2" xfId="29502" xr:uid="{1CBF46A6-2627-4402-8770-4003EB0D19E3}"/>
    <cellStyle name="Note 2 2 4" xfId="28125" xr:uid="{72BC435E-597A-48A1-9062-0E8C1CA85B54}"/>
    <cellStyle name="Note 2 3" xfId="6089" xr:uid="{E329E0EF-B85B-49AA-AB2A-556ED0DA1878}"/>
    <cellStyle name="Note 2 3 2" xfId="7650" xr:uid="{717FE943-BF27-4A2A-AEE6-4F84F16026AC}"/>
    <cellStyle name="Note 2 3 2 2" xfId="21232" xr:uid="{679E4C8A-1501-40F0-9566-3F64B07DC512}"/>
    <cellStyle name="Note 2 3 2 2 2" xfId="30001" xr:uid="{85ABC91E-DC3C-49C4-943C-99322D21624A}"/>
    <cellStyle name="Note 2 3 2 3" xfId="28624" xr:uid="{3F84F5FB-9BC8-47DE-9D6C-F9531C0C62C5}"/>
    <cellStyle name="Note 2 3 3" xfId="19835" xr:uid="{AB8A3DBE-9406-42BF-AC44-D52AE9E07170}"/>
    <cellStyle name="Note 2 3 3 2" xfId="29458" xr:uid="{BE4AB0DC-B8F5-463A-81AC-DAD6B97A853F}"/>
    <cellStyle name="Note 2 3 4" xfId="28081" xr:uid="{FB33CD71-6EB7-42A1-A178-924AB2F6CA91}"/>
    <cellStyle name="Note 2 4" xfId="5169" xr:uid="{0CF1A22C-C00A-48E0-9278-7237376DAF34}"/>
    <cellStyle name="Note 2 4 2" xfId="7052" xr:uid="{DCBAA0A5-1045-4855-B3AE-7BAFF572A09C}"/>
    <cellStyle name="Note 2 4 2 2" xfId="20634" xr:uid="{6C8F28FC-534B-4673-ABE3-06978CE30BB5}"/>
    <cellStyle name="Note 2 4 2 2 2" xfId="29810" xr:uid="{C37A893E-25A5-46AF-9C7B-8BA14E7DE589}"/>
    <cellStyle name="Note 2 4 2 3" xfId="28433" xr:uid="{08896F3B-732A-4D94-AD5D-6AC2A187E260}"/>
    <cellStyle name="Note 2 4 3" xfId="19236" xr:uid="{0243ACE8-27CA-4305-B8CC-87802A3CDA0F}"/>
    <cellStyle name="Note 2 4 3 2" xfId="29267" xr:uid="{E24826B6-74D6-422F-A891-A6727AD4EE05}"/>
    <cellStyle name="Note 2 4 4" xfId="27890" xr:uid="{6FF026CB-AC80-4EC6-802C-0489BDC24126}"/>
    <cellStyle name="Note 2 5" xfId="6451" xr:uid="{DDB41654-31F0-456B-BCB9-1360198DD679}"/>
    <cellStyle name="Note 2 5 2" xfId="20033" xr:uid="{6BF7F799-DEC9-471E-ADEF-2E8F3468CE3E}"/>
    <cellStyle name="Note 2 5 2 2" xfId="29627" xr:uid="{3B474DD5-4465-4985-8345-102757698A2D}"/>
    <cellStyle name="Note 2 5 3" xfId="28250" xr:uid="{CD1610AF-7E33-4535-89CA-4BDBBB09F85D}"/>
    <cellStyle name="Note 2 6" xfId="9748" xr:uid="{FD8BDD93-C0F4-451A-BE27-8DE0CE133CDA}"/>
    <cellStyle name="Note 2 6 2" xfId="14070" xr:uid="{D4139363-D43C-4E6D-A2FD-7341CA64DD40}"/>
    <cellStyle name="Note 2 6 2 2" xfId="23431" xr:uid="{6278195E-956E-4BD3-844C-D0315032E113}"/>
    <cellStyle name="Note 2 6 2 2 2" xfId="30237" xr:uid="{5BBBE9AD-89F0-4D59-8799-87E3CC29D44F}"/>
    <cellStyle name="Note 2 6 2 3" xfId="28860" xr:uid="{BBB0480C-A580-4652-AAFD-1BDA81EEE795}"/>
    <cellStyle name="Note 2 6 3" xfId="21353" xr:uid="{24EE61FD-7B4B-4342-960A-AE4F6D126212}"/>
    <cellStyle name="Note 2 6 3 2" xfId="30089" xr:uid="{C5113C73-DFD6-449F-A2A5-B0A72FEADE00}"/>
    <cellStyle name="Note 2 6 4" xfId="28712" xr:uid="{5689D738-EA09-43F6-9DDE-9B34633FEBA7}"/>
    <cellStyle name="Note 2 7" xfId="18629" xr:uid="{97171290-2E2F-433A-885E-A955FD6AF673}"/>
    <cellStyle name="Note 2 7 2" xfId="29083" xr:uid="{55C29FD5-4D4F-47DC-A5DF-2C452927357E}"/>
    <cellStyle name="Note 2 8" xfId="27709" xr:uid="{BADE6DA3-BC7E-4D40-8FC0-C68381640A6C}"/>
    <cellStyle name="Note 20" xfId="2254" xr:uid="{27FECD44-F4E6-40E1-806F-909625FB9D1F}"/>
    <cellStyle name="Note 20 2" xfId="5170" xr:uid="{24EA2A2C-2665-442C-8917-850FFEA5BF2A}"/>
    <cellStyle name="Note 20 2 2" xfId="7053" xr:uid="{8C784F26-0555-4804-AC70-14EAE6D812EC}"/>
    <cellStyle name="Note 20 2 2 2" xfId="20635" xr:uid="{BC7C296F-BB63-4A8A-AB8C-DFB1C32E6A43}"/>
    <cellStyle name="Note 20 2 2 2 2" xfId="29811" xr:uid="{46EB0F06-95F4-4949-B78B-6AD518971321}"/>
    <cellStyle name="Note 20 2 2 3" xfId="28434" xr:uid="{6983BCAE-A76F-42CC-BE7C-D12367DC10E1}"/>
    <cellStyle name="Note 20 2 3" xfId="19237" xr:uid="{17617ADA-0FDF-4D28-A38D-488848D08AFC}"/>
    <cellStyle name="Note 20 2 3 2" xfId="29268" xr:uid="{7BB915ED-66FB-450C-95E7-2B1879F0C149}"/>
    <cellStyle name="Note 20 2 4" xfId="27891" xr:uid="{F0A7532A-BC69-46BB-8993-17BAB8874826}"/>
    <cellStyle name="Note 20 3" xfId="6452" xr:uid="{13CBA737-D950-4AEA-86FA-B2C3F3D2A438}"/>
    <cellStyle name="Note 20 3 2" xfId="20034" xr:uid="{021622E5-D0B1-4750-A3FF-E0B5944E773F}"/>
    <cellStyle name="Note 20 3 2 2" xfId="29628" xr:uid="{1B1F3ACD-F5DB-47EC-8C91-9F65351ACAB6}"/>
    <cellStyle name="Note 20 3 3" xfId="28251" xr:uid="{B39CC861-39AB-4F2D-973E-C9D012EFC59D}"/>
    <cellStyle name="Note 20 4" xfId="9749" xr:uid="{86FD4D98-3ADD-480F-8A50-A95737755268}"/>
    <cellStyle name="Note 20 4 2" xfId="14071" xr:uid="{3BE9C5FA-D64C-4BCB-A850-DECEF61B75BB}"/>
    <cellStyle name="Note 20 4 2 2" xfId="23432" xr:uid="{8357C69C-7804-4DAF-A8BD-8B74B15E4A74}"/>
    <cellStyle name="Note 20 4 2 2 2" xfId="30238" xr:uid="{2F245DA4-C2DF-4E8B-BBE8-829D4A34EFF4}"/>
    <cellStyle name="Note 20 4 2 3" xfId="28861" xr:uid="{0A753777-860F-4951-969E-997FD1217B01}"/>
    <cellStyle name="Note 20 4 3" xfId="21354" xr:uid="{9542A2B2-DD23-4217-86A8-35B48794FCF8}"/>
    <cellStyle name="Note 20 4 3 2" xfId="30090" xr:uid="{4A874E5F-DAA8-4F81-B8ED-43328A1BA82B}"/>
    <cellStyle name="Note 20 4 4" xfId="28713" xr:uid="{0BEBAFEA-A20D-4E75-8B55-96FC8293C3AC}"/>
    <cellStyle name="Note 20 5" xfId="18630" xr:uid="{73F83426-F398-4CFD-BE15-AEBFCEF2E00B}"/>
    <cellStyle name="Note 20 5 2" xfId="29084" xr:uid="{B33AAC38-4D80-41A2-A9A2-7AAD276368B5}"/>
    <cellStyle name="Note 20 6" xfId="27710" xr:uid="{A7C22890-406B-4F6A-A06D-412B2A9BBDAE}"/>
    <cellStyle name="Note 21" xfId="2255" xr:uid="{69F54711-E723-4341-8144-4C0C386561E9}"/>
    <cellStyle name="Note 21 2" xfId="5171" xr:uid="{F0F13CD6-6D1F-47C9-9686-B5550AF23B8F}"/>
    <cellStyle name="Note 21 2 2" xfId="7054" xr:uid="{3D028A09-BDBE-4D13-A623-651DC57D98F9}"/>
    <cellStyle name="Note 21 2 2 2" xfId="20636" xr:uid="{19F05972-67F3-4DB2-B1A8-6547A6EB1046}"/>
    <cellStyle name="Note 21 2 2 2 2" xfId="29812" xr:uid="{CBB8BA33-CA33-4925-8983-10FCA42CC441}"/>
    <cellStyle name="Note 21 2 2 3" xfId="28435" xr:uid="{E370A6C4-266B-4CA5-B7EF-44A563D9C1F2}"/>
    <cellStyle name="Note 21 2 3" xfId="19238" xr:uid="{638AFE85-6C0A-4B33-96E6-BA1500A58B4B}"/>
    <cellStyle name="Note 21 2 3 2" xfId="29269" xr:uid="{AF7B9A6E-5485-4CC9-922D-57234863EB6E}"/>
    <cellStyle name="Note 21 2 4" xfId="27892" xr:uid="{0873AFDE-8A99-48B4-8F24-1999135AB168}"/>
    <cellStyle name="Note 21 3" xfId="6453" xr:uid="{2E54A606-5077-4FC5-AF3D-93C09D0CACDF}"/>
    <cellStyle name="Note 21 3 2" xfId="20035" xr:uid="{5FFECCE3-E488-4EC4-ACC8-1ABBEAECC7D5}"/>
    <cellStyle name="Note 21 3 2 2" xfId="29629" xr:uid="{21C64686-18FC-431F-BDBA-46A1B27BEF23}"/>
    <cellStyle name="Note 21 3 3" xfId="28252" xr:uid="{E192F3BC-3774-4065-8EB5-9CB0B6A5F83F}"/>
    <cellStyle name="Note 21 4" xfId="9750" xr:uid="{48A75DAB-C5D0-48A1-8D6A-81895A918713}"/>
    <cellStyle name="Note 21 4 2" xfId="14072" xr:uid="{CB001435-1E82-4664-839A-F72815193800}"/>
    <cellStyle name="Note 21 4 2 2" xfId="23433" xr:uid="{323AD31F-1FB6-4434-B536-C4E0B37372D1}"/>
    <cellStyle name="Note 21 4 2 2 2" xfId="30239" xr:uid="{4D22CD42-7F66-48BD-A76A-072106CE1816}"/>
    <cellStyle name="Note 21 4 2 3" xfId="28862" xr:uid="{E5ADA346-E313-443F-8985-BE8740B208F5}"/>
    <cellStyle name="Note 21 4 3" xfId="21355" xr:uid="{E055072A-9006-49DF-B0F3-27ACB4A3E519}"/>
    <cellStyle name="Note 21 4 3 2" xfId="30091" xr:uid="{AA439B65-CF7A-432F-92AD-E10424A1AFE7}"/>
    <cellStyle name="Note 21 4 4" xfId="28714" xr:uid="{F3D5D749-73F8-4587-96B7-166957EA52D5}"/>
    <cellStyle name="Note 21 5" xfId="18631" xr:uid="{33ACED98-4531-44BD-AEFF-E194A0F75A29}"/>
    <cellStyle name="Note 21 5 2" xfId="29085" xr:uid="{D30E736C-1AE6-40D2-908D-3EB04449B03F}"/>
    <cellStyle name="Note 21 6" xfId="27711" xr:uid="{599962F7-BCF0-4AFB-8426-8E1DC1AC8C73}"/>
    <cellStyle name="Note 22" xfId="2256" xr:uid="{FAC4E95E-7680-4E8D-9380-4B53AD0D4D7F}"/>
    <cellStyle name="Note 22 2" xfId="5172" xr:uid="{DCA812D7-9AC2-436B-AF39-1F95CE158E49}"/>
    <cellStyle name="Note 22 2 2" xfId="7055" xr:uid="{BF68784B-5721-4204-8142-441848F8079F}"/>
    <cellStyle name="Note 22 2 2 2" xfId="20637" xr:uid="{2CC1D2FE-7656-4109-8664-AC6ED635C5E1}"/>
    <cellStyle name="Note 22 2 2 2 2" xfId="29813" xr:uid="{4B649D49-BBD3-4759-B9EB-13B5277AC51D}"/>
    <cellStyle name="Note 22 2 2 3" xfId="28436" xr:uid="{6A43E8E6-1F86-4A77-8FC8-528FBABEE5DF}"/>
    <cellStyle name="Note 22 2 3" xfId="19239" xr:uid="{19B0DA05-D64E-4172-A044-1FB3A02306FD}"/>
    <cellStyle name="Note 22 2 3 2" xfId="29270" xr:uid="{AD0490FE-800A-46DA-9D2F-22D6AA8D59BE}"/>
    <cellStyle name="Note 22 2 4" xfId="27893" xr:uid="{BD11E00F-891D-4C8F-9FAF-F7CEA644AF17}"/>
    <cellStyle name="Note 22 3" xfId="6454" xr:uid="{0CE21923-BDFB-4516-AF85-DBB2FF42DF72}"/>
    <cellStyle name="Note 22 3 2" xfId="20036" xr:uid="{CA03E1FC-0302-477F-A807-491BE444EA5E}"/>
    <cellStyle name="Note 22 3 2 2" xfId="29630" xr:uid="{BD29A44F-D5DB-45BB-A812-2E39304B1055}"/>
    <cellStyle name="Note 22 3 3" xfId="28253" xr:uid="{8D34A094-CD28-4625-9653-1CC6491FE126}"/>
    <cellStyle name="Note 22 4" xfId="9751" xr:uid="{5DB9FFE4-3DF2-4C13-A967-5110FA17C9DF}"/>
    <cellStyle name="Note 22 4 2" xfId="14073" xr:uid="{4B771B60-F268-41B3-B309-4601523828E5}"/>
    <cellStyle name="Note 22 4 2 2" xfId="23434" xr:uid="{E3BA1875-8A9D-4629-9657-C6B2116C7E99}"/>
    <cellStyle name="Note 22 4 2 2 2" xfId="30240" xr:uid="{96694B8A-CA4E-45A0-9C7F-197C71DAF0C8}"/>
    <cellStyle name="Note 22 4 2 3" xfId="28863" xr:uid="{ED827ADE-9798-4279-BAB9-EAD814B66F61}"/>
    <cellStyle name="Note 22 4 3" xfId="21356" xr:uid="{31AEE78A-2282-406B-87BC-1986A81E8562}"/>
    <cellStyle name="Note 22 4 3 2" xfId="30092" xr:uid="{1126E08A-C57B-4C07-AE90-E0D06B922874}"/>
    <cellStyle name="Note 22 4 4" xfId="28715" xr:uid="{D53DCA77-7120-4323-B53E-29B928C2DD69}"/>
    <cellStyle name="Note 22 5" xfId="18632" xr:uid="{E20B1F21-EA30-4E9B-863F-704528920089}"/>
    <cellStyle name="Note 22 5 2" xfId="29086" xr:uid="{06CDBB64-83F8-49EB-81EF-8A3DB29709E3}"/>
    <cellStyle name="Note 22 6" xfId="27712" xr:uid="{538DF13F-C487-4370-8BE1-F9D742984FA0}"/>
    <cellStyle name="Note 23" xfId="2257" xr:uid="{B7354228-A39C-490D-AF06-8DBFC904A83E}"/>
    <cellStyle name="Note 23 2" xfId="5173" xr:uid="{A1D6964B-4BBA-4999-908A-853225D3F4DE}"/>
    <cellStyle name="Note 23 2 2" xfId="7056" xr:uid="{0C399411-F555-4603-AF63-39EE9B42BD30}"/>
    <cellStyle name="Note 23 2 2 2" xfId="20638" xr:uid="{8EEC5961-BA08-4BF0-B818-A3E34B46A64F}"/>
    <cellStyle name="Note 23 2 2 2 2" xfId="29814" xr:uid="{1F3ACCA3-6C2D-46F5-A572-B1389776E2EF}"/>
    <cellStyle name="Note 23 2 2 3" xfId="28437" xr:uid="{A984F878-59A9-4957-942F-BBC7CF7AB773}"/>
    <cellStyle name="Note 23 2 3" xfId="19240" xr:uid="{53D1B6F8-4A2F-4C49-B542-61DA43D82F2B}"/>
    <cellStyle name="Note 23 2 3 2" xfId="29271" xr:uid="{14F8E5EE-C272-4BC4-8323-5C7E9066161D}"/>
    <cellStyle name="Note 23 2 4" xfId="27894" xr:uid="{0E7269CF-C48C-432E-A272-868A0FA34A4F}"/>
    <cellStyle name="Note 23 3" xfId="6455" xr:uid="{522E7BBB-1722-43A7-8F58-2ADA8585519A}"/>
    <cellStyle name="Note 23 3 2" xfId="20037" xr:uid="{9EEBEC4C-4D84-4744-AAD3-E1A17894EFDF}"/>
    <cellStyle name="Note 23 3 2 2" xfId="29631" xr:uid="{1669B193-C3CB-47AF-B063-DFAC70748DFF}"/>
    <cellStyle name="Note 23 3 3" xfId="28254" xr:uid="{FEB5EB8A-4B78-4275-AD9F-AAD52A0B52A2}"/>
    <cellStyle name="Note 23 4" xfId="9752" xr:uid="{270D0B3D-ECEF-41DF-B91E-16A2FB14527E}"/>
    <cellStyle name="Note 23 4 2" xfId="14074" xr:uid="{736DFCB9-60ED-4227-9BA5-EEFDF567273C}"/>
    <cellStyle name="Note 23 4 2 2" xfId="23435" xr:uid="{D17C68E1-9663-4E56-8440-D14AC8C8EFB2}"/>
    <cellStyle name="Note 23 4 2 2 2" xfId="30241" xr:uid="{4B3EF495-6559-42D2-850F-5828530F2972}"/>
    <cellStyle name="Note 23 4 2 3" xfId="28864" xr:uid="{5F58F76E-9B01-4336-921A-2CA22B37AAAD}"/>
    <cellStyle name="Note 23 4 3" xfId="21357" xr:uid="{008ED780-C290-44FF-9F83-6BEA81C79817}"/>
    <cellStyle name="Note 23 4 3 2" xfId="30093" xr:uid="{793B0D12-435C-49B6-84F3-643B5B192294}"/>
    <cellStyle name="Note 23 4 4" xfId="28716" xr:uid="{72D6F497-2F11-4D48-877A-A4C252D200CD}"/>
    <cellStyle name="Note 23 5" xfId="18633" xr:uid="{9B00FEAF-0050-4507-95E1-A5035D972A9D}"/>
    <cellStyle name="Note 23 5 2" xfId="29087" xr:uid="{8777E071-85FF-4C9C-A6F8-C1353F79EF62}"/>
    <cellStyle name="Note 23 6" xfId="27713" xr:uid="{C793A83A-48D4-426F-A6F9-26DC2606A142}"/>
    <cellStyle name="Note 24" xfId="2258" xr:uid="{A22032F1-A16A-4A98-B7BD-01693B104221}"/>
    <cellStyle name="Note 24 2" xfId="5174" xr:uid="{E6674A07-705B-430B-83CA-4DABC46FEDC3}"/>
    <cellStyle name="Note 24 2 2" xfId="7057" xr:uid="{5F91C3E9-9DDB-40B2-B0C7-26E89703B3C5}"/>
    <cellStyle name="Note 24 2 2 2" xfId="20639" xr:uid="{A7AA5930-624B-4279-9466-0C422580DF7F}"/>
    <cellStyle name="Note 24 2 2 2 2" xfId="29815" xr:uid="{3E23C01D-995B-4D0C-95E6-B5D5576BAE11}"/>
    <cellStyle name="Note 24 2 2 3" xfId="28438" xr:uid="{3B097133-93D5-43A4-854C-1FEAF3EAC2B4}"/>
    <cellStyle name="Note 24 2 3" xfId="19241" xr:uid="{0C352BE5-1B82-4C75-9137-3893EBC32809}"/>
    <cellStyle name="Note 24 2 3 2" xfId="29272" xr:uid="{C8CE3A16-A5E4-4C98-8F8D-2AA54FB6BD66}"/>
    <cellStyle name="Note 24 2 4" xfId="27895" xr:uid="{3728A1E5-6D8A-4463-94AE-226AC5C3239A}"/>
    <cellStyle name="Note 24 3" xfId="6456" xr:uid="{0E0781E0-3ED6-463A-9B66-6AEC95624A1D}"/>
    <cellStyle name="Note 24 3 2" xfId="20038" xr:uid="{81FABF95-FC2B-4FB6-9659-4FA77E2EFF24}"/>
    <cellStyle name="Note 24 3 2 2" xfId="29632" xr:uid="{34ED6FFB-1443-4399-9D71-D34FB0340C15}"/>
    <cellStyle name="Note 24 3 3" xfId="28255" xr:uid="{75A07081-E926-4553-9015-DAE05608EC27}"/>
    <cellStyle name="Note 24 4" xfId="9753" xr:uid="{05DFD586-BF40-4644-AE45-F9B002C88D4D}"/>
    <cellStyle name="Note 24 4 2" xfId="14075" xr:uid="{C778608A-DFE4-4D8C-B0D1-533505BBEAFD}"/>
    <cellStyle name="Note 24 4 2 2" xfId="23436" xr:uid="{D1F43433-7027-4EEC-B109-BF52F71D1FF3}"/>
    <cellStyle name="Note 24 4 2 2 2" xfId="30242" xr:uid="{249C5516-1E2C-49DF-944B-9412DDF93C68}"/>
    <cellStyle name="Note 24 4 2 3" xfId="28865" xr:uid="{E77884A9-5AC6-4FDE-8022-16160AA6BDC7}"/>
    <cellStyle name="Note 24 4 3" xfId="21358" xr:uid="{6746B1E4-D722-4A15-BA54-8FBBB27C5CE9}"/>
    <cellStyle name="Note 24 4 3 2" xfId="30094" xr:uid="{B11F97E8-2D9E-456E-A515-8114BAFA3FB6}"/>
    <cellStyle name="Note 24 4 4" xfId="28717" xr:uid="{77BBF7C7-9598-4C62-BB87-DBE20444CF49}"/>
    <cellStyle name="Note 24 5" xfId="18634" xr:uid="{651CB345-331F-4A94-B242-CCBE3DF88BC2}"/>
    <cellStyle name="Note 24 5 2" xfId="29088" xr:uid="{D1801BD2-7323-453C-9E96-CE3307193F94}"/>
    <cellStyle name="Note 24 6" xfId="27714" xr:uid="{F4FB74B0-408F-4F01-AE85-F6ADFA318153}"/>
    <cellStyle name="Note 25" xfId="2259" xr:uid="{6D7D3646-B1C1-4B23-9B00-6C956B598184}"/>
    <cellStyle name="Note 25 2" xfId="5175" xr:uid="{55268563-069E-46F0-9596-6A27648A429C}"/>
    <cellStyle name="Note 25 2 2" xfId="7058" xr:uid="{31AC44D0-7F94-4A8A-80FB-9142CE28CFD7}"/>
    <cellStyle name="Note 25 2 2 2" xfId="20640" xr:uid="{A2C9DBEA-FAD3-4883-A254-C7A41D24EE59}"/>
    <cellStyle name="Note 25 2 2 2 2" xfId="29816" xr:uid="{800638EE-B118-40AB-997C-CD403A62C8B6}"/>
    <cellStyle name="Note 25 2 2 3" xfId="28439" xr:uid="{E15C343B-C042-4C66-ADAE-354AD94051AF}"/>
    <cellStyle name="Note 25 2 3" xfId="19242" xr:uid="{6317FB37-16F3-4BF8-8B45-2D98E2D4D116}"/>
    <cellStyle name="Note 25 2 3 2" xfId="29273" xr:uid="{4F156950-72FB-42CE-A036-3CC36DC940AC}"/>
    <cellStyle name="Note 25 2 4" xfId="27896" xr:uid="{29537953-4BFE-47AA-A49C-7FF3D71F60C9}"/>
    <cellStyle name="Note 25 3" xfId="6457" xr:uid="{8E373063-6A25-4D52-B2F2-A65290D4C233}"/>
    <cellStyle name="Note 25 3 2" xfId="20039" xr:uid="{17E3B14D-7175-43B7-A104-F217C9DBB4BD}"/>
    <cellStyle name="Note 25 3 2 2" xfId="29633" xr:uid="{57444433-3763-408F-B434-56F2B966F8F1}"/>
    <cellStyle name="Note 25 3 3" xfId="28256" xr:uid="{FEDFEFCC-5F8D-4087-AA6C-A9F165B2D749}"/>
    <cellStyle name="Note 25 4" xfId="9754" xr:uid="{24603699-6E67-4D1E-9AEA-136F5BDE9ED4}"/>
    <cellStyle name="Note 25 4 2" xfId="14076" xr:uid="{AE0107CD-7C1C-4491-BFF3-843C6A0480AD}"/>
    <cellStyle name="Note 25 4 2 2" xfId="23437" xr:uid="{5C6BBCAF-A683-4ED3-8FF1-B40B25523061}"/>
    <cellStyle name="Note 25 4 2 2 2" xfId="30243" xr:uid="{07AB27E5-1CA7-4B9B-B56E-23AA14363FC0}"/>
    <cellStyle name="Note 25 4 2 3" xfId="28866" xr:uid="{E126587D-F226-4BA7-A37D-0EF3D0BA80FF}"/>
    <cellStyle name="Note 25 4 3" xfId="21359" xr:uid="{716E59C3-7242-41E8-9A51-ACCAAF61C5B2}"/>
    <cellStyle name="Note 25 4 3 2" xfId="30095" xr:uid="{C4CC2C6E-7707-4EB4-AF60-69084014F215}"/>
    <cellStyle name="Note 25 4 4" xfId="28718" xr:uid="{E8035D03-92BB-4F58-B830-769EB7EF46D8}"/>
    <cellStyle name="Note 25 5" xfId="18635" xr:uid="{AF23A682-A0C3-474F-9391-874718E14E75}"/>
    <cellStyle name="Note 25 5 2" xfId="29089" xr:uid="{0A293146-7B0E-4B28-BAF5-14253834EE96}"/>
    <cellStyle name="Note 25 6" xfId="27715" xr:uid="{B9A4B339-8F1D-4124-BD05-870CD0823E5F}"/>
    <cellStyle name="Note 26" xfId="2260" xr:uid="{EEEAF247-B7AC-4CDF-9BED-56841E2576D2}"/>
    <cellStyle name="Note 26 2" xfId="5176" xr:uid="{C6951C6B-F9E5-4C6F-B544-F4A9892D148D}"/>
    <cellStyle name="Note 26 2 2" xfId="7059" xr:uid="{B79A6987-44B8-4453-BB8C-14DBFAD31199}"/>
    <cellStyle name="Note 26 2 2 2" xfId="20641" xr:uid="{7AF38CA4-CB89-46DF-AF11-0F6C4574F3F7}"/>
    <cellStyle name="Note 26 2 2 2 2" xfId="29817" xr:uid="{D7481393-62DC-46F6-8AC5-32C2E0894C6E}"/>
    <cellStyle name="Note 26 2 2 3" xfId="28440" xr:uid="{49A23EDC-A556-49D4-8A94-7DE563F44805}"/>
    <cellStyle name="Note 26 2 3" xfId="19243" xr:uid="{B51F59FA-125B-45B9-9331-ADF641C82087}"/>
    <cellStyle name="Note 26 2 3 2" xfId="29274" xr:uid="{634721E4-C913-4BEA-A3AB-858920BE5EB8}"/>
    <cellStyle name="Note 26 2 4" xfId="27897" xr:uid="{7406209E-B2EB-4A52-B3BA-25956550EA16}"/>
    <cellStyle name="Note 26 3" xfId="6458" xr:uid="{852F92CA-90C0-42D0-8FCB-92A2A12699B1}"/>
    <cellStyle name="Note 26 3 2" xfId="20040" xr:uid="{2DD88902-C087-4E12-9EEC-0AE00F8367C1}"/>
    <cellStyle name="Note 26 3 2 2" xfId="29634" xr:uid="{D6F72E69-6DBD-4BF1-9E4F-045476161972}"/>
    <cellStyle name="Note 26 3 3" xfId="28257" xr:uid="{EADA760A-A65E-4830-B9DB-C91337BBA5C2}"/>
    <cellStyle name="Note 26 4" xfId="9755" xr:uid="{238A7327-4DB0-41FC-B8AA-88D97731F0E4}"/>
    <cellStyle name="Note 26 4 2" xfId="14077" xr:uid="{519B9BCE-46CD-455E-971E-BF74D19D883C}"/>
    <cellStyle name="Note 26 4 2 2" xfId="23438" xr:uid="{01702F46-F64F-4262-83DE-F3620DDA4E93}"/>
    <cellStyle name="Note 26 4 2 2 2" xfId="30244" xr:uid="{62D1E8A2-9299-40C2-9C48-C01966F0301F}"/>
    <cellStyle name="Note 26 4 2 3" xfId="28867" xr:uid="{D95DDBB2-2EF1-4E82-BEBB-728D00E3D2AF}"/>
    <cellStyle name="Note 26 4 3" xfId="21360" xr:uid="{4240800D-09F6-492C-8063-7B0E5D49A8C3}"/>
    <cellStyle name="Note 26 4 3 2" xfId="30096" xr:uid="{ECFA538A-87D8-4DE7-A14B-76F877384994}"/>
    <cellStyle name="Note 26 4 4" xfId="28719" xr:uid="{A04798D4-9200-493C-BFCB-29AF93074E3F}"/>
    <cellStyle name="Note 26 5" xfId="18636" xr:uid="{519F68C2-51B6-42D9-A7A3-50A8C22E83BA}"/>
    <cellStyle name="Note 26 5 2" xfId="29090" xr:uid="{C874D93E-25BE-4075-B4DB-3E609E9FCFCE}"/>
    <cellStyle name="Note 26 6" xfId="27716" xr:uid="{85F61F7E-ADD6-43FB-A278-BD46EC28CE91}"/>
    <cellStyle name="Note 27" xfId="2261" xr:uid="{E27895DD-8041-4A71-8C37-0C575AE72635}"/>
    <cellStyle name="Note 27 2" xfId="5177" xr:uid="{B547E2F8-7E0B-4B46-8ED1-FD9FC93F8B89}"/>
    <cellStyle name="Note 27 2 2" xfId="7060" xr:uid="{0664959F-07CF-40C6-8B83-5A0D3DF1E78D}"/>
    <cellStyle name="Note 27 2 2 2" xfId="20642" xr:uid="{49C2C5B5-5733-4081-993D-22D53B35BFE0}"/>
    <cellStyle name="Note 27 2 2 2 2" xfId="29818" xr:uid="{185218EF-3B67-401E-B3C6-43E7C648BA3E}"/>
    <cellStyle name="Note 27 2 2 3" xfId="28441" xr:uid="{B26ABF73-AE69-4189-8859-A366FFD6F818}"/>
    <cellStyle name="Note 27 2 3" xfId="19244" xr:uid="{6BD34DCB-279A-4C9C-8D07-4B6422563A24}"/>
    <cellStyle name="Note 27 2 3 2" xfId="29275" xr:uid="{79221C0A-FE97-478B-A6CE-A54DC6E4449A}"/>
    <cellStyle name="Note 27 2 4" xfId="27898" xr:uid="{DF584AB3-6455-4EEF-9E71-144149E22955}"/>
    <cellStyle name="Note 27 3" xfId="6459" xr:uid="{302A9F9F-2B03-44D0-B266-55D7F22E34E1}"/>
    <cellStyle name="Note 27 3 2" xfId="20041" xr:uid="{141A5CA2-2475-4C19-989B-D27BA8B4682C}"/>
    <cellStyle name="Note 27 3 2 2" xfId="29635" xr:uid="{E077BEBC-CCB6-46A3-9113-879696E9940E}"/>
    <cellStyle name="Note 27 3 3" xfId="28258" xr:uid="{409459F0-2E02-45C5-8778-40026DD60B14}"/>
    <cellStyle name="Note 27 4" xfId="9756" xr:uid="{9644B78C-CA8D-489A-AB2A-AAE3E428E25E}"/>
    <cellStyle name="Note 27 4 2" xfId="14078" xr:uid="{A95F650A-EEA0-4A4E-A502-69697FE2BF9D}"/>
    <cellStyle name="Note 27 4 2 2" xfId="23439" xr:uid="{25A05AC5-D31F-4D1F-9047-9470A5F3C858}"/>
    <cellStyle name="Note 27 4 2 2 2" xfId="30245" xr:uid="{2F8707CB-A240-4171-9FD6-D531A1A7281B}"/>
    <cellStyle name="Note 27 4 2 3" xfId="28868" xr:uid="{13356F38-4C2F-4CDE-B4D5-B136F9F9E2FC}"/>
    <cellStyle name="Note 27 4 3" xfId="21361" xr:uid="{5885BD1D-33E0-4806-9E79-B2FF3A5B3DF3}"/>
    <cellStyle name="Note 27 4 3 2" xfId="30097" xr:uid="{A18E65A8-911B-4546-BF19-430961BD4746}"/>
    <cellStyle name="Note 27 4 4" xfId="28720" xr:uid="{F9F97E11-D00A-4ECE-B753-EA8152B9EF3D}"/>
    <cellStyle name="Note 27 5" xfId="18637" xr:uid="{65FC7CEC-D15A-440D-939A-3640FB4E8A3A}"/>
    <cellStyle name="Note 27 5 2" xfId="29091" xr:uid="{9F9858DA-95C8-43E4-B6BF-995B03F35E62}"/>
    <cellStyle name="Note 27 6" xfId="27717" xr:uid="{23738EFF-9F31-4057-AA06-12E4E5D8B00D}"/>
    <cellStyle name="Note 28" xfId="2262" xr:uid="{2B5031E8-FC6A-49A7-A0F5-6D4B73F50316}"/>
    <cellStyle name="Note 28 2" xfId="5178" xr:uid="{49D05D69-60BD-4891-95E8-F88E96913D7D}"/>
    <cellStyle name="Note 28 2 2" xfId="7061" xr:uid="{A9A5C938-DEB4-4C2B-B3AC-3C8102119DCE}"/>
    <cellStyle name="Note 28 2 2 2" xfId="20643" xr:uid="{6A5A4447-62E5-4EF3-8E0E-10DE5A6D3D4A}"/>
    <cellStyle name="Note 28 2 2 2 2" xfId="29819" xr:uid="{CD237901-C6BC-4AED-8FBC-7C1E31954876}"/>
    <cellStyle name="Note 28 2 2 3" xfId="28442" xr:uid="{4EAFD73F-26F5-4A79-837B-096A2BBB5445}"/>
    <cellStyle name="Note 28 2 3" xfId="19245" xr:uid="{6CEDE90D-416C-4D73-B7D7-06398680EF4E}"/>
    <cellStyle name="Note 28 2 3 2" xfId="29276" xr:uid="{BFC8A6C6-B9E4-42E0-AFB1-C4DCFE33B0DA}"/>
    <cellStyle name="Note 28 2 4" xfId="27899" xr:uid="{A6CA87CA-DC64-4381-92ED-0E961129AEF9}"/>
    <cellStyle name="Note 28 3" xfId="6460" xr:uid="{F8CAD0FE-79D5-4CEC-9096-F91E45F2A006}"/>
    <cellStyle name="Note 28 3 2" xfId="20042" xr:uid="{21D82523-3742-417B-8170-AEECDBFF835F}"/>
    <cellStyle name="Note 28 3 2 2" xfId="29636" xr:uid="{186A1D08-C670-4312-A250-199CA558086F}"/>
    <cellStyle name="Note 28 3 3" xfId="28259" xr:uid="{CA8C6160-FD49-4E91-9312-B445DBEB34BA}"/>
    <cellStyle name="Note 28 4" xfId="9757" xr:uid="{E5D2A5D7-2CD9-4D5E-B61A-0073DF0902CE}"/>
    <cellStyle name="Note 28 4 2" xfId="14079" xr:uid="{B6241CB4-1AA5-4469-99D5-1C2FBB58F78D}"/>
    <cellStyle name="Note 28 4 2 2" xfId="23440" xr:uid="{73765C2A-C749-4E83-95A9-339E2149CC66}"/>
    <cellStyle name="Note 28 4 2 2 2" xfId="30246" xr:uid="{E61C228D-FBED-4AD7-A24A-97934AC95E1C}"/>
    <cellStyle name="Note 28 4 2 3" xfId="28869" xr:uid="{E0017B93-8BB5-4F0F-B7CE-D7FE68A2DAEC}"/>
    <cellStyle name="Note 28 4 3" xfId="21362" xr:uid="{3F04B080-B0D4-4600-95A8-70F74CC00032}"/>
    <cellStyle name="Note 28 4 3 2" xfId="30098" xr:uid="{5B4B7024-5F2E-48F1-A553-15F5D7A13495}"/>
    <cellStyle name="Note 28 4 4" xfId="28721" xr:uid="{5EFCA2EF-79F6-4AD8-B54C-A0424227488A}"/>
    <cellStyle name="Note 28 5" xfId="18638" xr:uid="{B49689FA-621C-4B87-BE89-E02DE8F659A0}"/>
    <cellStyle name="Note 28 5 2" xfId="29092" xr:uid="{3530B958-A875-437C-A62E-FC9E930CD285}"/>
    <cellStyle name="Note 28 6" xfId="27718" xr:uid="{DA2A8D49-4C18-499F-9145-215FBE23E144}"/>
    <cellStyle name="Note 29" xfId="2263" xr:uid="{8B49DF19-51EC-43A7-AE52-A757AF4218AB}"/>
    <cellStyle name="Note 29 2" xfId="5179" xr:uid="{B39E6320-7ED8-40E9-B47E-4DCE8CDAF181}"/>
    <cellStyle name="Note 29 2 2" xfId="7062" xr:uid="{8A15079D-5E15-4D8D-A6D9-CCED8439E401}"/>
    <cellStyle name="Note 29 2 2 2" xfId="20644" xr:uid="{490FE424-F54C-44D4-86DA-AE5F6B016CAC}"/>
    <cellStyle name="Note 29 2 2 2 2" xfId="29820" xr:uid="{9BA47866-61DF-469D-9712-78C08F381EA9}"/>
    <cellStyle name="Note 29 2 2 3" xfId="28443" xr:uid="{C65584C5-92B5-42D4-8DF4-FC8752CCB364}"/>
    <cellStyle name="Note 29 2 3" xfId="19246" xr:uid="{8C847FE4-473A-4BF1-93A8-C08ADC63F8F7}"/>
    <cellStyle name="Note 29 2 3 2" xfId="29277" xr:uid="{5B2F8A1A-7BF1-4D67-89F4-2DE30E924BB1}"/>
    <cellStyle name="Note 29 2 4" xfId="27900" xr:uid="{A15FEF4D-4C1A-4EAE-A478-13EB0F85713C}"/>
    <cellStyle name="Note 29 3" xfId="6461" xr:uid="{6C510035-3675-478E-AE79-8CD9530972E1}"/>
    <cellStyle name="Note 29 3 2" xfId="20043" xr:uid="{10D9338B-3738-4F8F-92A5-518D38744B3D}"/>
    <cellStyle name="Note 29 3 2 2" xfId="29637" xr:uid="{BE5595E0-12DD-47B0-BAE8-05C2B87DCF7B}"/>
    <cellStyle name="Note 29 3 3" xfId="28260" xr:uid="{D6594B8B-D94F-4D9B-AF6F-2433015F163D}"/>
    <cellStyle name="Note 29 4" xfId="9758" xr:uid="{C4191065-0EC2-4889-AF92-6B4BC484C4D0}"/>
    <cellStyle name="Note 29 4 2" xfId="14080" xr:uid="{2F401F3C-781C-498B-A5DB-0D096A509BCC}"/>
    <cellStyle name="Note 29 4 2 2" xfId="23441" xr:uid="{82EF2301-FBFB-44E8-89EC-19C591867EF7}"/>
    <cellStyle name="Note 29 4 2 2 2" xfId="30247" xr:uid="{EB6C2412-2E45-463B-B616-FABBAC3A543D}"/>
    <cellStyle name="Note 29 4 2 3" xfId="28870" xr:uid="{EEA741D0-2F18-4E21-A308-BA47EE80A205}"/>
    <cellStyle name="Note 29 4 3" xfId="21363" xr:uid="{A430170A-1527-446C-92ED-D22729EDD828}"/>
    <cellStyle name="Note 29 4 3 2" xfId="30099" xr:uid="{D3487B2D-83F4-45B9-804D-FF4923C2AACE}"/>
    <cellStyle name="Note 29 4 4" xfId="28722" xr:uid="{160F3278-0BE6-4348-81B1-56CA2F8AB4D5}"/>
    <cellStyle name="Note 29 5" xfId="18639" xr:uid="{0BEF5E9F-2E4F-4DD7-B616-6445C16E2A90}"/>
    <cellStyle name="Note 29 5 2" xfId="29093" xr:uid="{DA02E072-FD80-41C4-B66A-93F747D18FC3}"/>
    <cellStyle name="Note 29 6" xfId="27719" xr:uid="{8290B551-3775-4653-97D0-75CDB33ADA9B}"/>
    <cellStyle name="Note 3" xfId="2264" xr:uid="{2CAA500A-13A3-4D3D-B013-17B874FD9E45}"/>
    <cellStyle name="Note 3 2" xfId="5180" xr:uid="{35E1853E-0CB9-4E41-89C7-B73A98DF44E2}"/>
    <cellStyle name="Note 3 2 2" xfId="7063" xr:uid="{03CF4080-4AE5-4FB2-A0EB-D9484A3D3D37}"/>
    <cellStyle name="Note 3 2 2 2" xfId="20645" xr:uid="{581F1C5B-ECA0-4991-A5D1-3120C045C9FB}"/>
    <cellStyle name="Note 3 2 2 2 2" xfId="29821" xr:uid="{EE1216B9-751F-4904-9108-6164363713EF}"/>
    <cellStyle name="Note 3 2 2 3" xfId="28444" xr:uid="{65813314-4C9B-4E21-A836-3A349D041E70}"/>
    <cellStyle name="Note 3 2 3" xfId="19247" xr:uid="{0BBF676E-2364-4056-A0C4-95F122B38F83}"/>
    <cellStyle name="Note 3 2 3 2" xfId="29278" xr:uid="{B4625FA9-4769-4A9E-88DD-616119A1BD9A}"/>
    <cellStyle name="Note 3 2 4" xfId="27901" xr:uid="{23292D02-C8F0-429D-B243-C59DA3A25452}"/>
    <cellStyle name="Note 3 3" xfId="6462" xr:uid="{BAA6E6F3-0751-4EF8-8DC7-A5EF91A20457}"/>
    <cellStyle name="Note 3 3 2" xfId="20044" xr:uid="{4DBC2C4B-29ED-4136-8D4A-5EFAA9CD7D9D}"/>
    <cellStyle name="Note 3 3 2 2" xfId="29638" xr:uid="{27D3E4F4-D52B-492F-88B5-75700891A1FD}"/>
    <cellStyle name="Note 3 3 3" xfId="28261" xr:uid="{5E745E54-CCC3-42D4-B590-7AF712623EC3}"/>
    <cellStyle name="Note 3 4" xfId="9759" xr:uid="{23F1E4F9-4531-4075-ABC5-A8B81C81FA55}"/>
    <cellStyle name="Note 3 4 2" xfId="14081" xr:uid="{1E076756-A7D9-4DD6-AB2C-0954A71FB859}"/>
    <cellStyle name="Note 3 4 2 2" xfId="23442" xr:uid="{FA6DDEB0-177E-46AF-96A7-3C192C88A888}"/>
    <cellStyle name="Note 3 4 2 2 2" xfId="30248" xr:uid="{C70D9E52-6945-437A-B983-0F0A4C281ACF}"/>
    <cellStyle name="Note 3 4 2 3" xfId="28871" xr:uid="{D82FD63E-AD49-455B-9707-D88304F7E282}"/>
    <cellStyle name="Note 3 4 3" xfId="21364" xr:uid="{1F644044-025D-4F32-9DDA-0B8230629976}"/>
    <cellStyle name="Note 3 4 3 2" xfId="30100" xr:uid="{4920BECB-3749-4DDF-A783-CE2C3C49CC47}"/>
    <cellStyle name="Note 3 4 4" xfId="28723" xr:uid="{54BD4CD4-73E7-4D6D-846B-46E7F17BD7B5}"/>
    <cellStyle name="Note 3 5" xfId="18640" xr:uid="{35277898-D22E-4AAC-9C79-B53C85E0D3F6}"/>
    <cellStyle name="Note 3 5 2" xfId="29094" xr:uid="{A79B118E-6D0B-4FD1-8943-BDBAF10449AC}"/>
    <cellStyle name="Note 3 6" xfId="27720" xr:uid="{D78F9065-0B72-410C-B956-098359E1EE63}"/>
    <cellStyle name="Note 30" xfId="2265" xr:uid="{3080EDB4-D347-41D3-AB85-1B39E0C71283}"/>
    <cellStyle name="Note 30 2" xfId="5181" xr:uid="{9340B18D-32F2-4678-9A76-81FD4BDAA4D5}"/>
    <cellStyle name="Note 30 2 2" xfId="7064" xr:uid="{AB61F969-F24E-4D14-84C4-8C61240002EE}"/>
    <cellStyle name="Note 30 2 2 2" xfId="20646" xr:uid="{CE808210-7537-4584-A215-FEBC99826DB1}"/>
    <cellStyle name="Note 30 2 2 2 2" xfId="29822" xr:uid="{8F00B102-B09F-4E46-B3DE-E91EE1491837}"/>
    <cellStyle name="Note 30 2 2 3" xfId="28445" xr:uid="{D7DBA69B-A242-48B0-B395-F87E3B6CAEDB}"/>
    <cellStyle name="Note 30 2 3" xfId="19248" xr:uid="{A4B27505-10F5-4526-8320-58C619056C25}"/>
    <cellStyle name="Note 30 2 3 2" xfId="29279" xr:uid="{1B240EF6-D5CD-407E-A832-EB1A5A2422DA}"/>
    <cellStyle name="Note 30 2 4" xfId="27902" xr:uid="{43CC045A-B042-476D-8D82-6BBA1805FD03}"/>
    <cellStyle name="Note 30 3" xfId="6463" xr:uid="{7B710640-2DB2-4C0B-84FF-E37BDAC37E11}"/>
    <cellStyle name="Note 30 3 2" xfId="20045" xr:uid="{7949C721-C8A5-4B41-9476-E52F8719F488}"/>
    <cellStyle name="Note 30 3 2 2" xfId="29639" xr:uid="{9C87FF35-F177-44A2-876D-609BD34842E1}"/>
    <cellStyle name="Note 30 3 3" xfId="28262" xr:uid="{C708E06A-D4B2-40BD-9DA8-4D4494158B06}"/>
    <cellStyle name="Note 30 4" xfId="9760" xr:uid="{4D982313-950D-4A47-AB5E-56433AC0F081}"/>
    <cellStyle name="Note 30 4 2" xfId="14082" xr:uid="{67C0485F-BCE5-4FB6-AFDC-B93243E36B95}"/>
    <cellStyle name="Note 30 4 2 2" xfId="23443" xr:uid="{EE0CAAB9-C422-41F1-89C5-48AE4ADEE428}"/>
    <cellStyle name="Note 30 4 2 2 2" xfId="30249" xr:uid="{A1D41E59-D4B5-4F79-91BA-2343A2F122D5}"/>
    <cellStyle name="Note 30 4 2 3" xfId="28872" xr:uid="{BDD6D585-9FC2-498B-8E69-2E6AF46A93BA}"/>
    <cellStyle name="Note 30 4 3" xfId="21365" xr:uid="{0001541B-791F-45DE-9624-ADD16A2F99B7}"/>
    <cellStyle name="Note 30 4 3 2" xfId="30101" xr:uid="{0FCD5E95-8D78-466D-8CF5-44EB6660CE0E}"/>
    <cellStyle name="Note 30 4 4" xfId="28724" xr:uid="{F9345513-48E3-4E43-B699-117B567EFB57}"/>
    <cellStyle name="Note 30 5" xfId="18641" xr:uid="{A73642C6-035E-47F6-9920-B2DC54152DCE}"/>
    <cellStyle name="Note 30 5 2" xfId="29095" xr:uid="{80A3E3F3-64D3-481E-9758-AABEE7DCECE9}"/>
    <cellStyle name="Note 30 6" xfId="27721" xr:uid="{83A7938F-8C32-4D9F-8103-EDFE36199677}"/>
    <cellStyle name="Note 31" xfId="2266" xr:uid="{E3CDF9BF-CB85-48BA-BACF-F5C35EB2D6E6}"/>
    <cellStyle name="Note 31 2" xfId="5182" xr:uid="{4B0E90A2-03CD-4A0F-9F4C-5C2C90B1D85F}"/>
    <cellStyle name="Note 31 2 2" xfId="7065" xr:uid="{A373D57F-EDE0-4B90-8F4A-BB0D41E445C8}"/>
    <cellStyle name="Note 31 2 2 2" xfId="20647" xr:uid="{93D20546-A0CD-499A-B7FC-B243FCA30F19}"/>
    <cellStyle name="Note 31 2 2 2 2" xfId="29823" xr:uid="{7BFD5589-D81C-4511-84B1-DCEE49901CA7}"/>
    <cellStyle name="Note 31 2 2 3" xfId="28446" xr:uid="{9C41FB5E-C867-438C-9CA4-749C84EE23DB}"/>
    <cellStyle name="Note 31 2 3" xfId="19249" xr:uid="{44720C27-10A4-4BF5-BF65-7FDD83E76929}"/>
    <cellStyle name="Note 31 2 3 2" xfId="29280" xr:uid="{0CE1EF47-B09E-40A6-A6BF-1505D38A38D9}"/>
    <cellStyle name="Note 31 2 4" xfId="27903" xr:uid="{97A04293-F197-4197-8BBA-8880CC2CC6D8}"/>
    <cellStyle name="Note 31 3" xfId="6464" xr:uid="{3CF4F6D0-01FD-41EF-9A04-A550AE77A211}"/>
    <cellStyle name="Note 31 3 2" xfId="20046" xr:uid="{C994F4CB-CF07-4259-9793-7C73FEF2B4D8}"/>
    <cellStyle name="Note 31 3 2 2" xfId="29640" xr:uid="{5EB18727-4CC3-490D-83FD-D238425E2449}"/>
    <cellStyle name="Note 31 3 3" xfId="28263" xr:uid="{92082BC7-1315-4E45-BEBF-2F3F0AC320F5}"/>
    <cellStyle name="Note 31 4" xfId="9761" xr:uid="{4CC09BF2-C086-425E-9B79-21443C473618}"/>
    <cellStyle name="Note 31 4 2" xfId="14083" xr:uid="{C9FCE20F-94CC-4692-8B5A-10676F059334}"/>
    <cellStyle name="Note 31 4 2 2" xfId="23444" xr:uid="{45E2F6AD-D624-44C8-ACFF-B4185EBF817F}"/>
    <cellStyle name="Note 31 4 2 2 2" xfId="30250" xr:uid="{9E224B70-B20D-44CD-B24D-5E85DBF0B378}"/>
    <cellStyle name="Note 31 4 2 3" xfId="28873" xr:uid="{A2339D92-E5DD-44AF-8FEF-B48E165FBDC4}"/>
    <cellStyle name="Note 31 4 3" xfId="21366" xr:uid="{415EBE38-B9B0-40C2-A6F7-8C1831BCC0CB}"/>
    <cellStyle name="Note 31 4 3 2" xfId="30102" xr:uid="{F6C1DE5B-FF98-4235-837E-96D4746E6660}"/>
    <cellStyle name="Note 31 4 4" xfId="28725" xr:uid="{263F60C5-4B18-463E-8471-94EA22808FB5}"/>
    <cellStyle name="Note 31 5" xfId="18642" xr:uid="{358B79BB-99A9-4046-B7C9-A27195EF3862}"/>
    <cellStyle name="Note 31 5 2" xfId="29096" xr:uid="{53C61ED1-6C86-4AD5-86E0-C7C62F59F6BB}"/>
    <cellStyle name="Note 31 6" xfId="27722" xr:uid="{337A7AF3-2516-4DEE-9552-D3A1557886E0}"/>
    <cellStyle name="Note 32" xfId="2267" xr:uid="{C7DB5FEA-AFC5-434C-B5C4-CC372D2DE89E}"/>
    <cellStyle name="Note 32 2" xfId="5183" xr:uid="{5810BFAA-FF65-4CBB-9995-89880193C916}"/>
    <cellStyle name="Note 32 2 2" xfId="7066" xr:uid="{DF4B3419-F9BD-4DF7-BDF6-D15618F9D086}"/>
    <cellStyle name="Note 32 2 2 2" xfId="20648" xr:uid="{2AF0BFAA-1803-4001-9DA4-EAFF78CAFB93}"/>
    <cellStyle name="Note 32 2 2 2 2" xfId="29824" xr:uid="{3ECBD1ED-1DE0-4EAD-A7A6-9717802168DD}"/>
    <cellStyle name="Note 32 2 2 3" xfId="28447" xr:uid="{7869C70A-9AA3-4D06-8768-B461E544691E}"/>
    <cellStyle name="Note 32 2 3" xfId="19250" xr:uid="{0205E474-B01F-4DF9-BFFE-5B32C64DB58E}"/>
    <cellStyle name="Note 32 2 3 2" xfId="29281" xr:uid="{10B78191-79DA-428D-A382-92E5CB1453D6}"/>
    <cellStyle name="Note 32 2 4" xfId="27904" xr:uid="{16B09413-3379-4C28-A711-C8645E37F4D1}"/>
    <cellStyle name="Note 32 3" xfId="6465" xr:uid="{9A51D09C-BAAC-4565-8458-260BD9F27DC0}"/>
    <cellStyle name="Note 32 3 2" xfId="20047" xr:uid="{65EDF251-D2B3-42F2-B94A-D087CA3B16D0}"/>
    <cellStyle name="Note 32 3 2 2" xfId="29641" xr:uid="{F53651FD-7D18-4078-9338-8D4C78113C56}"/>
    <cellStyle name="Note 32 3 3" xfId="28264" xr:uid="{0CF0E977-B001-460C-BCB8-25AB98FAFD88}"/>
    <cellStyle name="Note 32 4" xfId="9762" xr:uid="{2D975097-3764-4B93-9F1F-2CD32FEF00DD}"/>
    <cellStyle name="Note 32 4 2" xfId="14084" xr:uid="{05A847C9-FE3A-46C8-A09F-DDF2AAFB5B03}"/>
    <cellStyle name="Note 32 4 2 2" xfId="23445" xr:uid="{1D03CAE8-62AF-432C-9883-DFE197BCEF73}"/>
    <cellStyle name="Note 32 4 2 2 2" xfId="30251" xr:uid="{04A0D0A5-BBD0-4CFC-8582-FFBBE68528BA}"/>
    <cellStyle name="Note 32 4 2 3" xfId="28874" xr:uid="{CCF91F67-8AE5-4414-98F6-701EDEE6909D}"/>
    <cellStyle name="Note 32 4 3" xfId="21367" xr:uid="{346E1B90-D58A-40A3-9338-6BA0281A05F4}"/>
    <cellStyle name="Note 32 4 3 2" xfId="30103" xr:uid="{3136BDD9-B18E-4A20-9CF8-7818B842DA42}"/>
    <cellStyle name="Note 32 4 4" xfId="28726" xr:uid="{619C7B86-1B83-4A21-A9D7-5375DF6ABEF6}"/>
    <cellStyle name="Note 32 5" xfId="18643" xr:uid="{9F141273-C21F-4AAF-96D8-7E6BF322CA6F}"/>
    <cellStyle name="Note 32 5 2" xfId="29097" xr:uid="{08F41560-EF98-49A7-AD3D-BD96FC67DD2C}"/>
    <cellStyle name="Note 32 6" xfId="27723" xr:uid="{8C5F992D-6DED-4E9A-B894-32576DD98AA8}"/>
    <cellStyle name="Note 33" xfId="2268" xr:uid="{5C5966D9-2CB4-43AF-8197-AF3F69B80E0D}"/>
    <cellStyle name="Note 33 2" xfId="5184" xr:uid="{D6BA563B-3480-4AA7-AB91-FD7F51533882}"/>
    <cellStyle name="Note 33 2 2" xfId="7067" xr:uid="{4AE43207-70BF-4F1C-889F-821B11587A07}"/>
    <cellStyle name="Note 33 2 2 2" xfId="20649" xr:uid="{C6263C69-D1F3-4EB6-93A2-B8179B54975A}"/>
    <cellStyle name="Note 33 2 2 2 2" xfId="29825" xr:uid="{2D3D2967-E462-46B5-A435-34F44C0D9353}"/>
    <cellStyle name="Note 33 2 2 3" xfId="28448" xr:uid="{C041F131-6933-4813-8443-B2ADE5FDA8F3}"/>
    <cellStyle name="Note 33 2 3" xfId="19251" xr:uid="{E39CE324-D804-44FE-BE24-CB7F40D9FFE3}"/>
    <cellStyle name="Note 33 2 3 2" xfId="29282" xr:uid="{8651AF8F-3B3C-4F40-9521-40C9519E7872}"/>
    <cellStyle name="Note 33 2 4" xfId="27905" xr:uid="{47678D30-589E-40AC-83ED-F4C13B09CB3B}"/>
    <cellStyle name="Note 33 3" xfId="6466" xr:uid="{223239A1-6712-4726-97DE-A57E49E5C719}"/>
    <cellStyle name="Note 33 3 2" xfId="20048" xr:uid="{1BDCDB18-A5CE-4683-84DA-EBE2509A1643}"/>
    <cellStyle name="Note 33 3 2 2" xfId="29642" xr:uid="{4139E70E-91E9-41C6-983F-117192C750E2}"/>
    <cellStyle name="Note 33 3 3" xfId="28265" xr:uid="{E19C4A28-C6DB-4FC0-9AA3-BD3263B1762C}"/>
    <cellStyle name="Note 33 4" xfId="9763" xr:uid="{923BFA64-4A4C-4DE6-83BF-22571EE6FB52}"/>
    <cellStyle name="Note 33 4 2" xfId="14085" xr:uid="{149E28A4-CF7B-48AC-8581-27CE8E2A3665}"/>
    <cellStyle name="Note 33 4 2 2" xfId="23446" xr:uid="{709419B4-ADF6-444B-93B1-E432945973BB}"/>
    <cellStyle name="Note 33 4 2 2 2" xfId="30252" xr:uid="{D64A422C-1D5D-42CA-BC3F-5D893BA54B12}"/>
    <cellStyle name="Note 33 4 2 3" xfId="28875" xr:uid="{8B606FB6-7A25-48B7-8B3D-A067AB21B1F3}"/>
    <cellStyle name="Note 33 4 3" xfId="21368" xr:uid="{2D2994DF-7C02-4947-918E-5452F6926E19}"/>
    <cellStyle name="Note 33 4 3 2" xfId="30104" xr:uid="{B6FA6BE6-3B3B-42B9-8EB2-2BE0EF9DAD4A}"/>
    <cellStyle name="Note 33 4 4" xfId="28727" xr:uid="{C87BEFB5-5F99-4670-A707-F20E4FD2E8BE}"/>
    <cellStyle name="Note 33 5" xfId="18644" xr:uid="{20885C18-5549-4997-953F-045C0FDDF768}"/>
    <cellStyle name="Note 33 5 2" xfId="29098" xr:uid="{57F182FD-2CA3-4DE5-A29C-74603B93CF5F}"/>
    <cellStyle name="Note 33 6" xfId="27724" xr:uid="{AF3E4C0A-C795-42EB-B634-B897F6A26207}"/>
    <cellStyle name="Note 34" xfId="2269" xr:uid="{E7EC69AD-C340-4A45-88D0-708DC08A6C55}"/>
    <cellStyle name="Note 34 2" xfId="5185" xr:uid="{BF6B201E-9D61-49DE-B460-4D144249BECC}"/>
    <cellStyle name="Note 34 2 2" xfId="7068" xr:uid="{FFE9B843-BD28-461F-BBFD-B132B81D168C}"/>
    <cellStyle name="Note 34 2 2 2" xfId="20650" xr:uid="{96E4675C-C4AB-494D-AA4E-EEC985A2FCF2}"/>
    <cellStyle name="Note 34 2 2 2 2" xfId="29826" xr:uid="{874DEF97-B11B-4F2E-8B8D-FAC7E716B05E}"/>
    <cellStyle name="Note 34 2 2 3" xfId="28449" xr:uid="{A9722C2A-845E-4750-8770-4F675A714D6C}"/>
    <cellStyle name="Note 34 2 3" xfId="19252" xr:uid="{CE8A852B-7048-4D25-88CA-FFD31A2A36B6}"/>
    <cellStyle name="Note 34 2 3 2" xfId="29283" xr:uid="{9736C967-67F4-4AD9-AA88-8A55EDFCCAC3}"/>
    <cellStyle name="Note 34 2 4" xfId="27906" xr:uid="{A36E6185-8214-4872-8A09-070E756AA7F5}"/>
    <cellStyle name="Note 34 3" xfId="6467" xr:uid="{B1DCE710-A834-4D52-9B7E-32BC2B5AFCCA}"/>
    <cellStyle name="Note 34 3 2" xfId="20049" xr:uid="{FA018710-3E0F-4904-9CFE-8F0F6C1461D6}"/>
    <cellStyle name="Note 34 3 2 2" xfId="29643" xr:uid="{63EE3F90-9B8F-4401-9841-34A70D1CC98B}"/>
    <cellStyle name="Note 34 3 3" xfId="28266" xr:uid="{6BE2085E-0005-4D78-9CF9-CDF573C1CE74}"/>
    <cellStyle name="Note 34 4" xfId="9764" xr:uid="{B51507AE-1996-43DD-97A1-2B6EB034F37C}"/>
    <cellStyle name="Note 34 4 2" xfId="14086" xr:uid="{7C7BA2F4-9EA7-41FE-9016-F2E18F10BBD5}"/>
    <cellStyle name="Note 34 4 2 2" xfId="23447" xr:uid="{2F92B385-1F23-4E74-8437-8C926AA7DC8C}"/>
    <cellStyle name="Note 34 4 2 2 2" xfId="30253" xr:uid="{6ED6BB84-25BE-4ED8-A809-7D84B09A7403}"/>
    <cellStyle name="Note 34 4 2 3" xfId="28876" xr:uid="{88E7F688-283F-4352-BA8C-C3650D2CB387}"/>
    <cellStyle name="Note 34 4 3" xfId="21369" xr:uid="{1D51708A-0914-4062-9816-105FFD5C9DD4}"/>
    <cellStyle name="Note 34 4 3 2" xfId="30105" xr:uid="{F91A8853-32E8-4D55-9CD4-C5775859D7D1}"/>
    <cellStyle name="Note 34 4 4" xfId="28728" xr:uid="{E32C7710-D01A-4C48-97C1-E2AC3C3F984E}"/>
    <cellStyle name="Note 34 5" xfId="18645" xr:uid="{D321C73E-245A-4B56-BF40-9CBC06D3FF04}"/>
    <cellStyle name="Note 34 5 2" xfId="29099" xr:uid="{BEA620AA-899B-4832-A194-E69F06BC5BDF}"/>
    <cellStyle name="Note 34 6" xfId="27725" xr:uid="{261E0454-D1C0-4C21-8D32-6FC4A8F46196}"/>
    <cellStyle name="Note 35" xfId="2270" xr:uid="{F4D3AD9E-FC31-4B43-AB19-6B76BB6C5B46}"/>
    <cellStyle name="Note 35 2" xfId="5186" xr:uid="{A3AAB905-0A96-4BD1-854E-D1FBC9024D5A}"/>
    <cellStyle name="Note 35 2 2" xfId="7069" xr:uid="{183F5F2A-042C-4C2C-980E-6AD24C2B433F}"/>
    <cellStyle name="Note 35 2 2 2" xfId="20651" xr:uid="{898273EB-97C1-4D53-ACCB-6B1CBC5F7637}"/>
    <cellStyle name="Note 35 2 2 2 2" xfId="29827" xr:uid="{5B071F43-CA4C-4200-8B95-A4DC7982F809}"/>
    <cellStyle name="Note 35 2 2 3" xfId="28450" xr:uid="{734E8286-715D-4FC6-9583-8C479DCD259B}"/>
    <cellStyle name="Note 35 2 3" xfId="19253" xr:uid="{659B8B84-EA7A-4362-BC56-2D937A3322F9}"/>
    <cellStyle name="Note 35 2 3 2" xfId="29284" xr:uid="{7DF9AD47-41A4-4D1C-90F9-87D51EE19AFE}"/>
    <cellStyle name="Note 35 2 4" xfId="27907" xr:uid="{406C696A-015B-4BB2-9867-FE2977F3FB1F}"/>
    <cellStyle name="Note 35 3" xfId="6468" xr:uid="{BC63AACF-9C18-4A68-A01C-FBA10EA20655}"/>
    <cellStyle name="Note 35 3 2" xfId="20050" xr:uid="{CBFF1148-38A7-4AE2-8BE5-1D04CA6937E5}"/>
    <cellStyle name="Note 35 3 2 2" xfId="29644" xr:uid="{EC1DEA54-C1EF-41CA-B516-B2DA2CCB71A2}"/>
    <cellStyle name="Note 35 3 3" xfId="28267" xr:uid="{6A158C2E-2624-4248-B737-B73AEB254A34}"/>
    <cellStyle name="Note 35 4" xfId="9765" xr:uid="{8FFF186B-78C4-450F-9F73-F4D2B598CCDF}"/>
    <cellStyle name="Note 35 4 2" xfId="14087" xr:uid="{CC90CC60-FD01-4816-9866-2E9E0DF4BA17}"/>
    <cellStyle name="Note 35 4 2 2" xfId="23448" xr:uid="{D3766D40-DD31-4FD3-99D9-8ED3AE70FC7A}"/>
    <cellStyle name="Note 35 4 2 2 2" xfId="30254" xr:uid="{17EAD7EC-9017-4DD0-A3FD-9EBC307222A0}"/>
    <cellStyle name="Note 35 4 2 3" xfId="28877" xr:uid="{3B224473-A9F2-4470-9C46-25E2CD57FC7B}"/>
    <cellStyle name="Note 35 4 3" xfId="21370" xr:uid="{272D7740-1176-471A-B791-3D9F3A027EE4}"/>
    <cellStyle name="Note 35 4 3 2" xfId="30106" xr:uid="{D255256B-78FA-4881-BFFE-E8FDF69BDB87}"/>
    <cellStyle name="Note 35 4 4" xfId="28729" xr:uid="{E404BE06-742B-4BBE-928B-B74A9EB3C3B2}"/>
    <cellStyle name="Note 35 5" xfId="18646" xr:uid="{C7A9EDCF-0D51-4EEC-AF5A-F3D9FB07AE79}"/>
    <cellStyle name="Note 35 5 2" xfId="29100" xr:uid="{D4C890F3-9DF7-41A6-9D26-2F417D22374D}"/>
    <cellStyle name="Note 35 6" xfId="27726" xr:uid="{D79D62EE-4E99-45AF-81F7-6D2BBF297029}"/>
    <cellStyle name="Note 36" xfId="2271" xr:uid="{9584E8AB-459A-41CD-B233-E3BF6E671486}"/>
    <cellStyle name="Note 36 2" xfId="5187" xr:uid="{25F1FC3A-308B-4C5D-BC05-7A513F73516E}"/>
    <cellStyle name="Note 36 2 2" xfId="7070" xr:uid="{29E0CF06-F758-4F88-8C76-2C4F851D168D}"/>
    <cellStyle name="Note 36 2 2 2" xfId="20652" xr:uid="{A492F0A2-77D8-41C3-B72C-47AEA02FAA52}"/>
    <cellStyle name="Note 36 2 2 2 2" xfId="29828" xr:uid="{0B34FF12-B152-4E6C-94A1-C2F6F3EF39DC}"/>
    <cellStyle name="Note 36 2 2 3" xfId="28451" xr:uid="{2027B4F9-2EEC-46B5-A5E9-B3BA070F49A8}"/>
    <cellStyle name="Note 36 2 3" xfId="19254" xr:uid="{96621794-27DB-42B1-835A-F299E0A1BD8B}"/>
    <cellStyle name="Note 36 2 3 2" xfId="29285" xr:uid="{44B5D12D-9022-4160-9DC9-805DD57030C2}"/>
    <cellStyle name="Note 36 2 4" xfId="27908" xr:uid="{E903F16F-406A-478B-833A-8B590D1311E2}"/>
    <cellStyle name="Note 36 3" xfId="6469" xr:uid="{CF19D590-DB1A-4923-B86E-CD49E65440EB}"/>
    <cellStyle name="Note 36 3 2" xfId="20051" xr:uid="{82EECC0A-A074-4245-8736-FACDC1DE2D87}"/>
    <cellStyle name="Note 36 3 2 2" xfId="29645" xr:uid="{26054296-149B-4DF4-A296-8957C0E568B0}"/>
    <cellStyle name="Note 36 3 3" xfId="28268" xr:uid="{388D0F33-C2DF-4F71-B1F4-78F24C7AA395}"/>
    <cellStyle name="Note 36 4" xfId="9766" xr:uid="{BCBB2D4F-7365-47DD-ABBF-513587054644}"/>
    <cellStyle name="Note 36 4 2" xfId="14088" xr:uid="{783DC0D2-279B-4829-B806-10C1FA3E3A00}"/>
    <cellStyle name="Note 36 4 2 2" xfId="23449" xr:uid="{479C9AEF-6988-4478-97AD-0F418843187C}"/>
    <cellStyle name="Note 36 4 2 2 2" xfId="30255" xr:uid="{B14B537B-A17F-448D-ADBD-C70D6FE919D3}"/>
    <cellStyle name="Note 36 4 2 3" xfId="28878" xr:uid="{C928E6C0-3D3E-40CC-BEFE-7FF20F6546A4}"/>
    <cellStyle name="Note 36 4 3" xfId="21371" xr:uid="{45B1DE38-FE72-473D-9D22-0835D1C68CD5}"/>
    <cellStyle name="Note 36 4 3 2" xfId="30107" xr:uid="{85E5313A-7271-48A9-B9EE-3238A2B92202}"/>
    <cellStyle name="Note 36 4 4" xfId="28730" xr:uid="{BE9DD6A9-80EB-44B4-8958-EF9751E5AC7D}"/>
    <cellStyle name="Note 36 5" xfId="18647" xr:uid="{FBED9F39-7DD4-4AB6-B633-151EFDF7B572}"/>
    <cellStyle name="Note 36 5 2" xfId="29101" xr:uid="{3897B256-4302-49A5-AAC4-ACE64DCAF188}"/>
    <cellStyle name="Note 36 6" xfId="27727" xr:uid="{C473B93D-28E1-498F-85C0-D8052D7C9FA8}"/>
    <cellStyle name="Note 37" xfId="2272" xr:uid="{8C77DAC1-B4BF-4BE6-A6DC-449D3297D455}"/>
    <cellStyle name="Note 37 2" xfId="5188" xr:uid="{974C3BC9-16E1-4AB5-8091-62B718C419B2}"/>
    <cellStyle name="Note 37 2 2" xfId="7071" xr:uid="{70D35FAE-B5FB-41B0-BFA9-535626B98894}"/>
    <cellStyle name="Note 37 2 2 2" xfId="20653" xr:uid="{0D88A455-C9E9-4B39-818C-DACD43BC80E6}"/>
    <cellStyle name="Note 37 2 2 2 2" xfId="29829" xr:uid="{BA4415F1-AA52-474E-BF34-43284E02135E}"/>
    <cellStyle name="Note 37 2 2 3" xfId="28452" xr:uid="{98545620-7778-470F-ADBD-9EFA3556AD50}"/>
    <cellStyle name="Note 37 2 3" xfId="19255" xr:uid="{A51E996A-1A08-457C-BDF7-3EE76BDD3927}"/>
    <cellStyle name="Note 37 2 3 2" xfId="29286" xr:uid="{6F7B7AD3-857A-49EF-A9D5-C9D598219915}"/>
    <cellStyle name="Note 37 2 4" xfId="27909" xr:uid="{75B2544F-DF7B-4136-B7A7-58F326675360}"/>
    <cellStyle name="Note 37 3" xfId="6470" xr:uid="{58FAC46E-88EC-4652-B1B7-28F67B247A38}"/>
    <cellStyle name="Note 37 3 2" xfId="20052" xr:uid="{792C1AEB-9274-407F-A2D0-EB2E6D4312A7}"/>
    <cellStyle name="Note 37 3 2 2" xfId="29646" xr:uid="{A67B184C-4B82-42EF-AD16-6D47C2B564F2}"/>
    <cellStyle name="Note 37 3 3" xfId="28269" xr:uid="{F72E1765-12F0-4F7D-A5D9-09EC6082D5D8}"/>
    <cellStyle name="Note 37 4" xfId="9767" xr:uid="{BC781855-C10A-48E1-A2AC-87A66241279B}"/>
    <cellStyle name="Note 37 4 2" xfId="14089" xr:uid="{49F03C87-6511-42E0-B4D8-A3FAEA423400}"/>
    <cellStyle name="Note 37 4 2 2" xfId="23450" xr:uid="{F319D3C8-ECC7-4DC6-8EF5-8CC60AFDFC3A}"/>
    <cellStyle name="Note 37 4 2 2 2" xfId="30256" xr:uid="{B7A8CB43-3EE5-4CE4-85A0-ED1D7DADC5A5}"/>
    <cellStyle name="Note 37 4 2 3" xfId="28879" xr:uid="{9457E2F0-0367-4D61-BF58-BB9D7CA4156B}"/>
    <cellStyle name="Note 37 4 3" xfId="21372" xr:uid="{76400471-2112-437B-9275-063BDFD64717}"/>
    <cellStyle name="Note 37 4 3 2" xfId="30108" xr:uid="{C897B73B-A14E-43B2-9ADA-673BA4ACB2AD}"/>
    <cellStyle name="Note 37 4 4" xfId="28731" xr:uid="{99E47276-F1F6-4FEE-BF22-62666E290600}"/>
    <cellStyle name="Note 37 5" xfId="18648" xr:uid="{E04D1669-F548-4E4E-85F8-980F5807E6D4}"/>
    <cellStyle name="Note 37 5 2" xfId="29102" xr:uid="{188A23FC-8566-4B64-B22A-0DEAA3490275}"/>
    <cellStyle name="Note 37 6" xfId="27728" xr:uid="{70FD7D12-AA37-49BE-9DD7-11832D4A2654}"/>
    <cellStyle name="Note 38" xfId="2273" xr:uid="{B4F931CB-A8FC-4FB1-AB2E-AAFFD2ACD2C3}"/>
    <cellStyle name="Note 38 2" xfId="5189" xr:uid="{09D2C79E-853F-4A10-9317-5C964C906099}"/>
    <cellStyle name="Note 38 2 2" xfId="7072" xr:uid="{2B37F5C2-CC6F-4B58-B76E-8848B92C4BE9}"/>
    <cellStyle name="Note 38 2 2 2" xfId="20654" xr:uid="{20C294D7-4E1A-49DB-BFB4-0FE987C6B590}"/>
    <cellStyle name="Note 38 2 2 2 2" xfId="29830" xr:uid="{2814A00A-1119-44FC-BC82-5366D15E7F4B}"/>
    <cellStyle name="Note 38 2 2 3" xfId="28453" xr:uid="{8C6DD52B-17A7-44EB-8B2B-FABCAF64AD35}"/>
    <cellStyle name="Note 38 2 3" xfId="19256" xr:uid="{5BA4FCA6-0FA5-4960-915A-C2AA715C3D4F}"/>
    <cellStyle name="Note 38 2 3 2" xfId="29287" xr:uid="{9C553D80-5E75-4D7C-B07D-E4CE16E99C51}"/>
    <cellStyle name="Note 38 2 4" xfId="27910" xr:uid="{C18AB52A-D46C-4051-924E-250176B6F318}"/>
    <cellStyle name="Note 38 3" xfId="6471" xr:uid="{FC6FBC26-5A28-448C-B268-53DED3550D94}"/>
    <cellStyle name="Note 38 3 2" xfId="20053" xr:uid="{ECF2048A-8CA8-472A-A7E7-B2879F6FC4AA}"/>
    <cellStyle name="Note 38 3 2 2" xfId="29647" xr:uid="{AEB4959F-CC90-45C2-9A79-184603F64CD6}"/>
    <cellStyle name="Note 38 3 3" xfId="28270" xr:uid="{91BA662F-2E4B-4697-B7C8-9214252B9C83}"/>
    <cellStyle name="Note 38 4" xfId="9768" xr:uid="{E3912025-633E-47D6-B39F-0B70D103872E}"/>
    <cellStyle name="Note 38 4 2" xfId="14090" xr:uid="{85B7F528-ABEE-4380-AE7A-EA423BE891C0}"/>
    <cellStyle name="Note 38 4 2 2" xfId="23451" xr:uid="{AA153928-BC49-4F00-8C59-A7664EE79DC0}"/>
    <cellStyle name="Note 38 4 2 2 2" xfId="30257" xr:uid="{CAB24533-8703-44A2-9B4F-B33507271226}"/>
    <cellStyle name="Note 38 4 2 3" xfId="28880" xr:uid="{80C92647-B616-4A9A-BD5F-23DC492D811C}"/>
    <cellStyle name="Note 38 4 3" xfId="21373" xr:uid="{20C4BE57-D148-4343-B7A5-D2589EBA9CE5}"/>
    <cellStyle name="Note 38 4 3 2" xfId="30109" xr:uid="{524F06B8-8940-4405-B57F-7C3A858030B1}"/>
    <cellStyle name="Note 38 4 4" xfId="28732" xr:uid="{D5444DA1-7443-4D20-BB61-A65C6A89C4C1}"/>
    <cellStyle name="Note 38 5" xfId="18649" xr:uid="{643EC5B2-898A-486A-AE70-BB2D169641AD}"/>
    <cellStyle name="Note 38 5 2" xfId="29103" xr:uid="{99D78826-9922-4FCB-AE1C-0915ADA83E25}"/>
    <cellStyle name="Note 38 6" xfId="27729" xr:uid="{43C9C87C-9D4E-4903-A132-1C0CA37D8B6D}"/>
    <cellStyle name="Note 39" xfId="2274" xr:uid="{857680C1-2D1F-4E21-BC8A-DA2C7F17DCCD}"/>
    <cellStyle name="Note 39 2" xfId="5190" xr:uid="{EB1C1E0C-4510-4378-B12F-F4EA85BB778D}"/>
    <cellStyle name="Note 39 2 2" xfId="7073" xr:uid="{55A22D28-57A6-4F24-B321-24DE1B423105}"/>
    <cellStyle name="Note 39 2 2 2" xfId="20655" xr:uid="{C0692DE3-44C1-4889-9CBA-C339ABC18FA2}"/>
    <cellStyle name="Note 39 2 2 2 2" xfId="29831" xr:uid="{D2519062-C588-446F-8CEE-EF4FF0C90937}"/>
    <cellStyle name="Note 39 2 2 3" xfId="28454" xr:uid="{BF34A9FC-A7CA-4B3B-9412-ED3171EACB59}"/>
    <cellStyle name="Note 39 2 3" xfId="19257" xr:uid="{7C572CB4-7948-44CB-B46D-D81D679E194E}"/>
    <cellStyle name="Note 39 2 3 2" xfId="29288" xr:uid="{F9B36625-B75E-4BF8-8D15-408A77238E5A}"/>
    <cellStyle name="Note 39 2 4" xfId="27911" xr:uid="{0DAE0941-B8D5-4B23-9E2D-FF8AB13E1257}"/>
    <cellStyle name="Note 39 3" xfId="6472" xr:uid="{52D33C63-8968-4CC2-85FD-C7B99E879EC5}"/>
    <cellStyle name="Note 39 3 2" xfId="20054" xr:uid="{31A055E4-66B8-4258-8ACF-5A40FE557144}"/>
    <cellStyle name="Note 39 3 2 2" xfId="29648" xr:uid="{8B66EF7C-FFCA-4D59-BF50-DEA614FCB5F0}"/>
    <cellStyle name="Note 39 3 3" xfId="28271" xr:uid="{12850356-082E-47A6-8D15-BD3C5784FC78}"/>
    <cellStyle name="Note 39 4" xfId="9769" xr:uid="{C1BA3AF3-C7A1-49E9-8512-387E0E8FCC2B}"/>
    <cellStyle name="Note 39 4 2" xfId="14091" xr:uid="{C93A2815-EF4E-40B7-8642-59A73E04D267}"/>
    <cellStyle name="Note 39 4 2 2" xfId="23452" xr:uid="{3758C9E8-4C0C-4883-B62A-024B6399E013}"/>
    <cellStyle name="Note 39 4 2 2 2" xfId="30258" xr:uid="{8B9BC595-DA10-4894-9F14-D9BAB5238A94}"/>
    <cellStyle name="Note 39 4 2 3" xfId="28881" xr:uid="{F0CD97E5-3D55-4DB3-B5DE-EE2C5A50DCC9}"/>
    <cellStyle name="Note 39 4 3" xfId="21374" xr:uid="{D3BD33FC-A692-44B8-9D8E-19A76D007DCC}"/>
    <cellStyle name="Note 39 4 3 2" xfId="30110" xr:uid="{1F69B634-AB2B-4949-B850-59ACA46C6582}"/>
    <cellStyle name="Note 39 4 4" xfId="28733" xr:uid="{875F56D7-474E-408A-8855-123BC4FE0662}"/>
    <cellStyle name="Note 39 5" xfId="18650" xr:uid="{296171FE-B382-4271-91EC-664D5D9F3DA0}"/>
    <cellStyle name="Note 39 5 2" xfId="29104" xr:uid="{6D0B71C7-F9C3-45B5-A7C4-D59B9C656FCF}"/>
    <cellStyle name="Note 39 6" xfId="27730" xr:uid="{1BD5548F-7EBE-413C-B791-30A6AD4EB11F}"/>
    <cellStyle name="Note 4" xfId="2275" xr:uid="{6756EC0E-7672-41AF-B95C-12F57EDFEE1B}"/>
    <cellStyle name="Note 4 2" xfId="5191" xr:uid="{BF83402F-649F-43F7-8DD0-FD475D72F8C3}"/>
    <cellStyle name="Note 4 2 2" xfId="7074" xr:uid="{9C8E9B46-AF55-4342-A021-F834719C85D3}"/>
    <cellStyle name="Note 4 2 2 2" xfId="20656" xr:uid="{99C865EE-6549-4FEF-8BF3-E92CDD4162BB}"/>
    <cellStyle name="Note 4 2 2 2 2" xfId="29832" xr:uid="{4BCCF725-1F69-478F-BE1A-63F95C00EFAE}"/>
    <cellStyle name="Note 4 2 2 3" xfId="28455" xr:uid="{5C99079E-CC25-4F05-AB2F-4E78CD2E1678}"/>
    <cellStyle name="Note 4 2 3" xfId="19258" xr:uid="{50AE8AE8-01EF-41DB-BC1B-05A820F9BF56}"/>
    <cellStyle name="Note 4 2 3 2" xfId="29289" xr:uid="{C6FBDCBC-B210-4F4A-A3C6-8A2F15C4C37A}"/>
    <cellStyle name="Note 4 2 4" xfId="27912" xr:uid="{05DFF49D-D445-40D9-AD8D-FC4DDD87945B}"/>
    <cellStyle name="Note 4 3" xfId="6473" xr:uid="{66F5EE21-3527-4F6D-91F7-78AA04DF5328}"/>
    <cellStyle name="Note 4 3 2" xfId="20055" xr:uid="{8764B47D-24EE-4DD9-BC5B-5FEEAA4EA658}"/>
    <cellStyle name="Note 4 3 2 2" xfId="29649" xr:uid="{31DFD98A-25FC-4CF1-959B-5705A9386196}"/>
    <cellStyle name="Note 4 3 3" xfId="28272" xr:uid="{D15718A7-F31B-407E-A809-3607EA4E2CE1}"/>
    <cellStyle name="Note 4 4" xfId="9770" xr:uid="{A81EE108-843B-4A38-95D2-B7CCF958DAC1}"/>
    <cellStyle name="Note 4 4 2" xfId="14092" xr:uid="{A43FB7FC-409A-415E-AD45-EA8E8FAB6490}"/>
    <cellStyle name="Note 4 4 2 2" xfId="23453" xr:uid="{39E7B64B-C280-463C-A38F-CD3BA7D819A5}"/>
    <cellStyle name="Note 4 4 2 2 2" xfId="30259" xr:uid="{125F0F0C-5E08-4559-9F4B-2D0B0582DCFC}"/>
    <cellStyle name="Note 4 4 2 3" xfId="28882" xr:uid="{5D64D66A-E3E9-47A6-ACAA-4C207409EAE4}"/>
    <cellStyle name="Note 4 4 3" xfId="21375" xr:uid="{7D2D7F93-0A8A-4E21-8F59-ED4844605200}"/>
    <cellStyle name="Note 4 4 3 2" xfId="30111" xr:uid="{C9D739F8-33CE-45FB-A491-B86BB5949B33}"/>
    <cellStyle name="Note 4 4 4" xfId="28734" xr:uid="{2BAE6610-1662-4D72-A386-8DDF98151920}"/>
    <cellStyle name="Note 4 5" xfId="18651" xr:uid="{C53CE61A-B670-4798-899C-71DDFFE40C81}"/>
    <cellStyle name="Note 4 5 2" xfId="29105" xr:uid="{EA9A8A0B-5263-4B56-83E0-723328BA5A09}"/>
    <cellStyle name="Note 4 6" xfId="27731" xr:uid="{17C44B5F-D8D3-4DF3-BBD6-46F1F90FD163}"/>
    <cellStyle name="Note 40" xfId="2276" xr:uid="{74063429-D2C0-46C1-9B59-DBE654980A82}"/>
    <cellStyle name="Note 40 2" xfId="5192" xr:uid="{26B619AF-A156-4444-8DA3-709694F46E0E}"/>
    <cellStyle name="Note 40 2 2" xfId="7075" xr:uid="{627B0C34-FF30-4E9A-9F45-66B607A66594}"/>
    <cellStyle name="Note 40 2 2 2" xfId="20657" xr:uid="{4EAEC6A0-5CEB-4FCA-BF01-00068E97522F}"/>
    <cellStyle name="Note 40 2 2 2 2" xfId="29833" xr:uid="{536D0C83-FE1E-479F-8FC7-89B4BD72E0CF}"/>
    <cellStyle name="Note 40 2 2 3" xfId="28456" xr:uid="{264EBBF8-F56D-4B03-B1E0-1867C0C576D7}"/>
    <cellStyle name="Note 40 2 3" xfId="19259" xr:uid="{8F33C274-D518-4968-B1DA-EE98DE49BCB0}"/>
    <cellStyle name="Note 40 2 3 2" xfId="29290" xr:uid="{D9E9B716-F12B-488C-AD25-D0F1B11DC55A}"/>
    <cellStyle name="Note 40 2 4" xfId="27913" xr:uid="{F6983919-AA64-40A5-BC57-AEE814557341}"/>
    <cellStyle name="Note 40 3" xfId="6474" xr:uid="{09B6232E-E783-4760-9BF8-0AECD0678CE0}"/>
    <cellStyle name="Note 40 3 2" xfId="20056" xr:uid="{91FB4915-EB34-4F59-9CB1-1AA404109D15}"/>
    <cellStyle name="Note 40 3 2 2" xfId="29650" xr:uid="{D4D0BC03-D45C-43C6-B600-12F9F3A1824D}"/>
    <cellStyle name="Note 40 3 3" xfId="28273" xr:uid="{6B306837-201A-43EE-B6CC-EA18383CC270}"/>
    <cellStyle name="Note 40 4" xfId="9771" xr:uid="{A66EF421-1906-476B-BECD-76153CA9980B}"/>
    <cellStyle name="Note 40 4 2" xfId="14093" xr:uid="{E6AFA1D0-9876-4707-9827-415FE238EC79}"/>
    <cellStyle name="Note 40 4 2 2" xfId="23454" xr:uid="{F59683D2-C597-48FC-AF5C-8F6F7B0E1990}"/>
    <cellStyle name="Note 40 4 2 2 2" xfId="30260" xr:uid="{B1782572-FF09-46C0-936A-7539135C028F}"/>
    <cellStyle name="Note 40 4 2 3" xfId="28883" xr:uid="{BA567C0B-7384-4C12-8106-004A3846DACA}"/>
    <cellStyle name="Note 40 4 3" xfId="21376" xr:uid="{9C282250-3A06-4C29-AE5A-8CD7670B43C2}"/>
    <cellStyle name="Note 40 4 3 2" xfId="30112" xr:uid="{2939BB4C-1B2F-490A-85FB-5D47FC8368D9}"/>
    <cellStyle name="Note 40 4 4" xfId="28735" xr:uid="{8277B167-0547-4E28-AF57-5C4A43DDCBA1}"/>
    <cellStyle name="Note 40 5" xfId="18652" xr:uid="{1F3C607B-E83B-4299-8DDC-C8862F8CF15E}"/>
    <cellStyle name="Note 40 5 2" xfId="29106" xr:uid="{31BC2633-9FDC-4A56-85DA-CBF6B38EA94A}"/>
    <cellStyle name="Note 40 6" xfId="27732" xr:uid="{D69BB88A-C1D5-4CC1-BA34-2188DFE9C3CF}"/>
    <cellStyle name="Note 41" xfId="2277" xr:uid="{8556A13A-5F4F-422A-956F-92F1DEB18833}"/>
    <cellStyle name="Note 41 2" xfId="5193" xr:uid="{24C3EF99-55BE-40EF-A3A7-9ADE24005032}"/>
    <cellStyle name="Note 41 2 2" xfId="7076" xr:uid="{F7CA1AA6-6B61-44E6-A39D-A1AC6EA16239}"/>
    <cellStyle name="Note 41 2 2 2" xfId="20658" xr:uid="{DF6F5FD7-F6C6-4CAC-A279-516566A425C6}"/>
    <cellStyle name="Note 41 2 2 2 2" xfId="29834" xr:uid="{D238A567-258C-42C4-B97C-2C003E844FBF}"/>
    <cellStyle name="Note 41 2 2 3" xfId="28457" xr:uid="{CD1D81CA-7AA0-49B9-A75C-C1FF0869315C}"/>
    <cellStyle name="Note 41 2 3" xfId="19260" xr:uid="{94D15299-B535-48F1-8893-1F6BF6DFEB7F}"/>
    <cellStyle name="Note 41 2 3 2" xfId="29291" xr:uid="{31A6DC8C-41A7-4B74-B896-0C855E0A93F4}"/>
    <cellStyle name="Note 41 2 4" xfId="27914" xr:uid="{AE15C652-4735-464D-869B-62C69BA5086F}"/>
    <cellStyle name="Note 41 3" xfId="6475" xr:uid="{6EC198C3-A78B-428A-A99B-76445DE6F114}"/>
    <cellStyle name="Note 41 3 2" xfId="20057" xr:uid="{1CF3BEF3-9605-4059-8E9F-3DACBB3BEDAD}"/>
    <cellStyle name="Note 41 3 2 2" xfId="29651" xr:uid="{EA2E1E6B-8C56-4D3D-8F1F-A4C6A663A7C3}"/>
    <cellStyle name="Note 41 3 3" xfId="28274" xr:uid="{74F5D8E4-AEEA-4148-888A-44BAB732D0BD}"/>
    <cellStyle name="Note 41 4" xfId="9772" xr:uid="{CF2BBE9B-27FE-4288-9F23-B13C42E8BFD2}"/>
    <cellStyle name="Note 41 4 2" xfId="14094" xr:uid="{9FC39F76-307D-4853-AFCB-36142AA00C1D}"/>
    <cellStyle name="Note 41 4 2 2" xfId="23455" xr:uid="{6C2ABF5E-F2BE-4125-820F-FB98239B4823}"/>
    <cellStyle name="Note 41 4 2 2 2" xfId="30261" xr:uid="{00C256D1-8827-48B7-B32F-8BB78A6228B6}"/>
    <cellStyle name="Note 41 4 2 3" xfId="28884" xr:uid="{04301389-3C9D-49BA-8244-469D65E1CC39}"/>
    <cellStyle name="Note 41 4 3" xfId="21377" xr:uid="{F404AB2A-5F75-4A84-9977-8CEF8B0DDC75}"/>
    <cellStyle name="Note 41 4 3 2" xfId="30113" xr:uid="{0CEBE9A6-9E81-4F47-9E94-ABEDF56CCBD8}"/>
    <cellStyle name="Note 41 4 4" xfId="28736" xr:uid="{F0423ED9-3EDD-418A-A538-BEBDAB27AF85}"/>
    <cellStyle name="Note 41 5" xfId="18653" xr:uid="{35E97264-C83C-4841-A802-3593A82F3F29}"/>
    <cellStyle name="Note 41 5 2" xfId="29107" xr:uid="{34900645-948B-4D4A-B978-8298DFAB3F1B}"/>
    <cellStyle name="Note 41 6" xfId="27733" xr:uid="{980CA5C4-28FA-4023-92AA-75627A505E80}"/>
    <cellStyle name="Note 42" xfId="2278" xr:uid="{763A0FCD-6CFA-4767-8F96-7F69148F78DB}"/>
    <cellStyle name="Note 42 2" xfId="5194" xr:uid="{82450D18-7490-4B0E-BCC3-D2CD95481C67}"/>
    <cellStyle name="Note 42 2 2" xfId="7077" xr:uid="{E75B7EEE-8F6E-4A29-A12A-0196CFECEA90}"/>
    <cellStyle name="Note 42 2 2 2" xfId="20659" xr:uid="{E5834245-4378-4396-8DF5-3C07280DA0AA}"/>
    <cellStyle name="Note 42 2 2 2 2" xfId="29835" xr:uid="{14FF3E87-14AB-48F9-A74A-BD075508AD21}"/>
    <cellStyle name="Note 42 2 2 3" xfId="28458" xr:uid="{3B4B4A4E-D382-4955-9BD3-79C647D6514D}"/>
    <cellStyle name="Note 42 2 3" xfId="19261" xr:uid="{C16CC8FD-A3CB-4202-AC20-BD78962D9AE6}"/>
    <cellStyle name="Note 42 2 3 2" xfId="29292" xr:uid="{87F42676-748A-4D05-955E-3F7B4D29C5B0}"/>
    <cellStyle name="Note 42 2 4" xfId="27915" xr:uid="{992D1A8C-18FE-421D-956B-39968137A284}"/>
    <cellStyle name="Note 42 3" xfId="6476" xr:uid="{DAC96F07-9694-49D1-A70A-CCB03393D6FE}"/>
    <cellStyle name="Note 42 3 2" xfId="20058" xr:uid="{42995B72-7A17-465C-9FD9-B9F21990A01B}"/>
    <cellStyle name="Note 42 3 2 2" xfId="29652" xr:uid="{2D58A645-7222-4CA9-8263-87F9822592CD}"/>
    <cellStyle name="Note 42 3 3" xfId="28275" xr:uid="{E959F994-C940-4F87-8754-D4BAEBD0D4CD}"/>
    <cellStyle name="Note 42 4" xfId="9773" xr:uid="{4944C995-B257-4EFA-A664-1AA60583A979}"/>
    <cellStyle name="Note 42 4 2" xfId="14095" xr:uid="{4C742B8C-13C7-4FD8-85C0-95DC5086E5FF}"/>
    <cellStyle name="Note 42 4 2 2" xfId="23456" xr:uid="{2EF9A204-99D7-481B-A4A1-91C254A4F4FC}"/>
    <cellStyle name="Note 42 4 2 2 2" xfId="30262" xr:uid="{71EA7420-4346-43CC-A6A1-F2E69715255E}"/>
    <cellStyle name="Note 42 4 2 3" xfId="28885" xr:uid="{A1B71EC2-4437-42E8-A051-EF230B0C525A}"/>
    <cellStyle name="Note 42 4 3" xfId="21378" xr:uid="{883F0FE7-4363-4596-B079-974FA4F6E043}"/>
    <cellStyle name="Note 42 4 3 2" xfId="30114" xr:uid="{D577E7EF-F4B0-4D6E-9C44-10931009A65C}"/>
    <cellStyle name="Note 42 4 4" xfId="28737" xr:uid="{3FD6B505-A8E9-4102-B490-E009F7CC8FFA}"/>
    <cellStyle name="Note 42 5" xfId="18654" xr:uid="{315B5BA1-7669-4A2D-A98F-4FC17BFCC35D}"/>
    <cellStyle name="Note 42 5 2" xfId="29108" xr:uid="{D94CA47B-A928-4A65-8A45-8126B8476BE3}"/>
    <cellStyle name="Note 42 6" xfId="27734" xr:uid="{4BEC3177-E81D-44D8-B813-E97AAE3702BF}"/>
    <cellStyle name="Note 43" xfId="2279" xr:uid="{125C653B-653C-437E-B1E9-DCB29DA5C45E}"/>
    <cellStyle name="Note 43 2" xfId="5195" xr:uid="{704A810E-084B-4053-810F-60DF54394A09}"/>
    <cellStyle name="Note 43 2 2" xfId="7078" xr:uid="{F899AA3F-89B2-4D17-A174-29858B32A16C}"/>
    <cellStyle name="Note 43 2 2 2" xfId="20660" xr:uid="{57CF9298-C3BD-4DD3-A89B-55941CEAFD72}"/>
    <cellStyle name="Note 43 2 2 2 2" xfId="29836" xr:uid="{1AE3BC25-656A-4188-A6DF-1DC002786F66}"/>
    <cellStyle name="Note 43 2 2 3" xfId="28459" xr:uid="{C8E04210-4C13-4AC3-919E-300B16841A37}"/>
    <cellStyle name="Note 43 2 3" xfId="19262" xr:uid="{B45BA3AA-AFCA-4AB1-86E0-83340992797C}"/>
    <cellStyle name="Note 43 2 3 2" xfId="29293" xr:uid="{A75B6BED-A557-4911-B46F-59E79DC4C550}"/>
    <cellStyle name="Note 43 2 4" xfId="27916" xr:uid="{75A0E693-1637-4CB6-83BF-817D7B20F51C}"/>
    <cellStyle name="Note 43 3" xfId="6477" xr:uid="{5F03DBB0-1329-47A6-80C4-258DF1C304B3}"/>
    <cellStyle name="Note 43 3 2" xfId="20059" xr:uid="{475E9A1A-BC5E-4446-99EB-24219DE02B28}"/>
    <cellStyle name="Note 43 3 2 2" xfId="29653" xr:uid="{B8AAEB3A-E411-4AB4-8DB9-E5190F1D9A21}"/>
    <cellStyle name="Note 43 3 3" xfId="28276" xr:uid="{2C62E955-4E04-4E42-ACF1-FC6C7C00E438}"/>
    <cellStyle name="Note 43 4" xfId="9774" xr:uid="{28FE174E-0462-4EDB-A289-CA95F7E5A426}"/>
    <cellStyle name="Note 43 4 2" xfId="14096" xr:uid="{B4FCA838-3AF1-4471-B9C8-2CFFFA510933}"/>
    <cellStyle name="Note 43 4 2 2" xfId="23457" xr:uid="{3AFD8339-02C7-4A7E-913F-32FC11243CED}"/>
    <cellStyle name="Note 43 4 2 2 2" xfId="30263" xr:uid="{64E3EDE6-4E25-4B05-9A0D-94EDCD1A52DB}"/>
    <cellStyle name="Note 43 4 2 3" xfId="28886" xr:uid="{98B145D9-DF04-4266-AC95-30D22C1B8BD8}"/>
    <cellStyle name="Note 43 4 3" xfId="21379" xr:uid="{8C08ACD5-0578-4EA2-97DC-E8F2BAD7D496}"/>
    <cellStyle name="Note 43 4 3 2" xfId="30115" xr:uid="{D982DEEC-2BF9-4350-AAFE-7C83F07CD7BF}"/>
    <cellStyle name="Note 43 4 4" xfId="28738" xr:uid="{AA73829F-5B03-4A08-9BD6-FC291F356DC1}"/>
    <cellStyle name="Note 43 5" xfId="18655" xr:uid="{371CFDE6-C2B8-4452-9AEC-458AD7C0E1E9}"/>
    <cellStyle name="Note 43 5 2" xfId="29109" xr:uid="{CB502C20-BF7F-4A48-AE8E-F487815A2948}"/>
    <cellStyle name="Note 43 6" xfId="27735" xr:uid="{F3E58DF3-2627-41A3-80C6-0C6DE2DDFE7B}"/>
    <cellStyle name="Note 44" xfId="2280" xr:uid="{3DBEECFA-E063-4E03-A9EF-13F1281705A9}"/>
    <cellStyle name="Note 44 2" xfId="5196" xr:uid="{64FE11C5-22EA-4015-956C-ECC7B2F566AF}"/>
    <cellStyle name="Note 44 2 2" xfId="7079" xr:uid="{CFE4DF5A-EB4E-47C7-9E6D-6027E46E9B6B}"/>
    <cellStyle name="Note 44 2 2 2" xfId="20661" xr:uid="{110CE6E1-9F36-4448-B090-861A0308ABE3}"/>
    <cellStyle name="Note 44 2 2 2 2" xfId="29837" xr:uid="{6D28E448-2D64-4C52-A30E-E9762CF3CA55}"/>
    <cellStyle name="Note 44 2 2 3" xfId="28460" xr:uid="{31358AE3-14FC-4A9A-B98B-BCD7F09776C8}"/>
    <cellStyle name="Note 44 2 3" xfId="19263" xr:uid="{521BFF27-44F9-401C-80B3-01B69111C44C}"/>
    <cellStyle name="Note 44 2 3 2" xfId="29294" xr:uid="{F3382579-471C-4108-8875-CAE6D6F06BF8}"/>
    <cellStyle name="Note 44 2 4" xfId="27917" xr:uid="{BE71C58D-50CC-449B-AAA9-E14B97B1FE1D}"/>
    <cellStyle name="Note 44 3" xfId="6478" xr:uid="{93C85486-628F-4403-A3D6-4972A92B671A}"/>
    <cellStyle name="Note 44 3 2" xfId="20060" xr:uid="{E456CA30-7F37-49AF-947E-911FBC203FA9}"/>
    <cellStyle name="Note 44 3 2 2" xfId="29654" xr:uid="{539C6546-90FE-4783-9131-DF00584B8391}"/>
    <cellStyle name="Note 44 3 3" xfId="28277" xr:uid="{0C0CB45C-9E65-41E8-80B9-95964B356679}"/>
    <cellStyle name="Note 44 4" xfId="9775" xr:uid="{F7B3C97A-FEB5-44E8-BDC7-D4E634D94D7C}"/>
    <cellStyle name="Note 44 4 2" xfId="14097" xr:uid="{856A8EDB-D780-48F2-BA95-85F1C54084E2}"/>
    <cellStyle name="Note 44 4 2 2" xfId="23458" xr:uid="{02CAEF0D-BB52-467C-A77B-AC4013B98D48}"/>
    <cellStyle name="Note 44 4 2 2 2" xfId="30264" xr:uid="{D85D5317-1F4D-4F80-9372-E2FF65953203}"/>
    <cellStyle name="Note 44 4 2 3" xfId="28887" xr:uid="{F84FD5EE-0F6E-48F7-92FC-9EBF1B6F9F8C}"/>
    <cellStyle name="Note 44 4 3" xfId="21380" xr:uid="{EED661BE-F9FD-4C94-AD50-2FFB80A065D9}"/>
    <cellStyle name="Note 44 4 3 2" xfId="30116" xr:uid="{67E097F5-088F-4CF9-A29C-E0AD888DCAAA}"/>
    <cellStyle name="Note 44 4 4" xfId="28739" xr:uid="{F230B9EE-9A99-4BEF-815B-6CEAF959E7E4}"/>
    <cellStyle name="Note 44 5" xfId="18656" xr:uid="{0417C721-B97E-4723-B356-5F8AC8EF6F30}"/>
    <cellStyle name="Note 44 5 2" xfId="29110" xr:uid="{8ADFB573-1575-4B42-8416-4BD692A11FEC}"/>
    <cellStyle name="Note 44 6" xfId="27736" xr:uid="{729BAE8D-DCF5-4DD8-B02B-2FD096F90861}"/>
    <cellStyle name="Note 45" xfId="2281" xr:uid="{6ABA263F-C7E1-4F5D-B306-1662B9C41579}"/>
    <cellStyle name="Note 45 2" xfId="5197" xr:uid="{532EDA1E-3B6F-4E70-9895-59A0461B12DA}"/>
    <cellStyle name="Note 45 2 2" xfId="7080" xr:uid="{5DF571F2-1AED-4D8B-899C-DA150752D3F6}"/>
    <cellStyle name="Note 45 2 2 2" xfId="20662" xr:uid="{606D16FD-1C53-40ED-BA4F-F10166E55DA0}"/>
    <cellStyle name="Note 45 2 2 2 2" xfId="29838" xr:uid="{FCE2507B-B80F-4BAD-9E07-15886A1B80D4}"/>
    <cellStyle name="Note 45 2 2 3" xfId="28461" xr:uid="{F823FB8C-324C-443D-A4A7-475BFBEACCC9}"/>
    <cellStyle name="Note 45 2 3" xfId="19264" xr:uid="{57EB98D3-8701-4AF6-A457-292E97D07487}"/>
    <cellStyle name="Note 45 2 3 2" xfId="29295" xr:uid="{F05BCFD4-3309-4424-BF6C-071B636BD557}"/>
    <cellStyle name="Note 45 2 4" xfId="27918" xr:uid="{8B8DCBFB-1186-42F1-ADFB-3219BDED8E40}"/>
    <cellStyle name="Note 45 3" xfId="6479" xr:uid="{C738568C-03D0-4180-A8C9-FCFC443C169D}"/>
    <cellStyle name="Note 45 3 2" xfId="20061" xr:uid="{98516C8E-2380-4FD6-AA35-467F0BB6B5AC}"/>
    <cellStyle name="Note 45 3 2 2" xfId="29655" xr:uid="{BE3276BD-B5C8-4C26-8B6A-EDA4892716A0}"/>
    <cellStyle name="Note 45 3 3" xfId="28278" xr:uid="{CB5421B8-DA00-4064-A388-9292B367F191}"/>
    <cellStyle name="Note 45 4" xfId="9776" xr:uid="{46182E84-00BC-4829-A6D7-233D222079CD}"/>
    <cellStyle name="Note 45 4 2" xfId="14098" xr:uid="{80CB5D5A-7B30-46E9-A4D9-B116258F1963}"/>
    <cellStyle name="Note 45 4 2 2" xfId="23459" xr:uid="{11697EDE-B59F-41F3-848B-3B591BA629FD}"/>
    <cellStyle name="Note 45 4 2 2 2" xfId="30265" xr:uid="{E66EC7B0-76E9-4422-94D6-3F757F530809}"/>
    <cellStyle name="Note 45 4 2 3" xfId="28888" xr:uid="{4EB53FDB-597B-46F9-8D1F-6CD70EB084C3}"/>
    <cellStyle name="Note 45 4 3" xfId="21381" xr:uid="{5A13B287-351C-4198-99CA-442222DC73D4}"/>
    <cellStyle name="Note 45 4 3 2" xfId="30117" xr:uid="{AB6EFB50-F440-4FB9-82B2-E86ACB3EE4CF}"/>
    <cellStyle name="Note 45 4 4" xfId="28740" xr:uid="{A06BB408-35F5-4031-8CB0-1F8C00CB6B2B}"/>
    <cellStyle name="Note 45 5" xfId="18657" xr:uid="{ECD50BF9-A096-4589-9E2D-945E84BC09D2}"/>
    <cellStyle name="Note 45 5 2" xfId="29111" xr:uid="{04C7AC14-F335-433F-A644-B619FFEB231A}"/>
    <cellStyle name="Note 45 6" xfId="27737" xr:uid="{E868464E-F3D3-43F0-8D3C-89B3A64D9A80}"/>
    <cellStyle name="Note 46" xfId="2282" xr:uid="{338DB925-F4A9-45A7-B8F8-32A131060FC5}"/>
    <cellStyle name="Note 46 2" xfId="5198" xr:uid="{C8D771ED-31DB-4644-BC61-6A0DC1FAB09A}"/>
    <cellStyle name="Note 46 2 2" xfId="7081" xr:uid="{A9C16205-9D1B-4245-A5D1-E422D0C720CD}"/>
    <cellStyle name="Note 46 2 2 2" xfId="20663" xr:uid="{EDFC7B51-6B3B-4636-A147-C6E826DB49F9}"/>
    <cellStyle name="Note 46 2 2 2 2" xfId="29839" xr:uid="{37F89275-C92E-4D38-8B90-CBE5018D7259}"/>
    <cellStyle name="Note 46 2 2 3" xfId="28462" xr:uid="{E08AE0E2-B1B6-4890-8147-C437296BFFDC}"/>
    <cellStyle name="Note 46 2 3" xfId="19265" xr:uid="{BCC8D425-F4D8-444C-A41A-97AE1DC8A200}"/>
    <cellStyle name="Note 46 2 3 2" xfId="29296" xr:uid="{95C064FF-094A-4D21-805B-AD1081EE1F61}"/>
    <cellStyle name="Note 46 2 4" xfId="27919" xr:uid="{880FDC5E-2E5E-4CB6-8456-E825CD8D8E90}"/>
    <cellStyle name="Note 46 3" xfId="6480" xr:uid="{E542CE21-E597-4850-9944-53B4330ED59B}"/>
    <cellStyle name="Note 46 3 2" xfId="20062" xr:uid="{32CF119E-C4FC-4D09-91F3-973FD3C45FFC}"/>
    <cellStyle name="Note 46 3 2 2" xfId="29656" xr:uid="{D6578FEF-FBE3-4AF8-91C4-A281E7134E5D}"/>
    <cellStyle name="Note 46 3 3" xfId="28279" xr:uid="{0571058E-33D1-4DEE-8DED-2B9721DB1C0A}"/>
    <cellStyle name="Note 46 4" xfId="9777" xr:uid="{6350478B-EBD3-46EC-97ED-1E2070A1190E}"/>
    <cellStyle name="Note 46 4 2" xfId="14099" xr:uid="{3702D439-8606-4C96-9632-F6945158D038}"/>
    <cellStyle name="Note 46 4 2 2" xfId="23460" xr:uid="{30E41846-7A9D-415C-96B1-5E6D8D418DA7}"/>
    <cellStyle name="Note 46 4 2 2 2" xfId="30266" xr:uid="{B09CC811-DAFB-4E30-B52E-8D9464D9E2A0}"/>
    <cellStyle name="Note 46 4 2 3" xfId="28889" xr:uid="{1E28D03C-00AE-455B-9236-F0D4E323DA56}"/>
    <cellStyle name="Note 46 4 3" xfId="21382" xr:uid="{8B45C25B-0B57-460A-B7A0-AAA61E5E9241}"/>
    <cellStyle name="Note 46 4 3 2" xfId="30118" xr:uid="{F17391DB-7E3F-4CA4-B17B-73F24038C9DB}"/>
    <cellStyle name="Note 46 4 4" xfId="28741" xr:uid="{3C20DF53-FB7D-4E5E-AE2C-71622C062CA4}"/>
    <cellStyle name="Note 46 5" xfId="18658" xr:uid="{D97E3613-7AB9-478E-B032-A7C5F8688531}"/>
    <cellStyle name="Note 46 5 2" xfId="29112" xr:uid="{6D4F3BD3-6493-42A9-AC7C-4EE6AC60C91D}"/>
    <cellStyle name="Note 46 6" xfId="27738" xr:uid="{B3A7C77C-32C8-404C-8AE0-A1A3F26AC94E}"/>
    <cellStyle name="Note 47" xfId="2283" xr:uid="{0B912844-F637-4C0D-B312-D06134944EBF}"/>
    <cellStyle name="Note 47 2" xfId="5199" xr:uid="{31316FE3-66AE-487C-BA94-C7D102BEB873}"/>
    <cellStyle name="Note 47 2 2" xfId="7082" xr:uid="{D29B73B6-60B3-4573-944D-E2A85B56A30D}"/>
    <cellStyle name="Note 47 2 2 2" xfId="20664" xr:uid="{77AC78FF-6420-47E5-8FBA-7E6BA2CF256F}"/>
    <cellStyle name="Note 47 2 2 2 2" xfId="29840" xr:uid="{26EBB1A5-3DAD-476D-8D77-E6F3238F0AA7}"/>
    <cellStyle name="Note 47 2 2 3" xfId="28463" xr:uid="{09FE76E9-1BEA-4549-AC80-7F03D9AFDD3F}"/>
    <cellStyle name="Note 47 2 3" xfId="19266" xr:uid="{FA30F9DF-A9C3-4B52-A186-427D91F496FD}"/>
    <cellStyle name="Note 47 2 3 2" xfId="29297" xr:uid="{A3AE404E-0A9F-4823-9427-553937EE5110}"/>
    <cellStyle name="Note 47 2 4" xfId="27920" xr:uid="{A3420D2B-B352-48E6-ACCA-9ED81FA95142}"/>
    <cellStyle name="Note 47 3" xfId="6481" xr:uid="{1DD17AAE-15E8-4AD4-B94F-F7731B338FE9}"/>
    <cellStyle name="Note 47 3 2" xfId="20063" xr:uid="{868E49EC-69E6-49CC-83AB-ED5245A5D241}"/>
    <cellStyle name="Note 47 3 2 2" xfId="29657" xr:uid="{236AB04A-3D12-4661-BAF9-48C06DCA537D}"/>
    <cellStyle name="Note 47 3 3" xfId="28280" xr:uid="{781D3C5F-86F9-48D0-A7F2-D89DE5E41251}"/>
    <cellStyle name="Note 47 4" xfId="9778" xr:uid="{E3A057DA-6948-4494-8D54-B2D02C0702C7}"/>
    <cellStyle name="Note 47 4 2" xfId="14100" xr:uid="{D7184724-ECEA-43A7-9EF2-9E460A286E66}"/>
    <cellStyle name="Note 47 4 2 2" xfId="23461" xr:uid="{BE7A7475-3753-4904-88F0-4EB7A704CD3A}"/>
    <cellStyle name="Note 47 4 2 2 2" xfId="30267" xr:uid="{EAB54213-8720-447B-9FF7-5981E6B754E6}"/>
    <cellStyle name="Note 47 4 2 3" xfId="28890" xr:uid="{3FF1D657-E98F-4546-B0D3-61338CA75797}"/>
    <cellStyle name="Note 47 4 3" xfId="21383" xr:uid="{9BAEF406-FDF5-432E-89A0-9E53621A7848}"/>
    <cellStyle name="Note 47 4 3 2" xfId="30119" xr:uid="{4D8BE081-0A6A-49DC-98ED-CB27A0EB3EC0}"/>
    <cellStyle name="Note 47 4 4" xfId="28742" xr:uid="{A7BCD278-3DA0-42A7-9400-3AA33AF18C16}"/>
    <cellStyle name="Note 47 5" xfId="18659" xr:uid="{6A837886-B369-43C5-A70B-A299B09A3BE7}"/>
    <cellStyle name="Note 47 5 2" xfId="29113" xr:uid="{FB898521-D079-4DDC-8F78-E145C9BFCAEF}"/>
    <cellStyle name="Note 47 6" xfId="27739" xr:uid="{87E39E13-E4FA-4555-A3F1-582B41091183}"/>
    <cellStyle name="Note 48" xfId="2284" xr:uid="{AF6213A2-E1B7-4A12-8036-D8703C52022E}"/>
    <cellStyle name="Note 48 2" xfId="5200" xr:uid="{E237E001-3A59-4EE3-92ED-8D68ECE5A059}"/>
    <cellStyle name="Note 48 2 2" xfId="7083" xr:uid="{C0888014-19BE-4B9F-A531-5AAA3E10E820}"/>
    <cellStyle name="Note 48 2 2 2" xfId="20665" xr:uid="{6F383D70-D3C6-4D6F-8137-EB5F1E5A2589}"/>
    <cellStyle name="Note 48 2 2 2 2" xfId="29841" xr:uid="{E6567C60-E19A-4F07-A319-21036EFC30E4}"/>
    <cellStyle name="Note 48 2 2 3" xfId="28464" xr:uid="{11A54210-A006-4EF2-944B-35A2139C32D2}"/>
    <cellStyle name="Note 48 2 3" xfId="19267" xr:uid="{3B3F5498-FE4F-4702-9140-D3115132665B}"/>
    <cellStyle name="Note 48 2 3 2" xfId="29298" xr:uid="{91EA2AFC-AC53-4A8B-8E7F-B2831CDB39F7}"/>
    <cellStyle name="Note 48 2 4" xfId="27921" xr:uid="{5D29DD4B-789B-4868-8153-39A2C89F8663}"/>
    <cellStyle name="Note 48 3" xfId="6482" xr:uid="{53D646D4-8A5C-4867-812C-4CEFF5E4957C}"/>
    <cellStyle name="Note 48 3 2" xfId="20064" xr:uid="{34790898-387B-4040-97FC-272D3A64EBC8}"/>
    <cellStyle name="Note 48 3 2 2" xfId="29658" xr:uid="{EDABB0FE-746D-495E-945B-3CC15D7A46DB}"/>
    <cellStyle name="Note 48 3 3" xfId="28281" xr:uid="{D435617D-8C6C-4FE9-978D-B0D9B52157F9}"/>
    <cellStyle name="Note 48 4" xfId="9779" xr:uid="{0599BA73-F3CB-44E4-880C-4FDA0707E66E}"/>
    <cellStyle name="Note 48 4 2" xfId="14101" xr:uid="{0512532B-B110-44E6-90D3-270E2AFFAFA6}"/>
    <cellStyle name="Note 48 4 2 2" xfId="23462" xr:uid="{DDFADC25-93E2-47B8-872C-5C5266F68F4D}"/>
    <cellStyle name="Note 48 4 2 2 2" xfId="30268" xr:uid="{7B492A0D-B85E-4A16-9856-7EBD99CE730C}"/>
    <cellStyle name="Note 48 4 2 3" xfId="28891" xr:uid="{3755288D-7E6B-4331-BC1A-F63E453804A1}"/>
    <cellStyle name="Note 48 4 3" xfId="21384" xr:uid="{3983E914-0A4C-45C9-B8D9-B6401F098506}"/>
    <cellStyle name="Note 48 4 3 2" xfId="30120" xr:uid="{E1117CDF-8F37-4092-A673-1C7078FC89EB}"/>
    <cellStyle name="Note 48 4 4" xfId="28743" xr:uid="{D8235154-0881-4D6E-862A-F15DF51699AF}"/>
    <cellStyle name="Note 48 5" xfId="18660" xr:uid="{BCE190A0-9B40-4996-9FD7-BEF7A47C574D}"/>
    <cellStyle name="Note 48 5 2" xfId="29114" xr:uid="{20C0C69B-D18A-4B5E-B648-9EE5C6901766}"/>
    <cellStyle name="Note 48 6" xfId="27740" xr:uid="{703772C3-5A1B-4E71-BC5D-CA9283B63146}"/>
    <cellStyle name="Note 49" xfId="2285" xr:uid="{C2CDC131-1202-402C-AC79-315A5C41B5B0}"/>
    <cellStyle name="Note 49 2" xfId="5201" xr:uid="{0A423DF0-170B-43D1-BB93-3C0160627F3E}"/>
    <cellStyle name="Note 49 2 2" xfId="7084" xr:uid="{998A7B85-2494-424C-8EBA-765B86312302}"/>
    <cellStyle name="Note 49 2 2 2" xfId="20666" xr:uid="{EA3D7276-C38B-4A22-B0EE-83B4657FB6EC}"/>
    <cellStyle name="Note 49 2 2 2 2" xfId="29842" xr:uid="{731C62F9-DABC-498E-B079-5EC9DD464B7B}"/>
    <cellStyle name="Note 49 2 2 3" xfId="28465" xr:uid="{D8B3A9B8-CB2D-4F46-9F21-4DE75804750B}"/>
    <cellStyle name="Note 49 2 3" xfId="19268" xr:uid="{6CCEB5E2-6737-4C0C-BA6F-F7CC7300A64C}"/>
    <cellStyle name="Note 49 2 3 2" xfId="29299" xr:uid="{099DFC5E-4E1F-4085-AEB8-6CA287E24F52}"/>
    <cellStyle name="Note 49 2 4" xfId="27922" xr:uid="{001D3C0C-A9E1-4375-8D95-23FEAC54A869}"/>
    <cellStyle name="Note 49 3" xfId="6483" xr:uid="{D0E51DAE-A0F7-4319-AB3B-68F8EFF2BB30}"/>
    <cellStyle name="Note 49 3 2" xfId="20065" xr:uid="{C72194AC-AB1E-4564-94DA-38652FAA4FE6}"/>
    <cellStyle name="Note 49 3 2 2" xfId="29659" xr:uid="{F7E77AE1-7843-483B-9F89-9990865F1D79}"/>
    <cellStyle name="Note 49 3 3" xfId="28282" xr:uid="{CB405139-D64E-4973-8045-4142829FAE36}"/>
    <cellStyle name="Note 49 4" xfId="9780" xr:uid="{AF8A2C1D-295F-4749-9AC2-DCD8A03FF28B}"/>
    <cellStyle name="Note 49 4 2" xfId="14102" xr:uid="{32C6966D-477E-4720-9759-12CADA780456}"/>
    <cellStyle name="Note 49 4 2 2" xfId="23463" xr:uid="{8EEFEF5F-F445-4C5D-904D-52A4D8A9DD6E}"/>
    <cellStyle name="Note 49 4 2 2 2" xfId="30269" xr:uid="{2A542162-9222-4049-AE15-9DAC5BA92F96}"/>
    <cellStyle name="Note 49 4 2 3" xfId="28892" xr:uid="{7B789AD7-30D8-4C8C-81F6-B5921CBBCB51}"/>
    <cellStyle name="Note 49 4 3" xfId="21385" xr:uid="{1ABB267D-2F51-4CC0-8ACD-56127317A568}"/>
    <cellStyle name="Note 49 4 3 2" xfId="30121" xr:uid="{155A1D73-8C64-4037-B4B4-AAD3B1E2FD91}"/>
    <cellStyle name="Note 49 4 4" xfId="28744" xr:uid="{51306A65-0E35-48BB-A91A-D24F4ADBB870}"/>
    <cellStyle name="Note 49 5" xfId="18661" xr:uid="{D65C4A16-44D1-4917-BE42-C645BAC7961F}"/>
    <cellStyle name="Note 49 5 2" xfId="29115" xr:uid="{6C722014-2054-4D52-9AD4-92983CF1EEAF}"/>
    <cellStyle name="Note 49 6" xfId="27741" xr:uid="{8DE6DB5B-CF8C-4FC8-8CE2-7581D27D6401}"/>
    <cellStyle name="Note 5" xfId="2286" xr:uid="{69D92192-E61B-43D5-953C-8E70E27B23FF}"/>
    <cellStyle name="Note 5 2" xfId="5202" xr:uid="{D60B834C-7E8D-46EE-9A87-4E86ED5FD838}"/>
    <cellStyle name="Note 5 2 2" xfId="7085" xr:uid="{089D9884-C119-4800-9FE4-3AF4DFACF086}"/>
    <cellStyle name="Note 5 2 2 2" xfId="20667" xr:uid="{D37E3857-0B3E-4645-BAB2-C42BCACE293A}"/>
    <cellStyle name="Note 5 2 2 2 2" xfId="29843" xr:uid="{DD34A9C8-92BF-455D-9837-EBB016D27DF4}"/>
    <cellStyle name="Note 5 2 2 3" xfId="28466" xr:uid="{9AC53CD5-C614-476D-8B76-97FD45ED74EA}"/>
    <cellStyle name="Note 5 2 3" xfId="19269" xr:uid="{7AB7165F-E97D-4B59-A563-8D37C31CD2B9}"/>
    <cellStyle name="Note 5 2 3 2" xfId="29300" xr:uid="{07296FBA-501A-4249-AF3D-70CB12F1773A}"/>
    <cellStyle name="Note 5 2 4" xfId="27923" xr:uid="{FB0A3A11-8EFB-4994-8426-25CAFC6EEA69}"/>
    <cellStyle name="Note 5 3" xfId="6484" xr:uid="{8F33514D-2CA5-4245-BF56-99057EAFF680}"/>
    <cellStyle name="Note 5 3 2" xfId="20066" xr:uid="{7EE75E20-0DCF-4C66-89B0-BC1359A45F26}"/>
    <cellStyle name="Note 5 3 2 2" xfId="29660" xr:uid="{0BCDF98E-D698-44BB-8481-16A379475765}"/>
    <cellStyle name="Note 5 3 3" xfId="28283" xr:uid="{436CE888-1A93-4398-96D2-160200FDA6E8}"/>
    <cellStyle name="Note 5 4" xfId="9781" xr:uid="{3192EEAD-1E9B-4F4B-80CB-9796022B789C}"/>
    <cellStyle name="Note 5 4 2" xfId="14103" xr:uid="{910472B5-0831-444B-81B1-DFBB734C1BBD}"/>
    <cellStyle name="Note 5 4 2 2" xfId="23464" xr:uid="{23799299-C0FE-47B8-BCC4-91A5C79CE6C1}"/>
    <cellStyle name="Note 5 4 2 2 2" xfId="30270" xr:uid="{B30A70CD-ADDD-444D-863E-47217DC2E34C}"/>
    <cellStyle name="Note 5 4 2 3" xfId="28893" xr:uid="{4E560A7E-0FC4-45AF-ACB8-AB19C9D61F28}"/>
    <cellStyle name="Note 5 4 3" xfId="21386" xr:uid="{0C47F571-4346-496C-BD74-BB5DCCEEE8F8}"/>
    <cellStyle name="Note 5 4 3 2" xfId="30122" xr:uid="{1AA68CF8-948B-4635-BC41-F3DB9F9513D9}"/>
    <cellStyle name="Note 5 4 4" xfId="28745" xr:uid="{5C5AEF05-E5AA-47A7-8EA1-CF6EA34B25B7}"/>
    <cellStyle name="Note 5 5" xfId="18662" xr:uid="{FE1B28D6-C9CF-482D-845C-25268B574401}"/>
    <cellStyle name="Note 5 5 2" xfId="29116" xr:uid="{CAF8776C-DEFE-4899-A38F-40D4D7A4975C}"/>
    <cellStyle name="Note 5 6" xfId="27742" xr:uid="{5BFD4A83-471A-4A56-A96C-245FA3A90F87}"/>
    <cellStyle name="Note 50" xfId="2287" xr:uid="{12FA1443-6A89-435B-989B-068D7BAC703D}"/>
    <cellStyle name="Note 50 2" xfId="5203" xr:uid="{6D776437-F6E2-4EB2-B7C9-56C45113BB6B}"/>
    <cellStyle name="Note 50 2 2" xfId="7086" xr:uid="{A87DC77D-2B2F-404B-A7A3-96C0E91F3338}"/>
    <cellStyle name="Note 50 2 2 2" xfId="20668" xr:uid="{9BC5E997-B281-4E18-BDA1-00222C48C714}"/>
    <cellStyle name="Note 50 2 2 2 2" xfId="29844" xr:uid="{444ACF83-8EE1-4541-A8FB-FDA2C8BBBF8E}"/>
    <cellStyle name="Note 50 2 2 3" xfId="28467" xr:uid="{91E8F600-3B91-406D-98D7-B774F5C1CEB9}"/>
    <cellStyle name="Note 50 2 3" xfId="19270" xr:uid="{FDED873C-A4CB-4B08-B1B3-4FF29B855168}"/>
    <cellStyle name="Note 50 2 3 2" xfId="29301" xr:uid="{7D850FB9-BDD1-4A35-93CF-FBA6401AB209}"/>
    <cellStyle name="Note 50 2 4" xfId="27924" xr:uid="{21F4BA00-E391-482D-A199-28FD86C6A0FB}"/>
    <cellStyle name="Note 50 3" xfId="6485" xr:uid="{E670BB7D-0765-474F-9F31-88938282D9DC}"/>
    <cellStyle name="Note 50 3 2" xfId="20067" xr:uid="{73731568-493D-44F4-A489-BAC5E79D11BB}"/>
    <cellStyle name="Note 50 3 2 2" xfId="29661" xr:uid="{D6219006-EAC5-473E-B183-62D065716A8F}"/>
    <cellStyle name="Note 50 3 3" xfId="28284" xr:uid="{B8C0A369-F3B5-410D-B251-AED9C9393DC0}"/>
    <cellStyle name="Note 50 4" xfId="9782" xr:uid="{77CEC3D8-C75A-412B-83C7-9F81FE6A9E2B}"/>
    <cellStyle name="Note 50 4 2" xfId="14104" xr:uid="{87990640-9476-4592-B6AE-530EC9F993BD}"/>
    <cellStyle name="Note 50 4 2 2" xfId="23465" xr:uid="{8CF88A10-1FBB-473D-BECC-BC0972B1497E}"/>
    <cellStyle name="Note 50 4 2 2 2" xfId="30271" xr:uid="{94BFFE0E-A092-4EF9-8176-6DB3551E3FAA}"/>
    <cellStyle name="Note 50 4 2 3" xfId="28894" xr:uid="{A2D5832B-8CFB-494A-BF32-DFA8EF6A54DB}"/>
    <cellStyle name="Note 50 4 3" xfId="21387" xr:uid="{53FA8EB5-AACA-4162-9461-0FE399546E7B}"/>
    <cellStyle name="Note 50 4 3 2" xfId="30123" xr:uid="{F52ACAEF-8D04-4619-9283-102D89192270}"/>
    <cellStyle name="Note 50 4 4" xfId="28746" xr:uid="{EEE9AB82-1517-4254-B321-3CFB3C917237}"/>
    <cellStyle name="Note 50 5" xfId="18663" xr:uid="{836124A8-DE70-4A3F-9134-992C8A66ECC9}"/>
    <cellStyle name="Note 50 5 2" xfId="29117" xr:uid="{571CA08B-8C72-47D7-A6DE-095B67A75026}"/>
    <cellStyle name="Note 50 6" xfId="27743" xr:uid="{7EBB2CD9-090F-485A-9FFA-72FA9FEBF389}"/>
    <cellStyle name="Note 51" xfId="2288" xr:uid="{16210AC5-B7F1-4114-A899-6E8FAF1E53F7}"/>
    <cellStyle name="Note 51 2" xfId="5204" xr:uid="{565D6FE2-B03E-488E-9F80-EF31CAB71BFF}"/>
    <cellStyle name="Note 51 2 2" xfId="7087" xr:uid="{A1B97769-8F6A-4ACC-9ADC-A0EA18835730}"/>
    <cellStyle name="Note 51 2 2 2" xfId="20669" xr:uid="{B46DEE51-F79B-49DA-A636-77FA05806D3B}"/>
    <cellStyle name="Note 51 2 2 2 2" xfId="29845" xr:uid="{F757CAF5-15CE-47B2-8E68-429933113F62}"/>
    <cellStyle name="Note 51 2 2 3" xfId="28468" xr:uid="{E641AE4C-F807-4D77-92E8-8D236F3D1001}"/>
    <cellStyle name="Note 51 2 3" xfId="19271" xr:uid="{C06746C9-89AE-486D-A8C9-BD30E46D98B2}"/>
    <cellStyle name="Note 51 2 3 2" xfId="29302" xr:uid="{04D274CC-1CC5-4F99-AA18-1C0DD32BD2BC}"/>
    <cellStyle name="Note 51 2 4" xfId="27925" xr:uid="{9E9811D1-C32A-4D95-BD67-BE12E045346C}"/>
    <cellStyle name="Note 51 3" xfId="6486" xr:uid="{418D3589-A502-470C-8CA4-139EE4F2CE0B}"/>
    <cellStyle name="Note 51 3 2" xfId="20068" xr:uid="{E889B6D2-4FEA-4CFE-B5EC-43CC619467C4}"/>
    <cellStyle name="Note 51 3 2 2" xfId="29662" xr:uid="{E9ED30B1-5A69-4FE4-B4A5-7A4DE10EA7FF}"/>
    <cellStyle name="Note 51 3 3" xfId="28285" xr:uid="{7632966C-A7AA-4E85-BADD-633B6E93748D}"/>
    <cellStyle name="Note 51 4" xfId="9783" xr:uid="{18CD0ADA-F24B-4FAA-A97A-93560179C211}"/>
    <cellStyle name="Note 51 4 2" xfId="14105" xr:uid="{5F541EBE-039C-4E4D-9434-E817219DDAE1}"/>
    <cellStyle name="Note 51 4 2 2" xfId="23466" xr:uid="{B2AF18D9-D6BE-4A7E-B069-35CED64833A8}"/>
    <cellStyle name="Note 51 4 2 2 2" xfId="30272" xr:uid="{4C3A127D-F14A-4532-864D-BB001249E014}"/>
    <cellStyle name="Note 51 4 2 3" xfId="28895" xr:uid="{A69F367B-1446-4646-BD00-4944807EF2BB}"/>
    <cellStyle name="Note 51 4 3" xfId="21388" xr:uid="{31B8B5E3-7E6E-4B35-BF9F-94FEA52D80CE}"/>
    <cellStyle name="Note 51 4 3 2" xfId="30124" xr:uid="{87D97CE3-7033-4531-9201-0AF50E3AA655}"/>
    <cellStyle name="Note 51 4 4" xfId="28747" xr:uid="{CC8DC590-989A-4897-A673-60A1169C8BA3}"/>
    <cellStyle name="Note 51 5" xfId="18664" xr:uid="{C3FBE1EF-0430-4325-A9B6-013F90306C97}"/>
    <cellStyle name="Note 51 5 2" xfId="29118" xr:uid="{D267D584-AE71-4975-A698-BA7BCA044B39}"/>
    <cellStyle name="Note 51 6" xfId="27744" xr:uid="{EC3EA43B-8339-4B44-AB1C-A5CAB2B9B4B8}"/>
    <cellStyle name="Note 52" xfId="2289" xr:uid="{E8F7E037-449E-47C7-955A-E414180524C1}"/>
    <cellStyle name="Note 52 2" xfId="5205" xr:uid="{D2FD58B1-535A-4855-BC51-E9ED4825705C}"/>
    <cellStyle name="Note 52 2 2" xfId="7088" xr:uid="{C3490861-2CC6-45A3-910F-E822B23D1156}"/>
    <cellStyle name="Note 52 2 2 2" xfId="20670" xr:uid="{57B04320-3081-40B5-8146-8AA63EE8F2F5}"/>
    <cellStyle name="Note 52 2 2 2 2" xfId="29846" xr:uid="{63E8D095-8A99-4233-AF54-16904466F839}"/>
    <cellStyle name="Note 52 2 2 3" xfId="28469" xr:uid="{EE132059-27F9-4017-B883-8021911A6EB7}"/>
    <cellStyle name="Note 52 2 3" xfId="19272" xr:uid="{EFDE5BCF-D36E-4128-B18C-CE7E93D42A96}"/>
    <cellStyle name="Note 52 2 3 2" xfId="29303" xr:uid="{6A7F97C2-5918-4562-818B-2D5452771256}"/>
    <cellStyle name="Note 52 2 4" xfId="27926" xr:uid="{1116086F-F383-41A8-8ECB-CD46524347BA}"/>
    <cellStyle name="Note 52 3" xfId="6487" xr:uid="{439CBCF0-96B3-4954-BDF5-901F56CE3367}"/>
    <cellStyle name="Note 52 3 2" xfId="20069" xr:uid="{9A792C40-E563-40BF-B38F-7CDA93DB2723}"/>
    <cellStyle name="Note 52 3 2 2" xfId="29663" xr:uid="{707787A2-CCA1-4C75-B902-2A12B177D4ED}"/>
    <cellStyle name="Note 52 3 3" xfId="28286" xr:uid="{46672BBE-E98F-405D-8906-22CF1867D3B0}"/>
    <cellStyle name="Note 52 4" xfId="9784" xr:uid="{241FF06E-92D2-428D-8E04-8615E685BC9D}"/>
    <cellStyle name="Note 52 4 2" xfId="14106" xr:uid="{61F981D8-F986-44DA-8C5B-98D48669C05E}"/>
    <cellStyle name="Note 52 4 2 2" xfId="23467" xr:uid="{00F355A4-CAAC-4F9C-BC8F-1459E1A9A153}"/>
    <cellStyle name="Note 52 4 2 2 2" xfId="30273" xr:uid="{508AE1E9-2D41-4E79-8F0A-3158DC1CA23F}"/>
    <cellStyle name="Note 52 4 2 3" xfId="28896" xr:uid="{1BF0A337-C771-478B-B1C3-794FE38DC934}"/>
    <cellStyle name="Note 52 4 3" xfId="21389" xr:uid="{F2A97384-02AB-490F-9BD6-D8B50FBA8DF9}"/>
    <cellStyle name="Note 52 4 3 2" xfId="30125" xr:uid="{F135B792-A1D5-4DDB-A17B-9FDCC1FD55C5}"/>
    <cellStyle name="Note 52 4 4" xfId="28748" xr:uid="{45272393-1FE5-425B-88B2-4D6882A1FCF3}"/>
    <cellStyle name="Note 52 5" xfId="18665" xr:uid="{E783113E-AB17-4023-AB7F-CCA4008886F9}"/>
    <cellStyle name="Note 52 5 2" xfId="29119" xr:uid="{5C68EC3C-CFF2-4B4F-8793-7C3F9BA41C23}"/>
    <cellStyle name="Note 52 6" xfId="27745" xr:uid="{A7E34B1F-D83C-405F-96F4-E51F2D374CB7}"/>
    <cellStyle name="Note 53" xfId="2290" xr:uid="{D96BEB16-D46D-4A8C-BE50-B52AC8E04956}"/>
    <cellStyle name="Note 53 2" xfId="5206" xr:uid="{B2AD665C-0567-4C95-BB16-F0074E440F70}"/>
    <cellStyle name="Note 53 2 2" xfId="7089" xr:uid="{A54F80D6-2F74-4C69-B0BE-0913DA8892B1}"/>
    <cellStyle name="Note 53 2 2 2" xfId="20671" xr:uid="{B880091C-874A-4FAC-A018-49BC22C476A2}"/>
    <cellStyle name="Note 53 2 2 2 2" xfId="29847" xr:uid="{BD3D6F6A-3015-47CB-8DE7-AE9FEBC3B6F6}"/>
    <cellStyle name="Note 53 2 2 3" xfId="28470" xr:uid="{9C3D0D35-1625-4472-B28A-4929BD88E667}"/>
    <cellStyle name="Note 53 2 3" xfId="19273" xr:uid="{ED2C1120-718F-4C61-BD95-46BF852610CC}"/>
    <cellStyle name="Note 53 2 3 2" xfId="29304" xr:uid="{6279663C-89E0-4975-8D15-18A0D781149F}"/>
    <cellStyle name="Note 53 2 4" xfId="27927" xr:uid="{FB428F15-FD4D-49D9-815B-1CC7AE1294D2}"/>
    <cellStyle name="Note 53 3" xfId="6488" xr:uid="{A9E0A935-731F-4E37-B9DD-756692D4B1EA}"/>
    <cellStyle name="Note 53 3 2" xfId="20070" xr:uid="{2FB57DF5-EFD3-4459-9952-3FD79D761270}"/>
    <cellStyle name="Note 53 3 2 2" xfId="29664" xr:uid="{4337DA18-8E67-461A-90B6-8915DBE09617}"/>
    <cellStyle name="Note 53 3 3" xfId="28287" xr:uid="{57EC0ACA-5F5E-451A-BF61-AC7FFBAAC129}"/>
    <cellStyle name="Note 53 4" xfId="9785" xr:uid="{201F7F49-FF58-4D15-A185-F70FAC3765FA}"/>
    <cellStyle name="Note 53 4 2" xfId="14107" xr:uid="{867A8E36-3A0D-41E6-9BE3-52BC18C5286F}"/>
    <cellStyle name="Note 53 4 2 2" xfId="23468" xr:uid="{A38B4E39-5686-499A-B341-92BC7F019CAE}"/>
    <cellStyle name="Note 53 4 2 2 2" xfId="30274" xr:uid="{98DF414C-1EA3-49DF-B926-63824B5823DC}"/>
    <cellStyle name="Note 53 4 2 3" xfId="28897" xr:uid="{AE6011B0-94DE-43B7-8012-C5939762043A}"/>
    <cellStyle name="Note 53 4 3" xfId="21390" xr:uid="{F990DA51-7220-474A-91FC-E042B838719C}"/>
    <cellStyle name="Note 53 4 3 2" xfId="30126" xr:uid="{71FCAFEC-F3BA-41C5-BDD5-FA787505313C}"/>
    <cellStyle name="Note 53 4 4" xfId="28749" xr:uid="{C10696CE-9212-410F-A7C8-F3EB761DF373}"/>
    <cellStyle name="Note 53 5" xfId="18666" xr:uid="{3A51DFA1-FF6C-4435-A428-D6B5B843D8DF}"/>
    <cellStyle name="Note 53 5 2" xfId="29120" xr:uid="{4B943A1A-0858-4568-A4ED-AFF345608118}"/>
    <cellStyle name="Note 53 6" xfId="27746" xr:uid="{567AAAA4-4164-48F7-9681-A372DE13EFD0}"/>
    <cellStyle name="Note 6" xfId="2291" xr:uid="{5CBDBBDD-620F-4CE9-BE77-FD68B3F5EABA}"/>
    <cellStyle name="Note 6 2" xfId="5207" xr:uid="{4B1781FD-8121-424B-9089-BC80FCE85DEE}"/>
    <cellStyle name="Note 6 2 2" xfId="7090" xr:uid="{84C3CD49-1132-4DCE-85F9-03DEC32B0326}"/>
    <cellStyle name="Note 6 2 2 2" xfId="20672" xr:uid="{1942E7FC-2886-42DA-BFF7-DD2D318F0CCF}"/>
    <cellStyle name="Note 6 2 2 2 2" xfId="29848" xr:uid="{985D28E1-F8A1-4114-832D-EB71FC6C936F}"/>
    <cellStyle name="Note 6 2 2 3" xfId="28471" xr:uid="{801A9E88-1C0A-4A7C-BB65-5D24142D2FFF}"/>
    <cellStyle name="Note 6 2 3" xfId="19274" xr:uid="{7D3C546F-447A-40A3-8212-263287842868}"/>
    <cellStyle name="Note 6 2 3 2" xfId="29305" xr:uid="{0422B5C4-4CCE-4E66-BBF8-9104FA4CAD39}"/>
    <cellStyle name="Note 6 2 4" xfId="27928" xr:uid="{2436E132-1DDC-4EE7-9ED0-B314C0385E78}"/>
    <cellStyle name="Note 6 3" xfId="6489" xr:uid="{7BAC200E-F362-4DBA-A5A7-72ED438DEFFB}"/>
    <cellStyle name="Note 6 3 2" xfId="20071" xr:uid="{3B60F3AA-0FC2-4DC1-8CF4-5D410179EF55}"/>
    <cellStyle name="Note 6 3 2 2" xfId="29665" xr:uid="{60E68D7F-47C6-4835-8163-70C496CBA8EC}"/>
    <cellStyle name="Note 6 3 3" xfId="28288" xr:uid="{11DD1DB4-E4C5-44F8-B692-00505F76A94D}"/>
    <cellStyle name="Note 6 4" xfId="9786" xr:uid="{782F2739-69DF-4D47-8F82-6941D790001A}"/>
    <cellStyle name="Note 6 4 2" xfId="14108" xr:uid="{E0BE16F9-F06B-4105-80B7-BC792DD78D70}"/>
    <cellStyle name="Note 6 4 2 2" xfId="23469" xr:uid="{4C7975EE-593F-428D-95E2-097B5143A978}"/>
    <cellStyle name="Note 6 4 2 2 2" xfId="30275" xr:uid="{81DF95AE-E201-41F9-87B2-26C15D7D92BD}"/>
    <cellStyle name="Note 6 4 2 3" xfId="28898" xr:uid="{86A3FFC6-56AF-47D6-B807-CEB5D36F75D0}"/>
    <cellStyle name="Note 6 4 3" xfId="21391" xr:uid="{901D11E9-D461-4203-93F3-70B566C71D2C}"/>
    <cellStyle name="Note 6 4 3 2" xfId="30127" xr:uid="{B745E2BD-D905-4A35-8D01-EEDF9193A946}"/>
    <cellStyle name="Note 6 4 4" xfId="28750" xr:uid="{703C25E8-A5A3-43A1-9208-98BBCB04FB1D}"/>
    <cellStyle name="Note 6 5" xfId="18667" xr:uid="{25629A72-E504-4DF1-BC32-14BDC49070A7}"/>
    <cellStyle name="Note 6 5 2" xfId="29121" xr:uid="{2A3D715C-FF8F-4BE6-934B-F5A05E06AC12}"/>
    <cellStyle name="Note 6 6" xfId="27747" xr:uid="{27FA33F0-F7D6-4480-B7C6-4C499E267B63}"/>
    <cellStyle name="Note 7" xfId="2292" xr:uid="{254459D8-28B3-4C93-8F2C-C62BC763DE8B}"/>
    <cellStyle name="Note 7 2" xfId="5208" xr:uid="{2B5BE056-C996-443F-B276-9CF62FF94465}"/>
    <cellStyle name="Note 7 2 2" xfId="7091" xr:uid="{B394AFF7-E28F-4002-89D6-EC26B7976790}"/>
    <cellStyle name="Note 7 2 2 2" xfId="20673" xr:uid="{29B4A3D9-639D-4F61-B879-F7E626199B10}"/>
    <cellStyle name="Note 7 2 2 2 2" xfId="29849" xr:uid="{3BF69FA7-F07B-40AA-BAE2-7847D35D9C13}"/>
    <cellStyle name="Note 7 2 2 3" xfId="28472" xr:uid="{66F69F1C-60AF-4640-A6B4-7568843CEC29}"/>
    <cellStyle name="Note 7 2 3" xfId="19275" xr:uid="{B3534B70-ADF0-4177-98FA-BFFD93C3E6A5}"/>
    <cellStyle name="Note 7 2 3 2" xfId="29306" xr:uid="{840D332D-D2CC-422F-9084-2E153D070848}"/>
    <cellStyle name="Note 7 2 4" xfId="27929" xr:uid="{D78B5155-D7F3-4B55-9ABC-F91CE9B99212}"/>
    <cellStyle name="Note 7 3" xfId="6490" xr:uid="{56B90A45-C18D-4500-8534-F82F06F25AA4}"/>
    <cellStyle name="Note 7 3 2" xfId="20072" xr:uid="{FBC25C10-6423-4D05-A6E6-0254D9C99D9E}"/>
    <cellStyle name="Note 7 3 2 2" xfId="29666" xr:uid="{E53DA621-E234-4539-82F4-AD6681581105}"/>
    <cellStyle name="Note 7 3 3" xfId="28289" xr:uid="{1C73C419-B9DD-48A7-96A5-AD23A4A4158E}"/>
    <cellStyle name="Note 7 4" xfId="9787" xr:uid="{3A2A8B73-E840-4338-9A02-FE2E3182838D}"/>
    <cellStyle name="Note 7 4 2" xfId="14109" xr:uid="{B2867ACD-DBD7-4D75-BD41-A33E27CBF09A}"/>
    <cellStyle name="Note 7 4 2 2" xfId="23470" xr:uid="{D619C524-173F-4357-AAAD-5F8FF843C4AA}"/>
    <cellStyle name="Note 7 4 2 2 2" xfId="30276" xr:uid="{042FBB32-1792-47DB-8EF9-84945E099299}"/>
    <cellStyle name="Note 7 4 2 3" xfId="28899" xr:uid="{4C16D7B6-7FF0-4340-A291-F80548ACCAF9}"/>
    <cellStyle name="Note 7 4 3" xfId="21392" xr:uid="{33A14C70-C31F-4965-BD70-14BACDC3ACD6}"/>
    <cellStyle name="Note 7 4 3 2" xfId="30128" xr:uid="{599178F8-68D9-4BC9-B6FD-82606987DC5A}"/>
    <cellStyle name="Note 7 4 4" xfId="28751" xr:uid="{1248182E-E08A-4D48-B414-E711D2526FF4}"/>
    <cellStyle name="Note 7 5" xfId="18668" xr:uid="{74E17371-ABC2-440E-9BAC-E21144D9C8A4}"/>
    <cellStyle name="Note 7 5 2" xfId="29122" xr:uid="{84899B01-0E0D-4EFB-903B-2A4CF3E0BB51}"/>
    <cellStyle name="Note 7 6" xfId="27748" xr:uid="{9998E0D3-67C1-44DE-B5FF-FD09639E7027}"/>
    <cellStyle name="Note 8" xfId="2293" xr:uid="{A1C16071-4BA0-4ACA-8085-569729DD1AC7}"/>
    <cellStyle name="Note 8 2" xfId="5209" xr:uid="{369721E5-671E-44DE-80FB-C27ACEF7035B}"/>
    <cellStyle name="Note 8 2 2" xfId="7092" xr:uid="{63DAB2A8-E32D-4B6D-8235-F980AB011BDA}"/>
    <cellStyle name="Note 8 2 2 2" xfId="20674" xr:uid="{956AB5DB-8FBF-4902-BBA7-C20381C5A065}"/>
    <cellStyle name="Note 8 2 2 2 2" xfId="29850" xr:uid="{94953EDE-E2BC-4E80-8BED-C674C63EAA8C}"/>
    <cellStyle name="Note 8 2 2 3" xfId="28473" xr:uid="{A8F40F23-90C4-4A97-8748-2FBE9A666D83}"/>
    <cellStyle name="Note 8 2 3" xfId="19276" xr:uid="{0847D6BC-0240-4FCA-B888-8E6F052F6099}"/>
    <cellStyle name="Note 8 2 3 2" xfId="29307" xr:uid="{57DE7CE2-72BB-4B32-AE00-5078B5602058}"/>
    <cellStyle name="Note 8 2 4" xfId="27930" xr:uid="{BF78FFFA-244B-48EE-A714-E793541AD3CA}"/>
    <cellStyle name="Note 8 3" xfId="6491" xr:uid="{C341DAF5-5D6B-4204-A9B8-8B08591DF3D0}"/>
    <cellStyle name="Note 8 3 2" xfId="20073" xr:uid="{54F64CBA-12F3-4A04-8600-D8BBDD334C68}"/>
    <cellStyle name="Note 8 3 2 2" xfId="29667" xr:uid="{68363C56-6615-427E-888C-F639154388A8}"/>
    <cellStyle name="Note 8 3 3" xfId="28290" xr:uid="{A00E361D-A1DC-4A62-ACB3-AED0D25C81F2}"/>
    <cellStyle name="Note 8 4" xfId="9788" xr:uid="{1C8294B4-2E32-44FE-B319-3D7D8CAD0701}"/>
    <cellStyle name="Note 8 4 2" xfId="14110" xr:uid="{19578552-EC5C-4990-9E54-19948A55318A}"/>
    <cellStyle name="Note 8 4 2 2" xfId="23471" xr:uid="{AFD7790F-D763-4F36-B77D-6B97C677ABBF}"/>
    <cellStyle name="Note 8 4 2 2 2" xfId="30277" xr:uid="{B7C391BE-2D1B-4A0E-B75F-B8853FBFA79B}"/>
    <cellStyle name="Note 8 4 2 3" xfId="28900" xr:uid="{2C13EBCE-D2C6-403C-9E62-F7E154987213}"/>
    <cellStyle name="Note 8 4 3" xfId="21393" xr:uid="{D7E2E1D8-12A0-4F37-9439-F6579DEFA602}"/>
    <cellStyle name="Note 8 4 3 2" xfId="30129" xr:uid="{8D1D9E66-5E4B-4145-BB22-B98E2AE1065C}"/>
    <cellStyle name="Note 8 4 4" xfId="28752" xr:uid="{90884583-7C8E-430C-B12D-5A9576A96D3E}"/>
    <cellStyle name="Note 8 5" xfId="18669" xr:uid="{36095ED5-0A89-4D30-BA91-31FFA13C4F47}"/>
    <cellStyle name="Note 8 5 2" xfId="29123" xr:uid="{265C290F-8EF3-4347-B3BB-CB8F4514B43A}"/>
    <cellStyle name="Note 8 6" xfId="27749" xr:uid="{A66FCADB-102A-47CA-92D4-0C274F1E5C54}"/>
    <cellStyle name="Note 9" xfId="2294" xr:uid="{0F052E52-0307-448E-9F6F-7AFF48CAC9A9}"/>
    <cellStyle name="Note 9 2" xfId="5210" xr:uid="{AC8787D1-2868-4EB6-A6FF-9D26533A21CB}"/>
    <cellStyle name="Note 9 2 2" xfId="7093" xr:uid="{32CC4182-057D-408B-978D-A43129B64D87}"/>
    <cellStyle name="Note 9 2 2 2" xfId="20675" xr:uid="{63859D5D-17CD-42F0-B6A8-B3A786C8C71B}"/>
    <cellStyle name="Note 9 2 2 2 2" xfId="29851" xr:uid="{C976BD51-3DF3-43A5-9246-138A962E9E8D}"/>
    <cellStyle name="Note 9 2 2 3" xfId="28474" xr:uid="{AE2A901E-18F0-488F-B2FF-A8F677AE0593}"/>
    <cellStyle name="Note 9 2 3" xfId="19277" xr:uid="{C464CC11-50F1-4640-8205-D20396F686AE}"/>
    <cellStyle name="Note 9 2 3 2" xfId="29308" xr:uid="{B8955263-F5C0-405A-A2A8-9ECE02908461}"/>
    <cellStyle name="Note 9 2 4" xfId="27931" xr:uid="{0110EFF0-F7FA-4D71-B592-88371162C4C5}"/>
    <cellStyle name="Note 9 3" xfId="6492" xr:uid="{A8B92CDA-0BFC-4479-95D6-4B98A9EDB1C8}"/>
    <cellStyle name="Note 9 3 2" xfId="20074" xr:uid="{C1697BA9-627D-42D8-A2B7-31C11D6F0544}"/>
    <cellStyle name="Note 9 3 2 2" xfId="29668" xr:uid="{2B40074E-A86B-4E17-A2EC-2056E92AB62E}"/>
    <cellStyle name="Note 9 3 3" xfId="28291" xr:uid="{7EAB2D76-F7EB-41A0-B3E2-418095D59ECE}"/>
    <cellStyle name="Note 9 4" xfId="9789" xr:uid="{283095BB-8997-4453-881A-27A0306688B0}"/>
    <cellStyle name="Note 9 4 2" xfId="14111" xr:uid="{9CAB7DD7-FA73-4B07-A313-BA856C14286B}"/>
    <cellStyle name="Note 9 4 2 2" xfId="23472" xr:uid="{AE13EDC3-5CA2-4EC0-9D47-8D1812E72139}"/>
    <cellStyle name="Note 9 4 2 2 2" xfId="30278" xr:uid="{D54D0063-FCC1-410A-B240-2354E184D4C8}"/>
    <cellStyle name="Note 9 4 2 3" xfId="28901" xr:uid="{D2A4B54B-75C5-4DC6-B21A-95EB51F46292}"/>
    <cellStyle name="Note 9 4 3" xfId="21394" xr:uid="{4446CB70-4001-4934-9EDE-E8B67EB9AD91}"/>
    <cellStyle name="Note 9 4 3 2" xfId="30130" xr:uid="{3CB4D27E-DB1F-47E4-8895-70AEC0C9FCDE}"/>
    <cellStyle name="Note 9 4 4" xfId="28753" xr:uid="{680DB482-5BDE-4200-88C4-FD1B76D5AF5F}"/>
    <cellStyle name="Note 9 5" xfId="18670" xr:uid="{5577E94C-B83B-4499-8AA8-C682E09E8ABA}"/>
    <cellStyle name="Note 9 5 2" xfId="29124" xr:uid="{6D5589DD-706C-420C-BCD0-E96108FC5C48}"/>
    <cellStyle name="Note 9 6" xfId="27750" xr:uid="{C28C1D9D-15FD-42F1-A1E7-54C823F93643}"/>
    <cellStyle name="Œ…‹æØ‚è [0.00]_Cover" xfId="2295" xr:uid="{2C9C5AB8-5E1D-41BF-B76C-88C3622FB8F6}"/>
    <cellStyle name="Œ…‹æØ‚è_Cover" xfId="2296" xr:uid="{41CF8C99-5852-409C-85D3-BD698F9FF68C}"/>
    <cellStyle name="oft Excel]_x000d__x000a_Comment=open=/f ‚ðw’è‚·‚é‚ÆAƒ†[ƒU[’è‹`ŠÖ”‚ðŠÖ”“\‚è•t‚¯‚Ìˆê——‚É“o˜^‚·‚é‚±‚Æ‚ª‚Å‚«‚Ü‚·B_x000d__x000a_Maximized" xfId="2297" xr:uid="{85DB68A7-EB5A-4363-9EB9-C005E9F76E46}"/>
    <cellStyle name="oft Excel]_x000d__x000a_Comment=open=/f ‚ðw’è‚·‚é‚ÆAƒ†[ƒU[’è‹`ŠÖ”‚ðŠÖ”“\‚è•t‚¯‚Ìˆê——‚É“o˜^‚·‚é‚±‚Æ‚ª‚Å‚«‚Ü‚·B_x000d__x000a_Maximized 2" xfId="6190" xr:uid="{879A25AD-6874-4E26-97FD-A2BCF9177244}"/>
    <cellStyle name="oft Excel]_x000d__x000a_Comment=open=/f ‚ðw’è‚·‚é‚ÆAƒ†[ƒU[’è‹`ŠÖ”‚ðŠÖ”“\‚è•t‚¯‚Ìˆê——‚É“o˜^‚·‚é‚±‚Æ‚ª‚Å‚«‚Ü‚·B_x000d__x000a_Maximized 3" xfId="5211" xr:uid="{83E5062A-E43C-4462-A465-8393D7937A48}"/>
    <cellStyle name="oft Excel]_x000d__x000a_Comment=open=/f ‚ðw’è‚·‚é‚ÆAƒ†[ƒU[’è‹`ŠÖ”‚ðŠÖ”“\‚è•t‚¯‚Ìˆê——‚É“o˜^‚·‚é‚±‚Æ‚ª‚Å‚«‚Ü‚·B_x000d__x000a_Maximized 4" xfId="9790" xr:uid="{187491E8-4004-4E4F-95DB-FE6490C4E150}"/>
    <cellStyle name="oft Excel]_x000d__x000a_Comment=open=/f ‚ðw’è‚·‚é‚ÆAƒ†[ƒU[’è‹`ŠÖ”‚ðŠÖ”“\‚è•t‚¯‚Ìˆê——‚É“o˜^‚·‚é‚±‚Æ‚ª‚Å‚«‚Ü‚·B_x000d__x000a_Maximized 4 2" xfId="14112" xr:uid="{F8447367-F0BA-4970-8C9D-BDA6B89D917B}"/>
    <cellStyle name="Output 10" xfId="2298" xr:uid="{34F45301-5FAF-424A-970A-801F9D268281}"/>
    <cellStyle name="Output 10 2" xfId="5212" xr:uid="{8411E8D4-0B4D-46E5-8850-CCE4E21A75B5}"/>
    <cellStyle name="Output 10 3" xfId="9791" xr:uid="{799CD3B0-942B-4733-8921-1EF260EAD0FD}"/>
    <cellStyle name="Output 10 3 2" xfId="14113" xr:uid="{2732062B-6181-4A7C-A062-E59220125A9B}"/>
    <cellStyle name="Output 11" xfId="2299" xr:uid="{1C8807FD-0C11-49E0-8503-59667E4A30F9}"/>
    <cellStyle name="Output 11 2" xfId="5213" xr:uid="{06B3883C-5C04-4270-902F-151CF21CE3DE}"/>
    <cellStyle name="Output 11 3" xfId="9792" xr:uid="{571B48E0-35AB-4068-BDB2-574B9C43B4EC}"/>
    <cellStyle name="Output 11 3 2" xfId="14114" xr:uid="{63B48750-7380-47EC-873B-E9860A9B7B69}"/>
    <cellStyle name="Output 12" xfId="2300" xr:uid="{E3E4B17B-6B3B-4AD9-8301-0521F1C6E6EC}"/>
    <cellStyle name="Output 12 2" xfId="5214" xr:uid="{ACA60DA4-380C-4F69-9502-650102DF62E3}"/>
    <cellStyle name="Output 12 3" xfId="9793" xr:uid="{B953F22A-83DE-419A-8A0A-06581AAC8DD7}"/>
    <cellStyle name="Output 12 3 2" xfId="14115" xr:uid="{CB1D1082-5DF2-4B5E-B777-2DCC4E477D81}"/>
    <cellStyle name="Output 13" xfId="2301" xr:uid="{08A311ED-0B3A-424D-B97D-8005E4036509}"/>
    <cellStyle name="Output 13 2" xfId="5215" xr:uid="{CEF8E4D2-BF53-42CE-96A6-419C0CACF6F0}"/>
    <cellStyle name="Output 13 3" xfId="9794" xr:uid="{0073D005-240C-4884-B54B-9CC9BCE54D0D}"/>
    <cellStyle name="Output 13 3 2" xfId="14116" xr:uid="{E6FF23ED-8033-4761-ADF2-0CAE47DD3FDA}"/>
    <cellStyle name="Output 14" xfId="2302" xr:uid="{F53F7B5D-64CF-40DC-A117-651545E0EB4F}"/>
    <cellStyle name="Output 14 2" xfId="5216" xr:uid="{38DF5D43-C338-42C1-AEA0-3B422BF4AB8F}"/>
    <cellStyle name="Output 14 3" xfId="9795" xr:uid="{43BD65CE-FAE3-443B-BEC2-AB33C33ACCBC}"/>
    <cellStyle name="Output 14 3 2" xfId="14117" xr:uid="{F2AEEF87-2AC3-4489-8537-05A351205FCD}"/>
    <cellStyle name="Output 15" xfId="2303" xr:uid="{0B7610B7-E78D-486E-BD70-FB5FC92C4DBB}"/>
    <cellStyle name="Output 15 2" xfId="5217" xr:uid="{40F68FFE-A0E9-418C-AE65-535531512A5A}"/>
    <cellStyle name="Output 15 3" xfId="9796" xr:uid="{1635248E-E6FD-4444-B700-3AC44330C907}"/>
    <cellStyle name="Output 15 3 2" xfId="14118" xr:uid="{D2A9322A-FA37-4B7E-969D-C0873048218C}"/>
    <cellStyle name="Output 16" xfId="2304" xr:uid="{074FAFCB-A457-4113-B2CD-AC27D8E2EE33}"/>
    <cellStyle name="Output 16 2" xfId="5218" xr:uid="{DB1B0B76-5A7E-4589-B72C-5BFA25D3CE5E}"/>
    <cellStyle name="Output 16 3" xfId="9797" xr:uid="{5A177323-F6EE-4AE2-98E1-FBED3A1BB92A}"/>
    <cellStyle name="Output 16 3 2" xfId="14119" xr:uid="{3F5DF620-2B75-4610-9D68-485710EFE10E}"/>
    <cellStyle name="Output 17" xfId="2305" xr:uid="{2DF19E09-169D-47B6-A496-2609654A4DA0}"/>
    <cellStyle name="Output 17 2" xfId="5219" xr:uid="{CDDFA64F-5F2C-41B1-A2EE-B5F0767CE196}"/>
    <cellStyle name="Output 17 3" xfId="9798" xr:uid="{36B03557-3E17-4E56-833E-38B333526674}"/>
    <cellStyle name="Output 17 3 2" xfId="14120" xr:uid="{DCE66A30-77B3-4236-8C3C-4F032EF0FD5A}"/>
    <cellStyle name="Output 18" xfId="2306" xr:uid="{671D2F02-711F-4585-A177-A09B6815EA46}"/>
    <cellStyle name="Output 18 2" xfId="5220" xr:uid="{915CA609-239B-4F85-8A97-FD9514C87B22}"/>
    <cellStyle name="Output 18 3" xfId="9799" xr:uid="{248001E6-C72D-4381-9825-5E4790849AD6}"/>
    <cellStyle name="Output 18 3 2" xfId="14121" xr:uid="{70B4B297-088D-4C6A-8471-46352BCC64AF}"/>
    <cellStyle name="Output 19" xfId="2307" xr:uid="{12A6C47B-E0C8-40D8-AB8E-E6B67E1AA2DA}"/>
    <cellStyle name="Output 19 2" xfId="5221" xr:uid="{80D6D6E7-46AC-4580-B069-B7E493D8E70E}"/>
    <cellStyle name="Output 19 3" xfId="9800" xr:uid="{706489C6-9798-4915-A920-06AACDB489E4}"/>
    <cellStyle name="Output 19 3 2" xfId="14122" xr:uid="{631679D6-44B0-460A-B0E1-182D2F01DAC0}"/>
    <cellStyle name="Output 2" xfId="2308" xr:uid="{E88B1021-886C-4B86-87F9-CEA2978380E3}"/>
    <cellStyle name="Output 2 2" xfId="6287" xr:uid="{292262C3-856D-4B86-9F78-37EF399BEC72}"/>
    <cellStyle name="Output 2 3" xfId="5222" xr:uid="{646B8A93-CA37-4D11-8571-2065C578A23F}"/>
    <cellStyle name="Output 2 4" xfId="9801" xr:uid="{2A12E804-F7D3-4AA0-AF4F-34CA84605603}"/>
    <cellStyle name="Output 2 4 2" xfId="14123" xr:uid="{0198BFA5-3820-4A04-9A6D-CCC485EAC5E3}"/>
    <cellStyle name="Output 20" xfId="2309" xr:uid="{6D93DC8D-8572-452A-8BAE-676AD6AF2306}"/>
    <cellStyle name="Output 20 2" xfId="5223" xr:uid="{8494606B-2DC6-48E0-B09D-0490B17726FD}"/>
    <cellStyle name="Output 20 3" xfId="9802" xr:uid="{324742B7-8ECA-4247-9B85-DD9BC62F2181}"/>
    <cellStyle name="Output 20 3 2" xfId="14124" xr:uid="{1AA5E3EB-97F5-4017-B79E-7C476EA91FBB}"/>
    <cellStyle name="Output 21" xfId="2310" xr:uid="{89BE7FA1-DAFD-4667-8BC1-7E5200BC0E8B}"/>
    <cellStyle name="Output 21 2" xfId="5224" xr:uid="{70AE84E7-8A5C-45D3-AAEB-3CEF5FA25A8D}"/>
    <cellStyle name="Output 21 3" xfId="9803" xr:uid="{0A1B6056-CE91-4518-A203-172667289E3E}"/>
    <cellStyle name="Output 21 3 2" xfId="14125" xr:uid="{ECA7A838-4289-4AED-8414-9BF8130F399A}"/>
    <cellStyle name="Output 22" xfId="2311" xr:uid="{CC169E34-CA2C-4702-9316-021D4A65B344}"/>
    <cellStyle name="Output 22 2" xfId="5225" xr:uid="{8CD777CA-9A9D-4660-AB39-2E465ACEF06D}"/>
    <cellStyle name="Output 22 3" xfId="9804" xr:uid="{264103C4-2AF0-4EC9-B29B-E168D23AB196}"/>
    <cellStyle name="Output 22 3 2" xfId="14126" xr:uid="{D5525DDD-8CB3-4180-9154-76896F95C9F2}"/>
    <cellStyle name="Output 23" xfId="2312" xr:uid="{DDF63A1E-60C3-4649-85D6-8D67F39C53CE}"/>
    <cellStyle name="Output 23 2" xfId="5226" xr:uid="{820155C0-A3C2-442A-87A0-20FBBC241FB4}"/>
    <cellStyle name="Output 23 3" xfId="9805" xr:uid="{890241E1-078E-4BD5-9BEF-6C4522985904}"/>
    <cellStyle name="Output 23 3 2" xfId="14127" xr:uid="{FD260DBC-DB31-4CEA-B8FE-D0E0864954B4}"/>
    <cellStyle name="Output 24" xfId="2313" xr:uid="{6CD6AF99-4BEE-442E-993D-E71F8B527A29}"/>
    <cellStyle name="Output 24 2" xfId="5227" xr:uid="{2B1CEB84-CE43-422A-9579-764C1A36AE33}"/>
    <cellStyle name="Output 24 3" xfId="9806" xr:uid="{81A8ECED-9BD2-437A-9B4F-C695005AEE42}"/>
    <cellStyle name="Output 24 3 2" xfId="14128" xr:uid="{59B26F0C-C5A3-4E8F-AAD2-2D92D0C3F196}"/>
    <cellStyle name="Output 25" xfId="2314" xr:uid="{4C90E04B-3545-4887-BC07-627C967DAC4C}"/>
    <cellStyle name="Output 25 2" xfId="5228" xr:uid="{17BB8836-5BD1-420D-B7AC-3BFFB97A37A4}"/>
    <cellStyle name="Output 25 3" xfId="9807" xr:uid="{E4B36583-F80E-4FFF-A26E-FA925341C8D5}"/>
    <cellStyle name="Output 25 3 2" xfId="14129" xr:uid="{0EFAF5DA-F851-4D7D-997F-4AB72ADFBE10}"/>
    <cellStyle name="Output 26" xfId="2315" xr:uid="{E2E5E055-2F28-4ECA-AF6D-46F032B216E2}"/>
    <cellStyle name="Output 26 2" xfId="5229" xr:uid="{6C1DC5DD-AB7B-4BF7-85E0-5053D93ECFF8}"/>
    <cellStyle name="Output 26 3" xfId="9808" xr:uid="{DE3913B2-6529-4F84-8400-0DBF703578D8}"/>
    <cellStyle name="Output 26 3 2" xfId="14130" xr:uid="{4238D381-C1CF-4586-AF56-5D67A8BEAD5A}"/>
    <cellStyle name="Output 27" xfId="2316" xr:uid="{92470D7B-33F7-40E9-B8F3-868784F98E6F}"/>
    <cellStyle name="Output 27 2" xfId="5230" xr:uid="{A0E1226B-4302-4DCD-9157-67C276463285}"/>
    <cellStyle name="Output 27 3" xfId="9809" xr:uid="{4DE87928-5C21-4C55-BA22-4D8B236651E7}"/>
    <cellStyle name="Output 27 3 2" xfId="14131" xr:uid="{A340B4CA-396B-4CFF-96F1-8FE0C39B8B33}"/>
    <cellStyle name="Output 28" xfId="2317" xr:uid="{3D8B14B1-2ACD-4B01-B4C7-BA660CDA7925}"/>
    <cellStyle name="Output 28 2" xfId="5231" xr:uid="{64C92DF6-76BD-4B96-B093-794791C54FCE}"/>
    <cellStyle name="Output 28 3" xfId="9810" xr:uid="{6E3B8FD2-7CC4-4F9F-9290-858F376641E6}"/>
    <cellStyle name="Output 28 3 2" xfId="14132" xr:uid="{92F2CC91-9E4D-45F2-A62D-86CEB1247E25}"/>
    <cellStyle name="Output 29" xfId="2318" xr:uid="{A0B5C6B5-93F2-4554-8FF1-D2CAC8105323}"/>
    <cellStyle name="Output 29 2" xfId="5232" xr:uid="{4541D6A9-EF1A-4046-AFFB-EE23633AC395}"/>
    <cellStyle name="Output 29 3" xfId="9811" xr:uid="{A76C9C47-14A9-49F0-94D0-95EE35B5810C}"/>
    <cellStyle name="Output 29 3 2" xfId="14133" xr:uid="{AB90DD01-A2D2-46AD-AE26-158EEA98E091}"/>
    <cellStyle name="Output 3" xfId="2319" xr:uid="{AD89306A-D7EB-45B3-90EB-1D25F21ED1D7}"/>
    <cellStyle name="Output 3 2" xfId="5233" xr:uid="{AF717465-20F6-44D6-8794-E8EBEFBF5755}"/>
    <cellStyle name="Output 3 3" xfId="9812" xr:uid="{D8301D98-7CD0-4B8F-BE5C-3345B204BE9B}"/>
    <cellStyle name="Output 3 3 2" xfId="14134" xr:uid="{E2517464-9CC3-49EB-8F7E-340A568DF95D}"/>
    <cellStyle name="Output 30" xfId="2320" xr:uid="{AC3E6D02-BA6F-4170-9B79-9EA948AEBDF6}"/>
    <cellStyle name="Output 30 2" xfId="5234" xr:uid="{2B93B14D-408C-4FD7-A13A-5FA8846BD19F}"/>
    <cellStyle name="Output 30 3" xfId="9813" xr:uid="{2F074CD4-53FB-486D-9E42-081A9CC739D5}"/>
    <cellStyle name="Output 30 3 2" xfId="14135" xr:uid="{C45B38A0-3CDE-43B6-A3B3-26654B48DF03}"/>
    <cellStyle name="Output 31" xfId="2321" xr:uid="{0878C40D-096F-408A-9A97-2AC19886D14E}"/>
    <cellStyle name="Output 31 2" xfId="5235" xr:uid="{9AF831BE-8B4F-47AE-B1E0-321E6DFE4EBE}"/>
    <cellStyle name="Output 31 3" xfId="9814" xr:uid="{20B0CFC7-5FAD-4576-8934-3D5BF55807AD}"/>
    <cellStyle name="Output 31 3 2" xfId="14136" xr:uid="{E8FFA2D6-A16A-443E-9A84-FB73159ECF44}"/>
    <cellStyle name="Output 32" xfId="2322" xr:uid="{62936028-EB2C-4D61-AF3B-1EF941806C33}"/>
    <cellStyle name="Output 32 2" xfId="5236" xr:uid="{24D2B2D9-8837-4721-B55A-E107A90F04EC}"/>
    <cellStyle name="Output 32 3" xfId="9815" xr:uid="{0A0594C9-A64B-44B1-95B0-349D901786C5}"/>
    <cellStyle name="Output 32 3 2" xfId="14137" xr:uid="{EA71BFCF-5AE3-426B-B5AA-B239B0D3E9D2}"/>
    <cellStyle name="Output 33" xfId="2323" xr:uid="{319DE6F0-CB2E-497A-9772-2C755ADD2371}"/>
    <cellStyle name="Output 33 2" xfId="5237" xr:uid="{3E4D4B35-9F2D-4842-BB3B-4073D0651B3C}"/>
    <cellStyle name="Output 33 3" xfId="9816" xr:uid="{04B1F863-8EB3-463B-9A56-6841E2D1EDD1}"/>
    <cellStyle name="Output 33 3 2" xfId="14138" xr:uid="{5AF376EB-38B2-4CCA-86C0-2732311E8DE8}"/>
    <cellStyle name="Output 34" xfId="2324" xr:uid="{82A58BB8-C67E-4B87-9351-3C8414D42F74}"/>
    <cellStyle name="Output 34 2" xfId="5238" xr:uid="{B5620997-D6A3-4AC7-923E-839C5D50CAAC}"/>
    <cellStyle name="Output 34 3" xfId="9817" xr:uid="{CF1174DC-7216-455D-A7DD-75C3D5752E41}"/>
    <cellStyle name="Output 34 3 2" xfId="14139" xr:uid="{19FE705F-DEEA-48C9-B799-C3416995D3F7}"/>
    <cellStyle name="Output 35" xfId="2325" xr:uid="{5E798868-507E-4B76-9285-6AC1D5F34F97}"/>
    <cellStyle name="Output 35 2" xfId="5239" xr:uid="{64B309E4-C02A-4519-AB12-223AD8672BBA}"/>
    <cellStyle name="Output 35 3" xfId="9818" xr:uid="{DB00F3F5-1796-43F6-9F73-C53FC066019C}"/>
    <cellStyle name="Output 35 3 2" xfId="14140" xr:uid="{40CA5075-15BB-41F5-8943-A91CD3928ABA}"/>
    <cellStyle name="Output 36" xfId="2326" xr:uid="{C30ABBCB-830D-4F3F-9D74-50AE655B6C3C}"/>
    <cellStyle name="Output 36 2" xfId="5240" xr:uid="{FE436BDC-0F97-43B4-8F08-1264015FDD68}"/>
    <cellStyle name="Output 36 3" xfId="9819" xr:uid="{5999D059-68B2-4942-ADA4-4E06046E86BD}"/>
    <cellStyle name="Output 36 3 2" xfId="14141" xr:uid="{6884D00C-F2FA-48CD-BA4A-8DC7B62C6D04}"/>
    <cellStyle name="Output 37" xfId="2327" xr:uid="{D2162776-6BFC-41A2-A2C4-F2CA2DE08CA4}"/>
    <cellStyle name="Output 37 2" xfId="5241" xr:uid="{3F464A08-9D87-44E2-B537-AFF9A905D1BB}"/>
    <cellStyle name="Output 37 3" xfId="9820" xr:uid="{76BD3982-01C4-42A0-A54E-F736143EB0C4}"/>
    <cellStyle name="Output 37 3 2" xfId="14142" xr:uid="{4BFD7F62-EA23-4FA4-B3B1-3F4B0CE6BEFA}"/>
    <cellStyle name="Output 38" xfId="2328" xr:uid="{FE315122-945D-4FA6-890D-59558297E655}"/>
    <cellStyle name="Output 38 2" xfId="5242" xr:uid="{E3C1ECA8-2CBB-4EAB-8317-A9F42DD35832}"/>
    <cellStyle name="Output 38 3" xfId="9821" xr:uid="{92306D42-E7DF-4614-A104-3C82DB9F6B74}"/>
    <cellStyle name="Output 38 3 2" xfId="14143" xr:uid="{9EA17BCA-4A0F-4CD8-91A2-31F6DA517252}"/>
    <cellStyle name="Output 39" xfId="2329" xr:uid="{7E0FA7F8-0AF8-4340-BCDD-AC81D5E59607}"/>
    <cellStyle name="Output 39 2" xfId="5243" xr:uid="{6DEC65BB-DCFD-437C-97C5-BBD9EDB0F044}"/>
    <cellStyle name="Output 39 3" xfId="9822" xr:uid="{156ECEA6-3CBA-495E-B65E-F13776F8F8E3}"/>
    <cellStyle name="Output 39 3 2" xfId="14144" xr:uid="{57B0AC61-DA7D-484C-94D4-E8985288225D}"/>
    <cellStyle name="Output 4" xfId="2330" xr:uid="{A8EB2C38-F334-45C2-879A-2B08C9BAB91D}"/>
    <cellStyle name="Output 4 2" xfId="5244" xr:uid="{D6D58E54-A838-4097-83D5-E1D38803E39D}"/>
    <cellStyle name="Output 4 3" xfId="9823" xr:uid="{CFCBE916-45F3-442A-850C-D2B073C6E67B}"/>
    <cellStyle name="Output 4 3 2" xfId="14145" xr:uid="{7FBF178C-15AD-4E17-92D2-319785221C05}"/>
    <cellStyle name="Output 40" xfId="2331" xr:uid="{A639BF06-646F-4516-A478-B2322E0A8CAA}"/>
    <cellStyle name="Output 40 2" xfId="5245" xr:uid="{08EA03B1-CC3F-4658-AE29-7E47CA19E08D}"/>
    <cellStyle name="Output 40 3" xfId="9824" xr:uid="{81ADFF1E-C26D-4BB0-B533-64356EA81255}"/>
    <cellStyle name="Output 40 3 2" xfId="14146" xr:uid="{C27BC038-E080-492A-A95F-EC57FBDE72C2}"/>
    <cellStyle name="Output 41" xfId="2332" xr:uid="{E92F36DC-F613-4AFD-8538-5B3034600EBA}"/>
    <cellStyle name="Output 41 2" xfId="5246" xr:uid="{6CB16881-20D2-4248-874F-C453A2DA60B0}"/>
    <cellStyle name="Output 41 3" xfId="9825" xr:uid="{42C1411B-8055-4610-8432-9B8486EF7D15}"/>
    <cellStyle name="Output 41 3 2" xfId="14147" xr:uid="{34222F98-AC6F-43ED-AE98-4185341A543F}"/>
    <cellStyle name="Output 42" xfId="2333" xr:uid="{D18523AB-FF75-4FDD-AD3B-4481CC4BE7BE}"/>
    <cellStyle name="Output 42 2" xfId="5247" xr:uid="{7F44D627-F09B-4181-901C-33940624BFA6}"/>
    <cellStyle name="Output 42 3" xfId="9826" xr:uid="{E637C366-2B92-4C27-8B61-543A6D09EE1B}"/>
    <cellStyle name="Output 42 3 2" xfId="14148" xr:uid="{12441F41-5922-431D-82B9-0C9E1DA220CE}"/>
    <cellStyle name="Output 43" xfId="2334" xr:uid="{E768B82C-C87A-46A4-896B-815041761709}"/>
    <cellStyle name="Output 43 2" xfId="5248" xr:uid="{240AEBE0-6EF9-4BF5-8FA9-8D8A02E1BD86}"/>
    <cellStyle name="Output 43 3" xfId="9827" xr:uid="{8B0CEABF-2755-4C18-81D7-EE57105CA0ED}"/>
    <cellStyle name="Output 43 3 2" xfId="14149" xr:uid="{3C6B10CD-BA15-4029-A0C7-89332D634428}"/>
    <cellStyle name="Output 44" xfId="2335" xr:uid="{96520BBF-9BC4-444E-B9C2-D404039684FA}"/>
    <cellStyle name="Output 44 2" xfId="5249" xr:uid="{66FF27CF-5DE0-455B-90D1-D94A1176AC06}"/>
    <cellStyle name="Output 44 3" xfId="9828" xr:uid="{EBBB9112-E7EE-4169-B6B1-E6253B10954D}"/>
    <cellStyle name="Output 44 3 2" xfId="14150" xr:uid="{2F9AB941-295C-4E73-BB45-BDB7C99012C1}"/>
    <cellStyle name="Output 45" xfId="2336" xr:uid="{CD344815-86DC-4309-B291-40D8DC94A9F1}"/>
    <cellStyle name="Output 45 2" xfId="5250" xr:uid="{0DD8B2E5-73DF-47C1-B221-EBBD6E9BDA8C}"/>
    <cellStyle name="Output 45 3" xfId="9829" xr:uid="{4ED1B193-786B-459F-B298-E9006407E927}"/>
    <cellStyle name="Output 45 3 2" xfId="14151" xr:uid="{F2C474EF-11C9-40C2-9DB6-4EA4776952FD}"/>
    <cellStyle name="Output 46" xfId="2337" xr:uid="{239D2BF5-75EB-47AC-B22E-C4F3B2D827DF}"/>
    <cellStyle name="Output 46 2" xfId="5251" xr:uid="{0266969E-C330-4518-916A-B261A2E648F9}"/>
    <cellStyle name="Output 46 3" xfId="9830" xr:uid="{A308DA07-56A9-4F61-BA9C-F57A705D7A5A}"/>
    <cellStyle name="Output 46 3 2" xfId="14152" xr:uid="{A41875F1-5853-4E75-8912-A6F7F4CEA70F}"/>
    <cellStyle name="Output 47" xfId="2338" xr:uid="{B6CEA068-7C2C-40EB-BA73-3BBB98F442D0}"/>
    <cellStyle name="Output 47 2" xfId="5252" xr:uid="{1A3ABC69-385B-42CD-B2CA-13BBC65C0102}"/>
    <cellStyle name="Output 47 3" xfId="9831" xr:uid="{2802614A-B918-4E32-AE2E-98483649E94B}"/>
    <cellStyle name="Output 47 3 2" xfId="14153" xr:uid="{97CF5C4F-480E-4D3A-9F27-3562F1C416D2}"/>
    <cellStyle name="Output 48" xfId="2339" xr:uid="{F1283A90-55B3-4922-8674-31E644E0BAED}"/>
    <cellStyle name="Output 48 2" xfId="5253" xr:uid="{C96DCABA-265A-45CE-8C62-548ED1CA6B07}"/>
    <cellStyle name="Output 48 3" xfId="9832" xr:uid="{AC3EA10C-BC76-4DEB-BEDD-8969827988E2}"/>
    <cellStyle name="Output 48 3 2" xfId="14154" xr:uid="{71B7E24C-17C1-4868-A031-1BECC14F79B6}"/>
    <cellStyle name="Output 49" xfId="2340" xr:uid="{E77BE63A-52BC-4169-AEFA-0C6951749543}"/>
    <cellStyle name="Output 49 2" xfId="5254" xr:uid="{C808084A-E3BE-48A5-8F45-1B601EA21E4B}"/>
    <cellStyle name="Output 49 3" xfId="9833" xr:uid="{00635348-F368-410D-8729-B12C6BDB52D2}"/>
    <cellStyle name="Output 49 3 2" xfId="14155" xr:uid="{97C7D17B-F80C-45A7-BF83-9BB199E13557}"/>
    <cellStyle name="Output 5" xfId="2341" xr:uid="{8B4153F5-7D35-4FB3-A7CF-45E02542EE70}"/>
    <cellStyle name="Output 5 2" xfId="5255" xr:uid="{D1126AAD-1256-4CB8-A251-5DAE6C5322BF}"/>
    <cellStyle name="Output 5 3" xfId="9834" xr:uid="{0866416B-A9C9-4828-8087-E0016D534E9F}"/>
    <cellStyle name="Output 5 3 2" xfId="14156" xr:uid="{2D122D36-A819-4892-81A9-F0AA8E7CF148}"/>
    <cellStyle name="Output 50" xfId="2342" xr:uid="{213C714C-3AD7-4828-AA76-C630BBA8DE7B}"/>
    <cellStyle name="Output 50 2" xfId="5256" xr:uid="{A04182C9-B5B7-4ACB-B5C7-094023501FF9}"/>
    <cellStyle name="Output 50 3" xfId="9835" xr:uid="{01E283D7-8F6B-4100-9F80-0C4DDA43E156}"/>
    <cellStyle name="Output 50 3 2" xfId="14157" xr:uid="{21954FA5-C147-4BB6-8492-C51E66CCF728}"/>
    <cellStyle name="Output 51" xfId="2343" xr:uid="{D8E75FC8-2277-4892-BDDA-83E810973188}"/>
    <cellStyle name="Output 51 2" xfId="5257" xr:uid="{846674D6-9652-48B6-9455-35D587C00DDD}"/>
    <cellStyle name="Output 51 3" xfId="9836" xr:uid="{59A72D28-EA54-488D-B437-EA62E41CBA76}"/>
    <cellStyle name="Output 51 3 2" xfId="14158" xr:uid="{DFE19022-DBFE-4627-9EA3-0714B95C4786}"/>
    <cellStyle name="Output 52" xfId="2344" xr:uid="{EA1E6D4B-42ED-4480-8B60-EBB4B36C8F60}"/>
    <cellStyle name="Output 52 2" xfId="5258" xr:uid="{2850ADCD-078B-46E5-871F-6B836BC6A7F1}"/>
    <cellStyle name="Output 52 3" xfId="9837" xr:uid="{27801CB0-EA2C-4508-B437-BB10A572B290}"/>
    <cellStyle name="Output 52 3 2" xfId="14159" xr:uid="{DEE853EB-BA93-424F-B21A-D56338D004FB}"/>
    <cellStyle name="Output 53" xfId="2345" xr:uid="{7CE85E47-83D7-4E7F-B643-9358AE538CBF}"/>
    <cellStyle name="Output 53 2" xfId="5259" xr:uid="{7204C289-2588-4326-BE6A-5CDCFDAE999B}"/>
    <cellStyle name="Output 53 3" xfId="9838" xr:uid="{A9989F93-2463-4687-A779-3203712EF7CF}"/>
    <cellStyle name="Output 53 3 2" xfId="14160" xr:uid="{B6AA56BA-1696-4610-8920-9809F10932C6}"/>
    <cellStyle name="Output 6" xfId="2346" xr:uid="{05281351-3152-402B-965B-A7D248E7C054}"/>
    <cellStyle name="Output 6 2" xfId="5260" xr:uid="{2020678D-CDE3-4D58-8C89-D9D92F24B71B}"/>
    <cellStyle name="Output 6 3" xfId="9839" xr:uid="{04C1C3F0-029A-4EAA-9B61-CFA0D9D74B90}"/>
    <cellStyle name="Output 6 3 2" xfId="14161" xr:uid="{65C446AC-E198-4B6A-A6EF-373C76FFBF49}"/>
    <cellStyle name="Output 7" xfId="2347" xr:uid="{2FE24851-E6EF-458B-BB2F-E8A3C2D0801E}"/>
    <cellStyle name="Output 7 2" xfId="5261" xr:uid="{3CA43735-79B8-4F95-93B8-A8B8B9B35018}"/>
    <cellStyle name="Output 7 3" xfId="9840" xr:uid="{B791AD4C-2117-4CE8-A2EF-849809E02C1C}"/>
    <cellStyle name="Output 7 3 2" xfId="14162" xr:uid="{EB4DC926-ECD8-497A-843B-C9A8C1AE2DAD}"/>
    <cellStyle name="Output 8" xfId="2348" xr:uid="{7DC069BE-CC9E-41B3-8FB1-7840D0F50584}"/>
    <cellStyle name="Output 8 2" xfId="5262" xr:uid="{290F18FB-0E8D-407A-A61E-84C95A3D553C}"/>
    <cellStyle name="Output 8 3" xfId="9841" xr:uid="{93B471D6-2E46-469C-BA67-F9EF24B8EF1A}"/>
    <cellStyle name="Output 8 3 2" xfId="14163" xr:uid="{9E301D99-7B55-410D-B204-4086066C400B}"/>
    <cellStyle name="Output 9" xfId="2349" xr:uid="{993D46E4-C956-4A89-8693-0ADB2AB3DE2F}"/>
    <cellStyle name="Output 9 2" xfId="5263" xr:uid="{F8F72364-3C76-4955-96DD-558542D722D0}"/>
    <cellStyle name="Output 9 3" xfId="9842" xr:uid="{4F9A4BAB-EE14-4910-B15C-F4A950024506}"/>
    <cellStyle name="Output 9 3 2" xfId="14164" xr:uid="{46D50FB0-813D-4013-A63D-86334EB692C3}"/>
    <cellStyle name="per.style" xfId="2350" xr:uid="{327C72C2-888E-4C49-A922-51D84B809408}"/>
    <cellStyle name="Percent" xfId="30388" builtinId="5"/>
    <cellStyle name="Percent (0)" xfId="2352" xr:uid="{0936A89F-F72D-44AF-8C9B-72C07E1E1F7A}"/>
    <cellStyle name="Percent (0) 2" xfId="6191" xr:uid="{45D0FF3E-0165-48A2-B08C-483D325177F1}"/>
    <cellStyle name="Percent (0) 2 2" xfId="7681" xr:uid="{ED5D0955-2A5C-49A9-99E2-55B758047EA6}"/>
    <cellStyle name="Percent (0) 2 2 2" xfId="21263" xr:uid="{BDFA18BE-10AB-4CE5-8336-90DC27F7B6C8}"/>
    <cellStyle name="Percent (0) 2 2 2 2" xfId="30031" xr:uid="{11E893AE-F39C-4937-B28D-60DD6E39EE67}"/>
    <cellStyle name="Percent (0) 2 2 3" xfId="28654" xr:uid="{11BAC431-62E9-4B36-9515-A97817367F3E}"/>
    <cellStyle name="Percent (0) 2 3" xfId="19866" xr:uid="{E975E247-FE46-4D7C-B54D-BF911719EF1B}"/>
    <cellStyle name="Percent (0) 2 3 2" xfId="29488" xr:uid="{10B7A0E8-84E7-4966-ACCD-C9253C9CAEA9}"/>
    <cellStyle name="Percent (0) 2 4" xfId="28111" xr:uid="{A450D448-1A4A-411B-8738-8237D4B62022}"/>
    <cellStyle name="Percent (0) 3" xfId="6035" xr:uid="{B5F44700-F17D-4FD9-B902-D3845F31221C}"/>
    <cellStyle name="Percent (0) 3 2" xfId="7625" xr:uid="{68248A8D-EA2B-440A-B629-64C2D96FC7AD}"/>
    <cellStyle name="Percent (0) 3 2 2" xfId="21207" xr:uid="{5724D7AD-00C7-4337-B572-1FDDEDBC5990}"/>
    <cellStyle name="Percent (0) 3 2 2 2" xfId="29982" xr:uid="{89F80414-D9C8-4442-AC27-DFAC9D38F9DE}"/>
    <cellStyle name="Percent (0) 3 2 3" xfId="28605" xr:uid="{69835525-F7B4-43C4-B68F-2A8E2FE8671F}"/>
    <cellStyle name="Percent (0) 3 3" xfId="19810" xr:uid="{E00B22B4-B187-4603-B7C2-2346BD8853B7}"/>
    <cellStyle name="Percent (0) 3 3 2" xfId="29439" xr:uid="{5443C56D-EACF-41E9-9C14-448F440F3F31}"/>
    <cellStyle name="Percent (0) 3 4" xfId="28062" xr:uid="{29D6F146-2C30-4DEC-983C-F66B6C013785}"/>
    <cellStyle name="Percent (0) 4" xfId="5265" xr:uid="{5FC2D579-4F3E-4CFC-B7BF-6D204DEBBEE6}"/>
    <cellStyle name="Percent (0) 4 2" xfId="7095" xr:uid="{28DEF892-09C8-4715-A85E-CCB2A959D49D}"/>
    <cellStyle name="Percent (0) 4 2 2" xfId="20677" xr:uid="{E4ADECDE-C320-4B44-850E-A1FB715F9BE2}"/>
    <cellStyle name="Percent (0) 4 2 2 2" xfId="29853" xr:uid="{FDED479D-8BD8-4C19-99F8-0037B696FFFB}"/>
    <cellStyle name="Percent (0) 4 2 3" xfId="28476" xr:uid="{1426E782-78C2-4596-83A7-7691FAB88160}"/>
    <cellStyle name="Percent (0) 4 3" xfId="19279" xr:uid="{D8B186FA-9C00-4E3B-8F43-DABEA4B717D3}"/>
    <cellStyle name="Percent (0) 4 3 2" xfId="29310" xr:uid="{73DE36A0-ED0F-4D28-9F9F-D12C26322C9F}"/>
    <cellStyle name="Percent (0) 4 4" xfId="27933" xr:uid="{A935AC5B-E5B5-41C6-BB94-541334BFDD17}"/>
    <cellStyle name="Percent (0) 5" xfId="6494" xr:uid="{6F9DF636-1026-4371-B32F-4CA2C6A5DD39}"/>
    <cellStyle name="Percent (0) 5 2" xfId="20076" xr:uid="{9126F4A8-C000-49D4-A201-0A2B8F8512FF}"/>
    <cellStyle name="Percent (0) 5 2 2" xfId="29670" xr:uid="{25A4E63E-83CE-4CB6-8E35-32EA4B5A802E}"/>
    <cellStyle name="Percent (0) 5 3" xfId="28293" xr:uid="{C2AF21A7-F765-4110-80D5-54E5141AB343}"/>
    <cellStyle name="Percent (0) 6" xfId="9844" xr:uid="{80C0CA83-DB39-4AFA-9D41-BA140D16602F}"/>
    <cellStyle name="Percent (0) 6 2" xfId="14166" xr:uid="{BDA98193-D1B2-45B3-BFE7-A954B5DD46B2}"/>
    <cellStyle name="Percent (0) 6 2 2" xfId="23474" xr:uid="{070CCD81-7680-49E1-824C-9526002D89F5}"/>
    <cellStyle name="Percent (0) 6 2 2 2" xfId="30280" xr:uid="{2A45F895-4F50-4B64-A97C-5536D6857119}"/>
    <cellStyle name="Percent (0) 6 2 3" xfId="28903" xr:uid="{F73E055E-8486-4E91-9B85-9FE3EE4F786E}"/>
    <cellStyle name="Percent (0) 6 3" xfId="21396" xr:uid="{40FB098A-26C6-4F40-A88B-D9BF658AE225}"/>
    <cellStyle name="Percent (0) 6 3 2" xfId="30132" xr:uid="{36DD0CEF-6077-4941-B3CD-313B645AF3C8}"/>
    <cellStyle name="Percent (0) 6 4" xfId="28755" xr:uid="{27E85EA5-B904-42D1-9A67-CF65E12A2A16}"/>
    <cellStyle name="Percent (0) 7" xfId="18672" xr:uid="{E4AE8296-6490-4F6B-A5FE-EBAE6D8B819F}"/>
    <cellStyle name="Percent (0) 7 2" xfId="29126" xr:uid="{36B7763E-FE4D-43AF-96F3-698292A12405}"/>
    <cellStyle name="Percent (0) 8" xfId="27752" xr:uid="{A1A017FE-920D-4384-81DE-BB73062D26C9}"/>
    <cellStyle name="Percent (1)" xfId="2353" xr:uid="{DC010E28-B682-4964-BE65-095F7A919A18}"/>
    <cellStyle name="Percent (1) 2" xfId="6192" xr:uid="{0A83DA91-F699-471B-BD02-3773BAD894E1}"/>
    <cellStyle name="Percent (1) 3" xfId="5266" xr:uid="{433FAEBE-E7AA-4874-8DAF-5808A2BB3DA7}"/>
    <cellStyle name="Percent (1) 4" xfId="9845" xr:uid="{9EEAD43B-8EAF-4E71-9F47-613CCA4BE3BF}"/>
    <cellStyle name="Percent (1) 4 2" xfId="14167" xr:uid="{044FBFA2-1242-4066-B6D8-985CD09E6445}"/>
    <cellStyle name="Percent (2)" xfId="2354" xr:uid="{DC22EC55-1E44-42D1-94A5-C6BF9496F2B6}"/>
    <cellStyle name="Percent (2) 2" xfId="6193" xr:uid="{5253DFEA-EDD4-4C15-B23F-BF9BD87F1736}"/>
    <cellStyle name="Percent (2) 3" xfId="5267" xr:uid="{5E3F55F1-7C36-457C-971B-EBA178950472}"/>
    <cellStyle name="Percent (2) 4" xfId="9846" xr:uid="{B6EB6D6D-4CFA-436F-8F06-418A423210AE}"/>
    <cellStyle name="Percent (2) 4 2" xfId="14168" xr:uid="{DB0F1015-5AA8-4EB1-9CF2-D71816834872}"/>
    <cellStyle name="Percent [0]" xfId="2355" xr:uid="{95E14F0B-CAEE-4400-A022-09001F27A5A7}"/>
    <cellStyle name="Percent [0] 2" xfId="6194" xr:uid="{8DCA3CA8-E02A-4E05-A2F7-B311D37ECDBD}"/>
    <cellStyle name="Percent [0] 3" xfId="5268" xr:uid="{978BF35C-82A3-45E0-8603-B3EFBC23326A}"/>
    <cellStyle name="Percent [0] 4" xfId="9847" xr:uid="{A09BF20B-674D-41E0-AC85-E1172E8FCFDE}"/>
    <cellStyle name="Percent [0] 4 2" xfId="14169" xr:uid="{20397929-5256-4F8B-895B-3B8BC15504F2}"/>
    <cellStyle name="Percent [00]" xfId="2356" xr:uid="{79EE349C-F800-496A-8549-F184E213D52D}"/>
    <cellStyle name="Percent [00] 2" xfId="6195" xr:uid="{7AF3EB6E-73E2-4D13-B20A-9968FF3F36F6}"/>
    <cellStyle name="Percent [00] 2 2" xfId="7682" xr:uid="{73BEAD32-741A-4407-9FC4-D812EBA89C90}"/>
    <cellStyle name="Percent [00] 2 2 2" xfId="21264" xr:uid="{7A5B9FE2-3219-488D-A08D-64273C0915D8}"/>
    <cellStyle name="Percent [00] 2 2 2 2" xfId="30032" xr:uid="{CC77307D-2011-4ACC-9950-2BC7B00EF9EE}"/>
    <cellStyle name="Percent [00] 2 2 3" xfId="28655" xr:uid="{04F19ADF-0DBD-4AFA-8BCB-C798C8433685}"/>
    <cellStyle name="Percent [00] 2 3" xfId="19867" xr:uid="{6DD3A1C5-F2C6-43F0-93EB-69534D71C8BE}"/>
    <cellStyle name="Percent [00] 2 3 2" xfId="29489" xr:uid="{72AA2FC8-10F5-4774-9D68-B676C161484D}"/>
    <cellStyle name="Percent [00] 2 4" xfId="28112" xr:uid="{1106479B-9283-4EBE-8124-E8AD96E39E7B}"/>
    <cellStyle name="Percent [00] 3" xfId="6036" xr:uid="{4CEA2D50-59B7-4922-9152-89A6F483E1A1}"/>
    <cellStyle name="Percent [00] 3 2" xfId="7626" xr:uid="{69074133-1FDA-4D1C-9DFE-948C933B52E1}"/>
    <cellStyle name="Percent [00] 3 2 2" xfId="21208" xr:uid="{5E57664D-F1B2-42A6-9741-16E0920B61F0}"/>
    <cellStyle name="Percent [00] 3 2 2 2" xfId="29983" xr:uid="{B1A0B1EF-C2D6-4447-BA8C-0B52BFBABE20}"/>
    <cellStyle name="Percent [00] 3 2 3" xfId="28606" xr:uid="{AFF4D24E-DE7B-49FC-AC12-58A146727E3E}"/>
    <cellStyle name="Percent [00] 3 3" xfId="19811" xr:uid="{213FE010-7F6B-4062-859D-7C44DC5F7C40}"/>
    <cellStyle name="Percent [00] 3 3 2" xfId="29440" xr:uid="{CB8B42B5-8FDF-4986-918B-886CAFC9D643}"/>
    <cellStyle name="Percent [00] 3 4" xfId="28063" xr:uid="{ABEAB72B-8872-49D3-870B-A6C4E15D740C}"/>
    <cellStyle name="Percent [00] 4" xfId="5269" xr:uid="{6CFAAC8A-752F-4645-B26D-41C1E9EF3D97}"/>
    <cellStyle name="Percent [00] 4 2" xfId="7096" xr:uid="{CD308414-EB2B-4650-8711-0C4E80971F81}"/>
    <cellStyle name="Percent [00] 4 2 2" xfId="20678" xr:uid="{E0385E4E-41E8-4994-AB70-BE6F39426739}"/>
    <cellStyle name="Percent [00] 4 2 2 2" xfId="29854" xr:uid="{92C86A44-1492-4BA0-96D1-95239511E0BE}"/>
    <cellStyle name="Percent [00] 4 2 3" xfId="28477" xr:uid="{C5EDED7A-BDB8-48FF-A3F4-C8EB5018154F}"/>
    <cellStyle name="Percent [00] 4 3" xfId="19280" xr:uid="{54EB4DA5-A5F3-4E24-8788-51CD6115D977}"/>
    <cellStyle name="Percent [00] 4 3 2" xfId="29311" xr:uid="{C1E23D82-1C0B-473A-92CF-BF4C01FA18C1}"/>
    <cellStyle name="Percent [00] 4 4" xfId="27934" xr:uid="{683EF662-06DC-4A75-B4DB-0E3F58FB3139}"/>
    <cellStyle name="Percent [00] 5" xfId="6495" xr:uid="{10747DC7-0F61-4274-977C-1D1F7B91BBDA}"/>
    <cellStyle name="Percent [00] 5 2" xfId="20077" xr:uid="{AC814CE5-3F39-4B77-8AFC-86E4C52882F2}"/>
    <cellStyle name="Percent [00] 5 2 2" xfId="29671" xr:uid="{8898C616-FE43-472B-B553-7663DB0EFAB2}"/>
    <cellStyle name="Percent [00] 5 3" xfId="28294" xr:uid="{57DFACA7-0BA8-4DC3-BEAB-37358DD244C7}"/>
    <cellStyle name="Percent [00] 6" xfId="9848" xr:uid="{2CCECA84-DB34-41BF-925B-4ADFBA076CDE}"/>
    <cellStyle name="Percent [00] 6 2" xfId="14170" xr:uid="{1A69F39E-8D90-46DF-BD6C-F49ED1DB09FD}"/>
    <cellStyle name="Percent [00] 6 2 2" xfId="23475" xr:uid="{A22738FF-BC9B-4A94-A61D-F8E1040E116D}"/>
    <cellStyle name="Percent [00] 6 2 2 2" xfId="30281" xr:uid="{7353F55D-1454-4B11-A8FD-6589BF963196}"/>
    <cellStyle name="Percent [00] 6 2 3" xfId="28904" xr:uid="{C5E0B16B-5A60-4127-BDBD-6306DFE3B636}"/>
    <cellStyle name="Percent [00] 6 3" xfId="21397" xr:uid="{3C887FC7-C203-4EE8-A091-0B48C39F73FD}"/>
    <cellStyle name="Percent [00] 6 3 2" xfId="30133" xr:uid="{891CD473-C6FF-49DE-9317-ACD9012A22CB}"/>
    <cellStyle name="Percent [00] 6 4" xfId="28756" xr:uid="{E93228E8-D27B-42C5-9BD7-1B458E5E75A0}"/>
    <cellStyle name="Percent [00] 7" xfId="18673" xr:uid="{5B7E88D3-9B77-4C03-8F38-01BC2FCBC19E}"/>
    <cellStyle name="Percent [00] 7 2" xfId="29127" xr:uid="{E7F0D9EA-53DA-423B-8D67-A9377947A163}"/>
    <cellStyle name="Percent [00] 8" xfId="27753" xr:uid="{8F2252C6-C0FA-48E6-AAA1-4FA69EDC5E73}"/>
    <cellStyle name="Percent [2]" xfId="2357" xr:uid="{4B641F7D-9A87-4358-A775-29D906D7441B}"/>
    <cellStyle name="Percent [2] 2" xfId="6196" xr:uid="{7E4A5FE7-634C-4F43-8E1F-E1B46453DDF7}"/>
    <cellStyle name="Percent [2] 2 2" xfId="7683" xr:uid="{0DE430A8-AF32-4D77-8C5E-FDE5F09A5896}"/>
    <cellStyle name="Percent [2] 2 2 2" xfId="21265" xr:uid="{9C59A163-2CD3-482D-A393-E3CB6E028E1A}"/>
    <cellStyle name="Percent [2] 2 2 2 2" xfId="30033" xr:uid="{72A1CC06-BF53-4EB4-B3A0-8480F1780D45}"/>
    <cellStyle name="Percent [2] 2 2 3" xfId="28656" xr:uid="{16417172-1F3F-4FF6-9B5F-51D6B4185AC0}"/>
    <cellStyle name="Percent [2] 2 3" xfId="19868" xr:uid="{D93AFC8E-E026-4C64-A532-8CBF0BCF89AE}"/>
    <cellStyle name="Percent [2] 2 3 2" xfId="29490" xr:uid="{E955E554-B236-4075-9AC9-6990E41E65E5}"/>
    <cellStyle name="Percent [2] 2 4" xfId="28113" xr:uid="{170CB536-59C3-40FE-9265-9CBC672A12B8}"/>
    <cellStyle name="Percent [2] 3" xfId="6037" xr:uid="{99E3FC2B-CD7C-4700-97B6-CABA96E7C05E}"/>
    <cellStyle name="Percent [2] 3 2" xfId="7627" xr:uid="{D06D4206-9F36-4D4F-8362-E2EBC2BABA2A}"/>
    <cellStyle name="Percent [2] 3 2 2" xfId="21209" xr:uid="{F64121D6-7CE6-4442-9242-65819882F0E0}"/>
    <cellStyle name="Percent [2] 3 2 2 2" xfId="29984" xr:uid="{C4CC2FE0-03D3-4693-87EB-BAD740F226B0}"/>
    <cellStyle name="Percent [2] 3 2 3" xfId="28607" xr:uid="{A30D9064-5B0E-4C9C-8D15-AC9842917B38}"/>
    <cellStyle name="Percent [2] 3 3" xfId="19812" xr:uid="{F496CE5E-9E5E-4C14-B7C0-FBAADD401CEB}"/>
    <cellStyle name="Percent [2] 3 3 2" xfId="29441" xr:uid="{7E09205A-D556-45C8-8F13-C2BB6FA175FC}"/>
    <cellStyle name="Percent [2] 3 4" xfId="28064" xr:uid="{BE38B720-540E-4683-991F-EBB33D4ACC91}"/>
    <cellStyle name="Percent [2] 4" xfId="5270" xr:uid="{5637D316-0CF3-4559-90D9-9F6BD897804F}"/>
    <cellStyle name="Percent [2] 4 2" xfId="7097" xr:uid="{9DEEA2BE-9681-4821-826E-B5381D0AACD0}"/>
    <cellStyle name="Percent [2] 4 2 2" xfId="20679" xr:uid="{6072B6F9-D45C-4F99-B1BC-057B83530F2F}"/>
    <cellStyle name="Percent [2] 4 2 2 2" xfId="29855" xr:uid="{729D07C3-E2CE-4681-AD8D-5761BDF725D2}"/>
    <cellStyle name="Percent [2] 4 2 3" xfId="28478" xr:uid="{87804A89-B0A4-423D-9682-00D4F53EF609}"/>
    <cellStyle name="Percent [2] 4 3" xfId="19281" xr:uid="{2C494318-DD77-498E-9399-7F68A388D8D8}"/>
    <cellStyle name="Percent [2] 4 3 2" xfId="29312" xr:uid="{E430946D-0C64-4A40-A69D-EAA77494F3AC}"/>
    <cellStyle name="Percent [2] 4 4" xfId="27935" xr:uid="{3F8B13F5-1F16-4745-AE72-20DA1FDA47EE}"/>
    <cellStyle name="Percent [2] 5" xfId="6496" xr:uid="{66EDA250-C069-44B4-9CB6-AAFB16AAAD20}"/>
    <cellStyle name="Percent [2] 5 2" xfId="20078" xr:uid="{7ADF6D93-F3DF-49EB-B92A-9AB50E86ECF4}"/>
    <cellStyle name="Percent [2] 5 2 2" xfId="29672" xr:uid="{4264B336-42D3-475C-AB23-9AD04CC8482E}"/>
    <cellStyle name="Percent [2] 5 3" xfId="28295" xr:uid="{5CBC91E7-5885-466E-87B3-5C7E6CDC685E}"/>
    <cellStyle name="Percent [2] 6" xfId="9849" xr:uid="{4B3EFC0B-098F-4567-AEFC-013DBB28DE8B}"/>
    <cellStyle name="Percent [2] 6 2" xfId="14171" xr:uid="{B3854BCB-4A7F-45D7-A488-18BE915BD724}"/>
    <cellStyle name="Percent [2] 6 2 2" xfId="23476" xr:uid="{FEF27C3B-8A0F-4C1E-93ED-E1042159BFC4}"/>
    <cellStyle name="Percent [2] 6 2 2 2" xfId="30282" xr:uid="{EB9A2D5D-FAF4-4F43-918B-994F03BC114D}"/>
    <cellStyle name="Percent [2] 6 2 3" xfId="28905" xr:uid="{40EF1FEC-3111-4ACF-879F-45955700A848}"/>
    <cellStyle name="Percent [2] 6 3" xfId="21398" xr:uid="{FA8B9CD7-530D-468E-8AAC-EF7C58027CA5}"/>
    <cellStyle name="Percent [2] 6 3 2" xfId="30134" xr:uid="{5E0BD1B2-EE3A-4DA3-8823-470613BFFE18}"/>
    <cellStyle name="Percent [2] 6 4" xfId="28757" xr:uid="{76D36462-16D1-4045-BFD9-078E97EA652B}"/>
    <cellStyle name="Percent [2] 7" xfId="18674" xr:uid="{37C60987-167B-4C68-8F9A-304EBAC22551}"/>
    <cellStyle name="Percent [2] 7 2" xfId="29128" xr:uid="{083C48AF-36EC-4C75-902D-5C28613E0107}"/>
    <cellStyle name="Percent [2] 8" xfId="27754" xr:uid="{C2CD5BD1-F6BC-40A2-B1E6-C06D00353254}"/>
    <cellStyle name="Percent 10" xfId="2358" xr:uid="{B40B5E18-B826-42B9-B1E8-71970596558B}"/>
    <cellStyle name="Percent 10 2" xfId="6197" xr:uid="{06FE0D88-8A88-4DEB-A14A-03889929A695}"/>
    <cellStyle name="Percent 10 3" xfId="5271" xr:uid="{8CAD7068-C136-4CD5-B896-46444EDC3034}"/>
    <cellStyle name="Percent 10 4" xfId="9850" xr:uid="{04632615-AEE9-4C90-BE78-A3CB77CF2461}"/>
    <cellStyle name="Percent 10 4 2" xfId="14172" xr:uid="{60FB1B7B-6B8A-40AC-B8AF-A7BC4598953F}"/>
    <cellStyle name="Percent 11" xfId="2359" xr:uid="{E75F366E-6A4B-481E-8CC1-B401096B6095}"/>
    <cellStyle name="Percent 11 2" xfId="6198" xr:uid="{1FBB97C6-3A75-4A43-8AFA-092E8443CAFF}"/>
    <cellStyle name="Percent 11 3" xfId="5272" xr:uid="{B07BA330-5D7E-41BB-9C17-C7B851F068C5}"/>
    <cellStyle name="Percent 11 4" xfId="9851" xr:uid="{2D4962F4-0FF5-4F78-BAC5-30A6A2589963}"/>
    <cellStyle name="Percent 11 4 2" xfId="14173" xr:uid="{0487A125-D3E7-4FF4-AC6A-2DF3D65F9B96}"/>
    <cellStyle name="Percent 12" xfId="2360" xr:uid="{959E2178-C334-475C-A82D-DA6D49D3C8A7}"/>
    <cellStyle name="Percent 12 2" xfId="2677" xr:uid="{D72115F9-F5F8-4F0C-91D3-A01B0D5309D5}"/>
    <cellStyle name="Percent 12 2 2" xfId="6199" xr:uid="{1ECDDA3B-C29E-4574-9CD2-9110419059CB}"/>
    <cellStyle name="Percent 12 2 3" xfId="5520" xr:uid="{A51721C0-5B28-45C5-8962-F03E073D51C1}"/>
    <cellStyle name="Percent 12 2 4" xfId="10099" xr:uid="{EC57BDCF-AE29-42E1-A0FC-77A4F4B5E4AB}"/>
    <cellStyle name="Percent 12 2 4 2" xfId="14421" xr:uid="{B371955A-D812-4813-8D45-F3A2DC886C70}"/>
    <cellStyle name="Percent 12 3" xfId="6038" xr:uid="{351BA24D-5B4E-4B2A-90E9-93318AB95C45}"/>
    <cellStyle name="Percent 12 4" xfId="5273" xr:uid="{56F18F16-2F89-4615-AD03-5890B42C8E06}"/>
    <cellStyle name="Percent 12 5" xfId="9852" xr:uid="{CDDA0332-75D9-496A-BD37-8422C814BA8F}"/>
    <cellStyle name="Percent 12 5 2" xfId="14174" xr:uid="{079E9E4A-F1A4-4EE9-9458-5AB09A9108F5}"/>
    <cellStyle name="Percent 13" xfId="2361" xr:uid="{E082E05F-66DD-45F6-9F52-4B42F4EE40BA}"/>
    <cellStyle name="Percent 13 2" xfId="6200" xr:uid="{E4ABA136-303B-4ACE-8E02-01EF53DE1FFC}"/>
    <cellStyle name="Percent 13 2 2" xfId="7684" xr:uid="{949D4AAE-34A3-40EC-85A4-96C4423723D1}"/>
    <cellStyle name="Percent 13 2 2 2" xfId="21266" xr:uid="{67E28A4E-073F-4272-84E9-A08F8E6FE197}"/>
    <cellStyle name="Percent 13 2 2 2 2" xfId="30034" xr:uid="{216FA741-9093-4C09-8AAB-96D90704D7CE}"/>
    <cellStyle name="Percent 13 2 2 3" xfId="28657" xr:uid="{B42181BF-CB6D-4A15-ADC8-7193464FEF12}"/>
    <cellStyle name="Percent 13 2 3" xfId="19869" xr:uid="{DACA63F1-A175-400F-8667-F46BAE7E792D}"/>
    <cellStyle name="Percent 13 2 3 2" xfId="29491" xr:uid="{1909A020-3B96-4F24-B2BB-9DD7BCA6FDBB}"/>
    <cellStyle name="Percent 13 2 4" xfId="28114" xr:uid="{F2BA6863-718D-4B2D-AF42-7F87D692417A}"/>
    <cellStyle name="Percent 13 3" xfId="6039" xr:uid="{8464B37A-C394-49E8-BA91-2773A7A79B8E}"/>
    <cellStyle name="Percent 13 3 2" xfId="7628" xr:uid="{4AE152EF-504D-4794-8B5A-5B9BAA619BBA}"/>
    <cellStyle name="Percent 13 3 2 2" xfId="21210" xr:uid="{C20E08BC-0E5A-4F39-ACCB-6A93275C6F82}"/>
    <cellStyle name="Percent 13 3 2 2 2" xfId="29985" xr:uid="{10910A86-0C88-40D8-8FA1-C791740F20DB}"/>
    <cellStyle name="Percent 13 3 2 3" xfId="28608" xr:uid="{F07EDE40-B46E-42CD-8954-F5A16780760F}"/>
    <cellStyle name="Percent 13 3 3" xfId="19813" xr:uid="{4EF330D4-A94A-4E41-9DDC-3E2B89223565}"/>
    <cellStyle name="Percent 13 3 3 2" xfId="29442" xr:uid="{AE32CF41-8A0A-4D29-9B7F-4C34C01A0FA1}"/>
    <cellStyle name="Percent 13 3 4" xfId="28065" xr:uid="{A1376CA9-6BAB-4BB5-A92C-C8738C7988A6}"/>
    <cellStyle name="Percent 13 4" xfId="5274" xr:uid="{6586B0CB-C3F4-4BE3-B751-20B3766F02C0}"/>
    <cellStyle name="Percent 13 4 2" xfId="7098" xr:uid="{663F8CEB-80BE-42F9-BD65-FEF5A1A902FC}"/>
    <cellStyle name="Percent 13 4 2 2" xfId="20680" xr:uid="{ACF0C05A-91AB-4FDE-A00A-12A66CAB3611}"/>
    <cellStyle name="Percent 13 4 2 2 2" xfId="29856" xr:uid="{3B9A0802-AB57-4DC7-8C27-068F4E616540}"/>
    <cellStyle name="Percent 13 4 2 3" xfId="28479" xr:uid="{539E80B3-D5D8-4C73-92DE-88B28197ADE0}"/>
    <cellStyle name="Percent 13 4 3" xfId="19282" xr:uid="{23CE62DE-888B-4119-A797-0847ECAEB218}"/>
    <cellStyle name="Percent 13 4 3 2" xfId="29313" xr:uid="{B8CD638C-90D9-42F5-850A-4BE155218205}"/>
    <cellStyle name="Percent 13 4 4" xfId="27936" xr:uid="{F9742FF8-1172-4E2F-8D48-729B6146A0B2}"/>
    <cellStyle name="Percent 13 5" xfId="6497" xr:uid="{D61477FD-541E-4775-B955-C5A3AD413C27}"/>
    <cellStyle name="Percent 13 5 2" xfId="20079" xr:uid="{43362BF6-9586-4568-AC36-62620C535C02}"/>
    <cellStyle name="Percent 13 5 2 2" xfId="29673" xr:uid="{FF312DDF-E909-44C8-8A11-EA2416F50238}"/>
    <cellStyle name="Percent 13 5 3" xfId="28296" xr:uid="{B96A219D-DC90-42C9-A416-E8179ED8A216}"/>
    <cellStyle name="Percent 13 6" xfId="9853" xr:uid="{E94B2E0C-6020-463B-8B6F-86F6639036BB}"/>
    <cellStyle name="Percent 13 6 2" xfId="14175" xr:uid="{1AD7882B-0D86-4922-A5A4-9F75CC04CB5F}"/>
    <cellStyle name="Percent 13 6 2 2" xfId="23477" xr:uid="{4795C112-0050-461D-8D21-0D22FD992650}"/>
    <cellStyle name="Percent 13 6 2 2 2" xfId="30283" xr:uid="{8B3575CF-6C05-4554-A4DA-C553228D8FA9}"/>
    <cellStyle name="Percent 13 6 2 3" xfId="28906" xr:uid="{918EF0F7-9F32-42BD-98BE-24C4553B2866}"/>
    <cellStyle name="Percent 13 6 3" xfId="21399" xr:uid="{855D4500-47C1-4A32-81C1-8C3BF699E048}"/>
    <cellStyle name="Percent 13 6 3 2" xfId="30135" xr:uid="{F2D1AD43-522B-4FDB-B042-0DD8B042098F}"/>
    <cellStyle name="Percent 13 6 4" xfId="28758" xr:uid="{4B36A85D-5AB0-447B-BA4A-16166A9F926E}"/>
    <cellStyle name="Percent 13 7" xfId="18675" xr:uid="{5BECCA62-110A-4726-8E23-35C3232EE4B6}"/>
    <cellStyle name="Percent 13 7 2" xfId="29129" xr:uid="{538943C0-EB35-4AD7-BA9B-AD192E5211C3}"/>
    <cellStyle name="Percent 13 8" xfId="27755" xr:uid="{475B8A05-DEDF-4B0F-B97D-7628CB46A1F3}"/>
    <cellStyle name="Percent 14" xfId="2362" xr:uid="{9BCB7CBC-43AD-48DA-93A8-62DBFDB9FBAC}"/>
    <cellStyle name="Percent 14 2" xfId="6201" xr:uid="{DA4B7C07-5C91-40DF-9C4B-4A08EEFD7DDF}"/>
    <cellStyle name="Percent 14 3" xfId="5275" xr:uid="{656C5924-DFCF-4D86-9D2D-0A70655A2166}"/>
    <cellStyle name="Percent 14 4" xfId="9854" xr:uid="{BD4E2996-09BE-407E-BBAD-A738D18EBF1A}"/>
    <cellStyle name="Percent 14 4 2" xfId="14176" xr:uid="{2096ACA4-563C-4D15-B163-BC767FD7DDD2}"/>
    <cellStyle name="Percent 15" xfId="2363" xr:uid="{A6934D94-75F5-493C-B327-156EE94BD365}"/>
    <cellStyle name="Percent 15 2" xfId="6288" xr:uid="{8B613BB4-0927-40ED-9102-36045EFEC771}"/>
    <cellStyle name="Percent 15 3" xfId="5276" xr:uid="{1FD93561-0F8B-4D6E-93D9-DC79E2AA48FA}"/>
    <cellStyle name="Percent 15 4" xfId="9855" xr:uid="{3E016807-3CB2-4B47-9A05-ED9FDD44E6F0}"/>
    <cellStyle name="Percent 15 4 2" xfId="14177" xr:uid="{7A1CE918-2B12-46FE-A3FE-841D6858906F}"/>
    <cellStyle name="Percent 16" xfId="2364" xr:uid="{000CA6FD-4CAB-4DB9-AD47-76E416EDD0D1}"/>
    <cellStyle name="Percent 16 2" xfId="6289" xr:uid="{1730C637-5331-471E-AD0E-03558056514F}"/>
    <cellStyle name="Percent 16 3" xfId="5277" xr:uid="{3357BCD5-441E-4B4F-BA54-FBB5454CAE14}"/>
    <cellStyle name="Percent 16 4" xfId="9856" xr:uid="{01480FF1-7992-47E1-9186-F34AA0F7FDE3}"/>
    <cellStyle name="Percent 16 4 2" xfId="14178" xr:uid="{47117D7C-D347-46FA-AE5F-8FAFABE575DE}"/>
    <cellStyle name="Percent 17" xfId="2365" xr:uid="{F15A53B4-DE7A-461E-BF58-14D26DCFB911}"/>
    <cellStyle name="Percent 17 10" xfId="10338" xr:uid="{C21CA73F-EF96-4B2F-A751-F49F01C4E7AB}"/>
    <cellStyle name="Percent 17 10 2" xfId="16583" xr:uid="{69982CE0-9B5C-4D54-B92B-0CAFAB0F117F}"/>
    <cellStyle name="Percent 17 10 2 2" xfId="25678" xr:uid="{64B759F5-144F-4227-8AFD-7CE9FD8ED65A}"/>
    <cellStyle name="Percent 17 10 3" xfId="21676" xr:uid="{2ECCC324-CC9B-4F37-82B5-E01BEE031070}"/>
    <cellStyle name="Percent 17 11" xfId="14659" xr:uid="{458DA38E-934E-4FC9-AB97-A88D8875986F}"/>
    <cellStyle name="Percent 17 11 2" xfId="23754" xr:uid="{41D17C88-7495-4D17-ACAF-8CE93D0EAB0E}"/>
    <cellStyle name="Percent 17 12" xfId="18676" xr:uid="{DC2DE087-59D3-4344-9AE1-FEF7CA855503}"/>
    <cellStyle name="Percent 17 2" xfId="2678" xr:uid="{C645988E-8F47-40C5-A8A7-A01DBAEEAC88}"/>
    <cellStyle name="Percent 17 2 10" xfId="18722" xr:uid="{718BBFD3-FB23-4EB9-B52E-C99B7E00EF52}"/>
    <cellStyle name="Percent 17 2 2" xfId="2772" xr:uid="{4EC96CF6-9876-4D87-AEE1-2CA374BACFBA}"/>
    <cellStyle name="Percent 17 2 2 2" xfId="2890" xr:uid="{1D7DCE31-AFE0-4671-8B65-4BE8858C3FEB}"/>
    <cellStyle name="Percent 17 2 2 2 2" xfId="3115" xr:uid="{5879F5EC-C7F9-4FB7-8BF9-E386AACAF171}"/>
    <cellStyle name="Percent 17 2 2 2 2 2" xfId="5917" xr:uid="{64A76D20-7133-44BF-AE33-800452C36C11}"/>
    <cellStyle name="Percent 17 2 2 2 2 2 2" xfId="7533" xr:uid="{9CE762C5-DBD6-4FFD-918A-39E2A72EFD92}"/>
    <cellStyle name="Percent 17 2 2 2 2 2 2 2" xfId="11998" xr:uid="{A23B29E3-E8B5-4109-B830-5FE9D3803D35}"/>
    <cellStyle name="Percent 17 2 2 2 2 2 2 2 2" xfId="18236" xr:uid="{354D06BD-DFEC-4068-A009-BC1882BFD0CC}"/>
    <cellStyle name="Percent 17 2 2 2 2 2 2 2 2 2" xfId="27331" xr:uid="{483B8664-A2B8-4719-A923-316BAA07E352}"/>
    <cellStyle name="Percent 17 2 2 2 2 2 2 2 3" xfId="23336" xr:uid="{062DA2EA-FEED-403D-BC15-80E1900F08DF}"/>
    <cellStyle name="Percent 17 2 2 2 2 2 2 3" xfId="16312" xr:uid="{FA966699-C2C5-4A1D-A561-D3B5EC58AD45}"/>
    <cellStyle name="Percent 17 2 2 2 2 2 2 3 2" xfId="25407" xr:uid="{FBCD3384-8E80-47FD-8A7C-2F5C74259937}"/>
    <cellStyle name="Percent 17 2 2 2 2 2 2 4" xfId="21115" xr:uid="{4439D786-4221-4474-B196-F5AF10FE26B6}"/>
    <cellStyle name="Percent 17 2 2 2 2 2 3" xfId="11143" xr:uid="{FDC28770-CE9C-4703-B170-13A7953C17E9}"/>
    <cellStyle name="Percent 17 2 2 2 2 2 3 2" xfId="17382" xr:uid="{54523EAD-E650-4B93-ACB7-E6EB74536016}"/>
    <cellStyle name="Percent 17 2 2 2 2 2 3 2 2" xfId="26477" xr:uid="{A82C184A-6E82-4B43-ADC8-324189254FA8}"/>
    <cellStyle name="Percent 17 2 2 2 2 2 3 3" xfId="22481" xr:uid="{FFC878FF-5ABA-4F0C-9011-2005A1442FD2}"/>
    <cellStyle name="Percent 17 2 2 2 2 2 4" xfId="15458" xr:uid="{9E67029E-6EB6-4B93-91AA-9073B2BCC510}"/>
    <cellStyle name="Percent 17 2 2 2 2 2 4 2" xfId="24553" xr:uid="{E3E631B2-29B0-47A1-A7DF-D379AC10DD49}"/>
    <cellStyle name="Percent 17 2 2 2 2 2 5" xfId="19718" xr:uid="{B7919648-9F15-460C-B907-23261A1FF19C}"/>
    <cellStyle name="Percent 17 2 2 2 2 3" xfId="6978" xr:uid="{82E809A7-E90A-4184-A2CB-9C25243371E0}"/>
    <cellStyle name="Percent 17 2 2 2 2 3 2" xfId="11580" xr:uid="{31B3A9CA-C3F1-45B2-B0A5-114D3078969A}"/>
    <cellStyle name="Percent 17 2 2 2 2 3 2 2" xfId="17818" xr:uid="{DDBAF704-A292-461B-B8F5-FEDE10BEB06A}"/>
    <cellStyle name="Percent 17 2 2 2 2 3 2 2 2" xfId="26913" xr:uid="{934372B1-38AA-4C2F-B92F-1AC556699189}"/>
    <cellStyle name="Percent 17 2 2 2 2 3 2 3" xfId="22918" xr:uid="{473ED0E5-ACF2-4F0B-91F9-C5F433D614E8}"/>
    <cellStyle name="Percent 17 2 2 2 2 3 3" xfId="15894" xr:uid="{6E3D3619-8A98-4290-903C-C88E47F27071}"/>
    <cellStyle name="Percent 17 2 2 2 2 3 3 2" xfId="24989" xr:uid="{FB715193-37F6-4BF2-ADA1-CB1CF0E5FDD2}"/>
    <cellStyle name="Percent 17 2 2 2 2 3 4" xfId="20560" xr:uid="{4DF3B215-50CA-4D01-86E5-C231839C6F47}"/>
    <cellStyle name="Percent 17 2 2 2 2 4" xfId="10720" xr:uid="{C9909C94-F903-4545-8B84-46E66A0E4E8F}"/>
    <cellStyle name="Percent 17 2 2 2 2 4 2" xfId="16964" xr:uid="{3439E945-253B-4C16-8827-317660B2F33C}"/>
    <cellStyle name="Percent 17 2 2 2 2 4 2 2" xfId="26059" xr:uid="{45D3A0ED-9D13-478B-979B-7A7542A9A0E4}"/>
    <cellStyle name="Percent 17 2 2 2 2 4 3" xfId="22058" xr:uid="{0DA55C6B-0B6A-4504-A6F0-EA3DDD24467B}"/>
    <cellStyle name="Percent 17 2 2 2 2 5" xfId="15040" xr:uid="{438C7D48-D5FE-4EB1-A760-1DDDD06E2F2C}"/>
    <cellStyle name="Percent 17 2 2 2 2 5 2" xfId="24135" xr:uid="{49D913B0-6F90-4092-B916-BD406A191FB6}"/>
    <cellStyle name="Percent 17 2 2 2 2 6" xfId="19158" xr:uid="{7BED698B-82FD-436E-BA65-18502960273F}"/>
    <cellStyle name="Percent 17 2 2 2 3" xfId="5703" xr:uid="{846A325E-84B2-44D2-ABD1-FB993372EFE6}"/>
    <cellStyle name="Percent 17 2 2 2 3 2" xfId="7319" xr:uid="{413551C7-212A-46C0-B6B6-39A2251AC99B}"/>
    <cellStyle name="Percent 17 2 2 2 3 2 2" xfId="11789" xr:uid="{D6A1ABC2-022E-466A-9976-9CBB482D5D30}"/>
    <cellStyle name="Percent 17 2 2 2 3 2 2 2" xfId="18027" xr:uid="{8CCF20F4-CBF4-4248-A350-3F92DA283AC4}"/>
    <cellStyle name="Percent 17 2 2 2 3 2 2 2 2" xfId="27122" xr:uid="{94291360-6DEE-45D3-A1E6-1CF05C5FA556}"/>
    <cellStyle name="Percent 17 2 2 2 3 2 2 3" xfId="23127" xr:uid="{BBFA5A0B-657F-4E8E-A3A0-00485551928E}"/>
    <cellStyle name="Percent 17 2 2 2 3 2 3" xfId="16103" xr:uid="{51DC3E15-2C55-4C31-A336-F8FFA2CAD634}"/>
    <cellStyle name="Percent 17 2 2 2 3 2 3 2" xfId="25198" xr:uid="{3DFA5F7A-0524-496E-8F43-DD735EACC73A}"/>
    <cellStyle name="Percent 17 2 2 2 3 2 4" xfId="20901" xr:uid="{5811FE4D-18AC-49E3-A4C2-926BD9BCD584}"/>
    <cellStyle name="Percent 17 2 2 2 3 3" xfId="10933" xr:uid="{608F8376-6B39-4BFA-925B-5F2DF11F17C2}"/>
    <cellStyle name="Percent 17 2 2 2 3 3 2" xfId="17173" xr:uid="{B8689F84-5B6F-424D-BC9A-DA0BD299CD08}"/>
    <cellStyle name="Percent 17 2 2 2 3 3 2 2" xfId="26268" xr:uid="{359B67D2-A38D-4338-B7A7-55948E50DD2C}"/>
    <cellStyle name="Percent 17 2 2 2 3 3 3" xfId="22271" xr:uid="{963D297F-92B5-4940-B203-96651DEF663F}"/>
    <cellStyle name="Percent 17 2 2 2 3 4" xfId="15249" xr:uid="{0CC46063-24F4-46D9-8E98-41EA5CFAD35E}"/>
    <cellStyle name="Percent 17 2 2 2 3 4 2" xfId="24344" xr:uid="{5409422A-D322-4B0D-A7CD-973055EB1AB5}"/>
    <cellStyle name="Percent 17 2 2 2 3 5" xfId="19504" xr:uid="{7A5D9A47-A076-4182-A71B-B08259182B9C}"/>
    <cellStyle name="Percent 17 2 2 2 4" xfId="6753" xr:uid="{D52D51A0-A5EB-43EF-8FCD-7ABE12CC79F3}"/>
    <cellStyle name="Percent 17 2 2 2 4 2" xfId="11371" xr:uid="{E8F8F25A-481E-4C82-860A-F6C38DDAA000}"/>
    <cellStyle name="Percent 17 2 2 2 4 2 2" xfId="17609" xr:uid="{84854AC6-BFB0-4A6B-9B89-32A144468C5E}"/>
    <cellStyle name="Percent 17 2 2 2 4 2 2 2" xfId="26704" xr:uid="{4193333A-E184-44E1-932E-7FB3A5001261}"/>
    <cellStyle name="Percent 17 2 2 2 4 2 3" xfId="22709" xr:uid="{5208D2FD-2696-4226-B6C6-2AC14D4F263F}"/>
    <cellStyle name="Percent 17 2 2 2 4 3" xfId="15685" xr:uid="{C7ECD6AD-70AA-48AB-B4F6-7B84CA09351F}"/>
    <cellStyle name="Percent 17 2 2 2 4 3 2" xfId="24780" xr:uid="{9A054AFF-FC06-45D9-A9F8-898BA99096AE}"/>
    <cellStyle name="Percent 17 2 2 2 4 4" xfId="20335" xr:uid="{1D2B944D-E534-4852-9EF4-66FB3DBDF023}"/>
    <cellStyle name="Percent 17 2 2 2 5" xfId="10282" xr:uid="{B02FFCCA-4E8D-4257-8205-7F77CF70F0BF}"/>
    <cellStyle name="Percent 17 2 2 2 5 2" xfId="14604" xr:uid="{D3FE42BD-DDE4-44E5-9A4B-0F66401377B7}"/>
    <cellStyle name="Percent 17 2 2 2 5 2 2" xfId="18463" xr:uid="{79AC25B3-CAD6-48A9-A594-99D3612133CD}"/>
    <cellStyle name="Percent 17 2 2 2 5 2 2 2" xfId="27558" xr:uid="{AF2FDC87-54F3-47E8-9F80-894BC7847D10}"/>
    <cellStyle name="Percent 17 2 2 2 5 2 3" xfId="23699" xr:uid="{7954B760-603C-4DBC-A87F-D698049C00CB}"/>
    <cellStyle name="Percent 17 2 2 2 5 3" xfId="16539" xr:uid="{46B21ABA-BA48-4DC0-A837-7CA329654035}"/>
    <cellStyle name="Percent 17 2 2 2 5 3 2" xfId="25634" xr:uid="{850707CD-DDF4-4F21-9684-A30D4A4B06A8}"/>
    <cellStyle name="Percent 17 2 2 2 5 4" xfId="21621" xr:uid="{CD3B2EAE-0FCC-416E-9C3A-3CD68A8DD38F}"/>
    <cellStyle name="Percent 17 2 2 2 6" xfId="10511" xr:uid="{DDD968C7-4BE6-403F-98AB-48E12C596A50}"/>
    <cellStyle name="Percent 17 2 2 2 6 2" xfId="16755" xr:uid="{E9717A49-3234-41D1-985B-EFB273625A16}"/>
    <cellStyle name="Percent 17 2 2 2 6 2 2" xfId="25850" xr:uid="{98971618-E99F-4BEF-A7FE-6DF2101BECBD}"/>
    <cellStyle name="Percent 17 2 2 2 6 3" xfId="21849" xr:uid="{8824B744-61DE-47BF-8A2E-6154D3595CC2}"/>
    <cellStyle name="Percent 17 2 2 2 7" xfId="14831" xr:uid="{D16308E2-C64E-43F4-8210-071B6E9F124C}"/>
    <cellStyle name="Percent 17 2 2 2 7 2" xfId="23926" xr:uid="{D0B80C0A-A706-41B3-BDB6-D08A488375DE}"/>
    <cellStyle name="Percent 17 2 2 2 8" xfId="18933" xr:uid="{3585B3A9-773A-468F-9909-3D75551337A3}"/>
    <cellStyle name="Percent 17 2 2 3" xfId="3012" xr:uid="{026C0575-E25B-4296-983D-ED9F4C4B0753}"/>
    <cellStyle name="Percent 17 2 2 3 2" xfId="5814" xr:uid="{40FDBFA5-5AE2-45DF-B547-C670C82BC0A0}"/>
    <cellStyle name="Percent 17 2 2 3 2 2" xfId="7430" xr:uid="{9B0971B9-0D7B-480E-AA62-D2B5BCF99553}"/>
    <cellStyle name="Percent 17 2 2 3 2 2 2" xfId="11895" xr:uid="{F3F2F166-D0DE-4CE5-94EB-6EEB6BFC1A21}"/>
    <cellStyle name="Percent 17 2 2 3 2 2 2 2" xfId="18133" xr:uid="{EBA2523A-E35B-434E-B375-B9A6999B7BB8}"/>
    <cellStyle name="Percent 17 2 2 3 2 2 2 2 2" xfId="27228" xr:uid="{34CC7E28-C5EB-4EC4-9328-3F59E22887D2}"/>
    <cellStyle name="Percent 17 2 2 3 2 2 2 3" xfId="23233" xr:uid="{28ADB195-EC3A-4649-A0EA-679B9EADD3BE}"/>
    <cellStyle name="Percent 17 2 2 3 2 2 3" xfId="16209" xr:uid="{13E61B8F-9037-4059-A49E-A8E42CBED507}"/>
    <cellStyle name="Percent 17 2 2 3 2 2 3 2" xfId="25304" xr:uid="{09FAE2C9-8291-440B-8DF8-151E888197E3}"/>
    <cellStyle name="Percent 17 2 2 3 2 2 4" xfId="21012" xr:uid="{3A4BC229-46DD-48B2-AE3F-67707B33250E}"/>
    <cellStyle name="Percent 17 2 2 3 2 3" xfId="11040" xr:uid="{3B96D504-32D5-4494-894D-8EE88CD5624C}"/>
    <cellStyle name="Percent 17 2 2 3 2 3 2" xfId="17279" xr:uid="{1A04B47E-ADD6-4D3C-84B1-D38182FF1A26}"/>
    <cellStyle name="Percent 17 2 2 3 2 3 2 2" xfId="26374" xr:uid="{EBA811FD-9A2B-43B7-8E73-A30E026E611E}"/>
    <cellStyle name="Percent 17 2 2 3 2 3 3" xfId="22378" xr:uid="{5CBE1DE4-17B9-407F-B06F-6493C57567C9}"/>
    <cellStyle name="Percent 17 2 2 3 2 4" xfId="15355" xr:uid="{E70DD5CE-C227-482E-BD74-8845CFB25AA1}"/>
    <cellStyle name="Percent 17 2 2 3 2 4 2" xfId="24450" xr:uid="{E8B258C8-81BD-4812-A48D-04C6EB4F5B07}"/>
    <cellStyle name="Percent 17 2 2 3 2 5" xfId="19615" xr:uid="{657BAECA-94D1-4DE1-AFE9-5E46453FE6B4}"/>
    <cellStyle name="Percent 17 2 2 3 3" xfId="6875" xr:uid="{6E4D34E5-AF2B-4D2D-91E7-795F5EA202D5}"/>
    <cellStyle name="Percent 17 2 2 3 3 2" xfId="11477" xr:uid="{95AC54FB-925A-4350-8275-F68E4738D7E1}"/>
    <cellStyle name="Percent 17 2 2 3 3 2 2" xfId="17715" xr:uid="{E21F6EF6-CDCC-40E9-9874-2826F1AF3D86}"/>
    <cellStyle name="Percent 17 2 2 3 3 2 2 2" xfId="26810" xr:uid="{A84D8C90-B468-4136-B610-37E7B5FF9FAA}"/>
    <cellStyle name="Percent 17 2 2 3 3 2 3" xfId="22815" xr:uid="{D4C8EDB8-7531-4B00-AC2F-E7B3CF2687FF}"/>
    <cellStyle name="Percent 17 2 2 3 3 3" xfId="15791" xr:uid="{4F18CB8D-C972-4B0A-956B-B1E47192B149}"/>
    <cellStyle name="Percent 17 2 2 3 3 3 2" xfId="24886" xr:uid="{F04D01BC-6B22-4A1B-A1F0-AE3C966ADF5A}"/>
    <cellStyle name="Percent 17 2 2 3 3 4" xfId="20457" xr:uid="{E00A27F1-E33B-49FB-9D3C-BF937B85872A}"/>
    <cellStyle name="Percent 17 2 2 3 4" xfId="10617" xr:uid="{B52D2025-9902-453C-8B86-661029AF8A03}"/>
    <cellStyle name="Percent 17 2 2 3 4 2" xfId="16861" xr:uid="{3396E4E9-CAD9-4FB2-9237-88DF6A3212D4}"/>
    <cellStyle name="Percent 17 2 2 3 4 2 2" xfId="25956" xr:uid="{A47EC5CD-3C00-4058-B4FA-0C7E0015738A}"/>
    <cellStyle name="Percent 17 2 2 3 4 3" xfId="21955" xr:uid="{2AA82CFC-37A2-4402-984C-724680FFCED1}"/>
    <cellStyle name="Percent 17 2 2 3 5" xfId="14937" xr:uid="{6FA64151-2853-42D1-A886-0A473A0116D6}"/>
    <cellStyle name="Percent 17 2 2 3 5 2" xfId="24032" xr:uid="{BA7EED65-CD6F-480A-9435-B1A4DBF03477}"/>
    <cellStyle name="Percent 17 2 2 3 6" xfId="19055" xr:uid="{EF0EE06A-90FB-4554-854B-E58A4FC26CBA}"/>
    <cellStyle name="Percent 17 2 2 4" xfId="5592" xr:uid="{55847EC1-1CB3-47BF-BB43-108762606424}"/>
    <cellStyle name="Percent 17 2 2 4 2" xfId="7208" xr:uid="{7FAD5F9A-783A-4049-A6E3-D11EADE417E0}"/>
    <cellStyle name="Percent 17 2 2 4 2 2" xfId="11686" xr:uid="{39D25CA2-34BA-41FE-9156-960DE2142CAC}"/>
    <cellStyle name="Percent 17 2 2 4 2 2 2" xfId="17924" xr:uid="{5CD24DB4-16CD-4F9E-A763-05F994C548B9}"/>
    <cellStyle name="Percent 17 2 2 4 2 2 2 2" xfId="27019" xr:uid="{64641391-3215-4937-B0B6-3288BD862CCE}"/>
    <cellStyle name="Percent 17 2 2 4 2 2 3" xfId="23024" xr:uid="{400A8465-F633-48C1-8433-9988DC7B5DF6}"/>
    <cellStyle name="Percent 17 2 2 4 2 3" xfId="16000" xr:uid="{DADCDF3E-ECEA-4F43-BEF3-5C634F3ECCB1}"/>
    <cellStyle name="Percent 17 2 2 4 2 3 2" xfId="25095" xr:uid="{A0E48F4D-8955-46E4-A310-A5F09905A787}"/>
    <cellStyle name="Percent 17 2 2 4 2 4" xfId="20790" xr:uid="{E99299AA-580F-4A5B-8E23-444870ACA6BC}"/>
    <cellStyle name="Percent 17 2 2 4 3" xfId="10830" xr:uid="{A18592CA-2931-4512-AF1E-E5579FA906F4}"/>
    <cellStyle name="Percent 17 2 2 4 3 2" xfId="17070" xr:uid="{6DBF7C23-76F8-48CD-8607-93596E55D6E4}"/>
    <cellStyle name="Percent 17 2 2 4 3 2 2" xfId="26165" xr:uid="{D6352135-4A30-42F0-913A-3C3689EFA93F}"/>
    <cellStyle name="Percent 17 2 2 4 3 3" xfId="22168" xr:uid="{89704BE1-EC38-4A4A-9311-435CEF8B8C08}"/>
    <cellStyle name="Percent 17 2 2 4 4" xfId="15146" xr:uid="{E77CACA7-AAC6-43B4-A902-34844C83E00B}"/>
    <cellStyle name="Percent 17 2 2 4 4 2" xfId="24241" xr:uid="{BE3D63CC-6245-4826-83F1-325608CFE525}"/>
    <cellStyle name="Percent 17 2 2 4 5" xfId="19393" xr:uid="{479D6278-4B0B-403F-AA10-18AA4D36B06F}"/>
    <cellStyle name="Percent 17 2 2 5" xfId="6635" xr:uid="{DDBFEFE5-F151-418E-B63D-E39DA9617A11}"/>
    <cellStyle name="Percent 17 2 2 5 2" xfId="11268" xr:uid="{4EF62DE7-B986-4F99-811B-8F82ADF8CE8D}"/>
    <cellStyle name="Percent 17 2 2 5 2 2" xfId="17506" xr:uid="{EDECB81F-DFE9-4779-AB80-2E8D6AEA83D1}"/>
    <cellStyle name="Percent 17 2 2 5 2 2 2" xfId="26601" xr:uid="{9DEC018E-74DC-4863-BA33-B424A4D94A09}"/>
    <cellStyle name="Percent 17 2 2 5 2 3" xfId="22606" xr:uid="{684BEBA4-2FBB-4B46-83E2-FD398AD26A12}"/>
    <cellStyle name="Percent 17 2 2 5 3" xfId="15582" xr:uid="{4DC69231-BC5C-4753-9E9C-FB7C33A7678A}"/>
    <cellStyle name="Percent 17 2 2 5 3 2" xfId="24677" xr:uid="{AB1BF263-E2BA-42A7-811F-7092E6B99A58}"/>
    <cellStyle name="Percent 17 2 2 5 4" xfId="20217" xr:uid="{1518AAEF-745F-49BC-8A85-E2C47357415E}"/>
    <cellStyle name="Percent 17 2 2 6" xfId="10171" xr:uid="{27AFCCDC-D99A-4857-A7DA-FA43B5DFAD32}"/>
    <cellStyle name="Percent 17 2 2 6 2" xfId="14493" xr:uid="{4FA03DFE-98DF-4B00-890E-A095733066F9}"/>
    <cellStyle name="Percent 17 2 2 6 2 2" xfId="18360" xr:uid="{5C95A251-6CD4-4483-A53B-0B2631C3FD20}"/>
    <cellStyle name="Percent 17 2 2 6 2 2 2" xfId="27455" xr:uid="{9846EBA9-5FED-4CDB-A280-79DD5BB95E69}"/>
    <cellStyle name="Percent 17 2 2 6 2 3" xfId="23588" xr:uid="{AADFD5C7-0CDD-4DF1-885E-96398554C10C}"/>
    <cellStyle name="Percent 17 2 2 6 3" xfId="16436" xr:uid="{B27DD69E-254C-41BB-8838-6F6998112674}"/>
    <cellStyle name="Percent 17 2 2 6 3 2" xfId="25531" xr:uid="{55D359E6-4297-4A4A-B319-AB5A06C63634}"/>
    <cellStyle name="Percent 17 2 2 6 4" xfId="21510" xr:uid="{0259750A-9E10-4FA0-A5F1-268ADCF889A8}"/>
    <cellStyle name="Percent 17 2 2 7" xfId="10408" xr:uid="{E4035E53-B23A-497B-9541-24D80E6CF1E3}"/>
    <cellStyle name="Percent 17 2 2 7 2" xfId="16652" xr:uid="{98CA4DF2-2D87-4BD6-AADB-DB66FFF6EA46}"/>
    <cellStyle name="Percent 17 2 2 7 2 2" xfId="25747" xr:uid="{D5F8767C-6D31-4CE8-ADFA-010E2C58E0DC}"/>
    <cellStyle name="Percent 17 2 2 7 3" xfId="21746" xr:uid="{A64EFEAC-E545-4C78-8ADA-438B720E8BED}"/>
    <cellStyle name="Percent 17 2 2 8" xfId="14728" xr:uid="{1A6508B2-1AF4-4899-8BAE-3AB254CE8249}"/>
    <cellStyle name="Percent 17 2 2 8 2" xfId="23823" xr:uid="{F42DF226-6BF9-4016-876F-EE24387499AE}"/>
    <cellStyle name="Percent 17 2 2 9" xfId="18815" xr:uid="{61A5C044-F86A-4253-B9B7-C593C294AEC7}"/>
    <cellStyle name="Percent 17 2 3" xfId="2843" xr:uid="{3454D00A-B7C8-46E8-9196-DF020FDE4C3B}"/>
    <cellStyle name="Percent 17 2 3 2" xfId="3068" xr:uid="{385E8CF9-B54D-4828-A555-9741056EB552}"/>
    <cellStyle name="Percent 17 2 3 2 2" xfId="5870" xr:uid="{D2B7FF4A-FD1F-4314-9ACB-049F59DD1AB4}"/>
    <cellStyle name="Percent 17 2 3 2 2 2" xfId="7486" xr:uid="{C14AAF8B-E6F0-4319-9F12-C86A29432CFA}"/>
    <cellStyle name="Percent 17 2 3 2 2 2 2" xfId="11951" xr:uid="{547D0846-BE53-496D-9F4D-AD6225F02B93}"/>
    <cellStyle name="Percent 17 2 3 2 2 2 2 2" xfId="18189" xr:uid="{12E60828-EA5C-4422-BFC3-957085FC4178}"/>
    <cellStyle name="Percent 17 2 3 2 2 2 2 2 2" xfId="27284" xr:uid="{41172DC5-58FC-489D-BDE9-0C9B3B21CE44}"/>
    <cellStyle name="Percent 17 2 3 2 2 2 2 3" xfId="23289" xr:uid="{D8A64139-C1B4-4EB0-BC9A-7AB6AA58AE61}"/>
    <cellStyle name="Percent 17 2 3 2 2 2 3" xfId="16265" xr:uid="{9F17625F-280B-4A3E-8EC0-BBD8A5D7948A}"/>
    <cellStyle name="Percent 17 2 3 2 2 2 3 2" xfId="25360" xr:uid="{0387D84D-1261-42FC-972F-7EE5710C2746}"/>
    <cellStyle name="Percent 17 2 3 2 2 2 4" xfId="21068" xr:uid="{CBA69CD6-67E3-40E2-85E7-A3F831607E90}"/>
    <cellStyle name="Percent 17 2 3 2 2 3" xfId="11096" xr:uid="{E517CD2E-CCE4-4C92-A90A-8CF1B3B15048}"/>
    <cellStyle name="Percent 17 2 3 2 2 3 2" xfId="17335" xr:uid="{01BA71D9-8C12-489A-AD77-D8A7142BFBFA}"/>
    <cellStyle name="Percent 17 2 3 2 2 3 2 2" xfId="26430" xr:uid="{2B5E964B-53D0-483A-9307-7C79E217E6BB}"/>
    <cellStyle name="Percent 17 2 3 2 2 3 3" xfId="22434" xr:uid="{CCC53912-CD28-4098-9247-625AD35600AF}"/>
    <cellStyle name="Percent 17 2 3 2 2 4" xfId="15411" xr:uid="{BA49AA9E-1ECA-4FD6-84C0-86D3420EFB54}"/>
    <cellStyle name="Percent 17 2 3 2 2 4 2" xfId="24506" xr:uid="{86DF39CD-6067-4CD1-B296-CF12CB9F22F6}"/>
    <cellStyle name="Percent 17 2 3 2 2 5" xfId="19671" xr:uid="{6D4EE162-1B73-4771-9FE4-7DF77111BF70}"/>
    <cellStyle name="Percent 17 2 3 2 3" xfId="6931" xr:uid="{50F778DA-948B-4B07-A516-CFF4E1F9727A}"/>
    <cellStyle name="Percent 17 2 3 2 3 2" xfId="11533" xr:uid="{9A05C66C-0FC8-4FDE-870D-FB5D70174ED0}"/>
    <cellStyle name="Percent 17 2 3 2 3 2 2" xfId="17771" xr:uid="{30EE260C-D49A-4D48-A3E1-7B601536C89A}"/>
    <cellStyle name="Percent 17 2 3 2 3 2 2 2" xfId="26866" xr:uid="{867418BD-AB8D-4840-90E0-C49713846485}"/>
    <cellStyle name="Percent 17 2 3 2 3 2 3" xfId="22871" xr:uid="{C1D757A0-C202-4A51-AEC9-56811739EA97}"/>
    <cellStyle name="Percent 17 2 3 2 3 3" xfId="15847" xr:uid="{A89B4916-A0AD-4804-91AB-25E63233985A}"/>
    <cellStyle name="Percent 17 2 3 2 3 3 2" xfId="24942" xr:uid="{8A41EB58-1859-49F7-8943-F2E933212E58}"/>
    <cellStyle name="Percent 17 2 3 2 3 4" xfId="20513" xr:uid="{020F88AA-9AD6-4691-B4A1-B74DA08F2ED8}"/>
    <cellStyle name="Percent 17 2 3 2 4" xfId="10673" xr:uid="{CD4408C8-9FF9-4B99-9D75-5E8A842919A9}"/>
    <cellStyle name="Percent 17 2 3 2 4 2" xfId="16917" xr:uid="{47AE9B4A-97E7-43D4-BE13-A78AA6469D35}"/>
    <cellStyle name="Percent 17 2 3 2 4 2 2" xfId="26012" xr:uid="{BBD659CF-0975-43F5-BBC5-01408AD3A9F8}"/>
    <cellStyle name="Percent 17 2 3 2 4 3" xfId="22011" xr:uid="{87F6423D-4884-4A11-A6F5-6DE5A84893B7}"/>
    <cellStyle name="Percent 17 2 3 2 5" xfId="14993" xr:uid="{82F4705E-6653-4A09-B6C3-32899F69E06B}"/>
    <cellStyle name="Percent 17 2 3 2 5 2" xfId="24088" xr:uid="{4D03BA58-323A-4192-BDF6-72110C552CA1}"/>
    <cellStyle name="Percent 17 2 3 2 6" xfId="19111" xr:uid="{7B821C91-B946-473C-AC4E-6794427376DD}"/>
    <cellStyle name="Percent 17 2 3 3" xfId="5656" xr:uid="{63B3D4AB-FEDF-48E4-8913-1AD77C59433D}"/>
    <cellStyle name="Percent 17 2 3 3 2" xfId="7272" xr:uid="{7F51B956-D065-4FAF-95AD-F1C921846F3D}"/>
    <cellStyle name="Percent 17 2 3 3 2 2" xfId="11742" xr:uid="{31175AEE-1D87-4501-994A-D1C8255DEBE9}"/>
    <cellStyle name="Percent 17 2 3 3 2 2 2" xfId="17980" xr:uid="{F5A60BD8-E7A6-4C91-9C2F-138C9072B396}"/>
    <cellStyle name="Percent 17 2 3 3 2 2 2 2" xfId="27075" xr:uid="{34E87866-1421-4CBB-A0D3-679C1CB363CC}"/>
    <cellStyle name="Percent 17 2 3 3 2 2 3" xfId="23080" xr:uid="{CA113708-7410-42EE-A21F-1C71C82D7822}"/>
    <cellStyle name="Percent 17 2 3 3 2 3" xfId="16056" xr:uid="{B36CC2D6-D8C3-4C5C-A153-C04055CE169B}"/>
    <cellStyle name="Percent 17 2 3 3 2 3 2" xfId="25151" xr:uid="{281DF0BC-176F-4AD8-BD20-7ED541B928C6}"/>
    <cellStyle name="Percent 17 2 3 3 2 4" xfId="20854" xr:uid="{BCDFD79F-AF68-40A4-837E-1FAAE75A1E0B}"/>
    <cellStyle name="Percent 17 2 3 3 3" xfId="10886" xr:uid="{7B3F3AA2-F565-4B93-A44E-115DDFB245D6}"/>
    <cellStyle name="Percent 17 2 3 3 3 2" xfId="17126" xr:uid="{66442A8A-055C-490C-8363-B35103768DC3}"/>
    <cellStyle name="Percent 17 2 3 3 3 2 2" xfId="26221" xr:uid="{71FC2609-FE5C-4035-8D81-DDE65A89AD79}"/>
    <cellStyle name="Percent 17 2 3 3 3 3" xfId="22224" xr:uid="{CA889B26-27F1-4AFB-B206-C32E68D73801}"/>
    <cellStyle name="Percent 17 2 3 3 4" xfId="15202" xr:uid="{AD6083AC-5214-4139-A24B-4CB53B27500F}"/>
    <cellStyle name="Percent 17 2 3 3 4 2" xfId="24297" xr:uid="{A76CFA1F-C490-436D-A007-C46D7B8C55EB}"/>
    <cellStyle name="Percent 17 2 3 3 5" xfId="19457" xr:uid="{A7E10614-F170-4862-82AA-EB6138D5EF2C}"/>
    <cellStyle name="Percent 17 2 3 4" xfId="6706" xr:uid="{20D255CC-80AE-4AAB-B8C6-3959BDE5CEC1}"/>
    <cellStyle name="Percent 17 2 3 4 2" xfId="11324" xr:uid="{5E604969-ECBC-4ED4-A768-9D9530E7C20E}"/>
    <cellStyle name="Percent 17 2 3 4 2 2" xfId="17562" xr:uid="{445E0E4D-C114-458F-89A9-B24FF67683B9}"/>
    <cellStyle name="Percent 17 2 3 4 2 2 2" xfId="26657" xr:uid="{DE3B468C-13BB-4428-8AB8-7FC804F194C6}"/>
    <cellStyle name="Percent 17 2 3 4 2 3" xfId="22662" xr:uid="{BA168A55-8C23-4C32-96E6-143FBB078CA3}"/>
    <cellStyle name="Percent 17 2 3 4 3" xfId="15638" xr:uid="{2B71E3E8-3EFB-4C21-B8FA-376888A171E6}"/>
    <cellStyle name="Percent 17 2 3 4 3 2" xfId="24733" xr:uid="{7B3581BC-4D52-46EB-BDE1-672CA96A3A20}"/>
    <cellStyle name="Percent 17 2 3 4 4" xfId="20288" xr:uid="{25C41A21-B46C-4C4F-A728-9605546D48A3}"/>
    <cellStyle name="Percent 17 2 3 5" xfId="10235" xr:uid="{B6AD96F0-8617-4B7B-B9DB-6D895963B615}"/>
    <cellStyle name="Percent 17 2 3 5 2" xfId="14557" xr:uid="{20D8985F-72C8-4EA4-B7ED-7CC64E375575}"/>
    <cellStyle name="Percent 17 2 3 5 2 2" xfId="18416" xr:uid="{C5297801-DFFA-4F56-9ED7-7C7F85F187FA}"/>
    <cellStyle name="Percent 17 2 3 5 2 2 2" xfId="27511" xr:uid="{93A51CA8-2D6A-409C-A938-2B89C7E75931}"/>
    <cellStyle name="Percent 17 2 3 5 2 3" xfId="23652" xr:uid="{7A15CA29-C689-4251-BD9F-D7A1957DBCBD}"/>
    <cellStyle name="Percent 17 2 3 5 3" xfId="16492" xr:uid="{7C67AA49-8188-4A8F-900A-072B20DE0AF6}"/>
    <cellStyle name="Percent 17 2 3 5 3 2" xfId="25587" xr:uid="{73D1A2CD-E8C3-47A8-9C74-3D18B9C55AE5}"/>
    <cellStyle name="Percent 17 2 3 5 4" xfId="21574" xr:uid="{885AC873-E47B-4F6F-BA44-3ED5AB13584B}"/>
    <cellStyle name="Percent 17 2 3 6" xfId="10464" xr:uid="{64021063-D90A-4311-A231-57A1E282B2BB}"/>
    <cellStyle name="Percent 17 2 3 6 2" xfId="16708" xr:uid="{D876E5FA-61A3-4C80-8827-F0113FA3F751}"/>
    <cellStyle name="Percent 17 2 3 6 2 2" xfId="25803" xr:uid="{F3B7324F-02F3-43B5-A455-0BB094441E82}"/>
    <cellStyle name="Percent 17 2 3 6 3" xfId="21802" xr:uid="{20588A47-19C6-440B-A9E2-68CF4C46EF17}"/>
    <cellStyle name="Percent 17 2 3 7" xfId="14784" xr:uid="{BE1DDC46-21CE-4B28-9F64-0C2987D3AE63}"/>
    <cellStyle name="Percent 17 2 3 7 2" xfId="23879" xr:uid="{F579326A-494C-45D5-9F0F-93B6FC77E2B2}"/>
    <cellStyle name="Percent 17 2 3 8" xfId="18886" xr:uid="{73FCAC65-C7C9-42E4-87BC-AA83881C665A}"/>
    <cellStyle name="Percent 17 2 4" xfId="2965" xr:uid="{BB7DE495-86D5-4D8C-8314-AA87743AC80F}"/>
    <cellStyle name="Percent 17 2 4 2" xfId="5767" xr:uid="{167439F8-B2CB-461B-9552-09857DB500A0}"/>
    <cellStyle name="Percent 17 2 4 2 2" xfId="7383" xr:uid="{B0D4ABBB-52EF-4F33-BD7E-140E5AF5B2EA}"/>
    <cellStyle name="Percent 17 2 4 2 2 2" xfId="11848" xr:uid="{85AB1B75-EB9C-4690-B754-876C6309FD33}"/>
    <cellStyle name="Percent 17 2 4 2 2 2 2" xfId="18086" xr:uid="{FB2C0B32-CE24-4A83-9369-1BC83C11BB21}"/>
    <cellStyle name="Percent 17 2 4 2 2 2 2 2" xfId="27181" xr:uid="{A5E66194-6B87-4D49-B9C3-4A91F223E99B}"/>
    <cellStyle name="Percent 17 2 4 2 2 2 3" xfId="23186" xr:uid="{4D429FFA-DF55-49A1-9900-EF25216A1243}"/>
    <cellStyle name="Percent 17 2 4 2 2 3" xfId="16162" xr:uid="{80292434-94CF-471F-AC37-44BFFC1FB328}"/>
    <cellStyle name="Percent 17 2 4 2 2 3 2" xfId="25257" xr:uid="{A34AFDE6-B146-471C-8B59-F2709A021D02}"/>
    <cellStyle name="Percent 17 2 4 2 2 4" xfId="20965" xr:uid="{EC6C0E08-2729-4F4A-A1FA-C10FA094D5DD}"/>
    <cellStyle name="Percent 17 2 4 2 3" xfId="10993" xr:uid="{142EE33F-F80D-4EAD-811E-A6F0C5F61FF8}"/>
    <cellStyle name="Percent 17 2 4 2 3 2" xfId="17232" xr:uid="{D680249E-79C0-4AFC-8FE4-C478F7536CDA}"/>
    <cellStyle name="Percent 17 2 4 2 3 2 2" xfId="26327" xr:uid="{D63E9E86-A3C2-4E3E-ACF8-BEF3BE4FBDC6}"/>
    <cellStyle name="Percent 17 2 4 2 3 3" xfId="22331" xr:uid="{4163C3A3-2E48-4B7D-B92A-4DDD6B5A6944}"/>
    <cellStyle name="Percent 17 2 4 2 4" xfId="15308" xr:uid="{6F57B553-0F92-45B4-AB39-B28CB648369E}"/>
    <cellStyle name="Percent 17 2 4 2 4 2" xfId="24403" xr:uid="{C5195638-3122-4FCC-A4E3-418C4D253D6F}"/>
    <cellStyle name="Percent 17 2 4 2 5" xfId="19568" xr:uid="{0DF6C8C0-7F00-41B9-AC41-837AD4B5C973}"/>
    <cellStyle name="Percent 17 2 4 3" xfId="6828" xr:uid="{BCCDA8FE-780C-4F48-8EEE-25051DB6FF83}"/>
    <cellStyle name="Percent 17 2 4 3 2" xfId="11430" xr:uid="{B4524FC7-4E0F-4509-8BF7-6ED320F7200B}"/>
    <cellStyle name="Percent 17 2 4 3 2 2" xfId="17668" xr:uid="{FF9EA846-17E1-43F6-8F12-72D2E2118DA6}"/>
    <cellStyle name="Percent 17 2 4 3 2 2 2" xfId="26763" xr:uid="{A8A77A87-B1C6-4A71-ADDB-3D83853C5A82}"/>
    <cellStyle name="Percent 17 2 4 3 2 3" xfId="22768" xr:uid="{3C55D3B0-D2AD-4CD4-AFF1-DE12B85597E8}"/>
    <cellStyle name="Percent 17 2 4 3 3" xfId="15744" xr:uid="{E6645AE3-7EC9-4F00-9618-1414A9AD1FA8}"/>
    <cellStyle name="Percent 17 2 4 3 3 2" xfId="24839" xr:uid="{A2DFFF98-EE90-4E8E-837E-F41C82885BC3}"/>
    <cellStyle name="Percent 17 2 4 3 4" xfId="20410" xr:uid="{7897F12E-E334-4001-8FE4-49260BFED570}"/>
    <cellStyle name="Percent 17 2 4 4" xfId="10570" xr:uid="{E85F322F-80AE-4D46-BCEC-E83E49C85911}"/>
    <cellStyle name="Percent 17 2 4 4 2" xfId="16814" xr:uid="{ECE98574-A621-44C6-8C1E-3A53EEB1B765}"/>
    <cellStyle name="Percent 17 2 4 4 2 2" xfId="25909" xr:uid="{11A34DE4-562C-4C75-92B8-C0FE0D3B80DD}"/>
    <cellStyle name="Percent 17 2 4 4 3" xfId="21908" xr:uid="{36B8810F-67FC-4919-A41C-A0F639D98559}"/>
    <cellStyle name="Percent 17 2 4 5" xfId="14890" xr:uid="{99CBD3C6-CBE2-43D3-9948-67085C29FC73}"/>
    <cellStyle name="Percent 17 2 4 5 2" xfId="23985" xr:uid="{D4B8B3A5-BCA2-4FEE-8099-500BDA6DAAB9}"/>
    <cellStyle name="Percent 17 2 4 6" xfId="19008" xr:uid="{8BCD7603-62AC-4C91-8B18-FCDB3642A52E}"/>
    <cellStyle name="Percent 17 2 5" xfId="5521" xr:uid="{2277D8DE-13BB-406A-9318-F578B7307A0D}"/>
    <cellStyle name="Percent 17 2 5 2" xfId="7139" xr:uid="{B4D848C8-C307-4E6A-8499-41C27DE0F69B}"/>
    <cellStyle name="Percent 17 2 5 2 2" xfId="11639" xr:uid="{0AF2F8CD-E286-46CA-9D23-12757F4AC77D}"/>
    <cellStyle name="Percent 17 2 5 2 2 2" xfId="17877" xr:uid="{AC044217-6AFD-4FB4-93FC-ABE3E47E9C9D}"/>
    <cellStyle name="Percent 17 2 5 2 2 2 2" xfId="26972" xr:uid="{34352D88-8748-4F96-87E6-B5F6264884E3}"/>
    <cellStyle name="Percent 17 2 5 2 2 3" xfId="22977" xr:uid="{D8976547-762C-44D4-8EBF-B1D71D07A57D}"/>
    <cellStyle name="Percent 17 2 5 2 3" xfId="15953" xr:uid="{5681F59D-C3AA-4AA1-92F4-EEF014564D1E}"/>
    <cellStyle name="Percent 17 2 5 2 3 2" xfId="25048" xr:uid="{A2DD9943-CACA-4723-982C-65405CF3D61D}"/>
    <cellStyle name="Percent 17 2 5 2 4" xfId="20721" xr:uid="{C19098E7-D8DE-497B-AB69-15C192935E0C}"/>
    <cellStyle name="Percent 17 2 5 3" xfId="10783" xr:uid="{296A17B3-32EF-4E2C-B876-6AC5A818B754}"/>
    <cellStyle name="Percent 17 2 5 3 2" xfId="17023" xr:uid="{0A7F2E7A-4639-41A0-BED9-BF35E56A10AC}"/>
    <cellStyle name="Percent 17 2 5 3 2 2" xfId="26118" xr:uid="{4B5FB131-FE6E-45E5-ABCA-6C2F511527F7}"/>
    <cellStyle name="Percent 17 2 5 3 3" xfId="22121" xr:uid="{ED486D82-F659-463A-97E8-7F399723206C}"/>
    <cellStyle name="Percent 17 2 5 4" xfId="15099" xr:uid="{AB25E528-6513-46EB-840F-79349500113D}"/>
    <cellStyle name="Percent 17 2 5 4 2" xfId="24194" xr:uid="{C25651FF-351F-4E7F-81FF-630CB6C60C3D}"/>
    <cellStyle name="Percent 17 2 5 5" xfId="19323" xr:uid="{05F42B72-A0EE-40B8-A342-E04ECB4E370D}"/>
    <cellStyle name="Percent 17 2 6" xfId="6543" xr:uid="{14DF82CD-147D-45AF-8520-3820DE1D3B2C}"/>
    <cellStyle name="Percent 17 2 6 2" xfId="11221" xr:uid="{6A5E447B-AB38-48C2-8B0E-31BD9EBD413F}"/>
    <cellStyle name="Percent 17 2 6 2 2" xfId="17459" xr:uid="{53084FC0-6933-40A4-8DB9-B36F1E3FF6BC}"/>
    <cellStyle name="Percent 17 2 6 2 2 2" xfId="26554" xr:uid="{D1C32700-5938-4157-BFF1-426ED5D20A22}"/>
    <cellStyle name="Percent 17 2 6 2 3" xfId="22559" xr:uid="{CAF27AFF-80DE-458C-A6C2-900E53B7A834}"/>
    <cellStyle name="Percent 17 2 6 3" xfId="15535" xr:uid="{569612EB-DE41-4CE4-B2CB-1D95278D14FA}"/>
    <cellStyle name="Percent 17 2 6 3 2" xfId="24630" xr:uid="{F7A710B1-6890-4BDE-A315-4234CE4A0756}"/>
    <cellStyle name="Percent 17 2 6 4" xfId="20125" xr:uid="{04B493B0-76E3-4A54-A29A-2AD796FD3007}"/>
    <cellStyle name="Percent 17 2 7" xfId="10100" xr:uid="{2933BB9D-CF64-4236-924B-56709447E288}"/>
    <cellStyle name="Percent 17 2 7 2" xfId="14422" xr:uid="{5CE36369-A804-4A33-8A82-FDBDD057F353}"/>
    <cellStyle name="Percent 17 2 7 2 2" xfId="18313" xr:uid="{AE63C446-D547-4F32-A908-B334B5991B66}"/>
    <cellStyle name="Percent 17 2 7 2 2 2" xfId="27408" xr:uid="{59CF1B7F-60FD-4743-B2F2-2ED1E9EEA244}"/>
    <cellStyle name="Percent 17 2 7 2 3" xfId="23518" xr:uid="{6DEB74CF-0828-444A-AE09-9802119BACFE}"/>
    <cellStyle name="Percent 17 2 7 3" xfId="16389" xr:uid="{218BD99A-720B-43C7-B26B-0B4BA14DE4C4}"/>
    <cellStyle name="Percent 17 2 7 3 2" xfId="25484" xr:uid="{28B669A6-9D9E-474F-9BE1-DA3E8FD4C604}"/>
    <cellStyle name="Percent 17 2 7 4" xfId="21440" xr:uid="{587EECB5-2C7F-4B00-8959-3142A80BE3D9}"/>
    <cellStyle name="Percent 17 2 8" xfId="10360" xr:uid="{D51A8242-A2AB-4829-B209-784096E75992}"/>
    <cellStyle name="Percent 17 2 8 2" xfId="16605" xr:uid="{ACEDEDDE-B4DB-48A4-9062-3977D84F568A}"/>
    <cellStyle name="Percent 17 2 8 2 2" xfId="25700" xr:uid="{A4A2426F-0E01-4934-B202-BBB06068D47A}"/>
    <cellStyle name="Percent 17 2 8 3" xfId="21698" xr:uid="{0374115A-386B-4AE3-83EB-565F031313C3}"/>
    <cellStyle name="Percent 17 2 9" xfId="14681" xr:uid="{7F4139EA-4A82-44E6-AFE2-D725664E4D4E}"/>
    <cellStyle name="Percent 17 2 9 2" xfId="23776" xr:uid="{E623B59B-4EC3-41BB-A873-CDDE89095359}"/>
    <cellStyle name="Percent 17 3" xfId="2742" xr:uid="{588CCC96-94F8-4811-8549-B3C9E08FC14F}"/>
    <cellStyle name="Percent 17 3 2" xfId="2868" xr:uid="{CA7CA2D0-7517-4241-AF57-8B365E34AECD}"/>
    <cellStyle name="Percent 17 3 2 2" xfId="3093" xr:uid="{9104FE70-0808-413F-B483-4EB9BCA3FB4D}"/>
    <cellStyle name="Percent 17 3 2 2 2" xfId="5895" xr:uid="{870138D1-F5CE-4DF1-8A0F-1C7E1DF73F78}"/>
    <cellStyle name="Percent 17 3 2 2 2 2" xfId="7511" xr:uid="{14E7C279-694A-4B7C-A6CC-2A416D69FBC9}"/>
    <cellStyle name="Percent 17 3 2 2 2 2 2" xfId="11976" xr:uid="{57EA803E-21B9-4DA6-A3EC-478113D518FB}"/>
    <cellStyle name="Percent 17 3 2 2 2 2 2 2" xfId="18214" xr:uid="{3CBCC061-060C-4D5D-BAB3-56EAB0E6A616}"/>
    <cellStyle name="Percent 17 3 2 2 2 2 2 2 2" xfId="27309" xr:uid="{9324EEC9-82C9-47E9-A014-72F80DB4464D}"/>
    <cellStyle name="Percent 17 3 2 2 2 2 2 3" xfId="23314" xr:uid="{2FF65610-2005-4277-9090-080096ABBC5E}"/>
    <cellStyle name="Percent 17 3 2 2 2 2 3" xfId="16290" xr:uid="{AD301376-CC1F-45C3-A3FF-E6D6359DAA19}"/>
    <cellStyle name="Percent 17 3 2 2 2 2 3 2" xfId="25385" xr:uid="{832A9542-7AF1-4327-B8C8-862242AEACE2}"/>
    <cellStyle name="Percent 17 3 2 2 2 2 4" xfId="21093" xr:uid="{CC9DDC58-8261-4E0C-A7CC-2746101D6622}"/>
    <cellStyle name="Percent 17 3 2 2 2 3" xfId="11121" xr:uid="{8CD20207-1ED7-4C1F-94C0-8A2B5E0C941D}"/>
    <cellStyle name="Percent 17 3 2 2 2 3 2" xfId="17360" xr:uid="{88A85535-6D2D-484A-8875-54375440A3D2}"/>
    <cellStyle name="Percent 17 3 2 2 2 3 2 2" xfId="26455" xr:uid="{58DE8FE6-0AF8-4E62-9ED5-B9B39C790A90}"/>
    <cellStyle name="Percent 17 3 2 2 2 3 3" xfId="22459" xr:uid="{50CC57FD-3235-40B0-944A-E40B6F1CADB5}"/>
    <cellStyle name="Percent 17 3 2 2 2 4" xfId="15436" xr:uid="{E89C51B2-2A6F-49E5-B937-509115280E42}"/>
    <cellStyle name="Percent 17 3 2 2 2 4 2" xfId="24531" xr:uid="{7568B43C-7A1D-4071-80F7-81F4550767C1}"/>
    <cellStyle name="Percent 17 3 2 2 2 5" xfId="19696" xr:uid="{5AAE9919-BA3A-4BA0-9965-A0CCB4239C57}"/>
    <cellStyle name="Percent 17 3 2 2 3" xfId="6956" xr:uid="{C5245349-41EE-4237-9115-63F537040B97}"/>
    <cellStyle name="Percent 17 3 2 2 3 2" xfId="11558" xr:uid="{B64262C2-6A29-4DCA-8BEF-677473CD1016}"/>
    <cellStyle name="Percent 17 3 2 2 3 2 2" xfId="17796" xr:uid="{03D7F068-0D35-4804-A522-ACDA4FC86A73}"/>
    <cellStyle name="Percent 17 3 2 2 3 2 2 2" xfId="26891" xr:uid="{67897E5F-FA1E-4860-9EF4-95B951BC4AA1}"/>
    <cellStyle name="Percent 17 3 2 2 3 2 3" xfId="22896" xr:uid="{D1E9221A-7320-44C4-BA77-662507014C47}"/>
    <cellStyle name="Percent 17 3 2 2 3 3" xfId="15872" xr:uid="{3F3074C2-EBC1-4C61-8427-9B124B3DE717}"/>
    <cellStyle name="Percent 17 3 2 2 3 3 2" xfId="24967" xr:uid="{ECA44D77-5C8C-424E-924E-0B233B693B34}"/>
    <cellStyle name="Percent 17 3 2 2 3 4" xfId="20538" xr:uid="{A66AA692-0B8A-4F74-BA13-C35D7D9AC604}"/>
    <cellStyle name="Percent 17 3 2 2 4" xfId="10698" xr:uid="{E8A746F5-EB04-47A8-9A62-A75C565F0532}"/>
    <cellStyle name="Percent 17 3 2 2 4 2" xfId="16942" xr:uid="{0516EF80-EF2B-4B46-8BC5-43E5F58E12C2}"/>
    <cellStyle name="Percent 17 3 2 2 4 2 2" xfId="26037" xr:uid="{36041785-D16A-474A-B9B8-9059D0B1D57B}"/>
    <cellStyle name="Percent 17 3 2 2 4 3" xfId="22036" xr:uid="{FED6C054-59C2-47D0-924C-114999D86257}"/>
    <cellStyle name="Percent 17 3 2 2 5" xfId="15018" xr:uid="{D62C2896-4793-47DA-A0D4-0357BF89EF17}"/>
    <cellStyle name="Percent 17 3 2 2 5 2" xfId="24113" xr:uid="{CA72DD58-FBAB-4A40-986B-0F90A64476F6}"/>
    <cellStyle name="Percent 17 3 2 2 6" xfId="19136" xr:uid="{BD570EE7-882A-4790-AD61-7B0618314F77}"/>
    <cellStyle name="Percent 17 3 2 3" xfId="5681" xr:uid="{F6AE143C-7F90-4838-B31F-63DABF8B5587}"/>
    <cellStyle name="Percent 17 3 2 3 2" xfId="7297" xr:uid="{EBADF4C1-9A0D-45EA-A21C-A3603A015659}"/>
    <cellStyle name="Percent 17 3 2 3 2 2" xfId="11767" xr:uid="{9F21479A-5968-46D0-A9A8-0A07C4ACD803}"/>
    <cellStyle name="Percent 17 3 2 3 2 2 2" xfId="18005" xr:uid="{FA26B870-17CE-4881-97D3-358371FC858E}"/>
    <cellStyle name="Percent 17 3 2 3 2 2 2 2" xfId="27100" xr:uid="{B106C6DA-F3B3-4E40-8ACA-EF9379E93346}"/>
    <cellStyle name="Percent 17 3 2 3 2 2 3" xfId="23105" xr:uid="{86AE7BB8-415F-49E4-9C55-148D3E844515}"/>
    <cellStyle name="Percent 17 3 2 3 2 3" xfId="16081" xr:uid="{442FF35E-12AF-40A7-AF38-6479EE626417}"/>
    <cellStyle name="Percent 17 3 2 3 2 3 2" xfId="25176" xr:uid="{A8B64892-95F9-444C-BDEA-A14F73FEBD84}"/>
    <cellStyle name="Percent 17 3 2 3 2 4" xfId="20879" xr:uid="{37ACEBFE-9A85-4DB3-92DE-D3C2B75B879C}"/>
    <cellStyle name="Percent 17 3 2 3 3" xfId="10911" xr:uid="{54B20A98-DEBA-4F95-83DD-1959C59AF97C}"/>
    <cellStyle name="Percent 17 3 2 3 3 2" xfId="17151" xr:uid="{1A30AF0F-BE77-4B67-988E-0873675F3201}"/>
    <cellStyle name="Percent 17 3 2 3 3 2 2" xfId="26246" xr:uid="{F6C9AD1A-93A6-4AC6-B47A-67D11705C3E5}"/>
    <cellStyle name="Percent 17 3 2 3 3 3" xfId="22249" xr:uid="{101F5D58-E157-4BF2-9DF9-1F1D59270448}"/>
    <cellStyle name="Percent 17 3 2 3 4" xfId="15227" xr:uid="{32CF8737-0C99-4EE5-AF42-E4E0860B7C13}"/>
    <cellStyle name="Percent 17 3 2 3 4 2" xfId="24322" xr:uid="{7ABECE26-7632-4AE7-B135-ACC797EE83C3}"/>
    <cellStyle name="Percent 17 3 2 3 5" xfId="19482" xr:uid="{880945C8-02BF-491F-AFAC-6DF1424290EB}"/>
    <cellStyle name="Percent 17 3 2 4" xfId="6731" xr:uid="{D01054BF-CD35-47A0-A8D1-79DC4198821B}"/>
    <cellStyle name="Percent 17 3 2 4 2" xfId="11349" xr:uid="{F0637B00-04A8-4BA3-AED7-D8A767E36C25}"/>
    <cellStyle name="Percent 17 3 2 4 2 2" xfId="17587" xr:uid="{04AC4642-9AF3-45FC-919E-899B34A379B5}"/>
    <cellStyle name="Percent 17 3 2 4 2 2 2" xfId="26682" xr:uid="{240E6E3F-1C28-4696-BF7F-97053422B827}"/>
    <cellStyle name="Percent 17 3 2 4 2 3" xfId="22687" xr:uid="{94B068B8-F095-480E-A3A3-76BDD51EDBC4}"/>
    <cellStyle name="Percent 17 3 2 4 3" xfId="15663" xr:uid="{199DE6FB-FD3A-4FD1-A2B6-BE2CFBBF3028}"/>
    <cellStyle name="Percent 17 3 2 4 3 2" xfId="24758" xr:uid="{AC6E4657-F104-4CE4-B924-2E9BA8B1BA44}"/>
    <cellStyle name="Percent 17 3 2 4 4" xfId="20313" xr:uid="{10BB300A-3D98-489B-8BD3-8DD90CE851F4}"/>
    <cellStyle name="Percent 17 3 2 5" xfId="10260" xr:uid="{8EADE99C-65C5-4F19-8D0E-10D0F623206B}"/>
    <cellStyle name="Percent 17 3 2 5 2" xfId="14582" xr:uid="{1DDB060C-A0C9-4857-A2A5-9F34A8F89794}"/>
    <cellStyle name="Percent 17 3 2 5 2 2" xfId="18441" xr:uid="{A52D167B-C7D9-4B89-9F36-9E36CF26EE04}"/>
    <cellStyle name="Percent 17 3 2 5 2 2 2" xfId="27536" xr:uid="{A12415FB-7E4A-4115-9F35-5798966A5951}"/>
    <cellStyle name="Percent 17 3 2 5 2 3" xfId="23677" xr:uid="{8AEF7666-502B-4C75-A0B9-783AB966767E}"/>
    <cellStyle name="Percent 17 3 2 5 3" xfId="16517" xr:uid="{3FB78F1C-AEA7-48CE-BCB2-C2EB52E0D05B}"/>
    <cellStyle name="Percent 17 3 2 5 3 2" xfId="25612" xr:uid="{0557622F-D746-42FC-80F6-AB8BCC10CACB}"/>
    <cellStyle name="Percent 17 3 2 5 4" xfId="21599" xr:uid="{8C1BB449-C977-43E4-AB7C-833090AA1E92}"/>
    <cellStyle name="Percent 17 3 2 6" xfId="10489" xr:uid="{DCB979A7-B989-4BDB-8FA2-35132994404B}"/>
    <cellStyle name="Percent 17 3 2 6 2" xfId="16733" xr:uid="{0EB54DC1-FBB5-4B37-B49C-87BE6FD7A8BA}"/>
    <cellStyle name="Percent 17 3 2 6 2 2" xfId="25828" xr:uid="{03BCBA18-F316-4C5A-9F17-81B94D73A195}"/>
    <cellStyle name="Percent 17 3 2 6 3" xfId="21827" xr:uid="{FBD6E1C7-C4BF-420D-9617-C77FA76494AB}"/>
    <cellStyle name="Percent 17 3 2 7" xfId="14809" xr:uid="{4CB76915-1B9E-4010-A571-FCEF99DFBF64}"/>
    <cellStyle name="Percent 17 3 2 7 2" xfId="23904" xr:uid="{6F0F72F7-0B7D-4870-8C34-4DE318E58E33}"/>
    <cellStyle name="Percent 17 3 2 8" xfId="18911" xr:uid="{D3B8855F-3EE2-42FC-9129-F94EBDC327B6}"/>
    <cellStyle name="Percent 17 3 3" xfId="2990" xr:uid="{5C4E7BB6-0A66-489F-8B1F-C6AD09F9D0BC}"/>
    <cellStyle name="Percent 17 3 3 2" xfId="5792" xr:uid="{67CD7C20-0C0E-4B56-821A-F15C8FF93596}"/>
    <cellStyle name="Percent 17 3 3 2 2" xfId="7408" xr:uid="{73D1096C-21E8-48B5-9472-D36C5CF082E4}"/>
    <cellStyle name="Percent 17 3 3 2 2 2" xfId="11873" xr:uid="{0EB036E5-1B97-4675-8A2C-674E75B8CED3}"/>
    <cellStyle name="Percent 17 3 3 2 2 2 2" xfId="18111" xr:uid="{F8DDD1F4-221E-47D1-B02B-5FA970384355}"/>
    <cellStyle name="Percent 17 3 3 2 2 2 2 2" xfId="27206" xr:uid="{D0724E4C-4A1A-4AB6-859F-066C5ABB57F2}"/>
    <cellStyle name="Percent 17 3 3 2 2 2 3" xfId="23211" xr:uid="{1878507D-BB4F-4060-A02A-C27115B0B7DD}"/>
    <cellStyle name="Percent 17 3 3 2 2 3" xfId="16187" xr:uid="{CB14EFDD-F9BA-4DB7-ACB0-E455052B088B}"/>
    <cellStyle name="Percent 17 3 3 2 2 3 2" xfId="25282" xr:uid="{85F3B0AF-3017-4750-9477-37EF5D9609E5}"/>
    <cellStyle name="Percent 17 3 3 2 2 4" xfId="20990" xr:uid="{6B73FEFC-1006-4AFF-86AB-3C4587BAC909}"/>
    <cellStyle name="Percent 17 3 3 2 3" xfId="11018" xr:uid="{433DCCA1-0B1A-4DA0-ACE8-D6A7F353468B}"/>
    <cellStyle name="Percent 17 3 3 2 3 2" xfId="17257" xr:uid="{062A4915-6C91-4C19-8F4D-3C88508554F7}"/>
    <cellStyle name="Percent 17 3 3 2 3 2 2" xfId="26352" xr:uid="{74A053BC-7D15-4B52-AC53-8B0725E23477}"/>
    <cellStyle name="Percent 17 3 3 2 3 3" xfId="22356" xr:uid="{9B4E22EC-E1ED-49D6-B5FD-17ECAE763C0A}"/>
    <cellStyle name="Percent 17 3 3 2 4" xfId="15333" xr:uid="{5A495E39-4BB9-4138-9661-DE17EA38781D}"/>
    <cellStyle name="Percent 17 3 3 2 4 2" xfId="24428" xr:uid="{2EA8C7EB-7FF0-4C2A-969C-259640D3EB36}"/>
    <cellStyle name="Percent 17 3 3 2 5" xfId="19593" xr:uid="{8094E278-630F-4FC9-90D6-BE62029C1260}"/>
    <cellStyle name="Percent 17 3 3 3" xfId="6853" xr:uid="{2DA82368-53F9-4559-B5A6-780A0E14970A}"/>
    <cellStyle name="Percent 17 3 3 3 2" xfId="11455" xr:uid="{6A42DF87-B109-48D9-8214-215490773080}"/>
    <cellStyle name="Percent 17 3 3 3 2 2" xfId="17693" xr:uid="{02D3B01B-B5B6-4094-ADBA-EEF442237314}"/>
    <cellStyle name="Percent 17 3 3 3 2 2 2" xfId="26788" xr:uid="{759F069D-385E-46DF-8109-B861D02CB738}"/>
    <cellStyle name="Percent 17 3 3 3 2 3" xfId="22793" xr:uid="{43BC67A8-46B4-42D3-B2F0-6468325228F5}"/>
    <cellStyle name="Percent 17 3 3 3 3" xfId="15769" xr:uid="{05644996-801E-4E94-AD22-9DC016D8234A}"/>
    <cellStyle name="Percent 17 3 3 3 3 2" xfId="24864" xr:uid="{3FDA0F45-EC3E-4E6F-A544-635378586E17}"/>
    <cellStyle name="Percent 17 3 3 3 4" xfId="20435" xr:uid="{AD3E62F7-2B6D-4C8A-969D-A98AB54BB1F5}"/>
    <cellStyle name="Percent 17 3 3 4" xfId="10595" xr:uid="{4E68CC1A-38A6-4B13-AC74-85255CE821B5}"/>
    <cellStyle name="Percent 17 3 3 4 2" xfId="16839" xr:uid="{13E060D9-1369-43B8-A6CC-3499BE9276EE}"/>
    <cellStyle name="Percent 17 3 3 4 2 2" xfId="25934" xr:uid="{E47C79F7-5B2C-4B75-AC02-71D2DB45ABDF}"/>
    <cellStyle name="Percent 17 3 3 4 3" xfId="21933" xr:uid="{4289551C-2CD1-4954-94C7-1BBCF29A10C5}"/>
    <cellStyle name="Percent 17 3 3 5" xfId="14915" xr:uid="{B32F5F91-8F0B-43EB-B651-8B308CDC3EDD}"/>
    <cellStyle name="Percent 17 3 3 5 2" xfId="24010" xr:uid="{794ADFAD-732D-4724-BEFD-75DFA769A5C1}"/>
    <cellStyle name="Percent 17 3 3 6" xfId="19033" xr:uid="{AF9472BB-B6B6-4DF1-8AA2-8CB554580DAA}"/>
    <cellStyle name="Percent 17 3 4" xfId="5566" xr:uid="{5ABB1F42-9247-4A6C-8941-90893711FC02}"/>
    <cellStyle name="Percent 17 3 4 2" xfId="7182" xr:uid="{DBB10B07-BDB2-4367-A76B-AF5B3AAAB1C4}"/>
    <cellStyle name="Percent 17 3 4 2 2" xfId="11664" xr:uid="{EF9AA209-9F9D-4B21-9001-8BCC0C6E7F4D}"/>
    <cellStyle name="Percent 17 3 4 2 2 2" xfId="17902" xr:uid="{464C4C5F-E490-469C-BD9F-ECD0EA1B45BD}"/>
    <cellStyle name="Percent 17 3 4 2 2 2 2" xfId="26997" xr:uid="{F3686C6F-5F8F-4B59-A076-C921F109803D}"/>
    <cellStyle name="Percent 17 3 4 2 2 3" xfId="23002" xr:uid="{55061981-1444-4FE3-9566-B913A5DDC61C}"/>
    <cellStyle name="Percent 17 3 4 2 3" xfId="15978" xr:uid="{C8D818CE-49FB-4D6C-ABB1-A2C8A484ADFE}"/>
    <cellStyle name="Percent 17 3 4 2 3 2" xfId="25073" xr:uid="{5B974B9E-76E9-4E54-A4CB-C968B45FDEB9}"/>
    <cellStyle name="Percent 17 3 4 2 4" xfId="20764" xr:uid="{A40B59FF-9EA3-42A9-86A8-78AE3034232B}"/>
    <cellStyle name="Percent 17 3 4 3" xfId="10808" xr:uid="{1474A7F8-5200-43AA-A81F-39017A4F86BC}"/>
    <cellStyle name="Percent 17 3 4 3 2" xfId="17048" xr:uid="{92D2740D-FC63-4937-9FC1-2447FD22AF08}"/>
    <cellStyle name="Percent 17 3 4 3 2 2" xfId="26143" xr:uid="{C42F912D-0B44-4B86-AF89-7E6463026E28}"/>
    <cellStyle name="Percent 17 3 4 3 3" xfId="22146" xr:uid="{38322CF9-314E-474F-993C-E936B7BC1B14}"/>
    <cellStyle name="Percent 17 3 4 4" xfId="15124" xr:uid="{071CBBC8-2A88-49C5-A956-CF2E689631BE}"/>
    <cellStyle name="Percent 17 3 4 4 2" xfId="24219" xr:uid="{0780E74E-E19F-47C6-8F91-59082A0617B0}"/>
    <cellStyle name="Percent 17 3 4 5" xfId="19367" xr:uid="{7B7E4CE9-704B-46F4-8770-1137E3A3AC8A}"/>
    <cellStyle name="Percent 17 3 5" xfId="6605" xr:uid="{934486A2-1A1B-4309-BC8E-33EC0C25DC8E}"/>
    <cellStyle name="Percent 17 3 5 2" xfId="11246" xr:uid="{B7178974-5E17-42A8-9E70-4F33F96B5DC8}"/>
    <cellStyle name="Percent 17 3 5 2 2" xfId="17484" xr:uid="{54E36929-4555-43E2-A6E5-9DFD001268E8}"/>
    <cellStyle name="Percent 17 3 5 2 2 2" xfId="26579" xr:uid="{4545CA24-2CA8-4316-89EE-3C228FB13EF5}"/>
    <cellStyle name="Percent 17 3 5 2 3" xfId="22584" xr:uid="{F327D05A-7ED8-45F3-AD1A-631FD9F658F9}"/>
    <cellStyle name="Percent 17 3 5 3" xfId="15560" xr:uid="{09680567-9927-480E-A7E9-C430867B644D}"/>
    <cellStyle name="Percent 17 3 5 3 2" xfId="24655" xr:uid="{5619CA6B-B0B6-4F05-ADEF-D170C6F9B02B}"/>
    <cellStyle name="Percent 17 3 5 4" xfId="20187" xr:uid="{755300DC-724A-48F8-AFBF-155AECA1288B}"/>
    <cellStyle name="Percent 17 3 6" xfId="10145" xr:uid="{0A858AE3-B899-4D18-B6AD-5884C580B497}"/>
    <cellStyle name="Percent 17 3 6 2" xfId="14467" xr:uid="{50368990-920A-43BA-9F56-360859B120B1}"/>
    <cellStyle name="Percent 17 3 6 2 2" xfId="18338" xr:uid="{A009DCE5-6FD5-441D-AEDC-A1183631822D}"/>
    <cellStyle name="Percent 17 3 6 2 2 2" xfId="27433" xr:uid="{4EC95E08-1363-44C2-B2AB-50A4DE0ADBBC}"/>
    <cellStyle name="Percent 17 3 6 2 3" xfId="23562" xr:uid="{9E079028-A712-4342-9E60-CECBE853DBB0}"/>
    <cellStyle name="Percent 17 3 6 3" xfId="16414" xr:uid="{218CA1AD-99D4-4584-807C-D8C9BC9C7130}"/>
    <cellStyle name="Percent 17 3 6 3 2" xfId="25509" xr:uid="{A74871A0-D2A4-4952-9AAD-C57F5B62DB3A}"/>
    <cellStyle name="Percent 17 3 6 4" xfId="21484" xr:uid="{B6910A9D-F909-4DDD-89A4-73F7D5214D99}"/>
    <cellStyle name="Percent 17 3 7" xfId="10386" xr:uid="{94F2F19A-5E44-4B9F-A086-E0FA6C2DF4B5}"/>
    <cellStyle name="Percent 17 3 7 2" xfId="16630" xr:uid="{89C07FD4-5B1E-4714-BEE6-A14FFCE7D565}"/>
    <cellStyle name="Percent 17 3 7 2 2" xfId="25725" xr:uid="{2639EEC0-4FD1-438C-9CEC-3C6C6544C51E}"/>
    <cellStyle name="Percent 17 3 7 3" xfId="21724" xr:uid="{5F6E3321-3166-4CBA-913E-0830A1A450FD}"/>
    <cellStyle name="Percent 17 3 8" xfId="14706" xr:uid="{C7CAEE85-AD53-4DD6-8300-1F2CB4E6B736}"/>
    <cellStyle name="Percent 17 3 8 2" xfId="23801" xr:uid="{FD67E028-636E-4CB6-BCEB-F6792415701F}"/>
    <cellStyle name="Percent 17 3 9" xfId="18785" xr:uid="{8E2E620D-627D-4D6F-833F-2DBEDD0EF004}"/>
    <cellStyle name="Percent 17 4" xfId="2821" xr:uid="{032CBB2D-E270-4433-984E-9462EFB2ECE8}"/>
    <cellStyle name="Percent 17 4 2" xfId="3046" xr:uid="{0C0E4277-4410-4F78-8417-9A340E81354C}"/>
    <cellStyle name="Percent 17 4 2 2" xfId="5848" xr:uid="{31F7CB05-8C48-4F58-94B8-A76225A9C7E2}"/>
    <cellStyle name="Percent 17 4 2 2 2" xfId="7464" xr:uid="{A5308B03-78C7-4E36-AA74-99DF6229051B}"/>
    <cellStyle name="Percent 17 4 2 2 2 2" xfId="11929" xr:uid="{6FFE1562-AD8E-4E60-A122-B1E10E5DB4FD}"/>
    <cellStyle name="Percent 17 4 2 2 2 2 2" xfId="18167" xr:uid="{031DCF78-CA04-445E-B4E9-0BF37F5C1EDD}"/>
    <cellStyle name="Percent 17 4 2 2 2 2 2 2" xfId="27262" xr:uid="{179E4025-688C-4FBE-9F26-07F71CDA6649}"/>
    <cellStyle name="Percent 17 4 2 2 2 2 3" xfId="23267" xr:uid="{3645F7E0-A7A9-4643-9CAA-72B5A9B7E6E9}"/>
    <cellStyle name="Percent 17 4 2 2 2 3" xfId="16243" xr:uid="{6BF12E08-0751-4608-BB9E-E7219E22166B}"/>
    <cellStyle name="Percent 17 4 2 2 2 3 2" xfId="25338" xr:uid="{7EC773D0-8612-45B5-AB49-FE0D79132C84}"/>
    <cellStyle name="Percent 17 4 2 2 2 4" xfId="21046" xr:uid="{5A0A29A8-B78A-4852-A88E-8992A9DB538A}"/>
    <cellStyle name="Percent 17 4 2 2 3" xfId="11074" xr:uid="{03235182-4A9A-401C-8B09-2DB3D93462B8}"/>
    <cellStyle name="Percent 17 4 2 2 3 2" xfId="17313" xr:uid="{BB16F014-D43B-46F7-8E57-149279FF1E03}"/>
    <cellStyle name="Percent 17 4 2 2 3 2 2" xfId="26408" xr:uid="{AEC520A1-76F9-49D5-B7FC-AFD9A0BC2764}"/>
    <cellStyle name="Percent 17 4 2 2 3 3" xfId="22412" xr:uid="{55E870F2-4ED0-42DA-9919-605EDA7FFAFE}"/>
    <cellStyle name="Percent 17 4 2 2 4" xfId="15389" xr:uid="{EC5B92F3-B442-4DDF-9881-9C10F9C51DE7}"/>
    <cellStyle name="Percent 17 4 2 2 4 2" xfId="24484" xr:uid="{3D25D098-E14C-4887-B6A5-39655C91B1B8}"/>
    <cellStyle name="Percent 17 4 2 2 5" xfId="19649" xr:uid="{72594504-5223-45CC-B53B-94B6332387F8}"/>
    <cellStyle name="Percent 17 4 2 3" xfId="6909" xr:uid="{0D5F1280-60D2-47AA-B150-D7FC3BE8C7AA}"/>
    <cellStyle name="Percent 17 4 2 3 2" xfId="11511" xr:uid="{531BEC25-0C31-456F-AC8E-304CD0F17F90}"/>
    <cellStyle name="Percent 17 4 2 3 2 2" xfId="17749" xr:uid="{C8B749E1-6103-4AE0-9CB9-7F60E231B8E9}"/>
    <cellStyle name="Percent 17 4 2 3 2 2 2" xfId="26844" xr:uid="{1B9F38C0-E797-48B9-9489-241187D85E72}"/>
    <cellStyle name="Percent 17 4 2 3 2 3" xfId="22849" xr:uid="{223C85EB-40D4-4FC3-8975-62BFAE00B5C6}"/>
    <cellStyle name="Percent 17 4 2 3 3" xfId="15825" xr:uid="{2D118BFC-2C6D-4D02-BAE9-3A9A656730ED}"/>
    <cellStyle name="Percent 17 4 2 3 3 2" xfId="24920" xr:uid="{4BFE06E6-D365-4223-9A5C-22BD25692645}"/>
    <cellStyle name="Percent 17 4 2 3 4" xfId="20491" xr:uid="{4C4792FB-6B5E-4C80-9DF0-766655E14532}"/>
    <cellStyle name="Percent 17 4 2 4" xfId="10651" xr:uid="{E733720D-C5A4-4444-B404-B1CEA51B1B29}"/>
    <cellStyle name="Percent 17 4 2 4 2" xfId="16895" xr:uid="{05B1725A-7453-4093-BF32-2E7B22F551EF}"/>
    <cellStyle name="Percent 17 4 2 4 2 2" xfId="25990" xr:uid="{DEC77A21-FD49-4106-85F5-9DD82BD474C6}"/>
    <cellStyle name="Percent 17 4 2 4 3" xfId="21989" xr:uid="{25595D0C-1F3F-4DF7-A1D9-D0BD33C76F9E}"/>
    <cellStyle name="Percent 17 4 2 5" xfId="14971" xr:uid="{AA932483-D98F-4B8E-9308-954F284F644E}"/>
    <cellStyle name="Percent 17 4 2 5 2" xfId="24066" xr:uid="{5EC784A1-C7BA-4E2C-87D7-F516208244FA}"/>
    <cellStyle name="Percent 17 4 2 6" xfId="19089" xr:uid="{66EE5ED6-3E9F-4905-BD9C-45F55D1F73A9}"/>
    <cellStyle name="Percent 17 4 3" xfId="5634" xr:uid="{68BD77EF-EEBD-4736-8A2A-6FB144699E7F}"/>
    <cellStyle name="Percent 17 4 3 2" xfId="7250" xr:uid="{37ACD069-8291-4DA9-95E1-438136913769}"/>
    <cellStyle name="Percent 17 4 3 2 2" xfId="11720" xr:uid="{FC27281A-16DD-4968-AFB4-630F42E39E63}"/>
    <cellStyle name="Percent 17 4 3 2 2 2" xfId="17958" xr:uid="{6A86F5B6-5A5C-452E-875F-DB654A94490D}"/>
    <cellStyle name="Percent 17 4 3 2 2 2 2" xfId="27053" xr:uid="{3E1B1F32-847B-40BF-AD9D-76BB520EED7F}"/>
    <cellStyle name="Percent 17 4 3 2 2 3" xfId="23058" xr:uid="{65C88679-FF40-4115-AF73-B355837F3553}"/>
    <cellStyle name="Percent 17 4 3 2 3" xfId="16034" xr:uid="{0D97A574-C10F-4768-8DEB-CC01124AFAE1}"/>
    <cellStyle name="Percent 17 4 3 2 3 2" xfId="25129" xr:uid="{0918E01A-5304-498F-A402-E9E8C25DE7F7}"/>
    <cellStyle name="Percent 17 4 3 2 4" xfId="20832" xr:uid="{F866E393-BEEA-4693-9E9D-779F43A36725}"/>
    <cellStyle name="Percent 17 4 3 3" xfId="10864" xr:uid="{899A8630-B9BE-419F-93CB-4DA678BDB79E}"/>
    <cellStyle name="Percent 17 4 3 3 2" xfId="17104" xr:uid="{F1F4B085-48EB-44BB-8865-9F2A7917179F}"/>
    <cellStyle name="Percent 17 4 3 3 2 2" xfId="26199" xr:uid="{4117D1DD-3E8E-4996-9CDB-215DF32B7249}"/>
    <cellStyle name="Percent 17 4 3 3 3" xfId="22202" xr:uid="{B174EFD9-ED0C-4C8F-8889-BAFC2549CA4C}"/>
    <cellStyle name="Percent 17 4 3 4" xfId="15180" xr:uid="{E1A035B2-AA81-40F4-8901-CFE591CBE2A8}"/>
    <cellStyle name="Percent 17 4 3 4 2" xfId="24275" xr:uid="{D470F2EA-51DA-47C9-AFB4-E559060CED5D}"/>
    <cellStyle name="Percent 17 4 3 5" xfId="19435" xr:uid="{4B3F260B-0DAB-4A32-8688-25ABF0C71C68}"/>
    <cellStyle name="Percent 17 4 4" xfId="6684" xr:uid="{58F83F45-1642-40DA-BBF2-751176E31B5D}"/>
    <cellStyle name="Percent 17 4 4 2" xfId="11302" xr:uid="{C19B65DD-88F2-4360-916B-A295530939EF}"/>
    <cellStyle name="Percent 17 4 4 2 2" xfId="17540" xr:uid="{2ED1F24A-4219-4029-B3A2-FA03346FCD10}"/>
    <cellStyle name="Percent 17 4 4 2 2 2" xfId="26635" xr:uid="{0F6054E1-DB19-483D-9A26-4DDE2801DDA6}"/>
    <cellStyle name="Percent 17 4 4 2 3" xfId="22640" xr:uid="{AF4E00C6-3D62-4EA6-8BBD-0E6B0C6829D9}"/>
    <cellStyle name="Percent 17 4 4 3" xfId="15616" xr:uid="{564CD833-FFF0-4540-944F-57009EAAC70E}"/>
    <cellStyle name="Percent 17 4 4 3 2" xfId="24711" xr:uid="{21220615-3F68-4099-A32B-B58B29124B44}"/>
    <cellStyle name="Percent 17 4 4 4" xfId="20266" xr:uid="{2759F575-0751-4644-AABF-B4670CF453DD}"/>
    <cellStyle name="Percent 17 4 5" xfId="10213" xr:uid="{D88B74B0-FEBB-4D40-A103-0632C99B5460}"/>
    <cellStyle name="Percent 17 4 5 2" xfId="14535" xr:uid="{A67C6B75-EAA5-4829-8B2F-EF663F7D522B}"/>
    <cellStyle name="Percent 17 4 5 2 2" xfId="18394" xr:uid="{8E88682D-9950-42AE-A671-C90D9D73AD35}"/>
    <cellStyle name="Percent 17 4 5 2 2 2" xfId="27489" xr:uid="{5BEFC214-CD8E-424E-9208-69614582901A}"/>
    <cellStyle name="Percent 17 4 5 2 3" xfId="23630" xr:uid="{6D33A09C-F7BF-48D2-A4A4-BCA822FF9C42}"/>
    <cellStyle name="Percent 17 4 5 3" xfId="16470" xr:uid="{3E158FB8-A0C2-4FF0-8795-0762F36DC06B}"/>
    <cellStyle name="Percent 17 4 5 3 2" xfId="25565" xr:uid="{FA244667-EC72-4D47-B90A-371B58151BD6}"/>
    <cellStyle name="Percent 17 4 5 4" xfId="21552" xr:uid="{17ABD67F-0A24-4EDD-9C5C-D4818C66BCA3}"/>
    <cellStyle name="Percent 17 4 6" xfId="10442" xr:uid="{51F0E779-0A14-478D-A17E-20152FC9490F}"/>
    <cellStyle name="Percent 17 4 6 2" xfId="16686" xr:uid="{7F1960AC-85EC-44E0-9445-68C3D0921C81}"/>
    <cellStyle name="Percent 17 4 6 2 2" xfId="25781" xr:uid="{324E172D-58E4-4315-BBBA-CD0771DDB4C8}"/>
    <cellStyle name="Percent 17 4 6 3" xfId="21780" xr:uid="{CAF12CA5-7911-4D4D-9CA7-23C6911DE100}"/>
    <cellStyle name="Percent 17 4 7" xfId="14762" xr:uid="{157545C5-5B69-45EA-9440-823108BC878B}"/>
    <cellStyle name="Percent 17 4 7 2" xfId="23857" xr:uid="{7737C42C-19FB-4886-B8D4-69863DEB49D1}"/>
    <cellStyle name="Percent 17 4 8" xfId="18864" xr:uid="{C1157EE3-B0A8-434D-B1B9-56F25C5AA5C8}"/>
    <cellStyle name="Percent 17 5" xfId="2943" xr:uid="{11EA79FD-74E5-4D0E-AF08-CCEE354FAAC1}"/>
    <cellStyle name="Percent 17 5 2" xfId="5745" xr:uid="{0ABF0799-FE6D-4EBA-B709-DA9F5D15287B}"/>
    <cellStyle name="Percent 17 5 2 2" xfId="7361" xr:uid="{1990574B-69BE-4B96-BCFC-8290E4D99AC6}"/>
    <cellStyle name="Percent 17 5 2 2 2" xfId="11826" xr:uid="{2D250E80-1BCC-4CB4-AF6E-F068CBE5F81F}"/>
    <cellStyle name="Percent 17 5 2 2 2 2" xfId="18064" xr:uid="{9104E7B4-8798-4A96-9547-30C04687D67C}"/>
    <cellStyle name="Percent 17 5 2 2 2 2 2" xfId="27159" xr:uid="{35A8BBF2-F4D3-45F7-99C0-5A4FCA11BD84}"/>
    <cellStyle name="Percent 17 5 2 2 2 3" xfId="23164" xr:uid="{596956CB-361C-4FC9-A2F1-0104E2F9060C}"/>
    <cellStyle name="Percent 17 5 2 2 3" xfId="16140" xr:uid="{5E716194-8CED-434D-92C7-019C7A362CE6}"/>
    <cellStyle name="Percent 17 5 2 2 3 2" xfId="25235" xr:uid="{FCF9386B-5084-4247-AEF0-70CD0B1AAE32}"/>
    <cellStyle name="Percent 17 5 2 2 4" xfId="20943" xr:uid="{C95C47D4-922F-48F0-B88D-29BC69077510}"/>
    <cellStyle name="Percent 17 5 2 3" xfId="10971" xr:uid="{0AEC1724-B648-48F6-B829-5AE5426651D1}"/>
    <cellStyle name="Percent 17 5 2 3 2" xfId="17210" xr:uid="{3474DB8E-ADD3-431A-8D2E-A3F1BDDBA63B}"/>
    <cellStyle name="Percent 17 5 2 3 2 2" xfId="26305" xr:uid="{E205EB58-6872-4866-BAD4-9A2A1715D369}"/>
    <cellStyle name="Percent 17 5 2 3 3" xfId="22309" xr:uid="{67ACA2B1-4162-446B-A0EA-13A949D985C8}"/>
    <cellStyle name="Percent 17 5 2 4" xfId="15286" xr:uid="{D146E0E5-1380-4C8D-A78F-513B96AEF529}"/>
    <cellStyle name="Percent 17 5 2 4 2" xfId="24381" xr:uid="{9AD376A0-EFA8-469D-9EB2-FA0CCC2FBE4B}"/>
    <cellStyle name="Percent 17 5 2 5" xfId="19546" xr:uid="{6AAE917B-1380-4B50-A816-D65AB9EAA8DA}"/>
    <cellStyle name="Percent 17 5 3" xfId="6806" xr:uid="{5E64AAEF-E7C3-4675-AF0D-57DA41597E63}"/>
    <cellStyle name="Percent 17 5 3 2" xfId="11408" xr:uid="{7EAFF875-4C4D-4C4A-806C-0FB1A59206C8}"/>
    <cellStyle name="Percent 17 5 3 2 2" xfId="17646" xr:uid="{F3A44590-72FE-410A-9C3B-99BDAAFB3204}"/>
    <cellStyle name="Percent 17 5 3 2 2 2" xfId="26741" xr:uid="{C22172CC-6EB2-44A5-87E7-D8603CA43BD3}"/>
    <cellStyle name="Percent 17 5 3 2 3" xfId="22746" xr:uid="{00BB89DA-43FB-4653-9457-A2434745EBD6}"/>
    <cellStyle name="Percent 17 5 3 3" xfId="15722" xr:uid="{BEF4CD0C-6FAF-47AE-A9FC-9A6BFC607020}"/>
    <cellStyle name="Percent 17 5 3 3 2" xfId="24817" xr:uid="{8D0B68C1-5CAB-4BC1-964D-86EB18E9CC92}"/>
    <cellStyle name="Percent 17 5 3 4" xfId="20388" xr:uid="{0298C07C-49C2-4D23-9FA2-60E48951A201}"/>
    <cellStyle name="Percent 17 5 4" xfId="10548" xr:uid="{F6EE2150-2A07-46A0-B631-00377590E200}"/>
    <cellStyle name="Percent 17 5 4 2" xfId="16792" xr:uid="{34D1117E-A6DC-4D91-A548-7714C17CAA2B}"/>
    <cellStyle name="Percent 17 5 4 2 2" xfId="25887" xr:uid="{63C173E3-9855-4F85-91B7-89ECE6DFF6F2}"/>
    <cellStyle name="Percent 17 5 4 3" xfId="21886" xr:uid="{D6ADD3D2-F0FD-42C5-A7E2-3F722E526F28}"/>
    <cellStyle name="Percent 17 5 5" xfId="14868" xr:uid="{E7FD4FCB-B67E-4F4D-A9E7-7741CF2580A1}"/>
    <cellStyle name="Percent 17 5 5 2" xfId="23963" xr:uid="{C597B4BE-69C1-4478-9F5D-207260B6CA9D}"/>
    <cellStyle name="Percent 17 5 6" xfId="18986" xr:uid="{2FD8998D-DF09-4A46-9FE3-9B64C101CF87}"/>
    <cellStyle name="Percent 17 6" xfId="6233" xr:uid="{3ECE664E-48EA-4B82-91EC-B318C69508C2}"/>
    <cellStyle name="Percent 17 6 2" xfId="7692" xr:uid="{EE0DFA93-D12D-4903-95A4-28609DCE601B}"/>
    <cellStyle name="Percent 17 6 2 2" xfId="12025" xr:uid="{4716A48C-2F06-4F2D-B200-6611AC947E37}"/>
    <cellStyle name="Percent 17 6 2 2 2" xfId="18263" xr:uid="{BA929759-1F19-49CF-B82A-2A7EB5D9A781}"/>
    <cellStyle name="Percent 17 6 2 2 2 2" xfId="27358" xr:uid="{9127D3BC-FB06-4E11-80EE-02F19D5DA8DE}"/>
    <cellStyle name="Percent 17 6 2 2 3" xfId="23363" xr:uid="{44A9FBD3-6F72-49E8-B36C-86BFCF67F9AE}"/>
    <cellStyle name="Percent 17 6 2 3" xfId="16339" xr:uid="{5892D2FA-3C78-41B1-B344-BEB560922669}"/>
    <cellStyle name="Percent 17 6 2 3 2" xfId="25434" xr:uid="{75357F85-67DE-445F-B257-A289E497251D}"/>
    <cellStyle name="Percent 17 6 2 4" xfId="21274" xr:uid="{6F20B706-FEB8-4650-956A-47FA5F14E2E8}"/>
    <cellStyle name="Percent 17 6 3" xfId="11171" xr:uid="{ACD8BCAD-447C-429F-93E5-4E9B521D5137}"/>
    <cellStyle name="Percent 17 6 3 2" xfId="17409" xr:uid="{8264E481-B143-400D-A37D-32C6D32479FD}"/>
    <cellStyle name="Percent 17 6 3 2 2" xfId="26504" xr:uid="{3DB4C90B-A067-4CC3-985B-4CD8104BE7F7}"/>
    <cellStyle name="Percent 17 6 3 3" xfId="22509" xr:uid="{56A5B502-9F5E-4A81-A1B7-A52FEC3B46AE}"/>
    <cellStyle name="Percent 17 6 4" xfId="15485" xr:uid="{8A822035-6376-4138-84FB-8A788F3203C1}"/>
    <cellStyle name="Percent 17 6 4 2" xfId="24580" xr:uid="{7617DA28-512C-4D71-AED4-2F26B51164F0}"/>
    <cellStyle name="Percent 17 6 5" xfId="19877" xr:uid="{99172F58-EE0F-410F-9A2A-3FDD4E506B1C}"/>
    <cellStyle name="Percent 17 7" xfId="5278" xr:uid="{2CDDEEAC-D798-4292-90FD-0077F7E79658}"/>
    <cellStyle name="Percent 17 7 2" xfId="7099" xr:uid="{D286159E-CEE9-49AE-B61A-F04A2F3329F7}"/>
    <cellStyle name="Percent 17 7 2 2" xfId="11617" xr:uid="{827D0B37-51C5-4AE5-96B1-DAC71533A850}"/>
    <cellStyle name="Percent 17 7 2 2 2" xfId="17855" xr:uid="{20E9999F-E5AF-445B-A937-54A9315EEF02}"/>
    <cellStyle name="Percent 17 7 2 2 2 2" xfId="26950" xr:uid="{120AE018-5BA3-4256-920F-1373FA2CFFCA}"/>
    <cellStyle name="Percent 17 7 2 2 3" xfId="22955" xr:uid="{FBFF7712-A55D-4B63-829E-69E2001FF08E}"/>
    <cellStyle name="Percent 17 7 2 3" xfId="15931" xr:uid="{404C8063-67BE-4731-B460-7E84BA00C030}"/>
    <cellStyle name="Percent 17 7 2 3 2" xfId="25026" xr:uid="{BEA4F28B-38D6-46A6-A103-D03F4DCEFC0D}"/>
    <cellStyle name="Percent 17 7 2 4" xfId="20681" xr:uid="{D579AAF6-B956-49C3-8359-C379FCB6FA5E}"/>
    <cellStyle name="Percent 17 7 3" xfId="10761" xr:uid="{D5828AB3-37A0-408D-B3AE-477868B4488E}"/>
    <cellStyle name="Percent 17 7 3 2" xfId="17001" xr:uid="{F0545FEA-9177-41FE-AA94-83B59294AECF}"/>
    <cellStyle name="Percent 17 7 3 2 2" xfId="26096" xr:uid="{A0B4C7F5-D354-4D8A-99F3-E62ACA2D0519}"/>
    <cellStyle name="Percent 17 7 3 3" xfId="22099" xr:uid="{9DD17F41-2C3F-441F-BD09-1E7895EAC174}"/>
    <cellStyle name="Percent 17 7 4" xfId="15077" xr:uid="{4989C8C0-B1E4-426E-B807-CE01777F3E28}"/>
    <cellStyle name="Percent 17 7 4 2" xfId="24172" xr:uid="{8B55406F-0D08-4D11-9752-09E9EEFE36A9}"/>
    <cellStyle name="Percent 17 7 5" xfId="19283" xr:uid="{FFB649D5-21BE-4D9C-97EF-94EA3251A4B6}"/>
    <cellStyle name="Percent 17 8" xfId="6498" xr:uid="{3641E6D1-0CB0-4898-A446-EE3C1560BF50}"/>
    <cellStyle name="Percent 17 8 2" xfId="11199" xr:uid="{302DB89F-12E1-4121-9F16-747FE6E859E5}"/>
    <cellStyle name="Percent 17 8 2 2" xfId="17437" xr:uid="{F5D36BC3-27C8-4479-90A0-C4EC84303677}"/>
    <cellStyle name="Percent 17 8 2 2 2" xfId="26532" xr:uid="{3A3E32BF-2BB9-4527-AD3D-3E7F6878AED5}"/>
    <cellStyle name="Percent 17 8 2 3" xfId="22537" xr:uid="{6621C509-9436-428B-9BAA-5ABD2E13E2DB}"/>
    <cellStyle name="Percent 17 8 3" xfId="15513" xr:uid="{F7314F03-7BEC-46F6-B349-C71D6D5E8333}"/>
    <cellStyle name="Percent 17 8 3 2" xfId="24608" xr:uid="{00152DE3-10FB-42B8-8A28-B8117AF02FE1}"/>
    <cellStyle name="Percent 17 8 4" xfId="20080" xr:uid="{623F920C-59C8-4AE1-9E80-0BB79A183161}"/>
    <cellStyle name="Percent 17 9" xfId="9857" xr:uid="{E567ECA4-950D-44C8-AE1E-A419CE095BCB}"/>
    <cellStyle name="Percent 17 9 2" xfId="14179" xr:uid="{E6AE5B26-16B4-4BDE-BBFE-6880962EE140}"/>
    <cellStyle name="Percent 17 9 2 2" xfId="18291" xr:uid="{C04E7FB8-4169-4800-82DA-EB14587A2E75}"/>
    <cellStyle name="Percent 17 9 2 2 2" xfId="27386" xr:uid="{18BDA5CD-4719-4142-8AB5-26B9DEF686C6}"/>
    <cellStyle name="Percent 17 9 2 3" xfId="23478" xr:uid="{8629F451-5772-44E7-BFFA-BBB730DD3A6D}"/>
    <cellStyle name="Percent 17 9 3" xfId="16367" xr:uid="{D1BEFA0E-8487-404E-9BF0-DD3762855B6C}"/>
    <cellStyle name="Percent 17 9 3 2" xfId="25462" xr:uid="{9A16C82C-49D5-49BB-9007-BD0DF065FF6A}"/>
    <cellStyle name="Percent 17 9 4" xfId="21400" xr:uid="{9BB84EA3-EBD6-4418-94F4-7F3D1466630D}"/>
    <cellStyle name="Percent 18" xfId="3131" xr:uid="{E4B862D6-766C-41F6-9761-0B38D14E2D5E}"/>
    <cellStyle name="Percent 18 2" xfId="6994" xr:uid="{82C0A488-42A2-496B-BF65-14ECD718E148}"/>
    <cellStyle name="Percent 18 2 2" xfId="20576" xr:uid="{290D6761-83A5-4184-817E-4CE9EF3BC5F7}"/>
    <cellStyle name="Percent 18 2 2 2" xfId="29773" xr:uid="{1550B4F6-03FE-41B3-B6CE-EC9BF333E892}"/>
    <cellStyle name="Percent 18 2 3" xfId="28396" xr:uid="{ECAB01B0-0BB4-4681-81C8-BFEABF19DA8C}"/>
    <cellStyle name="Percent 18 3" xfId="19174" xr:uid="{DD895452-AB96-413F-B549-1702F590DA88}"/>
    <cellStyle name="Percent 18 3 2" xfId="29230" xr:uid="{DA8E87E9-83B7-44AB-93E4-77756AE5849B}"/>
    <cellStyle name="Percent 18 4" xfId="27854" xr:uid="{C651CF24-B59F-4026-95DA-84FE47FD59F2}"/>
    <cellStyle name="Percent 19" xfId="6059" xr:uid="{80DA8523-1446-4F17-BF4E-F06023EC90EB}"/>
    <cellStyle name="Percent 19 2" xfId="7642" xr:uid="{BD2AC8E5-CDBC-4BB6-8CCB-8E0795677180}"/>
    <cellStyle name="Percent 19 2 2" xfId="12019" xr:uid="{84D357F4-717E-41AF-A2E5-CBC82B9C8F5B}"/>
    <cellStyle name="Percent 19 2 2 2" xfId="18257" xr:uid="{370554FB-55A7-4EFD-983E-4C065F6E32B9}"/>
    <cellStyle name="Percent 19 2 2 2 2" xfId="27352" xr:uid="{A8EBB38D-B668-4153-90BF-0862C4282063}"/>
    <cellStyle name="Percent 19 2 2 3" xfId="23357" xr:uid="{E1E6C46F-0A72-4646-918F-12A013BE3575}"/>
    <cellStyle name="Percent 19 2 3" xfId="16333" xr:uid="{BD0E8923-D5D1-4FF4-9FCB-E164DB115445}"/>
    <cellStyle name="Percent 19 2 3 2" xfId="25428" xr:uid="{95A56E4A-2969-43E9-9568-75E0461657AD}"/>
    <cellStyle name="Percent 19 2 4" xfId="21224" xr:uid="{44A33025-1257-494B-9B32-42EE3A66BEEC}"/>
    <cellStyle name="Percent 19 3" xfId="10306" xr:uid="{BEB26544-2838-442D-8FCC-52C6D74F29DC}"/>
    <cellStyle name="Percent 19 3 2" xfId="14627" xr:uid="{208B8929-29B0-4F5D-8D72-76EAB230E230}"/>
    <cellStyle name="Percent 19 3 2 2" xfId="18481" xr:uid="{A788D791-68C5-48EE-BFB4-5F85394E6280}"/>
    <cellStyle name="Percent 19 3 2 2 2" xfId="27576" xr:uid="{40B2403A-8EE5-4EB7-B573-E7DCB62A7172}"/>
    <cellStyle name="Percent 19 3 2 3" xfId="23722" xr:uid="{CA8C7841-C392-4967-98B3-E5A1B5F436AE}"/>
    <cellStyle name="Percent 19 3 3" xfId="16557" xr:uid="{85A77422-E740-4A5C-8875-FB575420C2AA}"/>
    <cellStyle name="Percent 19 3 3 2" xfId="25652" xr:uid="{3734373C-080C-41BC-9C5D-5878C9349DA3}"/>
    <cellStyle name="Percent 19 3 4" xfId="21644" xr:uid="{DE2810C7-1CDA-4EED-8E96-0F1F1C35C0EB}"/>
    <cellStyle name="Percent 19 4" xfId="11165" xr:uid="{4C68D371-813B-4530-BB71-E7CD3519AC75}"/>
    <cellStyle name="Percent 19 4 2" xfId="17403" xr:uid="{9DF355C4-92C8-4831-BD91-2E9ACD9CC525}"/>
    <cellStyle name="Percent 19 4 2 2" xfId="26498" xr:uid="{55F5F8B7-4AFC-4634-B925-0F4294A02179}"/>
    <cellStyle name="Percent 19 4 3" xfId="22503" xr:uid="{4BCE0D44-F846-4F94-A360-A2D195EFCD41}"/>
    <cellStyle name="Percent 19 5" xfId="15479" xr:uid="{9710F982-55DA-42FA-86C6-9B122213CF25}"/>
    <cellStyle name="Percent 19 5 2" xfId="24574" xr:uid="{20929440-2E4C-4FFF-9515-86FE834BA617}"/>
    <cellStyle name="Percent 19 6" xfId="19827" xr:uid="{9E9FBAAD-DF59-436A-8DC7-92255AE815AB}"/>
    <cellStyle name="Percent 2" xfId="2366" xr:uid="{B1180A40-437F-41F9-89E7-61D2F7C09F58}"/>
    <cellStyle name="Percent 2 2" xfId="2367" xr:uid="{4FAC7117-C6C2-43CA-A20F-B33997B2AF44}"/>
    <cellStyle name="Percent 2 2 2" xfId="6203" xr:uid="{5C0A31B0-5649-4B2A-9427-1AF78CF43C17}"/>
    <cellStyle name="Percent 2 2 2 2" xfId="7685" xr:uid="{5D391A6B-234F-42EA-8959-CFB2D02D1E2C}"/>
    <cellStyle name="Percent 2 2 2 2 2" xfId="21267" xr:uid="{8DF8C0F1-1F49-4966-82EE-5334C4D31393}"/>
    <cellStyle name="Percent 2 2 2 2 2 2" xfId="30035" xr:uid="{3266425E-26DC-4C7D-85B0-A037C8C2F060}"/>
    <cellStyle name="Percent 2 2 2 2 3" xfId="28658" xr:uid="{39A37246-DE7C-4E96-83F6-E74EC59B6010}"/>
    <cellStyle name="Percent 2 2 2 3" xfId="19870" xr:uid="{9337875D-69C3-411F-B640-BD3D01F1B64F}"/>
    <cellStyle name="Percent 2 2 2 3 2" xfId="29492" xr:uid="{0AC2C0D4-7130-4836-99B3-FE8722784113}"/>
    <cellStyle name="Percent 2 2 2 4" xfId="28115" xr:uid="{3C3CD3B2-08AC-4F61-8E4C-F610E6B09997}"/>
    <cellStyle name="Percent 2 2 3" xfId="6040" xr:uid="{0D7F9CD8-7C46-4677-9118-362B1836B143}"/>
    <cellStyle name="Percent 2 2 3 2" xfId="7629" xr:uid="{FE0E9306-446C-47FF-BA88-FAA0BE0917D6}"/>
    <cellStyle name="Percent 2 2 3 2 2" xfId="21211" xr:uid="{EC0D6519-3125-4463-BF67-6D2FF06F3A4B}"/>
    <cellStyle name="Percent 2 2 3 2 2 2" xfId="29986" xr:uid="{BCDB3114-E5BA-4884-9FDF-8212F60542B1}"/>
    <cellStyle name="Percent 2 2 3 2 3" xfId="28609" xr:uid="{A3DD1B22-C433-4C9D-B049-0364C894036C}"/>
    <cellStyle name="Percent 2 2 3 3" xfId="19814" xr:uid="{1123ED84-AB05-475C-B37D-AC26C3257AE1}"/>
    <cellStyle name="Percent 2 2 3 3 2" xfId="29443" xr:uid="{D2C75C2C-8697-45D5-B7FD-169E08110AFF}"/>
    <cellStyle name="Percent 2 2 3 4" xfId="28066" xr:uid="{3DAF331B-B143-4035-9D59-0484205D43C4}"/>
    <cellStyle name="Percent 2 2 4" xfId="5280" xr:uid="{E443B2D5-2EA4-4B07-93E3-2EE682FCCEA9}"/>
    <cellStyle name="Percent 2 2 4 2" xfId="7100" xr:uid="{5E3BCD39-3100-4BC6-9546-55BC8846917D}"/>
    <cellStyle name="Percent 2 2 4 2 2" xfId="20682" xr:uid="{8DBCDCEB-4617-4E5F-B1AE-70E23A669352}"/>
    <cellStyle name="Percent 2 2 4 2 2 2" xfId="29857" xr:uid="{5478522D-AC87-4EBD-AAB5-6B55421D43F5}"/>
    <cellStyle name="Percent 2 2 4 2 3" xfId="28480" xr:uid="{178BA6C2-C0DC-4D4B-9E3D-8E116AF1E6E7}"/>
    <cellStyle name="Percent 2 2 4 3" xfId="19284" xr:uid="{5E5FF865-08B1-4FA0-ABCF-FD586D8EC382}"/>
    <cellStyle name="Percent 2 2 4 3 2" xfId="29314" xr:uid="{D86F62A4-1F22-471E-BF62-47B1C1221576}"/>
    <cellStyle name="Percent 2 2 4 4" xfId="27937" xr:uid="{382B388F-E3CC-409C-8ACC-3F67AD390A72}"/>
    <cellStyle name="Percent 2 2 5" xfId="6499" xr:uid="{16DF0436-089F-4881-B60F-C98657844D26}"/>
    <cellStyle name="Percent 2 2 5 2" xfId="20081" xr:uid="{E1472E63-EADA-4FF2-A5BA-63DEA309F848}"/>
    <cellStyle name="Percent 2 2 5 2 2" xfId="29674" xr:uid="{6A577392-A9E8-492B-8B7E-5E42F0B808AC}"/>
    <cellStyle name="Percent 2 2 5 3" xfId="28297" xr:uid="{D8CB4702-C8E4-4079-8031-EAD0338CC0E3}"/>
    <cellStyle name="Percent 2 2 6" xfId="9859" xr:uid="{E49D5DCA-060D-4683-A729-CA3C45308099}"/>
    <cellStyle name="Percent 2 2 6 2" xfId="14181" xr:uid="{324A3366-07FE-48D1-9943-8C3C355A17A1}"/>
    <cellStyle name="Percent 2 2 6 2 2" xfId="23479" xr:uid="{E6796480-B085-4413-AEA4-800EFEB86667}"/>
    <cellStyle name="Percent 2 2 6 2 2 2" xfId="30284" xr:uid="{D94581DB-32CB-4CC2-874F-ACB915D297FA}"/>
    <cellStyle name="Percent 2 2 6 2 3" xfId="28907" xr:uid="{DBCB7957-F1AF-413B-B449-CA48C0E38BB3}"/>
    <cellStyle name="Percent 2 2 6 3" xfId="21401" xr:uid="{04F56ED6-E833-40A7-A100-FFD8EA84CA3C}"/>
    <cellStyle name="Percent 2 2 6 3 2" xfId="30136" xr:uid="{36830193-865F-4F78-85C8-7C5F54429F1B}"/>
    <cellStyle name="Percent 2 2 6 4" xfId="28759" xr:uid="{510687C1-5A2B-4E7A-A3B0-034E6E27EF29}"/>
    <cellStyle name="Percent 2 2 7" xfId="18677" xr:uid="{0FD8EC83-5DFA-4CD4-9582-8D83881A70A3}"/>
    <cellStyle name="Percent 2 2 7 2" xfId="29130" xr:uid="{7A5DA62D-7A7A-4990-BEBB-0C1E9E0C93E6}"/>
    <cellStyle name="Percent 2 2 8" xfId="27756" xr:uid="{85F2AA99-EE5D-46C2-A774-AF44ADECF841}"/>
    <cellStyle name="Percent 2 2 9" xfId="30378" xr:uid="{0A78AB8B-F1A3-4698-991D-BC5E9C3A86EC}"/>
    <cellStyle name="Percent 2 3" xfId="2685" xr:uid="{E1CE5BF7-8953-44AA-B56E-4265C18887A5}"/>
    <cellStyle name="Percent 2 3 10" xfId="14684" xr:uid="{28315343-921D-4ADB-BFF7-0526002FBE9D}"/>
    <cellStyle name="Percent 2 3 10 2" xfId="23779" xr:uid="{4A80962C-CED4-4898-8F00-2A2D56F56987}"/>
    <cellStyle name="Percent 2 3 11" xfId="18728" xr:uid="{97B7F5DE-0106-46BE-A0FB-1F2CF9C0F3DB}"/>
    <cellStyle name="Percent 2 3 2" xfId="2775" xr:uid="{61CEEAB0-46F8-4284-B57F-88BCB3DD4157}"/>
    <cellStyle name="Percent 2 3 2 2" xfId="2893" xr:uid="{D4CDEA70-207B-4B75-A256-3846535B981A}"/>
    <cellStyle name="Percent 2 3 2 2 2" xfId="3118" xr:uid="{0F344DC2-77D6-47F7-85DE-EE0A5E1BC189}"/>
    <cellStyle name="Percent 2 3 2 2 2 2" xfId="5920" xr:uid="{1B25CDA2-1203-4971-B7CE-8AC5942BFDC9}"/>
    <cellStyle name="Percent 2 3 2 2 2 2 2" xfId="7536" xr:uid="{A05DC75A-79A9-434F-854D-658493FBA2F8}"/>
    <cellStyle name="Percent 2 3 2 2 2 2 2 2" xfId="12001" xr:uid="{290F2FA6-3614-450C-A869-D9FC4B70821C}"/>
    <cellStyle name="Percent 2 3 2 2 2 2 2 2 2" xfId="18239" xr:uid="{7CE6D592-2313-4CA3-8220-8C7AAD86AA8F}"/>
    <cellStyle name="Percent 2 3 2 2 2 2 2 2 2 2" xfId="27334" xr:uid="{F6A9F0A8-7F79-484B-8A45-1EB29C24D624}"/>
    <cellStyle name="Percent 2 3 2 2 2 2 2 2 3" xfId="23339" xr:uid="{7D6D6F80-A6BA-432D-934E-8A363D39A86D}"/>
    <cellStyle name="Percent 2 3 2 2 2 2 2 3" xfId="16315" xr:uid="{2473818A-77D2-47EA-8421-B2984693BA7A}"/>
    <cellStyle name="Percent 2 3 2 2 2 2 2 3 2" xfId="25410" xr:uid="{C1C940D2-3E4A-43AB-88A0-17D83B0459BF}"/>
    <cellStyle name="Percent 2 3 2 2 2 2 2 4" xfId="21118" xr:uid="{E46191CC-B094-4389-AA0F-E8BBEB73628A}"/>
    <cellStyle name="Percent 2 3 2 2 2 2 3" xfId="11146" xr:uid="{D1A88EF5-E8ED-4CF0-A258-87022450B304}"/>
    <cellStyle name="Percent 2 3 2 2 2 2 3 2" xfId="17385" xr:uid="{7ECDE1E8-4672-461A-8356-4CBC3E4887A5}"/>
    <cellStyle name="Percent 2 3 2 2 2 2 3 2 2" xfId="26480" xr:uid="{168B20BF-29FD-4CCA-9EB9-321D4AF5D49D}"/>
    <cellStyle name="Percent 2 3 2 2 2 2 3 3" xfId="22484" xr:uid="{D7515B39-47DD-463D-92FF-0816624B45DF}"/>
    <cellStyle name="Percent 2 3 2 2 2 2 4" xfId="15461" xr:uid="{A3CE01DB-65D9-45D8-80D7-79DA67BF5DD8}"/>
    <cellStyle name="Percent 2 3 2 2 2 2 4 2" xfId="24556" xr:uid="{032A028C-9B2D-4361-AC76-920EE8195220}"/>
    <cellStyle name="Percent 2 3 2 2 2 2 5" xfId="19721" xr:uid="{44192068-598E-458E-AB2E-AE82D7842BAD}"/>
    <cellStyle name="Percent 2 3 2 2 2 3" xfId="6981" xr:uid="{540D8583-0DA3-4EEE-A2DD-4CD2848E4BA9}"/>
    <cellStyle name="Percent 2 3 2 2 2 3 2" xfId="11583" xr:uid="{510F596C-18EC-43DC-808B-2023D55E7821}"/>
    <cellStyle name="Percent 2 3 2 2 2 3 2 2" xfId="17821" xr:uid="{9AD25E71-AD6B-40B9-A196-A334C3B55070}"/>
    <cellStyle name="Percent 2 3 2 2 2 3 2 2 2" xfId="26916" xr:uid="{2BCA2A06-F254-4191-8C0A-650F3F195729}"/>
    <cellStyle name="Percent 2 3 2 2 2 3 2 3" xfId="22921" xr:uid="{C58FDB8D-EB2E-4AF5-88DA-47D1E65CE951}"/>
    <cellStyle name="Percent 2 3 2 2 2 3 3" xfId="15897" xr:uid="{3997E699-035C-4032-93F7-463A62AFC12B}"/>
    <cellStyle name="Percent 2 3 2 2 2 3 3 2" xfId="24992" xr:uid="{556F86BC-86D7-4303-BCCA-DDB97FCC8348}"/>
    <cellStyle name="Percent 2 3 2 2 2 3 4" xfId="20563" xr:uid="{E1C130A3-577B-4587-9658-B9E7B3128628}"/>
    <cellStyle name="Percent 2 3 2 2 2 4" xfId="10723" xr:uid="{0D083B7E-785E-4945-A6B7-16DBF8ED3BFA}"/>
    <cellStyle name="Percent 2 3 2 2 2 4 2" xfId="16967" xr:uid="{69A7CFEF-64F6-42C4-B41A-18295BB2B74B}"/>
    <cellStyle name="Percent 2 3 2 2 2 4 2 2" xfId="26062" xr:uid="{2694A968-374C-43E8-AD8B-A84E1FC3B330}"/>
    <cellStyle name="Percent 2 3 2 2 2 4 3" xfId="22061" xr:uid="{4501CD3E-EC4A-4A55-A9BA-31457C168853}"/>
    <cellStyle name="Percent 2 3 2 2 2 5" xfId="15043" xr:uid="{CCB5E014-7E3D-4973-9CF9-5B8233E3C2CD}"/>
    <cellStyle name="Percent 2 3 2 2 2 5 2" xfId="24138" xr:uid="{CF8CA100-74BC-41B3-942D-DFFCCADDDB49}"/>
    <cellStyle name="Percent 2 3 2 2 2 6" xfId="19161" xr:uid="{2BCFE87A-D4BB-4A66-A7BA-C32C774AA9D8}"/>
    <cellStyle name="Percent 2 3 2 2 3" xfId="5706" xr:uid="{D301B5D0-EDFA-45D9-B776-7687DA41DD8F}"/>
    <cellStyle name="Percent 2 3 2 2 3 2" xfId="7322" xr:uid="{80A3CC34-D286-4313-91DE-6B7932E66B3A}"/>
    <cellStyle name="Percent 2 3 2 2 3 2 2" xfId="11792" xr:uid="{E8259C0B-CE04-44E6-8D78-94F4F31C0C6D}"/>
    <cellStyle name="Percent 2 3 2 2 3 2 2 2" xfId="18030" xr:uid="{80CEFA22-2F91-4AD8-B33D-5BAFB75BCA53}"/>
    <cellStyle name="Percent 2 3 2 2 3 2 2 2 2" xfId="27125" xr:uid="{2A666800-9FDC-4CD6-BAE2-863EC52ECDC6}"/>
    <cellStyle name="Percent 2 3 2 2 3 2 2 3" xfId="23130" xr:uid="{244E5747-ADF2-428D-AFEB-C4DA64B058EA}"/>
    <cellStyle name="Percent 2 3 2 2 3 2 3" xfId="16106" xr:uid="{80665876-C8CE-4DE3-AC26-32DCC8F39A6B}"/>
    <cellStyle name="Percent 2 3 2 2 3 2 3 2" xfId="25201" xr:uid="{698E1FDF-6DF6-415C-8AAE-54BA2202274E}"/>
    <cellStyle name="Percent 2 3 2 2 3 2 4" xfId="20904" xr:uid="{D3AB29DE-C550-40EA-AEFF-865D85EE44E0}"/>
    <cellStyle name="Percent 2 3 2 2 3 3" xfId="10936" xr:uid="{6DBDC9A2-3746-4FB4-9BFE-4D6E5DC6E3B7}"/>
    <cellStyle name="Percent 2 3 2 2 3 3 2" xfId="17176" xr:uid="{8EC1636B-42CA-472C-BDB0-8294DF627D22}"/>
    <cellStyle name="Percent 2 3 2 2 3 3 2 2" xfId="26271" xr:uid="{8AFEE3E0-F1ED-4EFF-A59C-464AEE043084}"/>
    <cellStyle name="Percent 2 3 2 2 3 3 3" xfId="22274" xr:uid="{B68A8E59-D4CD-441A-BB05-7D127DFE45AF}"/>
    <cellStyle name="Percent 2 3 2 2 3 4" xfId="15252" xr:uid="{851233E2-595E-46CF-8AB7-272FB582927B}"/>
    <cellStyle name="Percent 2 3 2 2 3 4 2" xfId="24347" xr:uid="{5028CCB8-63BD-46DA-A387-8F8651AEEB86}"/>
    <cellStyle name="Percent 2 3 2 2 3 5" xfId="19507" xr:uid="{336E98D7-9ACA-48F0-9F6B-83D2314C87F1}"/>
    <cellStyle name="Percent 2 3 2 2 4" xfId="6756" xr:uid="{7F1628E9-A2F2-4733-B46F-7BD8737103B9}"/>
    <cellStyle name="Percent 2 3 2 2 4 2" xfId="11374" xr:uid="{47ABC5A8-C8D0-415D-AC76-4B9A120008BE}"/>
    <cellStyle name="Percent 2 3 2 2 4 2 2" xfId="17612" xr:uid="{39930CCF-A010-48DC-BEED-D82F4D47FF7B}"/>
    <cellStyle name="Percent 2 3 2 2 4 2 2 2" xfId="26707" xr:uid="{C3BC0D77-F1E5-47D1-BBD0-2F8FD111C049}"/>
    <cellStyle name="Percent 2 3 2 2 4 2 3" xfId="22712" xr:uid="{83459546-2550-438C-9201-6CFF025AE538}"/>
    <cellStyle name="Percent 2 3 2 2 4 3" xfId="15688" xr:uid="{F804199E-6B81-4023-A3FA-B20628DC7832}"/>
    <cellStyle name="Percent 2 3 2 2 4 3 2" xfId="24783" xr:uid="{8A8A6600-ED94-48E7-91F7-C5059AF9C98C}"/>
    <cellStyle name="Percent 2 3 2 2 4 4" xfId="20338" xr:uid="{F18DF22A-4E01-40C6-ABAC-A5ED5BF1137D}"/>
    <cellStyle name="Percent 2 3 2 2 5" xfId="10285" xr:uid="{B941D86C-4FDD-4BEA-B3B7-5DAD148A828A}"/>
    <cellStyle name="Percent 2 3 2 2 5 2" xfId="14607" xr:uid="{09EFB315-CC5E-45B5-B4D4-390E385909BB}"/>
    <cellStyle name="Percent 2 3 2 2 5 2 2" xfId="18466" xr:uid="{17A1A137-B26F-4E8B-B29A-E6F0323FB622}"/>
    <cellStyle name="Percent 2 3 2 2 5 2 2 2" xfId="27561" xr:uid="{56520A63-32A0-45F2-A349-BF80A6E937BD}"/>
    <cellStyle name="Percent 2 3 2 2 5 2 3" xfId="23702" xr:uid="{46F1C2E3-E6D8-42BA-9E7E-E18070A705F7}"/>
    <cellStyle name="Percent 2 3 2 2 5 3" xfId="16542" xr:uid="{3B2B9A3F-7DC2-4C36-8157-29EA2A2C3A6A}"/>
    <cellStyle name="Percent 2 3 2 2 5 3 2" xfId="25637" xr:uid="{4389940D-54CE-4632-A0FF-E3972E879F09}"/>
    <cellStyle name="Percent 2 3 2 2 5 4" xfId="21624" xr:uid="{D1D811E4-CAA9-4C89-8C25-16E7A2F0C381}"/>
    <cellStyle name="Percent 2 3 2 2 6" xfId="10514" xr:uid="{123B39E2-BD03-431F-AF89-5BBA19BEE834}"/>
    <cellStyle name="Percent 2 3 2 2 6 2" xfId="16758" xr:uid="{D7CB7844-7D7B-4651-9E0F-E582C692991B}"/>
    <cellStyle name="Percent 2 3 2 2 6 2 2" xfId="25853" xr:uid="{A9134295-4618-48B9-A32E-59F207F3C133}"/>
    <cellStyle name="Percent 2 3 2 2 6 3" xfId="21852" xr:uid="{85797068-1B35-49DD-9567-E7454C217688}"/>
    <cellStyle name="Percent 2 3 2 2 7" xfId="14834" xr:uid="{9A30496C-6834-4BFF-8340-0616DAF6E16A}"/>
    <cellStyle name="Percent 2 3 2 2 7 2" xfId="23929" xr:uid="{7FEC4CC8-C50C-46DD-ABD8-CF9F891DDA69}"/>
    <cellStyle name="Percent 2 3 2 2 8" xfId="18936" xr:uid="{FFB3EE15-9295-4078-A5AA-64914ABAD3C1}"/>
    <cellStyle name="Percent 2 3 2 3" xfId="3015" xr:uid="{1D166BA9-BA2A-4CFC-A4D1-18ED1EA46B98}"/>
    <cellStyle name="Percent 2 3 2 3 2" xfId="5817" xr:uid="{F05BBBFE-5627-4450-BA91-6199FFA00765}"/>
    <cellStyle name="Percent 2 3 2 3 2 2" xfId="7433" xr:uid="{D74208D4-F09B-4096-8CDC-B01113D409BD}"/>
    <cellStyle name="Percent 2 3 2 3 2 2 2" xfId="11898" xr:uid="{856F170B-0723-4EA8-8B43-B39A166523DA}"/>
    <cellStyle name="Percent 2 3 2 3 2 2 2 2" xfId="18136" xr:uid="{4CE18940-3FD6-464B-A5ED-147C1BC458FD}"/>
    <cellStyle name="Percent 2 3 2 3 2 2 2 2 2" xfId="27231" xr:uid="{78EEA8E9-1371-433E-8BCE-C3CFC0F3F6DC}"/>
    <cellStyle name="Percent 2 3 2 3 2 2 2 3" xfId="23236" xr:uid="{F1E09404-DBA1-4C00-AC26-95B859110912}"/>
    <cellStyle name="Percent 2 3 2 3 2 2 3" xfId="16212" xr:uid="{A2DBD452-E8CD-4BCF-897E-2B3B2D69F4D5}"/>
    <cellStyle name="Percent 2 3 2 3 2 2 3 2" xfId="25307" xr:uid="{0FBFAA99-53E8-4CD1-8130-7FC3E259C2A4}"/>
    <cellStyle name="Percent 2 3 2 3 2 2 4" xfId="21015" xr:uid="{95C40623-4F7D-4240-BB21-4EC15D0AFAF2}"/>
    <cellStyle name="Percent 2 3 2 3 2 3" xfId="11043" xr:uid="{1C51B59F-BAA1-41DE-A926-0988731CDDC9}"/>
    <cellStyle name="Percent 2 3 2 3 2 3 2" xfId="17282" xr:uid="{4054E706-7B9A-4E47-8962-B44714B95C93}"/>
    <cellStyle name="Percent 2 3 2 3 2 3 2 2" xfId="26377" xr:uid="{4A0FB9A0-2FBC-495E-8D17-945B788769B7}"/>
    <cellStyle name="Percent 2 3 2 3 2 3 3" xfId="22381" xr:uid="{03624670-BC7B-4112-8625-B75A6582F636}"/>
    <cellStyle name="Percent 2 3 2 3 2 4" xfId="15358" xr:uid="{21C2B872-123F-4872-BD48-1FA90E4189CB}"/>
    <cellStyle name="Percent 2 3 2 3 2 4 2" xfId="24453" xr:uid="{9C220F27-B2A9-450D-A573-1D9F7C4EA501}"/>
    <cellStyle name="Percent 2 3 2 3 2 5" xfId="19618" xr:uid="{3F1A5A86-28C5-4A0A-8294-831B9CFB9571}"/>
    <cellStyle name="Percent 2 3 2 3 3" xfId="6878" xr:uid="{8D8E5FE6-7287-4283-8692-1ECE5D9E8B7C}"/>
    <cellStyle name="Percent 2 3 2 3 3 2" xfId="11480" xr:uid="{D303A61C-12E6-4351-B6D4-C9F56DFCCE8F}"/>
    <cellStyle name="Percent 2 3 2 3 3 2 2" xfId="17718" xr:uid="{29A458BD-E0F3-48F2-8049-7A5BF7209264}"/>
    <cellStyle name="Percent 2 3 2 3 3 2 2 2" xfId="26813" xr:uid="{24E5856D-E98B-4FD4-A264-37772FD3C869}"/>
    <cellStyle name="Percent 2 3 2 3 3 2 3" xfId="22818" xr:uid="{B302048E-D6E4-4EFB-A1F7-E7B44D81993F}"/>
    <cellStyle name="Percent 2 3 2 3 3 3" xfId="15794" xr:uid="{50D8558D-0244-40C4-84A2-1705778BC0F8}"/>
    <cellStyle name="Percent 2 3 2 3 3 3 2" xfId="24889" xr:uid="{1031EC6E-2FB1-4DD1-9EBC-E10493E6FB05}"/>
    <cellStyle name="Percent 2 3 2 3 3 4" xfId="20460" xr:uid="{D6041F3E-476F-49C1-B06D-1DBB3B9A9341}"/>
    <cellStyle name="Percent 2 3 2 3 4" xfId="10620" xr:uid="{8E444430-91E9-4107-B607-3679741DE229}"/>
    <cellStyle name="Percent 2 3 2 3 4 2" xfId="16864" xr:uid="{7334F0D2-90B3-4F6F-BCC7-BC8EECD5EA5E}"/>
    <cellStyle name="Percent 2 3 2 3 4 2 2" xfId="25959" xr:uid="{3AD14B6D-1805-46FC-9313-D41AF2FC9949}"/>
    <cellStyle name="Percent 2 3 2 3 4 3" xfId="21958" xr:uid="{8C3F0689-31E2-4BDB-9EFA-098F2D31DDD6}"/>
    <cellStyle name="Percent 2 3 2 3 5" xfId="14940" xr:uid="{D64F3C44-B290-41FC-9A8C-7D7A0388FCF6}"/>
    <cellStyle name="Percent 2 3 2 3 5 2" xfId="24035" xr:uid="{44603E56-B94B-467F-B7E8-6DAB1372D943}"/>
    <cellStyle name="Percent 2 3 2 3 6" xfId="19058" xr:uid="{A2779959-2D93-4962-8F5C-2E7B4EEF70EE}"/>
    <cellStyle name="Percent 2 3 2 4" xfId="5595" xr:uid="{C6A36D6E-5E97-4934-85C5-3F3D422EC658}"/>
    <cellStyle name="Percent 2 3 2 4 2" xfId="7211" xr:uid="{1BF14077-B057-4F3E-AC21-3C94080F344A}"/>
    <cellStyle name="Percent 2 3 2 4 2 2" xfId="11689" xr:uid="{99B7DDDA-E520-4679-A7D9-3C88AAF5B4B4}"/>
    <cellStyle name="Percent 2 3 2 4 2 2 2" xfId="17927" xr:uid="{EB57B3F1-CC56-472F-9A88-A9AB23560163}"/>
    <cellStyle name="Percent 2 3 2 4 2 2 2 2" xfId="27022" xr:uid="{D1F2BF63-6A16-4BD0-9D98-50A176947C16}"/>
    <cellStyle name="Percent 2 3 2 4 2 2 3" xfId="23027" xr:uid="{F855ADDA-D585-4D7B-9C57-BB0B22C75ADE}"/>
    <cellStyle name="Percent 2 3 2 4 2 3" xfId="16003" xr:uid="{EFFE33A6-265B-4F4E-B360-E4A62B443017}"/>
    <cellStyle name="Percent 2 3 2 4 2 3 2" xfId="25098" xr:uid="{7245BC28-1F2E-4D87-B0FB-5CFEECD7019D}"/>
    <cellStyle name="Percent 2 3 2 4 2 4" xfId="20793" xr:uid="{5A13EBB1-689C-4ED8-9088-B6C4C69503EC}"/>
    <cellStyle name="Percent 2 3 2 4 3" xfId="10833" xr:uid="{330404C0-55BA-4568-B547-57C42144F7E1}"/>
    <cellStyle name="Percent 2 3 2 4 3 2" xfId="17073" xr:uid="{8EE375B7-D3DD-4D42-B468-031C4530C90B}"/>
    <cellStyle name="Percent 2 3 2 4 3 2 2" xfId="26168" xr:uid="{BA02B7DA-B93E-4C45-B5E8-18F28204A1C9}"/>
    <cellStyle name="Percent 2 3 2 4 3 3" xfId="22171" xr:uid="{25DA793B-279B-4867-8C5E-3BB0D5312620}"/>
    <cellStyle name="Percent 2 3 2 4 4" xfId="15149" xr:uid="{A7984084-398E-4810-8569-A563E1EC8709}"/>
    <cellStyle name="Percent 2 3 2 4 4 2" xfId="24244" xr:uid="{7E01DDAE-6E8A-461F-9DD3-630ED8FD182A}"/>
    <cellStyle name="Percent 2 3 2 4 5" xfId="19396" xr:uid="{BC9D93E3-8514-46EF-AC07-4F3BCA857C49}"/>
    <cellStyle name="Percent 2 3 2 5" xfId="6638" xr:uid="{EB29FF5E-3DB2-4970-A308-B94B9A4FE016}"/>
    <cellStyle name="Percent 2 3 2 5 2" xfId="11271" xr:uid="{923AF012-0D10-4E0E-BE5D-E00D72F79E20}"/>
    <cellStyle name="Percent 2 3 2 5 2 2" xfId="17509" xr:uid="{62A113EC-FD60-4B93-899E-D5EED1E3D9C4}"/>
    <cellStyle name="Percent 2 3 2 5 2 2 2" xfId="26604" xr:uid="{EA785DC8-9A9A-4B2D-8F8D-1ED85A1DC177}"/>
    <cellStyle name="Percent 2 3 2 5 2 3" xfId="22609" xr:uid="{F1F6B82E-DEC4-426C-9D36-5102FBF37E56}"/>
    <cellStyle name="Percent 2 3 2 5 3" xfId="15585" xr:uid="{E25B5D18-7614-4209-87F2-AD011F89AD10}"/>
    <cellStyle name="Percent 2 3 2 5 3 2" xfId="24680" xr:uid="{7CC5C594-F192-469B-BC24-01252280ED36}"/>
    <cellStyle name="Percent 2 3 2 5 4" xfId="20220" xr:uid="{ED57FF3F-BD60-4701-AFB2-4E6D8DC7DFA8}"/>
    <cellStyle name="Percent 2 3 2 6" xfId="10174" xr:uid="{1F75225B-9FD2-4F4D-883C-582A863CBCBF}"/>
    <cellStyle name="Percent 2 3 2 6 2" xfId="14496" xr:uid="{6E201DBF-A472-46B8-B637-B4BBB2753BDE}"/>
    <cellStyle name="Percent 2 3 2 6 2 2" xfId="18363" xr:uid="{C6238F03-606F-48D0-AF6E-8704CF9727A0}"/>
    <cellStyle name="Percent 2 3 2 6 2 2 2" xfId="27458" xr:uid="{CD3902AB-33F0-4125-8680-29EEFFD7F9F4}"/>
    <cellStyle name="Percent 2 3 2 6 2 3" xfId="23591" xr:uid="{E35982E7-6E6D-4E49-8EE5-B51C1F959E50}"/>
    <cellStyle name="Percent 2 3 2 6 3" xfId="16439" xr:uid="{1CD93432-D74E-40F3-9387-96633F4F3665}"/>
    <cellStyle name="Percent 2 3 2 6 3 2" xfId="25534" xr:uid="{732E8B1A-3698-4A78-8B55-1385E68CDB6B}"/>
    <cellStyle name="Percent 2 3 2 6 4" xfId="21513" xr:uid="{58253FCD-BF13-4C06-ABCE-0ABB5F87A4F9}"/>
    <cellStyle name="Percent 2 3 2 7" xfId="10411" xr:uid="{C2BA3FC2-DDD5-41A9-88A4-1F82685C3458}"/>
    <cellStyle name="Percent 2 3 2 7 2" xfId="16655" xr:uid="{429046F9-89F0-4CB2-B119-70DCFEB4259E}"/>
    <cellStyle name="Percent 2 3 2 7 2 2" xfId="25750" xr:uid="{63E9C240-BF3A-4A42-B014-582FB4AB22BC}"/>
    <cellStyle name="Percent 2 3 2 7 3" xfId="21749" xr:uid="{76867A10-5730-4F83-991F-E6168DAB01B9}"/>
    <cellStyle name="Percent 2 3 2 8" xfId="14731" xr:uid="{4BF8E499-742F-4475-8ECF-E7E7B06B100B}"/>
    <cellStyle name="Percent 2 3 2 8 2" xfId="23826" xr:uid="{1A8C1132-867C-48D1-951B-2EE45D0E61E9}"/>
    <cellStyle name="Percent 2 3 2 9" xfId="18818" xr:uid="{6A047ED8-19DD-40CA-8AEF-46F5172F01C5}"/>
    <cellStyle name="Percent 2 3 3" xfId="2846" xr:uid="{14712525-0839-4A21-821E-F68CB69D1E28}"/>
    <cellStyle name="Percent 2 3 3 2" xfId="3071" xr:uid="{D1FEF9B6-B4A3-4939-8779-0DE826B32AD5}"/>
    <cellStyle name="Percent 2 3 3 2 2" xfId="5873" xr:uid="{A6349217-0D53-41E6-A001-D43DF46E41D2}"/>
    <cellStyle name="Percent 2 3 3 2 2 2" xfId="7489" xr:uid="{27BAA2C4-86A5-4B0A-8228-904D0EE939ED}"/>
    <cellStyle name="Percent 2 3 3 2 2 2 2" xfId="11954" xr:uid="{CD8FD682-6BDF-4E1E-89F1-13EF9E7297DC}"/>
    <cellStyle name="Percent 2 3 3 2 2 2 2 2" xfId="18192" xr:uid="{6973CE9C-513B-49AA-BF0D-4BE3781D9E74}"/>
    <cellStyle name="Percent 2 3 3 2 2 2 2 2 2" xfId="27287" xr:uid="{7DDFBDCA-1296-446C-A1DC-953C45C98BC1}"/>
    <cellStyle name="Percent 2 3 3 2 2 2 2 3" xfId="23292" xr:uid="{5912EB15-A754-4CBF-8AF4-73A1F15CCC81}"/>
    <cellStyle name="Percent 2 3 3 2 2 2 3" xfId="16268" xr:uid="{F7CC636E-BEC6-4E54-AFE4-825A2F25FE3B}"/>
    <cellStyle name="Percent 2 3 3 2 2 2 3 2" xfId="25363" xr:uid="{49350796-60D9-4B17-8E9D-4B6874C20274}"/>
    <cellStyle name="Percent 2 3 3 2 2 2 4" xfId="21071" xr:uid="{C82033D5-B64D-4FC0-B154-D940DB315E23}"/>
    <cellStyle name="Percent 2 3 3 2 2 3" xfId="11099" xr:uid="{1F8159D4-5F32-462F-89E6-AE8068489B0C}"/>
    <cellStyle name="Percent 2 3 3 2 2 3 2" xfId="17338" xr:uid="{4E8AD76F-CB23-41C4-B103-2A4DA5ACF602}"/>
    <cellStyle name="Percent 2 3 3 2 2 3 2 2" xfId="26433" xr:uid="{818E40B6-25F5-4113-A217-8B6C076FF595}"/>
    <cellStyle name="Percent 2 3 3 2 2 3 3" xfId="22437" xr:uid="{00963A44-72BE-4392-A8B6-42CC35B3C2C8}"/>
    <cellStyle name="Percent 2 3 3 2 2 4" xfId="15414" xr:uid="{C486CEE0-084B-4AA3-8A9D-5A174459E628}"/>
    <cellStyle name="Percent 2 3 3 2 2 4 2" xfId="24509" xr:uid="{2449B7E7-AEB5-44B1-B79B-023D00F18097}"/>
    <cellStyle name="Percent 2 3 3 2 2 5" xfId="19674" xr:uid="{29DDC63B-464A-4623-B979-9C38671BAD23}"/>
    <cellStyle name="Percent 2 3 3 2 3" xfId="6934" xr:uid="{737EA28B-FA21-4B3D-BF8F-D0A31B733845}"/>
    <cellStyle name="Percent 2 3 3 2 3 2" xfId="11536" xr:uid="{8E5CCDD1-4FBB-4BFB-BE27-98F0BB85F9CD}"/>
    <cellStyle name="Percent 2 3 3 2 3 2 2" xfId="17774" xr:uid="{96B73713-E747-4A86-BA45-F3A07FDF72DB}"/>
    <cellStyle name="Percent 2 3 3 2 3 2 2 2" xfId="26869" xr:uid="{7219FD83-63A3-4D86-8D92-784AE5E3B1D2}"/>
    <cellStyle name="Percent 2 3 3 2 3 2 3" xfId="22874" xr:uid="{C43EE06D-32E6-466A-AF9E-04675E49D2CA}"/>
    <cellStyle name="Percent 2 3 3 2 3 3" xfId="15850" xr:uid="{A75DFC2A-C4D6-466C-87BB-8801B6B03E0B}"/>
    <cellStyle name="Percent 2 3 3 2 3 3 2" xfId="24945" xr:uid="{364B874D-7A07-4D40-ABF2-5D4206894B39}"/>
    <cellStyle name="Percent 2 3 3 2 3 4" xfId="20516" xr:uid="{06DD65A6-F20E-4F90-A4C0-269080A21026}"/>
    <cellStyle name="Percent 2 3 3 2 4" xfId="10676" xr:uid="{D545ACAF-2AC8-4ACA-9FE8-32FBB0B66826}"/>
    <cellStyle name="Percent 2 3 3 2 4 2" xfId="16920" xr:uid="{3C1AFD4D-B7C4-45BC-B18C-4E641515DA86}"/>
    <cellStyle name="Percent 2 3 3 2 4 2 2" xfId="26015" xr:uid="{4D9A95B3-3F21-42EC-81B1-4862D283C31D}"/>
    <cellStyle name="Percent 2 3 3 2 4 3" xfId="22014" xr:uid="{EC11C50A-4BE1-4363-A079-BFB5A7BA3F7E}"/>
    <cellStyle name="Percent 2 3 3 2 5" xfId="14996" xr:uid="{4F03996C-85E2-402E-8E9F-F4B79E6D0986}"/>
    <cellStyle name="Percent 2 3 3 2 5 2" xfId="24091" xr:uid="{52FD6979-23C8-48B9-9504-24429F6AB003}"/>
    <cellStyle name="Percent 2 3 3 2 6" xfId="19114" xr:uid="{958FF7AF-32BF-4388-9B20-AF8265B8361F}"/>
    <cellStyle name="Percent 2 3 3 3" xfId="5659" xr:uid="{ED58368E-3780-4D4E-A676-AB4F05DA3BAF}"/>
    <cellStyle name="Percent 2 3 3 3 2" xfId="7275" xr:uid="{FD2B91ED-F855-4FAE-90EB-F85728838DCE}"/>
    <cellStyle name="Percent 2 3 3 3 2 2" xfId="11745" xr:uid="{40C09F46-DEED-452E-B841-D2FB4681F46E}"/>
    <cellStyle name="Percent 2 3 3 3 2 2 2" xfId="17983" xr:uid="{A6623FA5-6A5F-4C96-AD58-2482E9E6CF46}"/>
    <cellStyle name="Percent 2 3 3 3 2 2 2 2" xfId="27078" xr:uid="{A42AFCE2-9580-4C57-A623-9755FDBFAB9C}"/>
    <cellStyle name="Percent 2 3 3 3 2 2 3" xfId="23083" xr:uid="{1340C226-BF0C-4BF8-8688-CFD32AD1E747}"/>
    <cellStyle name="Percent 2 3 3 3 2 3" xfId="16059" xr:uid="{D21547FE-6BCA-4FFF-8BFA-DEE37C719BEA}"/>
    <cellStyle name="Percent 2 3 3 3 2 3 2" xfId="25154" xr:uid="{8CF2C9AF-667C-4391-93F4-B4E9E8EFA587}"/>
    <cellStyle name="Percent 2 3 3 3 2 4" xfId="20857" xr:uid="{EC34E98C-5A41-45A8-A878-210022184BA6}"/>
    <cellStyle name="Percent 2 3 3 3 3" xfId="10889" xr:uid="{893364D6-02CE-45CA-B804-FEC6A8410017}"/>
    <cellStyle name="Percent 2 3 3 3 3 2" xfId="17129" xr:uid="{DB838577-00CD-42A8-B9A9-EE866B051DE4}"/>
    <cellStyle name="Percent 2 3 3 3 3 2 2" xfId="26224" xr:uid="{3C0DB12F-73E8-40D6-A53F-90CF3291111F}"/>
    <cellStyle name="Percent 2 3 3 3 3 3" xfId="22227" xr:uid="{45F3FB92-B3A5-4C5F-8B58-081EE9BA7D22}"/>
    <cellStyle name="Percent 2 3 3 3 4" xfId="15205" xr:uid="{CCECB134-D822-44DA-947C-D779E1918042}"/>
    <cellStyle name="Percent 2 3 3 3 4 2" xfId="24300" xr:uid="{7B5B7212-337D-4329-83C8-A5ED649E6899}"/>
    <cellStyle name="Percent 2 3 3 3 5" xfId="19460" xr:uid="{538E2B03-1AEB-4AC7-8525-C12FA5E2B6D4}"/>
    <cellStyle name="Percent 2 3 3 4" xfId="6709" xr:uid="{21152C3D-1401-4A9B-9DD3-41B01DFD2B13}"/>
    <cellStyle name="Percent 2 3 3 4 2" xfId="11327" xr:uid="{8C8F1161-EB25-4F63-8BC9-4909EC88E5C0}"/>
    <cellStyle name="Percent 2 3 3 4 2 2" xfId="17565" xr:uid="{60795008-DD4A-4FDB-A2C3-A9F946D0EF1C}"/>
    <cellStyle name="Percent 2 3 3 4 2 2 2" xfId="26660" xr:uid="{B98691A3-C88A-48DF-BBD2-48BB57534D63}"/>
    <cellStyle name="Percent 2 3 3 4 2 3" xfId="22665" xr:uid="{66C1D9C4-F3E8-4F92-86B3-4EFC0C35C34F}"/>
    <cellStyle name="Percent 2 3 3 4 3" xfId="15641" xr:uid="{B3B9E19F-B27C-4A08-BD37-BAB736DF4ABC}"/>
    <cellStyle name="Percent 2 3 3 4 3 2" xfId="24736" xr:uid="{FB667FD7-A7FC-48AE-B9EA-7C8472709C3B}"/>
    <cellStyle name="Percent 2 3 3 4 4" xfId="20291" xr:uid="{0D19846D-1553-4BF7-89FA-5D698C5A96F9}"/>
    <cellStyle name="Percent 2 3 3 5" xfId="10238" xr:uid="{F5E27A36-8151-47E9-8332-26B4773CD396}"/>
    <cellStyle name="Percent 2 3 3 5 2" xfId="14560" xr:uid="{F35045CD-A14A-4094-8425-C16D32B2D7BA}"/>
    <cellStyle name="Percent 2 3 3 5 2 2" xfId="18419" xr:uid="{68C6F81B-D48F-48F5-A70E-DB0009C8C5FC}"/>
    <cellStyle name="Percent 2 3 3 5 2 2 2" xfId="27514" xr:uid="{5D5BF4AA-8DF2-4368-A2B1-D330A9357E3E}"/>
    <cellStyle name="Percent 2 3 3 5 2 3" xfId="23655" xr:uid="{3BB67D89-F723-4DAE-9651-7CCCCB7D303D}"/>
    <cellStyle name="Percent 2 3 3 5 3" xfId="16495" xr:uid="{8354BA4A-2751-4980-9951-F77123C18E51}"/>
    <cellStyle name="Percent 2 3 3 5 3 2" xfId="25590" xr:uid="{B48BD178-E3F1-4AB1-9ED7-C788916CBBA2}"/>
    <cellStyle name="Percent 2 3 3 5 4" xfId="21577" xr:uid="{4932B776-3D85-4C2D-A5A6-4E8C31DDFFCC}"/>
    <cellStyle name="Percent 2 3 3 6" xfId="10467" xr:uid="{3A71063D-1D20-4256-B894-D6876B9BF43A}"/>
    <cellStyle name="Percent 2 3 3 6 2" xfId="16711" xr:uid="{B5DF71FA-BC73-425C-BEA1-C6EBDD104235}"/>
    <cellStyle name="Percent 2 3 3 6 2 2" xfId="25806" xr:uid="{79238E46-A30C-4998-A0C5-BA8204B2D747}"/>
    <cellStyle name="Percent 2 3 3 6 3" xfId="21805" xr:uid="{C6C0AE9D-00E6-47CE-8210-C99D474E9A41}"/>
    <cellStyle name="Percent 2 3 3 7" xfId="14787" xr:uid="{8434FEC7-4802-4B54-88E5-188CA48F1F42}"/>
    <cellStyle name="Percent 2 3 3 7 2" xfId="23882" xr:uid="{3B0F0613-E10A-41E0-A424-83C466EFBBE3}"/>
    <cellStyle name="Percent 2 3 3 8" xfId="18889" xr:uid="{DBD97CA3-6AAA-4397-A15C-5984146F6615}"/>
    <cellStyle name="Percent 2 3 4" xfId="2968" xr:uid="{23335B1D-DC8A-424D-9E75-79964C26D2CE}"/>
    <cellStyle name="Percent 2 3 4 2" xfId="5770" xr:uid="{758D5C61-967F-426C-847B-55F2FBDC8DD4}"/>
    <cellStyle name="Percent 2 3 4 2 2" xfId="7386" xr:uid="{7F80CD23-D1A0-45F0-9457-7C2259945EEB}"/>
    <cellStyle name="Percent 2 3 4 2 2 2" xfId="11851" xr:uid="{9C5B9A60-3830-45D0-A621-5B95A316DCA1}"/>
    <cellStyle name="Percent 2 3 4 2 2 2 2" xfId="18089" xr:uid="{D872DF6D-D63A-40DB-BBC7-0A5FBE8BB98C}"/>
    <cellStyle name="Percent 2 3 4 2 2 2 2 2" xfId="27184" xr:uid="{75E2EB43-EA92-4C03-9B87-E50A5819B2E0}"/>
    <cellStyle name="Percent 2 3 4 2 2 2 3" xfId="23189" xr:uid="{47AB25FB-45A9-437E-8F0C-42CA2098659C}"/>
    <cellStyle name="Percent 2 3 4 2 2 3" xfId="16165" xr:uid="{D2C1266C-99C2-44BE-BC3C-125710814215}"/>
    <cellStyle name="Percent 2 3 4 2 2 3 2" xfId="25260" xr:uid="{EBEAE21F-4919-46F4-9017-39863F968B59}"/>
    <cellStyle name="Percent 2 3 4 2 2 4" xfId="20968" xr:uid="{C8F933A0-F996-45F0-86AD-1956313A99B0}"/>
    <cellStyle name="Percent 2 3 4 2 3" xfId="10996" xr:uid="{ECB7A298-9B0D-475C-A292-E9D9AFD721B6}"/>
    <cellStyle name="Percent 2 3 4 2 3 2" xfId="17235" xr:uid="{362F32D8-5EEE-4BF1-8D5C-BE43E662FE92}"/>
    <cellStyle name="Percent 2 3 4 2 3 2 2" xfId="26330" xr:uid="{0F050852-0194-4985-A60B-ACDF5A921624}"/>
    <cellStyle name="Percent 2 3 4 2 3 3" xfId="22334" xr:uid="{B4116657-CE5F-48DF-BCB6-BA012C355382}"/>
    <cellStyle name="Percent 2 3 4 2 4" xfId="15311" xr:uid="{DDD02433-96DC-4FB8-ADBE-73B3C6621F74}"/>
    <cellStyle name="Percent 2 3 4 2 4 2" xfId="24406" xr:uid="{54BE3691-4338-4A4F-9A82-273C45300A43}"/>
    <cellStyle name="Percent 2 3 4 2 5" xfId="19571" xr:uid="{85CDCF50-58BD-43B2-967D-EA68DC6C4317}"/>
    <cellStyle name="Percent 2 3 4 3" xfId="6831" xr:uid="{434206CD-D647-4430-A3E5-778C74AA4955}"/>
    <cellStyle name="Percent 2 3 4 3 2" xfId="11433" xr:uid="{50815899-60AA-4D53-AE0F-E902BE88486E}"/>
    <cellStyle name="Percent 2 3 4 3 2 2" xfId="17671" xr:uid="{3CBF0356-D9B7-46F2-A1BC-E1A538E82190}"/>
    <cellStyle name="Percent 2 3 4 3 2 2 2" xfId="26766" xr:uid="{C3655D5E-B2CA-46F3-B097-0CEB97595E83}"/>
    <cellStyle name="Percent 2 3 4 3 2 3" xfId="22771" xr:uid="{EAD99C54-D424-4BCB-A3A0-AE66B2A86C82}"/>
    <cellStyle name="Percent 2 3 4 3 3" xfId="15747" xr:uid="{88DC5341-83DA-477F-BF5B-9C43112CB383}"/>
    <cellStyle name="Percent 2 3 4 3 3 2" xfId="24842" xr:uid="{0BAE89C7-891C-481F-A677-A9FA55C7B909}"/>
    <cellStyle name="Percent 2 3 4 3 4" xfId="20413" xr:uid="{B54A2E33-3856-4097-BC33-FF25D43192B0}"/>
    <cellStyle name="Percent 2 3 4 4" xfId="10573" xr:uid="{01CF7480-E6EC-49DC-9008-F5B3217149EB}"/>
    <cellStyle name="Percent 2 3 4 4 2" xfId="16817" xr:uid="{11088A1E-17D1-45DE-BFCF-202BCDEEEA95}"/>
    <cellStyle name="Percent 2 3 4 4 2 2" xfId="25912" xr:uid="{9032AF90-F497-4314-956E-9C294AC13CCF}"/>
    <cellStyle name="Percent 2 3 4 4 3" xfId="21911" xr:uid="{8B21087E-8B4A-4D80-9B20-39B9615E6D01}"/>
    <cellStyle name="Percent 2 3 4 5" xfId="14893" xr:uid="{B87DBE36-7AF0-490A-8E05-194740DF8E8D}"/>
    <cellStyle name="Percent 2 3 4 5 2" xfId="23988" xr:uid="{E6075FFE-3A6C-4AAE-BEEB-7BF4757ABD1A}"/>
    <cellStyle name="Percent 2 3 4 6" xfId="19011" xr:uid="{4F73B006-137D-401B-BA18-8E9683C65322}"/>
    <cellStyle name="Percent 2 3 5" xfId="6202" xr:uid="{ED0574E9-C0E9-43ED-8A9F-745B0DC6FF23}"/>
    <cellStyle name="Percent 2 3 6" xfId="5526" xr:uid="{17EE3352-6616-476E-A8F9-04F65422610B}"/>
    <cellStyle name="Percent 2 3 6 2" xfId="7143" xr:uid="{E5811F30-74B9-4052-B9AA-0074894E12F9}"/>
    <cellStyle name="Percent 2 3 6 2 2" xfId="11642" xr:uid="{AC819A77-39F7-4E32-B76F-194755DB82A5}"/>
    <cellStyle name="Percent 2 3 6 2 2 2" xfId="17880" xr:uid="{5786D012-FD84-4555-9955-AFB06F0A14AC}"/>
    <cellStyle name="Percent 2 3 6 2 2 2 2" xfId="26975" xr:uid="{92BCF5AB-B16D-44C9-B9E3-45BF6F329AB5}"/>
    <cellStyle name="Percent 2 3 6 2 2 3" xfId="22980" xr:uid="{AED78806-5B5D-4010-A46D-1C775F30840F}"/>
    <cellStyle name="Percent 2 3 6 2 3" xfId="15956" xr:uid="{CAFDE7F9-79BE-40EE-B87A-6CD3A6205781}"/>
    <cellStyle name="Percent 2 3 6 2 3 2" xfId="25051" xr:uid="{E4B13D0C-6287-4F05-A56B-D62C69446A1B}"/>
    <cellStyle name="Percent 2 3 6 2 4" xfId="20725" xr:uid="{59B5D1B4-C3CB-45F5-9FB9-23B16B3066F2}"/>
    <cellStyle name="Percent 2 3 6 3" xfId="10786" xr:uid="{695ABA81-A46A-4E1A-8C94-9EE1D6BA89CD}"/>
    <cellStyle name="Percent 2 3 6 3 2" xfId="17026" xr:uid="{7587D647-4F13-4293-897C-ED94CC485680}"/>
    <cellStyle name="Percent 2 3 6 3 2 2" xfId="26121" xr:uid="{EC724922-BBA9-4D9E-9DAC-599EDB5038EF}"/>
    <cellStyle name="Percent 2 3 6 3 3" xfId="22124" xr:uid="{E91DE364-077A-439C-8B95-0BBC60139554}"/>
    <cellStyle name="Percent 2 3 6 4" xfId="15102" xr:uid="{DA4ECB83-1804-46D1-BE7B-DC12CD6436B6}"/>
    <cellStyle name="Percent 2 3 6 4 2" xfId="24197" xr:uid="{908C3077-A719-4739-9D12-0042BD2DB345}"/>
    <cellStyle name="Percent 2 3 6 5" xfId="19327" xr:uid="{68390C55-3CCE-4C65-B15D-55338AFE98C1}"/>
    <cellStyle name="Percent 2 3 7" xfId="6549" xr:uid="{1360E298-5A6E-4AA7-8F16-F00947F1B203}"/>
    <cellStyle name="Percent 2 3 7 2" xfId="11224" xr:uid="{BBE27EA7-3392-4120-AD78-B420A5B57026}"/>
    <cellStyle name="Percent 2 3 7 2 2" xfId="17462" xr:uid="{E4E3352D-71AC-4AF1-9FA7-7FFC8A02589B}"/>
    <cellStyle name="Percent 2 3 7 2 2 2" xfId="26557" xr:uid="{8AE19C40-12FF-4A75-8198-E8016448DEA3}"/>
    <cellStyle name="Percent 2 3 7 2 3" xfId="22562" xr:uid="{A62F9226-0620-4273-931E-AD37226061E2}"/>
    <cellStyle name="Percent 2 3 7 3" xfId="15538" xr:uid="{1784D1F2-8B42-452B-A077-EBFD93D28B14}"/>
    <cellStyle name="Percent 2 3 7 3 2" xfId="24633" xr:uid="{4D428845-0AFE-4E32-80F7-7292D8B6CABF}"/>
    <cellStyle name="Percent 2 3 7 4" xfId="20131" xr:uid="{F4507842-E8C8-46AA-8A07-65C3FE354AF6}"/>
    <cellStyle name="Percent 2 3 8" xfId="10105" xr:uid="{C97730C1-CF3C-43D8-A26B-E08F151B7F45}"/>
    <cellStyle name="Percent 2 3 8 2" xfId="14427" xr:uid="{7C710370-690E-4009-84A2-93B8638935C5}"/>
    <cellStyle name="Percent 2 3 8 2 2" xfId="18316" xr:uid="{DC7A14F3-89B0-4EE3-8765-5D80F129EFDA}"/>
    <cellStyle name="Percent 2 3 8 2 2 2" xfId="27411" xr:uid="{C339AB7E-C1CE-48E9-BC6C-3D1704594734}"/>
    <cellStyle name="Percent 2 3 8 2 3" xfId="23522" xr:uid="{03636C8F-25FD-4633-B82F-BBAE47094582}"/>
    <cellStyle name="Percent 2 3 8 3" xfId="16392" xr:uid="{892182B5-9A6C-4F9F-A91C-9401F80374E2}"/>
    <cellStyle name="Percent 2 3 8 3 2" xfId="25487" xr:uid="{DE739779-8FCF-4C56-B01F-B1C42DB77040}"/>
    <cellStyle name="Percent 2 3 8 4" xfId="21444" xr:uid="{9DBAA2FE-90C2-4E23-BCC7-F7F5236D991D}"/>
    <cellStyle name="Percent 2 3 9" xfId="10363" xr:uid="{736D18DE-B27C-4B18-89D4-5AD6F7882D23}"/>
    <cellStyle name="Percent 2 3 9 2" xfId="16608" xr:uid="{DC58DE63-8726-457E-BE8C-E561EEC14A16}"/>
    <cellStyle name="Percent 2 3 9 2 2" xfId="25703" xr:uid="{802F9E9E-F364-44FB-B2F2-91E0FA4E5A05}"/>
    <cellStyle name="Percent 2 3 9 3" xfId="21701" xr:uid="{5F71198D-7F03-412F-B6F3-029B368A3A12}"/>
    <cellStyle name="Percent 2 4" xfId="2781" xr:uid="{690437B4-AD67-42DB-B8E4-C75522A69168}"/>
    <cellStyle name="Percent 2 4 2" xfId="2897" xr:uid="{233655D4-7D37-4DAE-B062-2F6EC8AFED8A}"/>
    <cellStyle name="Percent 2 4 2 2" xfId="3121" xr:uid="{81C52502-CA77-4D7E-87F5-EA83A2402098}"/>
    <cellStyle name="Percent 2 4 2 2 2" xfId="5923" xr:uid="{F094FB6E-4284-4FD2-AA64-EE3D90621540}"/>
    <cellStyle name="Percent 2 4 2 2 2 2" xfId="7539" xr:uid="{A91992BD-2BB0-46F3-ADDF-4C4C9D214C6A}"/>
    <cellStyle name="Percent 2 4 2 2 2 2 2" xfId="12004" xr:uid="{FCC8FFD1-2270-46B7-B62D-A0FC10498CDD}"/>
    <cellStyle name="Percent 2 4 2 2 2 2 2 2" xfId="18242" xr:uid="{16F08BE3-0BD0-4F8D-9A3D-F93979331003}"/>
    <cellStyle name="Percent 2 4 2 2 2 2 2 2 2" xfId="27337" xr:uid="{6B103489-EBA0-4618-A658-6BC24DC22FC8}"/>
    <cellStyle name="Percent 2 4 2 2 2 2 2 3" xfId="23342" xr:uid="{F2CC38F3-F67A-4DF5-97BF-DC40AC21B331}"/>
    <cellStyle name="Percent 2 4 2 2 2 2 3" xfId="16318" xr:uid="{F1CA57DC-8A50-4E4A-B0EF-D7B35D41D594}"/>
    <cellStyle name="Percent 2 4 2 2 2 2 3 2" xfId="25413" xr:uid="{5657BA55-3B57-4C2E-A7C3-7DD4395F5903}"/>
    <cellStyle name="Percent 2 4 2 2 2 2 4" xfId="21121" xr:uid="{C3A4E9D8-0117-4249-900A-640E61A208A6}"/>
    <cellStyle name="Percent 2 4 2 2 2 3" xfId="11149" xr:uid="{4ED8226D-913E-428B-9F78-489E55C754A9}"/>
    <cellStyle name="Percent 2 4 2 2 2 3 2" xfId="17388" xr:uid="{ED1F9AEA-0153-4BF7-9633-B6E316D37F9C}"/>
    <cellStyle name="Percent 2 4 2 2 2 3 2 2" xfId="26483" xr:uid="{CD562C05-0E77-475D-A6E3-0DA495DFDEFD}"/>
    <cellStyle name="Percent 2 4 2 2 2 3 3" xfId="22487" xr:uid="{D9AB311D-96A1-4E8C-8548-53F835A6CC08}"/>
    <cellStyle name="Percent 2 4 2 2 2 4" xfId="15464" xr:uid="{19E4875E-7F41-464C-BB70-91C969D8FEBB}"/>
    <cellStyle name="Percent 2 4 2 2 2 4 2" xfId="24559" xr:uid="{3CEBD336-FC76-4A71-9A62-A00EB41280AC}"/>
    <cellStyle name="Percent 2 4 2 2 2 5" xfId="19724" xr:uid="{E3D26F1C-768E-4DD3-806A-B40CBFB5F794}"/>
    <cellStyle name="Percent 2 4 2 2 3" xfId="6984" xr:uid="{9409F4F3-CA7B-481E-A077-D0D1BDE56279}"/>
    <cellStyle name="Percent 2 4 2 2 3 2" xfId="11586" xr:uid="{A15B3050-F1F0-4689-B11D-5A2BD901CFAB}"/>
    <cellStyle name="Percent 2 4 2 2 3 2 2" xfId="17824" xr:uid="{D8652B59-1AC8-4ADA-9D84-68141B890FD6}"/>
    <cellStyle name="Percent 2 4 2 2 3 2 2 2" xfId="26919" xr:uid="{CC5ECACE-1AED-4F35-9197-FF8DDD0184ED}"/>
    <cellStyle name="Percent 2 4 2 2 3 2 3" xfId="22924" xr:uid="{9AE1D453-D618-43E2-89E9-251617EAB4FF}"/>
    <cellStyle name="Percent 2 4 2 2 3 3" xfId="15900" xr:uid="{97203A09-3722-4B0E-9089-465769E9AC95}"/>
    <cellStyle name="Percent 2 4 2 2 3 3 2" xfId="24995" xr:uid="{7105B5CA-1169-437C-A325-21C1EAB65FF4}"/>
    <cellStyle name="Percent 2 4 2 2 3 4" xfId="20566" xr:uid="{9B940E56-C731-40DD-A2E8-C4CB68191000}"/>
    <cellStyle name="Percent 2 4 2 2 4" xfId="10726" xr:uid="{7C86A36E-A392-46AE-B4FC-7B804E3E394E}"/>
    <cellStyle name="Percent 2 4 2 2 4 2" xfId="16970" xr:uid="{CAF68338-E36F-401E-A335-7847F5C85756}"/>
    <cellStyle name="Percent 2 4 2 2 4 2 2" xfId="26065" xr:uid="{6D7406E7-4149-4148-BD76-52791D3D801D}"/>
    <cellStyle name="Percent 2 4 2 2 4 3" xfId="22064" xr:uid="{EC53C142-85D8-41DA-B6FF-088B17DF8DD5}"/>
    <cellStyle name="Percent 2 4 2 2 5" xfId="15046" xr:uid="{351E11DE-8100-46E2-890D-631202AAFA0C}"/>
    <cellStyle name="Percent 2 4 2 2 5 2" xfId="24141" xr:uid="{860670E7-5E1C-41B1-B518-B1A50B233E06}"/>
    <cellStyle name="Percent 2 4 2 2 6" xfId="19164" xr:uid="{B6481942-BFDE-415F-8550-0EDC4CD62AA5}"/>
    <cellStyle name="Percent 2 4 2 3" xfId="5709" xr:uid="{8EB8AF85-601E-40FD-BD5B-4FE96BBEFA32}"/>
    <cellStyle name="Percent 2 4 2 3 2" xfId="7325" xr:uid="{D1FF90D8-877E-4E4A-A987-EBDDB0929281}"/>
    <cellStyle name="Percent 2 4 2 3 2 2" xfId="11795" xr:uid="{9903CB89-DED2-465D-8B53-DCE6630059E6}"/>
    <cellStyle name="Percent 2 4 2 3 2 2 2" xfId="18033" xr:uid="{3517EA19-D34D-4151-9FF6-65B5405285A3}"/>
    <cellStyle name="Percent 2 4 2 3 2 2 2 2" xfId="27128" xr:uid="{FD40E013-A37C-4E9C-A5E3-14F04E29FE90}"/>
    <cellStyle name="Percent 2 4 2 3 2 2 3" xfId="23133" xr:uid="{36CAB714-4FD1-4F6E-97A6-FC18B07DD5B9}"/>
    <cellStyle name="Percent 2 4 2 3 2 3" xfId="16109" xr:uid="{EB8FB208-22EB-4208-8F4B-D8DF30E6D029}"/>
    <cellStyle name="Percent 2 4 2 3 2 3 2" xfId="25204" xr:uid="{2E3B2FA4-70F8-4BE9-9876-C0516B4315F3}"/>
    <cellStyle name="Percent 2 4 2 3 2 4" xfId="20907" xr:uid="{D4FE901E-9B00-45DF-B43F-F73FBBF8BFFA}"/>
    <cellStyle name="Percent 2 4 2 3 3" xfId="10939" xr:uid="{36510800-28DA-4416-8AE4-C54D3E6689E4}"/>
    <cellStyle name="Percent 2 4 2 3 3 2" xfId="17179" xr:uid="{5445B225-79C1-46AC-9ADF-BB41B83F7C13}"/>
    <cellStyle name="Percent 2 4 2 3 3 2 2" xfId="26274" xr:uid="{D3663A3B-5C9E-426B-922E-4FE985912758}"/>
    <cellStyle name="Percent 2 4 2 3 3 3" xfId="22277" xr:uid="{40FF32F0-7D03-4744-B5AC-B8A6F2939C32}"/>
    <cellStyle name="Percent 2 4 2 3 4" xfId="15255" xr:uid="{7C3402D3-7192-4F7B-B76E-0EFD28A5253C}"/>
    <cellStyle name="Percent 2 4 2 3 4 2" xfId="24350" xr:uid="{1DF96299-61D3-4A91-B8F2-C6C9C3DDBDB8}"/>
    <cellStyle name="Percent 2 4 2 3 5" xfId="19510" xr:uid="{0D3C14FA-7D70-4616-A528-743A2A56D4BC}"/>
    <cellStyle name="Percent 2 4 2 4" xfId="6760" xr:uid="{74822E0B-C635-4B52-A8FB-85777AB532F4}"/>
    <cellStyle name="Percent 2 4 2 4 2" xfId="11377" xr:uid="{2B6AA0A6-3EFF-48BF-9D1C-AEEF3625529D}"/>
    <cellStyle name="Percent 2 4 2 4 2 2" xfId="17615" xr:uid="{49269D85-0791-4E8C-BF6A-BB3C67A69F33}"/>
    <cellStyle name="Percent 2 4 2 4 2 2 2" xfId="26710" xr:uid="{CF36CA36-6097-4D07-9D0B-E2DFA5F0D567}"/>
    <cellStyle name="Percent 2 4 2 4 2 3" xfId="22715" xr:uid="{9905FE04-743E-496B-84FC-AE9DB65516B6}"/>
    <cellStyle name="Percent 2 4 2 4 3" xfId="15691" xr:uid="{062FA255-051B-41C3-8D90-A27B6A21DC73}"/>
    <cellStyle name="Percent 2 4 2 4 3 2" xfId="24786" xr:uid="{17F0456D-8A84-4F67-9AB0-E846315CE637}"/>
    <cellStyle name="Percent 2 4 2 4 4" xfId="20342" xr:uid="{B0B76D1E-DA34-47F9-B674-07975EAB42B9}"/>
    <cellStyle name="Percent 2 4 2 5" xfId="10288" xr:uid="{B7CFA0EC-8319-4AA4-AEFC-26A85583B037}"/>
    <cellStyle name="Percent 2 4 2 5 2" xfId="14610" xr:uid="{93593043-F7FC-4E61-B9D6-952722FF91FD}"/>
    <cellStyle name="Percent 2 4 2 5 2 2" xfId="18469" xr:uid="{8332201A-C06E-4FCF-80B7-D187FF56238F}"/>
    <cellStyle name="Percent 2 4 2 5 2 2 2" xfId="27564" xr:uid="{2D1BE34E-C943-4BF3-8272-F3B62104052B}"/>
    <cellStyle name="Percent 2 4 2 5 2 3" xfId="23705" xr:uid="{28144C0D-C682-4BFB-942B-FFDABCC8391F}"/>
    <cellStyle name="Percent 2 4 2 5 3" xfId="16545" xr:uid="{063C32CA-3608-44BA-99BF-59DF739965F1}"/>
    <cellStyle name="Percent 2 4 2 5 3 2" xfId="25640" xr:uid="{3E18125C-B086-47DC-A9CB-BDA023887158}"/>
    <cellStyle name="Percent 2 4 2 5 4" xfId="21627" xr:uid="{0E48ED0C-ED08-4CD5-86B4-99AFE3AD8361}"/>
    <cellStyle name="Percent 2 4 2 6" xfId="10517" xr:uid="{F07929FB-5F8F-408F-8965-0B5DC6231BE3}"/>
    <cellStyle name="Percent 2 4 2 6 2" xfId="16761" xr:uid="{983F80D9-8A3F-4B96-A721-875E67840536}"/>
    <cellStyle name="Percent 2 4 2 6 2 2" xfId="25856" xr:uid="{10E11E56-0628-48D5-B0D6-00C2804A3343}"/>
    <cellStyle name="Percent 2 4 2 6 3" xfId="21855" xr:uid="{9E68C5E7-E6E2-4D83-A6CA-AFAAD0BF08CB}"/>
    <cellStyle name="Percent 2 4 2 7" xfId="14837" xr:uid="{82FCB01E-F5F1-43D9-9526-22AC036A0368}"/>
    <cellStyle name="Percent 2 4 2 7 2" xfId="23932" xr:uid="{A52A312A-F690-40AD-B478-76783F166E08}"/>
    <cellStyle name="Percent 2 4 2 8" xfId="18940" xr:uid="{5006899B-28C9-4736-B95D-F0D5272778D2}"/>
    <cellStyle name="Percent 2 4 3" xfId="3018" xr:uid="{BFDCB56F-0C68-4BD2-8A8B-6D3E067FAE9C}"/>
    <cellStyle name="Percent 2 4 3 2" xfId="5820" xr:uid="{46A2F049-42A4-4397-BAED-53926E619298}"/>
    <cellStyle name="Percent 2 4 3 2 2" xfId="7436" xr:uid="{9192FB2F-6DD4-40DA-B703-783B77A68823}"/>
    <cellStyle name="Percent 2 4 3 2 2 2" xfId="11901" xr:uid="{CB144BD9-433B-40F7-B21A-1D2CA096AE98}"/>
    <cellStyle name="Percent 2 4 3 2 2 2 2" xfId="18139" xr:uid="{1C06223A-56A8-44F9-BC70-96C19FD162FB}"/>
    <cellStyle name="Percent 2 4 3 2 2 2 2 2" xfId="27234" xr:uid="{8C81C1DB-4B3F-47E3-980B-84D3838C8FEC}"/>
    <cellStyle name="Percent 2 4 3 2 2 2 3" xfId="23239" xr:uid="{245E9AED-E33F-4841-ACD3-B860F20B9451}"/>
    <cellStyle name="Percent 2 4 3 2 2 3" xfId="16215" xr:uid="{9772E67B-B651-4A00-9C23-B9BAE34DCC74}"/>
    <cellStyle name="Percent 2 4 3 2 2 3 2" xfId="25310" xr:uid="{3F3C3EFA-C1DB-43CC-AAFF-CE71EAE6B7F2}"/>
    <cellStyle name="Percent 2 4 3 2 2 4" xfId="21018" xr:uid="{756033D0-14B5-4DBC-827C-D7E19FA11519}"/>
    <cellStyle name="Percent 2 4 3 2 3" xfId="11046" xr:uid="{AA908465-895E-4774-A864-1753D6924B85}"/>
    <cellStyle name="Percent 2 4 3 2 3 2" xfId="17285" xr:uid="{EE303C43-8B4E-44E8-9F45-D9283C680BAC}"/>
    <cellStyle name="Percent 2 4 3 2 3 2 2" xfId="26380" xr:uid="{5123799F-D272-40A2-B9DA-D8A53E580093}"/>
    <cellStyle name="Percent 2 4 3 2 3 3" xfId="22384" xr:uid="{3BAB9636-F757-408A-B768-3B57FBBFEB12}"/>
    <cellStyle name="Percent 2 4 3 2 4" xfId="15361" xr:uid="{F2E2C918-44AD-4D9E-96EC-8EDE93615390}"/>
    <cellStyle name="Percent 2 4 3 2 4 2" xfId="24456" xr:uid="{42711B9E-CCC6-452B-AB45-B03FD4F27D02}"/>
    <cellStyle name="Percent 2 4 3 2 5" xfId="19621" xr:uid="{862099B9-DD24-48CB-964F-B4ABB372C5BD}"/>
    <cellStyle name="Percent 2 4 3 3" xfId="6881" xr:uid="{2FA88CDE-351A-4F3A-B2C0-D52801B0878A}"/>
    <cellStyle name="Percent 2 4 3 3 2" xfId="11483" xr:uid="{87A1DFEB-81C3-4855-AA46-F094AB7D660B}"/>
    <cellStyle name="Percent 2 4 3 3 2 2" xfId="17721" xr:uid="{7785A4B9-C2A6-4EEB-80F7-B6945CEBE853}"/>
    <cellStyle name="Percent 2 4 3 3 2 2 2" xfId="26816" xr:uid="{2F7FBAE8-268A-4C94-920A-56BFDF2E1D63}"/>
    <cellStyle name="Percent 2 4 3 3 2 3" xfId="22821" xr:uid="{BF37B674-AA9D-4BCD-BAD3-4EBE372DFC2D}"/>
    <cellStyle name="Percent 2 4 3 3 3" xfId="15797" xr:uid="{9AD9D912-1E3E-4BAE-BA5A-F58A03FF6729}"/>
    <cellStyle name="Percent 2 4 3 3 3 2" xfId="24892" xr:uid="{36F2DCB8-2F08-42F7-BD3F-15AFAB78D713}"/>
    <cellStyle name="Percent 2 4 3 3 4" xfId="20463" xr:uid="{8315BDDD-9380-4049-B741-E67286845013}"/>
    <cellStyle name="Percent 2 4 3 4" xfId="10623" xr:uid="{720776FE-256E-41F7-95F2-295964334BCC}"/>
    <cellStyle name="Percent 2 4 3 4 2" xfId="16867" xr:uid="{EB2D6966-C110-407B-9FCF-5117D84E63AE}"/>
    <cellStyle name="Percent 2 4 3 4 2 2" xfId="25962" xr:uid="{1743B67E-B79D-4E98-BBF8-77030EEE35F8}"/>
    <cellStyle name="Percent 2 4 3 4 3" xfId="21961" xr:uid="{43780D6B-ADE0-45E7-A891-A9755DC14E73}"/>
    <cellStyle name="Percent 2 4 3 5" xfId="14943" xr:uid="{4EFF055F-311B-4977-BF75-8D1C4DD945B8}"/>
    <cellStyle name="Percent 2 4 3 5 2" xfId="24038" xr:uid="{D243D51E-439B-482E-A5BA-794C16C4F3B8}"/>
    <cellStyle name="Percent 2 4 3 6" xfId="19061" xr:uid="{CC50CB60-F8A8-4F41-8C87-933419BA1D63}"/>
    <cellStyle name="Percent 2 4 4" xfId="5600" xr:uid="{B1926F60-A45D-484F-BA19-BBEA35554B18}"/>
    <cellStyle name="Percent 2 4 4 2" xfId="7216" xr:uid="{6A5B5456-787B-4655-AA67-40F125ABD4E9}"/>
    <cellStyle name="Percent 2 4 4 2 2" xfId="11692" xr:uid="{8E4618E5-C53A-40B1-81FE-DA0E837FA56C}"/>
    <cellStyle name="Percent 2 4 4 2 2 2" xfId="17930" xr:uid="{42A482F2-3701-4FFA-AAC6-D596F55EDA89}"/>
    <cellStyle name="Percent 2 4 4 2 2 2 2" xfId="27025" xr:uid="{C7D4FAAB-09C6-4858-8D04-03308451B758}"/>
    <cellStyle name="Percent 2 4 4 2 2 3" xfId="23030" xr:uid="{34DF6BAD-8C5B-4ACC-8754-F1B0D57EDEA2}"/>
    <cellStyle name="Percent 2 4 4 2 3" xfId="16006" xr:uid="{5689AD4E-2DF5-4BC4-B066-574DE3207AEE}"/>
    <cellStyle name="Percent 2 4 4 2 3 2" xfId="25101" xr:uid="{1958CE0D-EAB9-4A23-A61E-E654584B2671}"/>
    <cellStyle name="Percent 2 4 4 2 4" xfId="20798" xr:uid="{72BEB49C-69F7-49AE-B97B-AE379D4A638F}"/>
    <cellStyle name="Percent 2 4 4 3" xfId="10836" xr:uid="{CB5D3AB3-33F4-483C-8EC5-CD819BC6F5DB}"/>
    <cellStyle name="Percent 2 4 4 3 2" xfId="17076" xr:uid="{D728C84E-D6D9-4CE9-9804-A4FCA686EE3E}"/>
    <cellStyle name="Percent 2 4 4 3 2 2" xfId="26171" xr:uid="{CB4EAFE4-924E-4FD3-B1FF-3075224D1750}"/>
    <cellStyle name="Percent 2 4 4 3 3" xfId="22174" xr:uid="{F7BC5CB6-3B65-44E8-A1F7-74525CEFBF57}"/>
    <cellStyle name="Percent 2 4 4 4" xfId="15152" xr:uid="{083AE9CB-D098-4232-95D3-E592B286ED0F}"/>
    <cellStyle name="Percent 2 4 4 4 2" xfId="24247" xr:uid="{0B1B94A9-C385-4B24-BFC1-C30B6DD94805}"/>
    <cellStyle name="Percent 2 4 4 5" xfId="19401" xr:uid="{0889A87D-2D42-46D2-AB2D-5671F5446873}"/>
    <cellStyle name="Percent 2 4 5" xfId="6644" xr:uid="{874B9FA1-741E-4E08-AA9C-4887E7116A4F}"/>
    <cellStyle name="Percent 2 4 5 2" xfId="11274" xr:uid="{4BFDE346-4330-44E0-BCEB-F637D80DACE5}"/>
    <cellStyle name="Percent 2 4 5 2 2" xfId="17512" xr:uid="{4236BE65-FD35-420D-9EE0-51BFCD1705BA}"/>
    <cellStyle name="Percent 2 4 5 2 2 2" xfId="26607" xr:uid="{15F1BE97-85A8-4CA5-B333-5B8B1B0D4D94}"/>
    <cellStyle name="Percent 2 4 5 2 3" xfId="22612" xr:uid="{CE789EE4-21EF-4A62-961F-25CE11B1BCDA}"/>
    <cellStyle name="Percent 2 4 5 3" xfId="15588" xr:uid="{481099D7-D0E0-45B8-9C0F-8E5CE3DB43FF}"/>
    <cellStyle name="Percent 2 4 5 3 2" xfId="24683" xr:uid="{7ACA4129-17A8-485A-B3D4-906D944E8AFF}"/>
    <cellStyle name="Percent 2 4 5 4" xfId="20226" xr:uid="{2D68548A-C03E-44B8-8A0B-60821276730D}"/>
    <cellStyle name="Percent 2 4 6" xfId="10179" xr:uid="{2D43954A-67AF-437D-9FF6-E43CA4BD858E}"/>
    <cellStyle name="Percent 2 4 6 2" xfId="14501" xr:uid="{1B3A1271-EA8F-48C4-9C6F-5374CD331BB4}"/>
    <cellStyle name="Percent 2 4 6 2 2" xfId="18366" xr:uid="{83CBD254-44DF-4416-80E1-AA3BF4826D76}"/>
    <cellStyle name="Percent 2 4 6 2 2 2" xfId="27461" xr:uid="{0B027BA8-FCA0-45F1-B7DE-24901B9C9EE9}"/>
    <cellStyle name="Percent 2 4 6 2 3" xfId="23596" xr:uid="{A3A91F11-6834-4D40-856A-8A6475A9340C}"/>
    <cellStyle name="Percent 2 4 6 3" xfId="16442" xr:uid="{96A0784C-EDF4-47A9-B148-F5D5072B5979}"/>
    <cellStyle name="Percent 2 4 6 3 2" xfId="25537" xr:uid="{0BE5A486-EA33-41C1-BBA0-356E7EDCDAD7}"/>
    <cellStyle name="Percent 2 4 6 4" xfId="21518" xr:uid="{3FC94FFB-0100-464B-AE0B-1C94E26171F0}"/>
    <cellStyle name="Percent 2 4 7" xfId="10414" xr:uid="{D4E06DE2-EEEA-489A-B360-FDF119A6DF09}"/>
    <cellStyle name="Percent 2 4 7 2" xfId="16658" xr:uid="{3B6B3A4F-986D-4891-8D66-D0B09DFF7B2F}"/>
    <cellStyle name="Percent 2 4 7 2 2" xfId="25753" xr:uid="{26049FB6-ABE2-4F34-A1FC-FF880E9CAFF0}"/>
    <cellStyle name="Percent 2 4 7 3" xfId="21752" xr:uid="{88B46637-7389-4A36-A8AE-7DFE3CB93846}"/>
    <cellStyle name="Percent 2 4 8" xfId="14734" xr:uid="{7C122FB1-6249-4C15-8D1F-BD4A5BB6F9D9}"/>
    <cellStyle name="Percent 2 4 8 2" xfId="23829" xr:uid="{F386C769-67E2-4634-AB7B-6BBFCE5AC7E6}"/>
    <cellStyle name="Percent 2 4 9" xfId="18824" xr:uid="{6BD9FFF0-3692-481D-A76A-5700FECD9161}"/>
    <cellStyle name="Percent 2 5" xfId="2787" xr:uid="{E100D998-6A3A-4F34-80DD-51F69B243FF1}"/>
    <cellStyle name="Percent 2 5 2" xfId="2902" xr:uid="{98753A3B-767A-4AE1-9AA0-997196FC16D7}"/>
    <cellStyle name="Percent 2 5 2 2" xfId="3124" xr:uid="{69D70155-81A0-4C48-A54A-D3235C10BDE3}"/>
    <cellStyle name="Percent 2 5 2 2 2" xfId="5926" xr:uid="{5D147768-8050-4EE6-8D98-6BB6003E3061}"/>
    <cellStyle name="Percent 2 5 2 2 2 2" xfId="7542" xr:uid="{65A914E0-C590-4517-B174-BFC4888E566F}"/>
    <cellStyle name="Percent 2 5 2 2 2 2 2" xfId="12007" xr:uid="{20B8D938-C307-408D-974A-60BD21FB95D4}"/>
    <cellStyle name="Percent 2 5 2 2 2 2 2 2" xfId="18245" xr:uid="{E2F94059-F184-46C7-A488-2275653D07FD}"/>
    <cellStyle name="Percent 2 5 2 2 2 2 2 2 2" xfId="27340" xr:uid="{57A33DEE-B552-43E3-99AE-C14BA303613B}"/>
    <cellStyle name="Percent 2 5 2 2 2 2 2 3" xfId="23345" xr:uid="{F9ACA89E-E5AA-4185-B9FF-C4CF3100968F}"/>
    <cellStyle name="Percent 2 5 2 2 2 2 3" xfId="16321" xr:uid="{F28620E4-F4DF-4758-B70B-9ECF5ACE851F}"/>
    <cellStyle name="Percent 2 5 2 2 2 2 3 2" xfId="25416" xr:uid="{1113FBE6-E27B-47D0-A6A1-175499B777BE}"/>
    <cellStyle name="Percent 2 5 2 2 2 2 4" xfId="21124" xr:uid="{9F33C271-C172-41F4-BA6F-C53A4D9D2CFF}"/>
    <cellStyle name="Percent 2 5 2 2 2 3" xfId="11152" xr:uid="{8FBFD2D9-8AA6-4458-8B46-0F3D6FCA550D}"/>
    <cellStyle name="Percent 2 5 2 2 2 3 2" xfId="17391" xr:uid="{B2617E76-CF1D-4966-9453-97428292ED29}"/>
    <cellStyle name="Percent 2 5 2 2 2 3 2 2" xfId="26486" xr:uid="{A19F3936-14B7-4583-8668-388920B67D6D}"/>
    <cellStyle name="Percent 2 5 2 2 2 3 3" xfId="22490" xr:uid="{E6BD060F-D6DC-403B-95D5-37153F2E51F2}"/>
    <cellStyle name="Percent 2 5 2 2 2 4" xfId="15467" xr:uid="{F7647288-CCFC-432D-BBB5-A4F882AA16DC}"/>
    <cellStyle name="Percent 2 5 2 2 2 4 2" xfId="24562" xr:uid="{C9FC95BD-BECD-4225-B0E3-69312E1D2A1A}"/>
    <cellStyle name="Percent 2 5 2 2 2 5" xfId="19727" xr:uid="{CA901BB2-A578-452E-AE5A-79F32DF5C3ED}"/>
    <cellStyle name="Percent 2 5 2 2 3" xfId="6987" xr:uid="{7119C088-B224-4AA6-AB86-AA3BB56496B8}"/>
    <cellStyle name="Percent 2 5 2 2 3 2" xfId="11589" xr:uid="{73622EA9-9E6B-4E27-A0F3-7168F3D267C9}"/>
    <cellStyle name="Percent 2 5 2 2 3 2 2" xfId="17827" xr:uid="{EAD663E1-E57C-434D-9EEF-0652D75EEE19}"/>
    <cellStyle name="Percent 2 5 2 2 3 2 2 2" xfId="26922" xr:uid="{0CFFEC1C-10A5-4C8A-83A4-A4150C4DFA02}"/>
    <cellStyle name="Percent 2 5 2 2 3 2 3" xfId="22927" xr:uid="{2FEDE09D-71D9-4D3C-816C-E46DBEB86A45}"/>
    <cellStyle name="Percent 2 5 2 2 3 3" xfId="15903" xr:uid="{D560443C-62CB-4CDD-B9B2-132E26C5E0C4}"/>
    <cellStyle name="Percent 2 5 2 2 3 3 2" xfId="24998" xr:uid="{6A7EC6CD-082A-49E5-A2DA-A35ABDD30DBA}"/>
    <cellStyle name="Percent 2 5 2 2 3 4" xfId="20569" xr:uid="{4B697F2F-E617-44A3-8565-2F029F14DBB3}"/>
    <cellStyle name="Percent 2 5 2 2 4" xfId="10729" xr:uid="{CE16223C-487D-465C-888D-B3D0DF03E34F}"/>
    <cellStyle name="Percent 2 5 2 2 4 2" xfId="16973" xr:uid="{EB04DE78-173F-40D2-B93A-4CD1476FD89D}"/>
    <cellStyle name="Percent 2 5 2 2 4 2 2" xfId="26068" xr:uid="{87E509D3-B3DF-4910-B5F1-CE7C3861929C}"/>
    <cellStyle name="Percent 2 5 2 2 4 3" xfId="22067" xr:uid="{18FEFA25-6386-4A62-BC49-AEB495BBE28A}"/>
    <cellStyle name="Percent 2 5 2 2 5" xfId="15049" xr:uid="{CB3DBD48-9C8C-4A00-A6EC-95FBAF5DE1B2}"/>
    <cellStyle name="Percent 2 5 2 2 5 2" xfId="24144" xr:uid="{4E91B8E7-213C-4173-A2EC-4015AC72636F}"/>
    <cellStyle name="Percent 2 5 2 2 6" xfId="19167" xr:uid="{81C8E375-C3E0-4B5F-A35E-1C7DFA1D064F}"/>
    <cellStyle name="Percent 2 5 2 3" xfId="5712" xr:uid="{3CFF8A00-6E21-4476-9C54-D52410076DAF}"/>
    <cellStyle name="Percent 2 5 2 3 2" xfId="7328" xr:uid="{2FBF876C-D5EC-4FE2-B9A9-5CFF5AB45B7D}"/>
    <cellStyle name="Percent 2 5 2 3 2 2" xfId="11798" xr:uid="{50ED3D7E-AC08-457D-B4F4-2F6B1EA44498}"/>
    <cellStyle name="Percent 2 5 2 3 2 2 2" xfId="18036" xr:uid="{88FA37B5-3DCF-46F7-B2AF-A2CBB0948BEA}"/>
    <cellStyle name="Percent 2 5 2 3 2 2 2 2" xfId="27131" xr:uid="{E04CD36C-369D-4839-AEFD-7A7B8A46ADC7}"/>
    <cellStyle name="Percent 2 5 2 3 2 2 3" xfId="23136" xr:uid="{9D82A2BF-59C0-46B0-8F82-0654C6E2426D}"/>
    <cellStyle name="Percent 2 5 2 3 2 3" xfId="16112" xr:uid="{3CF480B3-AC9D-4ED9-A879-139F7DED4688}"/>
    <cellStyle name="Percent 2 5 2 3 2 3 2" xfId="25207" xr:uid="{9F7661DD-980E-4C47-A041-4E0BF66EEB76}"/>
    <cellStyle name="Percent 2 5 2 3 2 4" xfId="20910" xr:uid="{7A81622A-99A1-48DE-883B-D64F1D931831}"/>
    <cellStyle name="Percent 2 5 2 3 3" xfId="10942" xr:uid="{194C450A-98ED-4CEC-AFBA-35244825A4EF}"/>
    <cellStyle name="Percent 2 5 2 3 3 2" xfId="17182" xr:uid="{821441D0-2448-4FEC-93A0-2A3ABEDD8887}"/>
    <cellStyle name="Percent 2 5 2 3 3 2 2" xfId="26277" xr:uid="{84BACF0F-EE63-4F34-A3C3-327049F49845}"/>
    <cellStyle name="Percent 2 5 2 3 3 3" xfId="22280" xr:uid="{240EA856-BCCE-406A-8C70-F9810EB7B0D5}"/>
    <cellStyle name="Percent 2 5 2 3 4" xfId="15258" xr:uid="{43B10138-0DE9-4BA0-9C8A-8157171F03A2}"/>
    <cellStyle name="Percent 2 5 2 3 4 2" xfId="24353" xr:uid="{E1ECC0C2-549D-4DDD-BC48-03597B6EE86F}"/>
    <cellStyle name="Percent 2 5 2 3 5" xfId="19513" xr:uid="{AC26F84D-3F12-4BFC-A99D-C7DFF8CB65CE}"/>
    <cellStyle name="Percent 2 5 2 4" xfId="6765" xr:uid="{B56C4AC2-30B6-401E-B4AC-58F35C56B9FC}"/>
    <cellStyle name="Percent 2 5 2 4 2" xfId="11380" xr:uid="{ED5A679E-E416-47AD-A0CC-A7E1770B0D12}"/>
    <cellStyle name="Percent 2 5 2 4 2 2" xfId="17618" xr:uid="{D4568ADD-3AD7-417C-B458-D506990C0CF6}"/>
    <cellStyle name="Percent 2 5 2 4 2 2 2" xfId="26713" xr:uid="{EFABB700-8F8D-48A0-8E7E-C958E05B076F}"/>
    <cellStyle name="Percent 2 5 2 4 2 3" xfId="22718" xr:uid="{80C6FEFE-F269-4272-B518-10F584EB66F2}"/>
    <cellStyle name="Percent 2 5 2 4 3" xfId="15694" xr:uid="{7B56805D-D293-499E-9787-5FD073C953D2}"/>
    <cellStyle name="Percent 2 5 2 4 3 2" xfId="24789" xr:uid="{12ED9F73-5310-40FA-A72E-80E9A6931D3E}"/>
    <cellStyle name="Percent 2 5 2 4 4" xfId="20347" xr:uid="{86F0BF02-0E81-48B7-87A8-2C0D295F24FB}"/>
    <cellStyle name="Percent 2 5 2 5" xfId="10291" xr:uid="{6B31374A-0BC3-452C-8E65-E9D0EB22CE10}"/>
    <cellStyle name="Percent 2 5 2 5 2" xfId="14613" xr:uid="{E558C251-2F41-40EB-8976-FBB68732C7F2}"/>
    <cellStyle name="Percent 2 5 2 5 2 2" xfId="18472" xr:uid="{C673C19E-DD4D-4E73-A25C-4E837EB4B8E6}"/>
    <cellStyle name="Percent 2 5 2 5 2 2 2" xfId="27567" xr:uid="{2D3CA94C-FDA2-484C-9C63-818C1FCCCF82}"/>
    <cellStyle name="Percent 2 5 2 5 2 3" xfId="23708" xr:uid="{07ADC62B-F90E-4F5B-B96F-E7F0E7582883}"/>
    <cellStyle name="Percent 2 5 2 5 3" xfId="16548" xr:uid="{DB30FB76-01BC-4D8A-9BE6-6FC86F0C3923}"/>
    <cellStyle name="Percent 2 5 2 5 3 2" xfId="25643" xr:uid="{E9C22DF0-D858-4A33-9ADC-762B1BCEF1CA}"/>
    <cellStyle name="Percent 2 5 2 5 4" xfId="21630" xr:uid="{596749F0-A0AD-420D-884D-9A46C5BD4326}"/>
    <cellStyle name="Percent 2 5 2 6" xfId="10520" xr:uid="{B263A7FC-20AA-4570-9C30-EEDC7E8CEF70}"/>
    <cellStyle name="Percent 2 5 2 6 2" xfId="16764" xr:uid="{36BD4D29-DC53-44CA-A376-BD9218D10FF8}"/>
    <cellStyle name="Percent 2 5 2 6 2 2" xfId="25859" xr:uid="{8A6E57E0-18CD-4ACB-8BEB-5A23146F8AC7}"/>
    <cellStyle name="Percent 2 5 2 6 3" xfId="21858" xr:uid="{2632C437-F638-4C3A-8D29-BC560959F03F}"/>
    <cellStyle name="Percent 2 5 2 7" xfId="14840" xr:uid="{8AF75ACB-B3AC-4F77-8D19-F881BCBEB8EE}"/>
    <cellStyle name="Percent 2 5 2 7 2" xfId="23935" xr:uid="{E3CE7A9B-96A1-450E-A8D7-03910A98199A}"/>
    <cellStyle name="Percent 2 5 2 8" xfId="18945" xr:uid="{F4317676-F1DC-43DC-9F31-2DF09BC153E2}"/>
    <cellStyle name="Percent 2 5 3" xfId="3021" xr:uid="{34D76CD5-D208-4BC3-8FF1-4D0312E194CE}"/>
    <cellStyle name="Percent 2 5 3 2" xfId="5823" xr:uid="{A26C9A1E-630C-4A24-A5E8-0FE3AA5F5952}"/>
    <cellStyle name="Percent 2 5 3 2 2" xfId="7439" xr:uid="{E4DE2FB5-A6A3-4060-B582-BF70358200A7}"/>
    <cellStyle name="Percent 2 5 3 2 2 2" xfId="11904" xr:uid="{2B0D2236-F3CB-4648-82F9-2E363C68B879}"/>
    <cellStyle name="Percent 2 5 3 2 2 2 2" xfId="18142" xr:uid="{35CECDEC-09D9-4B70-BAE9-D980C22EF6CF}"/>
    <cellStyle name="Percent 2 5 3 2 2 2 2 2" xfId="27237" xr:uid="{39BC3C6A-8B47-49F8-9ADB-588424475511}"/>
    <cellStyle name="Percent 2 5 3 2 2 2 3" xfId="23242" xr:uid="{CD08098C-2261-4257-A42B-F65823233FB3}"/>
    <cellStyle name="Percent 2 5 3 2 2 3" xfId="16218" xr:uid="{57D41D21-AE40-4344-9C95-82DA07E998C7}"/>
    <cellStyle name="Percent 2 5 3 2 2 3 2" xfId="25313" xr:uid="{A8686071-1550-44BD-BB6F-3972D14CA5A8}"/>
    <cellStyle name="Percent 2 5 3 2 2 4" xfId="21021" xr:uid="{9C6D3D83-D5E4-4633-A39F-FA6371D2D4A9}"/>
    <cellStyle name="Percent 2 5 3 2 3" xfId="11049" xr:uid="{69FB3763-ACB5-4865-93F9-9D79D3829DA3}"/>
    <cellStyle name="Percent 2 5 3 2 3 2" xfId="17288" xr:uid="{C35FA148-12F1-447D-B89A-F955C0888829}"/>
    <cellStyle name="Percent 2 5 3 2 3 2 2" xfId="26383" xr:uid="{CE7D2AAC-0656-4A22-8798-E5311095E326}"/>
    <cellStyle name="Percent 2 5 3 2 3 3" xfId="22387" xr:uid="{B62899D2-3F21-4003-9625-074509A111D3}"/>
    <cellStyle name="Percent 2 5 3 2 4" xfId="15364" xr:uid="{B7BEA8B4-8C1C-46E2-BCAA-E1AA716981F2}"/>
    <cellStyle name="Percent 2 5 3 2 4 2" xfId="24459" xr:uid="{5C3FA2FB-98A9-44FB-9BC3-72B94D9DA8A7}"/>
    <cellStyle name="Percent 2 5 3 2 5" xfId="19624" xr:uid="{6B840774-20AA-4C07-9AFD-C7DFC7AA1148}"/>
    <cellStyle name="Percent 2 5 3 3" xfId="6884" xr:uid="{BE96E1BD-527C-468D-BA0B-559FD239BDC0}"/>
    <cellStyle name="Percent 2 5 3 3 2" xfId="11486" xr:uid="{758EBB7E-9855-4653-B96E-ADF4F8978C34}"/>
    <cellStyle name="Percent 2 5 3 3 2 2" xfId="17724" xr:uid="{AFBCCACD-21F5-4687-B82C-3BB124BBAB1A}"/>
    <cellStyle name="Percent 2 5 3 3 2 2 2" xfId="26819" xr:uid="{F208EE99-7FA3-413E-B24A-2CCA1A99C9E4}"/>
    <cellStyle name="Percent 2 5 3 3 2 3" xfId="22824" xr:uid="{5A4F9166-B967-4681-B887-93C1B0C40416}"/>
    <cellStyle name="Percent 2 5 3 3 3" xfId="15800" xr:uid="{D005A119-989D-40BA-9C1E-7E635D1B26D0}"/>
    <cellStyle name="Percent 2 5 3 3 3 2" xfId="24895" xr:uid="{A668E0EB-B2C4-494A-90D7-79125E5B0FA5}"/>
    <cellStyle name="Percent 2 5 3 3 4" xfId="20466" xr:uid="{F7ED9BC9-C23A-43BA-A97B-B72ED8E403AD}"/>
    <cellStyle name="Percent 2 5 3 4" xfId="10626" xr:uid="{4AC9F524-5EA7-4B6D-87E9-DA80F264199F}"/>
    <cellStyle name="Percent 2 5 3 4 2" xfId="16870" xr:uid="{D450251D-7326-4E94-BC20-585C568E5A8B}"/>
    <cellStyle name="Percent 2 5 3 4 2 2" xfId="25965" xr:uid="{9BBB2C4E-E15E-4AE9-B452-F9DAC7300EF4}"/>
    <cellStyle name="Percent 2 5 3 4 3" xfId="21964" xr:uid="{4AABCC24-03A4-425D-88EE-B720CC61063C}"/>
    <cellStyle name="Percent 2 5 3 5" xfId="14946" xr:uid="{EF6DB92C-967A-47C3-8BB7-BFFEE1BEDB49}"/>
    <cellStyle name="Percent 2 5 3 5 2" xfId="24041" xr:uid="{11588BB2-6B8F-49CB-8F90-721F65549E04}"/>
    <cellStyle name="Percent 2 5 3 6" xfId="19064" xr:uid="{3E46C519-004C-40EB-8896-44915F5D588F}"/>
    <cellStyle name="Percent 2 5 4" xfId="5604" xr:uid="{E6D68E20-72FD-4F57-B199-DE9EAD4EEE14}"/>
    <cellStyle name="Percent 2 5 4 2" xfId="7220" xr:uid="{CC69E298-89C0-4FCB-83F7-49BE900C4FA7}"/>
    <cellStyle name="Percent 2 5 4 2 2" xfId="11695" xr:uid="{D897B0AB-611C-48C6-A4F3-62C7F5A1DC5C}"/>
    <cellStyle name="Percent 2 5 4 2 2 2" xfId="17933" xr:uid="{6D875C8A-DB9D-4D91-8025-9158F15062A6}"/>
    <cellStyle name="Percent 2 5 4 2 2 2 2" xfId="27028" xr:uid="{4AF868E0-554F-4CD8-8478-72ECB4138039}"/>
    <cellStyle name="Percent 2 5 4 2 2 3" xfId="23033" xr:uid="{580333D4-6AAA-48B3-8E09-36B0A56F8373}"/>
    <cellStyle name="Percent 2 5 4 2 3" xfId="16009" xr:uid="{48A41236-1B77-47D5-9874-DCF50FEE7E71}"/>
    <cellStyle name="Percent 2 5 4 2 3 2" xfId="25104" xr:uid="{97EC363F-DF4F-42AF-AA97-0DE2908842BD}"/>
    <cellStyle name="Percent 2 5 4 2 4" xfId="20802" xr:uid="{7977BAFA-9B41-4293-8C5A-D0967E8F0091}"/>
    <cellStyle name="Percent 2 5 4 3" xfId="10839" xr:uid="{6BE1BADE-F16F-407E-B5C6-CABBF84EE1F5}"/>
    <cellStyle name="Percent 2 5 4 3 2" xfId="17079" xr:uid="{FD6E97D2-383C-459F-80E3-A3987F7AF5ED}"/>
    <cellStyle name="Percent 2 5 4 3 2 2" xfId="26174" xr:uid="{2AB19FB0-551B-4035-BB4A-7E57AC915505}"/>
    <cellStyle name="Percent 2 5 4 3 3" xfId="22177" xr:uid="{341962E2-C70C-4FD0-A755-98B5D39A2806}"/>
    <cellStyle name="Percent 2 5 4 4" xfId="15155" xr:uid="{C9AB3BD3-0640-441F-86AB-C734B08F78BC}"/>
    <cellStyle name="Percent 2 5 4 4 2" xfId="24250" xr:uid="{3EF2B74F-68A8-47D3-92F8-7D77F5E15701}"/>
    <cellStyle name="Percent 2 5 4 5" xfId="19405" xr:uid="{2CDD5695-E83E-4106-AA0D-468C59DBE690}"/>
    <cellStyle name="Percent 2 5 5" xfId="6650" xr:uid="{F3A16911-40FB-42FF-8DFF-4688EEB89C31}"/>
    <cellStyle name="Percent 2 5 5 2" xfId="11277" xr:uid="{93F96F1F-9A00-4B8B-A230-048EE58FF13A}"/>
    <cellStyle name="Percent 2 5 5 2 2" xfId="17515" xr:uid="{F9C6DDBD-8AD3-462D-89BF-7873E7800CC7}"/>
    <cellStyle name="Percent 2 5 5 2 2 2" xfId="26610" xr:uid="{33880B2A-1C9B-47ED-85DE-18E55602E0A1}"/>
    <cellStyle name="Percent 2 5 5 2 3" xfId="22615" xr:uid="{AC8B8159-2038-4DC1-A686-E7164B0D18A0}"/>
    <cellStyle name="Percent 2 5 5 3" xfId="15591" xr:uid="{D772165B-B66F-40E7-9A9F-D8B477C74D35}"/>
    <cellStyle name="Percent 2 5 5 3 2" xfId="24686" xr:uid="{709D6B34-FBF0-47B0-8F34-0004C824C33D}"/>
    <cellStyle name="Percent 2 5 5 4" xfId="20232" xr:uid="{C0B26D30-DDF2-4104-BBEF-55D190EBDC15}"/>
    <cellStyle name="Percent 2 5 6" xfId="10183" xr:uid="{768BEB6D-BE85-4DFE-BAEA-907D46872E85}"/>
    <cellStyle name="Percent 2 5 6 2" xfId="14505" xr:uid="{93AB33E4-37E6-4F15-A246-47D53AF03B9E}"/>
    <cellStyle name="Percent 2 5 6 2 2" xfId="18369" xr:uid="{0C0AAECE-68CA-497E-98F9-8F5F8ED10965}"/>
    <cellStyle name="Percent 2 5 6 2 2 2" xfId="27464" xr:uid="{030BD782-0F82-463A-8A23-CF8FFB109F35}"/>
    <cellStyle name="Percent 2 5 6 2 3" xfId="23600" xr:uid="{732174F8-2A8C-48F3-97A9-37213C98D9AC}"/>
    <cellStyle name="Percent 2 5 6 3" xfId="16445" xr:uid="{9E0896D4-452A-4354-9347-AA993C7E3290}"/>
    <cellStyle name="Percent 2 5 6 3 2" xfId="25540" xr:uid="{C6B0FBD8-3821-4C19-A8A4-C4982B1B134F}"/>
    <cellStyle name="Percent 2 5 6 4" xfId="21522" xr:uid="{CCA96DD0-5B1B-47DA-A1B2-6B21677004EE}"/>
    <cellStyle name="Percent 2 5 7" xfId="10417" xr:uid="{91E31D02-9E28-456E-BF53-8059458F5917}"/>
    <cellStyle name="Percent 2 5 7 2" xfId="16661" xr:uid="{5F269A83-E2F8-427F-9134-339BA7851705}"/>
    <cellStyle name="Percent 2 5 7 2 2" xfId="25756" xr:uid="{8D4C1EF4-915E-4CE5-8C62-47F3A1E39144}"/>
    <cellStyle name="Percent 2 5 7 3" xfId="21755" xr:uid="{85B9CFE6-61C6-4149-BEC3-CEA3F980DCCF}"/>
    <cellStyle name="Percent 2 5 8" xfId="14737" xr:uid="{4EF183DE-1473-4F29-B030-8C106E22E9DD}"/>
    <cellStyle name="Percent 2 5 8 2" xfId="23832" xr:uid="{A96A9F7F-822D-41B2-BF2F-00044755EAEE}"/>
    <cellStyle name="Percent 2 5 9" xfId="18830" xr:uid="{5BF06F4D-C857-4ECD-81ED-AE9A1F25F9FE}"/>
    <cellStyle name="Percent 2 6" xfId="2796" xr:uid="{7D01ABF0-1DB0-442A-9E6F-DB93D0DA6D3D}"/>
    <cellStyle name="Percent 2 6 2" xfId="2908" xr:uid="{293691DA-87C4-471C-A1B2-80F60FAFC9EB}"/>
    <cellStyle name="Percent 2 6 2 2" xfId="3127" xr:uid="{B10E5C1D-5AB9-4A44-AE3E-254A98FEF620}"/>
    <cellStyle name="Percent 2 6 2 2 2" xfId="5929" xr:uid="{E3E1149E-2EBC-4D3C-9B9B-D99B3AEAC3BB}"/>
    <cellStyle name="Percent 2 6 2 2 2 2" xfId="7545" xr:uid="{4A785E68-F168-431C-AE50-C7E27F259AEE}"/>
    <cellStyle name="Percent 2 6 2 2 2 2 2" xfId="12010" xr:uid="{BB12D246-FFB5-4400-B6B7-13352FBC45AB}"/>
    <cellStyle name="Percent 2 6 2 2 2 2 2 2" xfId="18248" xr:uid="{F9244A39-247A-4AA1-B001-2601B26CE3B7}"/>
    <cellStyle name="Percent 2 6 2 2 2 2 2 2 2" xfId="27343" xr:uid="{6E7C2F12-C683-4DC1-B56C-8F1ECA76E934}"/>
    <cellStyle name="Percent 2 6 2 2 2 2 2 3" xfId="23348" xr:uid="{D7C29CDE-8C63-491A-9CFD-56DBB3CB5C47}"/>
    <cellStyle name="Percent 2 6 2 2 2 2 3" xfId="16324" xr:uid="{C64CA16C-2E69-460C-B07D-2DF3B00E85FD}"/>
    <cellStyle name="Percent 2 6 2 2 2 2 3 2" xfId="25419" xr:uid="{23BBF73C-7970-47E2-B5AA-58556083E795}"/>
    <cellStyle name="Percent 2 6 2 2 2 2 4" xfId="21127" xr:uid="{FA42CACA-614F-470B-AF3A-0D818517FFE1}"/>
    <cellStyle name="Percent 2 6 2 2 2 3" xfId="11155" xr:uid="{331BFB4D-CC1C-453C-973E-36449B1672B3}"/>
    <cellStyle name="Percent 2 6 2 2 2 3 2" xfId="17394" xr:uid="{8B9303AD-EBC4-4C94-B521-FCD052B3E454}"/>
    <cellStyle name="Percent 2 6 2 2 2 3 2 2" xfId="26489" xr:uid="{3AE555BB-FC66-4A91-892E-E60E3C3F6F9B}"/>
    <cellStyle name="Percent 2 6 2 2 2 3 3" xfId="22493" xr:uid="{8798B30A-3AF1-4217-A5EB-1988D50D706F}"/>
    <cellStyle name="Percent 2 6 2 2 2 4" xfId="15470" xr:uid="{C2DF381B-CA3C-4152-80A6-46C7083548C6}"/>
    <cellStyle name="Percent 2 6 2 2 2 4 2" xfId="24565" xr:uid="{1A90BE1E-3878-4F15-B1B5-13EE76FDB725}"/>
    <cellStyle name="Percent 2 6 2 2 2 5" xfId="19730" xr:uid="{AC3F3E5F-B80C-4179-97B0-27302256C899}"/>
    <cellStyle name="Percent 2 6 2 2 3" xfId="6990" xr:uid="{689B8917-0D9C-42BA-A2A0-7F3EC704A0FB}"/>
    <cellStyle name="Percent 2 6 2 2 3 2" xfId="11592" xr:uid="{54A5400D-8492-4641-81DE-68FF82C8211F}"/>
    <cellStyle name="Percent 2 6 2 2 3 2 2" xfId="17830" xr:uid="{4CF6B20C-7281-4705-BCC3-3793BAC82192}"/>
    <cellStyle name="Percent 2 6 2 2 3 2 2 2" xfId="26925" xr:uid="{CB4154EF-63CC-488A-98F5-7B433A09559A}"/>
    <cellStyle name="Percent 2 6 2 2 3 2 3" xfId="22930" xr:uid="{6AFA16B8-D4D9-4E5B-931E-0777EE981677}"/>
    <cellStyle name="Percent 2 6 2 2 3 3" xfId="15906" xr:uid="{42B4EEF1-804F-46F1-B328-B57C4C2C2629}"/>
    <cellStyle name="Percent 2 6 2 2 3 3 2" xfId="25001" xr:uid="{E729AAEE-2178-4432-8655-23586F7BE009}"/>
    <cellStyle name="Percent 2 6 2 2 3 4" xfId="20572" xr:uid="{DEC92760-E988-4971-92C4-5FE94453DBDB}"/>
    <cellStyle name="Percent 2 6 2 2 4" xfId="10732" xr:uid="{2AB4EF39-E0D5-4B49-B1AA-28FBA8A8F72F}"/>
    <cellStyle name="Percent 2 6 2 2 4 2" xfId="16976" xr:uid="{6C618B1E-2E8A-4472-B9DF-E465EC5C9D88}"/>
    <cellStyle name="Percent 2 6 2 2 4 2 2" xfId="26071" xr:uid="{581BF19C-EE37-4DA3-856F-7C0468BD04F1}"/>
    <cellStyle name="Percent 2 6 2 2 4 3" xfId="22070" xr:uid="{713D7ECF-4A60-4459-AD4A-D789631CE690}"/>
    <cellStyle name="Percent 2 6 2 2 5" xfId="15052" xr:uid="{7544002B-6DE9-4FE8-8CCE-D51043795130}"/>
    <cellStyle name="Percent 2 6 2 2 5 2" xfId="24147" xr:uid="{D52F9A67-80AF-4BAE-A39F-10A97E552C4C}"/>
    <cellStyle name="Percent 2 6 2 2 6" xfId="19170" xr:uid="{72DF47B8-65D4-4EDF-9D50-9618014AFA57}"/>
    <cellStyle name="Percent 2 6 2 3" xfId="5715" xr:uid="{44BC544E-5786-4B8A-AEF6-A7BD513E850C}"/>
    <cellStyle name="Percent 2 6 2 3 2" xfId="7331" xr:uid="{5788FF16-90F6-4BDE-A602-CA61BB056E10}"/>
    <cellStyle name="Percent 2 6 2 3 2 2" xfId="11801" xr:uid="{5DC4CFCF-AEE5-4477-BFB5-C924C6C28BA9}"/>
    <cellStyle name="Percent 2 6 2 3 2 2 2" xfId="18039" xr:uid="{84F7B5E3-DE27-4995-831C-E292DA204915}"/>
    <cellStyle name="Percent 2 6 2 3 2 2 2 2" xfId="27134" xr:uid="{31C4728E-8C89-4BD8-B358-9D42D1AA7CAE}"/>
    <cellStyle name="Percent 2 6 2 3 2 2 3" xfId="23139" xr:uid="{B4A1E2A5-84D6-4D6D-8945-115B3D46C937}"/>
    <cellStyle name="Percent 2 6 2 3 2 3" xfId="16115" xr:uid="{B43534CC-62B7-4B0F-8BFE-203B3BD6C72C}"/>
    <cellStyle name="Percent 2 6 2 3 2 3 2" xfId="25210" xr:uid="{76A4C722-B52D-4C5A-A495-0EDA62F6D928}"/>
    <cellStyle name="Percent 2 6 2 3 2 4" xfId="20913" xr:uid="{684E2641-0135-4B11-A5CC-9169C0576329}"/>
    <cellStyle name="Percent 2 6 2 3 3" xfId="10945" xr:uid="{A9C11B5A-E1EB-4739-AA1F-D415AC933406}"/>
    <cellStyle name="Percent 2 6 2 3 3 2" xfId="17185" xr:uid="{B8591A1D-CD88-476F-B19F-EDEA41AFD399}"/>
    <cellStyle name="Percent 2 6 2 3 3 2 2" xfId="26280" xr:uid="{DAFE0D61-33F1-42F7-84E5-8FE8F5426B03}"/>
    <cellStyle name="Percent 2 6 2 3 3 3" xfId="22283" xr:uid="{A1A819E1-A315-4709-A885-06933D0FCDE4}"/>
    <cellStyle name="Percent 2 6 2 3 4" xfId="15261" xr:uid="{298D4CEF-39A6-489F-87DF-6EEA41AE7247}"/>
    <cellStyle name="Percent 2 6 2 3 4 2" xfId="24356" xr:uid="{9456E60E-CFA9-48D6-9DAE-5FFAE42EFAF2}"/>
    <cellStyle name="Percent 2 6 2 3 5" xfId="19516" xr:uid="{E11DCEBF-1F50-45EE-B643-C71717602347}"/>
    <cellStyle name="Percent 2 6 2 4" xfId="6771" xr:uid="{A4F1FF1A-1050-4347-AAF7-5005665C3B41}"/>
    <cellStyle name="Percent 2 6 2 4 2" xfId="11383" xr:uid="{B5C32B7D-1AF3-4F27-9114-D5930282FFEE}"/>
    <cellStyle name="Percent 2 6 2 4 2 2" xfId="17621" xr:uid="{DF8D4510-A312-4FF7-83C5-169359656B5F}"/>
    <cellStyle name="Percent 2 6 2 4 2 2 2" xfId="26716" xr:uid="{54A4C9A0-B9BE-4313-9557-261F8477F084}"/>
    <cellStyle name="Percent 2 6 2 4 2 3" xfId="22721" xr:uid="{8037F063-52FF-48D4-967D-F9EE1D023ABD}"/>
    <cellStyle name="Percent 2 6 2 4 3" xfId="15697" xr:uid="{DE08AB78-B77B-4B28-BD0D-8885AEA3AAAA}"/>
    <cellStyle name="Percent 2 6 2 4 3 2" xfId="24792" xr:uid="{55FDD984-0803-4C8D-9804-E28C87790A2D}"/>
    <cellStyle name="Percent 2 6 2 4 4" xfId="20353" xr:uid="{72D6E688-6C8D-4CC2-BE25-671B70B1D758}"/>
    <cellStyle name="Percent 2 6 2 5" xfId="10294" xr:uid="{A3EF5A9A-EE34-4D3C-B0E9-D2817D609D36}"/>
    <cellStyle name="Percent 2 6 2 5 2" xfId="14616" xr:uid="{18AEEAD6-C4D0-4AF4-BCA5-7D43B9BA2AB7}"/>
    <cellStyle name="Percent 2 6 2 5 2 2" xfId="18475" xr:uid="{5A380672-AA33-45E2-B649-C2D4C9FCA41C}"/>
    <cellStyle name="Percent 2 6 2 5 2 2 2" xfId="27570" xr:uid="{AC0E7DB0-A178-4CF2-AE92-BFF356A1AF59}"/>
    <cellStyle name="Percent 2 6 2 5 2 3" xfId="23711" xr:uid="{5D1F5240-F459-4080-879F-6193CFEB8F24}"/>
    <cellStyle name="Percent 2 6 2 5 3" xfId="16551" xr:uid="{03874B97-D163-445E-96FC-827611FCCE49}"/>
    <cellStyle name="Percent 2 6 2 5 3 2" xfId="25646" xr:uid="{C0D0E9C0-94E2-4D03-B959-9009BDB827A6}"/>
    <cellStyle name="Percent 2 6 2 5 4" xfId="21633" xr:uid="{E36E5DBE-F754-480D-B16F-40F8CA281AC1}"/>
    <cellStyle name="Percent 2 6 2 6" xfId="10523" xr:uid="{52FF29CE-5E44-4188-9709-541EF963963C}"/>
    <cellStyle name="Percent 2 6 2 6 2" xfId="16767" xr:uid="{F0E95410-CBFB-44DB-96A0-B5442390DC8D}"/>
    <cellStyle name="Percent 2 6 2 6 2 2" xfId="25862" xr:uid="{06A3BFD6-6437-4EA6-9555-26F9F0729819}"/>
    <cellStyle name="Percent 2 6 2 6 3" xfId="21861" xr:uid="{6A104C81-E916-4B92-86B1-56093B18E53A}"/>
    <cellStyle name="Percent 2 6 2 7" xfId="14843" xr:uid="{7E9EE8F0-9E3E-4CC3-B75C-8792D4718F3C}"/>
    <cellStyle name="Percent 2 6 2 7 2" xfId="23938" xr:uid="{BE936632-E18E-45D3-8625-7DDD1F1D82FE}"/>
    <cellStyle name="Percent 2 6 2 8" xfId="18951" xr:uid="{F0280A0D-464A-4680-9CDC-E4A0B9A6DBB6}"/>
    <cellStyle name="Percent 2 6 3" xfId="3024" xr:uid="{DCB07F3E-16BB-4C1E-BBD3-87B013029DA2}"/>
    <cellStyle name="Percent 2 6 3 2" xfId="5826" xr:uid="{EFEA318A-D2F7-4909-AB92-4D95509255E2}"/>
    <cellStyle name="Percent 2 6 3 2 2" xfId="7442" xr:uid="{E42BBE38-81B5-477B-BEB9-780F40FD03A9}"/>
    <cellStyle name="Percent 2 6 3 2 2 2" xfId="11907" xr:uid="{C7BAD5DA-C0C4-4F50-93B0-D234B74D84EF}"/>
    <cellStyle name="Percent 2 6 3 2 2 2 2" xfId="18145" xr:uid="{0A5C1552-781F-48F9-B647-1A44B9380B5A}"/>
    <cellStyle name="Percent 2 6 3 2 2 2 2 2" xfId="27240" xr:uid="{C3033634-814F-40D6-8243-06CDE5FFA10C}"/>
    <cellStyle name="Percent 2 6 3 2 2 2 3" xfId="23245" xr:uid="{2E872643-CA93-405C-B0DA-6833D3E0A608}"/>
    <cellStyle name="Percent 2 6 3 2 2 3" xfId="16221" xr:uid="{2D26632E-4670-4447-B87B-18D926052333}"/>
    <cellStyle name="Percent 2 6 3 2 2 3 2" xfId="25316" xr:uid="{502E003C-DFE0-4F51-B8DA-324E6A7AD72B}"/>
    <cellStyle name="Percent 2 6 3 2 2 4" xfId="21024" xr:uid="{78514F25-8E0A-4F42-8AA2-C17A117263E5}"/>
    <cellStyle name="Percent 2 6 3 2 3" xfId="11052" xr:uid="{209FEB80-FF69-49CA-80ED-DDFCCCAC7C9B}"/>
    <cellStyle name="Percent 2 6 3 2 3 2" xfId="17291" xr:uid="{E4CBE089-53A4-491E-B7D1-4AE41FA27720}"/>
    <cellStyle name="Percent 2 6 3 2 3 2 2" xfId="26386" xr:uid="{D7BFF4B3-F4E4-4984-B171-86DB326EAC26}"/>
    <cellStyle name="Percent 2 6 3 2 3 3" xfId="22390" xr:uid="{4021172F-B7CD-4691-868C-CC14D6D6AED0}"/>
    <cellStyle name="Percent 2 6 3 2 4" xfId="15367" xr:uid="{CD2B0A2F-65CD-43C2-8078-D672F4F70979}"/>
    <cellStyle name="Percent 2 6 3 2 4 2" xfId="24462" xr:uid="{92984134-91E2-47D4-831E-E39C2F68531A}"/>
    <cellStyle name="Percent 2 6 3 2 5" xfId="19627" xr:uid="{F3EA9D82-7292-4DD9-B01A-79175DAB0FCC}"/>
    <cellStyle name="Percent 2 6 3 3" xfId="6887" xr:uid="{43183A92-13AF-4BBA-8176-F626BBE61A59}"/>
    <cellStyle name="Percent 2 6 3 3 2" xfId="11489" xr:uid="{6E5A6581-027D-42EB-BEA9-DECD3EDE90E2}"/>
    <cellStyle name="Percent 2 6 3 3 2 2" xfId="17727" xr:uid="{29FA6AA7-00EA-4F86-B110-CFC059D137DA}"/>
    <cellStyle name="Percent 2 6 3 3 2 2 2" xfId="26822" xr:uid="{C6A5A767-F37C-4C2F-AA60-9B547F185775}"/>
    <cellStyle name="Percent 2 6 3 3 2 3" xfId="22827" xr:uid="{020C5DF6-34E0-4979-B5FA-CE5D05992B75}"/>
    <cellStyle name="Percent 2 6 3 3 3" xfId="15803" xr:uid="{4509F7E5-8F60-445D-BAF4-C268A85FE052}"/>
    <cellStyle name="Percent 2 6 3 3 3 2" xfId="24898" xr:uid="{11349391-4FFE-4557-9BAE-E8CDB5844F8F}"/>
    <cellStyle name="Percent 2 6 3 3 4" xfId="20469" xr:uid="{CC74C1FE-7C79-46D8-9CF6-CF3C7F7E1FE5}"/>
    <cellStyle name="Percent 2 6 3 4" xfId="10629" xr:uid="{7932701C-6F32-4926-9718-1F5222B8E25D}"/>
    <cellStyle name="Percent 2 6 3 4 2" xfId="16873" xr:uid="{C4BC0961-03E7-4567-BC0F-88569C9C6DE9}"/>
    <cellStyle name="Percent 2 6 3 4 2 2" xfId="25968" xr:uid="{B4217742-E7BE-4CD0-95EA-364702EB7335}"/>
    <cellStyle name="Percent 2 6 3 4 3" xfId="21967" xr:uid="{99971C0F-0C32-4A04-AE79-2C1B67D9DD59}"/>
    <cellStyle name="Percent 2 6 3 5" xfId="14949" xr:uid="{62269028-F80E-4130-A1FC-023DC210528F}"/>
    <cellStyle name="Percent 2 6 3 5 2" xfId="24044" xr:uid="{3B69D12E-60E3-46D1-B143-C486477747B5}"/>
    <cellStyle name="Percent 2 6 3 6" xfId="19067" xr:uid="{46BDE891-6F5C-4E6C-9EFD-E056265964DA}"/>
    <cellStyle name="Percent 2 6 4" xfId="5610" xr:uid="{FFD2682F-1E44-4C7F-A205-9900D2873E71}"/>
    <cellStyle name="Percent 2 6 4 2" xfId="7226" xr:uid="{1481F0D3-4E88-4222-B18C-CE8D4DD8EA6D}"/>
    <cellStyle name="Percent 2 6 4 2 2" xfId="11698" xr:uid="{113AB94B-C3CC-449B-A227-3D94035670AB}"/>
    <cellStyle name="Percent 2 6 4 2 2 2" xfId="17936" xr:uid="{CAC7B551-36A4-41EE-A743-F5F69C8A514C}"/>
    <cellStyle name="Percent 2 6 4 2 2 2 2" xfId="27031" xr:uid="{9C2915F1-64FE-457E-9613-E36231F25C0A}"/>
    <cellStyle name="Percent 2 6 4 2 2 3" xfId="23036" xr:uid="{C4EC7770-9C49-4E59-818C-AFBD22B32781}"/>
    <cellStyle name="Percent 2 6 4 2 3" xfId="16012" xr:uid="{34B49BE1-4926-4C92-A844-B4A97B5AA7A7}"/>
    <cellStyle name="Percent 2 6 4 2 3 2" xfId="25107" xr:uid="{63159DFD-8AA1-4873-B3C3-4E88ECE4698F}"/>
    <cellStyle name="Percent 2 6 4 2 4" xfId="20808" xr:uid="{DD1721CA-B60B-4A13-B82C-E7393C43EB16}"/>
    <cellStyle name="Percent 2 6 4 3" xfId="10842" xr:uid="{CEB3E5D2-DD1D-4F3A-B094-E40AA3CF0639}"/>
    <cellStyle name="Percent 2 6 4 3 2" xfId="17082" xr:uid="{8B36D869-0BB4-46B6-841F-A215437291A6}"/>
    <cellStyle name="Percent 2 6 4 3 2 2" xfId="26177" xr:uid="{FE76D500-BC23-4033-94EA-D13ABBD9BD51}"/>
    <cellStyle name="Percent 2 6 4 3 3" xfId="22180" xr:uid="{64787E5B-1A13-4BF3-A223-88C6BA8772E3}"/>
    <cellStyle name="Percent 2 6 4 4" xfId="15158" xr:uid="{4B836EE4-0959-42BA-9134-68FBD8DB92EB}"/>
    <cellStyle name="Percent 2 6 4 4 2" xfId="24253" xr:uid="{E75BCF99-7163-4577-A0DA-B5033B99C181}"/>
    <cellStyle name="Percent 2 6 4 5" xfId="19411" xr:uid="{AF87B28C-6B90-425B-AC47-C782651EB5CC}"/>
    <cellStyle name="Percent 2 6 5" xfId="6659" xr:uid="{9900A590-F7DD-41D8-9127-2A24BE24EE21}"/>
    <cellStyle name="Percent 2 6 5 2" xfId="11280" xr:uid="{475F994A-80FF-4C08-9001-223D10B23462}"/>
    <cellStyle name="Percent 2 6 5 2 2" xfId="17518" xr:uid="{064B4778-FBF2-405F-AD7F-F5B2C378A87B}"/>
    <cellStyle name="Percent 2 6 5 2 2 2" xfId="26613" xr:uid="{22655047-BC37-4200-96F3-F304BC6024BF}"/>
    <cellStyle name="Percent 2 6 5 2 3" xfId="22618" xr:uid="{07257586-9871-4F1B-80AB-52BBADC00254}"/>
    <cellStyle name="Percent 2 6 5 3" xfId="15594" xr:uid="{B61D0869-9867-406F-9014-3C683AE99D8A}"/>
    <cellStyle name="Percent 2 6 5 3 2" xfId="24689" xr:uid="{E518769F-2A38-49AE-975B-9784FE7D4812}"/>
    <cellStyle name="Percent 2 6 5 4" xfId="20241" xr:uid="{363FCECC-42F9-416E-BA82-B6D4F71582FF}"/>
    <cellStyle name="Percent 2 6 6" xfId="10189" xr:uid="{42E91354-BA0A-430E-85C7-6011E29E368F}"/>
    <cellStyle name="Percent 2 6 6 2" xfId="14511" xr:uid="{0DE129F7-98A3-48F5-AC52-36C4370AFD9C}"/>
    <cellStyle name="Percent 2 6 6 2 2" xfId="18372" xr:uid="{DBDBC160-F3BB-428C-B3F7-AEE5E4075EF4}"/>
    <cellStyle name="Percent 2 6 6 2 2 2" xfId="27467" xr:uid="{3D3723DC-92FF-41AA-A366-B5756196CBD1}"/>
    <cellStyle name="Percent 2 6 6 2 3" xfId="23606" xr:uid="{D6634CC6-7DEA-4E4A-80DF-7813EA901E50}"/>
    <cellStyle name="Percent 2 6 6 3" xfId="16448" xr:uid="{C9478D63-7B5C-427E-88C8-9AF55ED4B6AA}"/>
    <cellStyle name="Percent 2 6 6 3 2" xfId="25543" xr:uid="{17CEDCDF-897C-4544-936B-B2087477444E}"/>
    <cellStyle name="Percent 2 6 6 4" xfId="21528" xr:uid="{3CB78D47-01A1-4CC4-A7EB-F7105B1F2F52}"/>
    <cellStyle name="Percent 2 6 7" xfId="10420" xr:uid="{E635661C-B15A-46EE-BB5F-FBB9C106202B}"/>
    <cellStyle name="Percent 2 6 7 2" xfId="16664" xr:uid="{8A68BB22-5FB5-4FB0-8C0A-B2A9A706A926}"/>
    <cellStyle name="Percent 2 6 7 2 2" xfId="25759" xr:uid="{5885C64F-FD74-4AC3-B7BA-E2608BC35411}"/>
    <cellStyle name="Percent 2 6 7 3" xfId="21758" xr:uid="{7AB97442-CAFB-4755-9513-219C74FA6F14}"/>
    <cellStyle name="Percent 2 6 8" xfId="14740" xr:uid="{BA6C92B2-E811-4B1D-85D7-2574F94DF938}"/>
    <cellStyle name="Percent 2 6 8 2" xfId="23835" xr:uid="{D8878FB0-3922-430E-BEAB-15B29FFF707A}"/>
    <cellStyle name="Percent 2 6 9" xfId="18839" xr:uid="{795D06ED-7EF9-4918-8695-966CC9B83921}"/>
    <cellStyle name="Percent 2 7" xfId="2914" xr:uid="{96A507DD-52E6-4F16-8E0D-587F5C3B8DA1}"/>
    <cellStyle name="Percent 2 7 2" xfId="3130" xr:uid="{20A03612-6BA7-4F6D-9CCD-22BC6D74A84D}"/>
    <cellStyle name="Percent 2 7 2 2" xfId="5932" xr:uid="{9E3055B2-AF02-4003-828E-B0D7DB68D902}"/>
    <cellStyle name="Percent 2 7 2 2 2" xfId="7548" xr:uid="{8C9BDC90-623A-46D1-8C38-5FAB2DD3A3A6}"/>
    <cellStyle name="Percent 2 7 2 2 2 2" xfId="12013" xr:uid="{D5503205-7B25-4EA6-AA16-E33905370121}"/>
    <cellStyle name="Percent 2 7 2 2 2 2 2" xfId="18251" xr:uid="{57703DE6-7A50-43A4-9762-2C2F19FC5B3F}"/>
    <cellStyle name="Percent 2 7 2 2 2 2 2 2" xfId="27346" xr:uid="{B145254D-1FEE-4CA7-BF91-189B6075A11E}"/>
    <cellStyle name="Percent 2 7 2 2 2 2 3" xfId="23351" xr:uid="{2B00B534-B25F-457F-AEA7-B54EB1E96609}"/>
    <cellStyle name="Percent 2 7 2 2 2 3" xfId="16327" xr:uid="{216981B0-3AD8-4248-B6A6-C9488C04E50B}"/>
    <cellStyle name="Percent 2 7 2 2 2 3 2" xfId="25422" xr:uid="{91067A9C-933D-4435-AC77-7CCC1A5EB438}"/>
    <cellStyle name="Percent 2 7 2 2 2 4" xfId="21130" xr:uid="{B2E0EBAB-377C-403C-AB5B-C3185B0448D1}"/>
    <cellStyle name="Percent 2 7 2 2 3" xfId="11158" xr:uid="{CD5434FF-BE39-4366-81DC-04371FA7F65C}"/>
    <cellStyle name="Percent 2 7 2 2 3 2" xfId="17397" xr:uid="{D8723A4E-19A5-4A7B-97EB-AADE654D026B}"/>
    <cellStyle name="Percent 2 7 2 2 3 2 2" xfId="26492" xr:uid="{73F38C32-AF66-44B6-8FB0-9438BB9B4154}"/>
    <cellStyle name="Percent 2 7 2 2 3 3" xfId="22496" xr:uid="{71F622BB-1EB1-4D7E-B6C1-484601A37BAE}"/>
    <cellStyle name="Percent 2 7 2 2 4" xfId="15473" xr:uid="{A5E99955-DCC6-4F7F-8AEC-F694BFA91B21}"/>
    <cellStyle name="Percent 2 7 2 2 4 2" xfId="24568" xr:uid="{FB5DEC92-2D9A-4576-932B-8C9DF715F68F}"/>
    <cellStyle name="Percent 2 7 2 2 5" xfId="19733" xr:uid="{17288682-11EC-4A6C-B118-CC2557328287}"/>
    <cellStyle name="Percent 2 7 2 3" xfId="6993" xr:uid="{11881CB9-1979-4965-B2E9-480F724F8109}"/>
    <cellStyle name="Percent 2 7 2 3 2" xfId="11595" xr:uid="{ED11E08C-D5C7-449D-92A4-D3E107F05BF0}"/>
    <cellStyle name="Percent 2 7 2 3 2 2" xfId="17833" xr:uid="{AC22C657-D0C2-4CC6-8DF9-1018C2634A83}"/>
    <cellStyle name="Percent 2 7 2 3 2 2 2" xfId="26928" xr:uid="{301D3F1B-6F46-46ED-8366-D7BC693C6C4E}"/>
    <cellStyle name="Percent 2 7 2 3 2 3" xfId="22933" xr:uid="{384D0A7C-CA50-44C0-BFD6-9ADA13256779}"/>
    <cellStyle name="Percent 2 7 2 3 3" xfId="15909" xr:uid="{2C582AB1-2844-444B-B228-F1FB4E209F6E}"/>
    <cellStyle name="Percent 2 7 2 3 3 2" xfId="25004" xr:uid="{5D1C819C-7D46-421C-A2DD-7C8C31607DE0}"/>
    <cellStyle name="Percent 2 7 2 3 4" xfId="20575" xr:uid="{78307DC3-EF53-45D0-99F1-BDA432148B61}"/>
    <cellStyle name="Percent 2 7 2 4" xfId="10735" xr:uid="{59239DD8-7FA6-4549-ABC1-7A01662EDEE1}"/>
    <cellStyle name="Percent 2 7 2 4 2" xfId="16979" xr:uid="{B11E05FA-4BD2-45F4-8F2C-1E2A85ACA52E}"/>
    <cellStyle name="Percent 2 7 2 4 2 2" xfId="26074" xr:uid="{58F55A7F-1031-4983-90F8-09738F230B4A}"/>
    <cellStyle name="Percent 2 7 2 4 3" xfId="22073" xr:uid="{203B2EAF-0766-4B10-B76D-688BC0713699}"/>
    <cellStyle name="Percent 2 7 2 5" xfId="15055" xr:uid="{DDA49E7A-DC2B-431E-BD69-354CA15E0C8D}"/>
    <cellStyle name="Percent 2 7 2 5 2" xfId="24150" xr:uid="{8BC3D6A6-5B12-41A3-BEEE-0D065686D677}"/>
    <cellStyle name="Percent 2 7 2 6" xfId="19173" xr:uid="{587D013E-6D26-4D8C-A115-B14CBD607E62}"/>
    <cellStyle name="Percent 2 7 3" xfId="5719" xr:uid="{E55B2779-EA38-45AA-880A-8FEA1B8E8DC1}"/>
    <cellStyle name="Percent 2 7 3 2" xfId="7335" xr:uid="{BA17E375-9817-4757-ABC1-D508E0C42BAC}"/>
    <cellStyle name="Percent 2 7 3 2 2" xfId="11804" xr:uid="{BC9CEF72-832D-46FF-960C-6D236F47B53D}"/>
    <cellStyle name="Percent 2 7 3 2 2 2" xfId="18042" xr:uid="{998ED20B-72B3-47C2-B756-D2481AC99479}"/>
    <cellStyle name="Percent 2 7 3 2 2 2 2" xfId="27137" xr:uid="{08FE46B3-493B-4F6C-8316-427DB2EDF71B}"/>
    <cellStyle name="Percent 2 7 3 2 2 3" xfId="23142" xr:uid="{2712F7B8-5627-4CFA-9A96-B0FAEFCD4311}"/>
    <cellStyle name="Percent 2 7 3 2 3" xfId="16118" xr:uid="{CBA4E7B1-3A33-4FCD-837D-1F1BE77969F3}"/>
    <cellStyle name="Percent 2 7 3 2 3 2" xfId="25213" xr:uid="{BC8FD2D4-E7F8-43F0-8C19-43F04617361F}"/>
    <cellStyle name="Percent 2 7 3 2 4" xfId="20917" xr:uid="{2A5E3906-8436-4A97-82C5-19BA5ABE1435}"/>
    <cellStyle name="Percent 2 7 3 3" xfId="10948" xr:uid="{D8F1F139-545E-4CBE-BB19-F2A6DFF73B47}"/>
    <cellStyle name="Percent 2 7 3 3 2" xfId="17188" xr:uid="{90CC45F5-EA0C-46AD-96ED-A1AD671E7DF2}"/>
    <cellStyle name="Percent 2 7 3 3 2 2" xfId="26283" xr:uid="{DDB91E4C-23D3-4DD0-AF4A-F0339D7D0363}"/>
    <cellStyle name="Percent 2 7 3 3 3" xfId="22286" xr:uid="{E00D1B24-5621-4639-9AAF-068789801C89}"/>
    <cellStyle name="Percent 2 7 3 4" xfId="15264" xr:uid="{930307F7-CB5D-4D04-BFC9-FDAF8E6C678A}"/>
    <cellStyle name="Percent 2 7 3 4 2" xfId="24359" xr:uid="{6636C0B2-9EBA-4127-A10C-340241346BE0}"/>
    <cellStyle name="Percent 2 7 3 5" xfId="19520" xr:uid="{1EB26A91-AF43-4944-AF2A-392AC3C40C75}"/>
    <cellStyle name="Percent 2 7 4" xfId="6777" xr:uid="{0208A0C1-1FC1-45DB-BDAA-1D62EB453042}"/>
    <cellStyle name="Percent 2 7 4 2" xfId="11386" xr:uid="{A508B4E1-CACD-4F1E-9BE1-518B40D5DAA4}"/>
    <cellStyle name="Percent 2 7 4 2 2" xfId="17624" xr:uid="{E7378019-0680-41EE-B10E-E5C89C1CEC8D}"/>
    <cellStyle name="Percent 2 7 4 2 2 2" xfId="26719" xr:uid="{75A2504F-7A45-4D90-808E-101193DA7EAC}"/>
    <cellStyle name="Percent 2 7 4 2 3" xfId="22724" xr:uid="{2C6A5448-61BE-434D-9F0E-63F79287894B}"/>
    <cellStyle name="Percent 2 7 4 3" xfId="15700" xr:uid="{5F663146-CAC6-4919-AD4F-7D22633BC0CE}"/>
    <cellStyle name="Percent 2 7 4 3 2" xfId="24795" xr:uid="{E5215082-AD6D-4574-B12A-986B97AF8903}"/>
    <cellStyle name="Percent 2 7 4 4" xfId="20359" xr:uid="{5AA1E6B6-CFF4-421F-BBC8-17E0218BB0D9}"/>
    <cellStyle name="Percent 2 7 5" xfId="10298" xr:uid="{692C802A-617D-400B-9999-52B375E98676}"/>
    <cellStyle name="Percent 2 7 5 2" xfId="14620" xr:uid="{AB93C0E4-4F84-4359-A08B-F312F548EF94}"/>
    <cellStyle name="Percent 2 7 5 2 2" xfId="18478" xr:uid="{128956B4-CB2A-4F61-B9EF-905E3B84C2C0}"/>
    <cellStyle name="Percent 2 7 5 2 2 2" xfId="27573" xr:uid="{D1F2AD1B-67DB-4DC6-B741-239CCC5B0065}"/>
    <cellStyle name="Percent 2 7 5 2 3" xfId="23715" xr:uid="{841BA63E-A259-46DC-A0B7-7EA952CA09A8}"/>
    <cellStyle name="Percent 2 7 5 3" xfId="16554" xr:uid="{63A98B62-ED6B-4CD3-831A-7EC260533F7B}"/>
    <cellStyle name="Percent 2 7 5 3 2" xfId="25649" xr:uid="{032A2F41-B255-4EF1-93D8-0CDFB56910B5}"/>
    <cellStyle name="Percent 2 7 5 4" xfId="21637" xr:uid="{86C0E49B-ECB4-4011-A533-4162182EFB37}"/>
    <cellStyle name="Percent 2 7 6" xfId="10526" xr:uid="{7B73DC75-DFB8-4C55-B69C-2552828AB57F}"/>
    <cellStyle name="Percent 2 7 6 2" xfId="16770" xr:uid="{D9D7335F-E835-4A5E-87BB-4026C4E6D478}"/>
    <cellStyle name="Percent 2 7 6 2 2" xfId="25865" xr:uid="{9E2C6581-23E8-4385-9AA5-4DFF639A20A6}"/>
    <cellStyle name="Percent 2 7 6 3" xfId="21864" xr:uid="{5F97E178-66A1-4580-8F94-819FE7927F03}"/>
    <cellStyle name="Percent 2 7 7" xfId="14846" xr:uid="{BEB7D431-D8B0-4DB6-844D-EEB1D80E9899}"/>
    <cellStyle name="Percent 2 7 7 2" xfId="23941" xr:uid="{12E2D702-5F9B-4C2B-A91C-ADE8A5473F64}"/>
    <cellStyle name="Percent 2 7 8" xfId="18957" xr:uid="{D05F03A3-79D1-4B3F-A871-2A23AC37E04A}"/>
    <cellStyle name="Percent 2 8" xfId="5279" xr:uid="{0FF59194-6475-4AD5-A6BD-1E1BF92607DA}"/>
    <cellStyle name="Percent 2 9" xfId="9858" xr:uid="{D611C6CD-090F-4B91-A5ED-46995BBF6CB3}"/>
    <cellStyle name="Percent 2 9 2" xfId="14180" xr:uid="{8FC5C607-8540-4855-AA26-68FCA3504967}"/>
    <cellStyle name="Percent 20" xfId="6304" xr:uid="{E9456F69-538E-4F15-A098-73237928641B}"/>
    <cellStyle name="Percent 20 2" xfId="7705" xr:uid="{AE99908B-495E-4C15-8D88-8B02E220DC5F}"/>
    <cellStyle name="Percent 20 2 2" xfId="12030" xr:uid="{EAC016B1-3FF1-457F-A916-7788271E36B9}"/>
    <cellStyle name="Percent 20 2 2 2" xfId="18268" xr:uid="{584C6A84-5F87-4D5A-B085-ED488D08C369}"/>
    <cellStyle name="Percent 20 2 2 2 2" xfId="27363" xr:uid="{6BEA94AD-9641-4E32-BF5D-47875874B921}"/>
    <cellStyle name="Percent 20 2 2 3" xfId="23368" xr:uid="{D4F43862-1AE0-40CE-BF38-79A21BE25E5A}"/>
    <cellStyle name="Percent 20 2 3" xfId="16344" xr:uid="{DDC141D7-16E1-44DC-AF57-585E590E9473}"/>
    <cellStyle name="Percent 20 2 3 2" xfId="25439" xr:uid="{B16774B7-55C9-4F28-8FCF-AF8FFB642A27}"/>
    <cellStyle name="Percent 20 2 4" xfId="21287" xr:uid="{357D5DF2-9309-4D53-B2D2-7EBB554EC980}"/>
    <cellStyle name="Percent 20 3" xfId="11176" xr:uid="{324B28EF-D36D-4CAE-8C52-6CFAE0EA7A5B}"/>
    <cellStyle name="Percent 20 3 2" xfId="17414" xr:uid="{8337A523-F562-4F55-BAC1-01F3A8B715EA}"/>
    <cellStyle name="Percent 20 3 2 2" xfId="26509" xr:uid="{D9EDEE69-4D5C-4A15-9740-DC14681CA700}"/>
    <cellStyle name="Percent 20 3 3" xfId="22514" xr:uid="{64348E98-A9F6-4D08-88E8-9BE769D04C01}"/>
    <cellStyle name="Percent 20 4" xfId="15490" xr:uid="{9295D9FB-C8E2-4075-8DFB-A6BBE49F6949}"/>
    <cellStyle name="Percent 20 4 2" xfId="24585" xr:uid="{572BBBFA-8212-4F37-BD4F-32F43FF322AA}"/>
    <cellStyle name="Percent 20 5" xfId="19890" xr:uid="{67AA90E2-DB0A-4DD8-AF2A-BA3660C6236A}"/>
    <cellStyle name="Percent 21" xfId="5264" xr:uid="{56C8499D-EC20-4B9D-BB9A-DFF9B4A38E3D}"/>
    <cellStyle name="Percent 21 2" xfId="7094" xr:uid="{0106DB21-0DAE-4788-ADDA-48420BB03C44}"/>
    <cellStyle name="Percent 21 2 2" xfId="20676" xr:uid="{9C8935A5-B9EA-45AA-AEDF-15AAA95A39D9}"/>
    <cellStyle name="Percent 21 2 2 2" xfId="29852" xr:uid="{2B122D54-4CC2-4E5E-980E-8142FFB7894F}"/>
    <cellStyle name="Percent 21 2 3" xfId="28475" xr:uid="{C608C122-2303-465B-B825-41069CE5BE16}"/>
    <cellStyle name="Percent 21 3" xfId="19278" xr:uid="{E8369400-24DE-4CA3-8B5B-949BE06F8D48}"/>
    <cellStyle name="Percent 21 3 2" xfId="29309" xr:uid="{D9857CF8-3145-4E5E-A1F1-9F7EEB8F60DD}"/>
    <cellStyle name="Percent 21 4" xfId="27932" xr:uid="{7ECB5B4E-62B8-44B3-BC62-78D757B66911}"/>
    <cellStyle name="Percent 22" xfId="6493" xr:uid="{9E69F984-A4E1-40E8-A854-BF484E735534}"/>
    <cellStyle name="Percent 22 2" xfId="20075" xr:uid="{919347D0-4D52-4F79-94A5-D051F4322445}"/>
    <cellStyle name="Percent 22 2 2" xfId="29669" xr:uid="{F94E6DC9-473E-451B-97CA-609DFCA7CD60}"/>
    <cellStyle name="Percent 22 3" xfId="28292" xr:uid="{A559E6BA-6B50-419C-9D15-EBF42F79FB68}"/>
    <cellStyle name="Percent 23" xfId="6996" xr:uid="{FC1FFE8B-047F-4D27-B665-5B7503103BBD}"/>
    <cellStyle name="Percent 23 2" xfId="20578" xr:uid="{95FC0E99-A89A-487A-9BD2-13A69C5CB9C4}"/>
    <cellStyle name="Percent 23 2 2" xfId="29775" xr:uid="{618AB138-8569-45DB-A614-6C188B6E042E}"/>
    <cellStyle name="Percent 23 3" xfId="28398" xr:uid="{E65923D1-D9D1-469D-89BB-9A7EEE62ABC3}"/>
    <cellStyle name="Percent 24" xfId="9843" xr:uid="{12E6E594-5B69-4910-8856-7F1B6737C6EC}"/>
    <cellStyle name="Percent 24 2" xfId="14165" xr:uid="{D53B8423-12E7-4CE3-A713-A295AA2998FA}"/>
    <cellStyle name="Percent 24 2 2" xfId="23473" xr:uid="{E3F2875C-5B04-4FCA-8EB4-61885CC452D5}"/>
    <cellStyle name="Percent 24 2 2 2" xfId="30279" xr:uid="{8FA7469C-66FB-471D-9478-D2B12CDE8BEA}"/>
    <cellStyle name="Percent 24 2 3" xfId="28902" xr:uid="{91E9C282-5BC2-423E-9768-55AA845A0017}"/>
    <cellStyle name="Percent 24 3" xfId="21395" xr:uid="{6677BF56-967C-4221-9CD1-4F854A994754}"/>
    <cellStyle name="Percent 24 3 2" xfId="30131" xr:uid="{546373C9-8291-4218-81F1-A8868CF399F8}"/>
    <cellStyle name="Percent 24 4" xfId="28754" xr:uid="{72C7684C-A1E9-4930-B724-4842F90AE4EC}"/>
    <cellStyle name="Percent 25" xfId="6312" xr:uid="{44F0D005-FAF5-4918-B80A-7593774C0148}"/>
    <cellStyle name="Percent 25 2" xfId="7709" xr:uid="{BB09F7F0-822E-46FE-89E8-6B6417E9129F}"/>
    <cellStyle name="Percent 25 2 2" xfId="21291" xr:uid="{39638426-53A6-4470-8E5D-0893FCC26AFE}"/>
    <cellStyle name="Percent 25 2 2 2" xfId="30052" xr:uid="{746F1FF0-5F92-4B62-8982-42834EFDCC33}"/>
    <cellStyle name="Percent 25 2 3" xfId="28675" xr:uid="{DD297D6F-0DE8-4393-B465-6B01A2FD2415}"/>
    <cellStyle name="Percent 25 3" xfId="19894" xr:uid="{81BCD8A3-FA0B-41B5-9D24-B4B1E81593FB}"/>
    <cellStyle name="Percent 25 3 2" xfId="29509" xr:uid="{EB50A277-0D38-460A-9750-38DF2CB6449F}"/>
    <cellStyle name="Percent 25 4" xfId="28132" xr:uid="{30442B56-3409-49DB-90CD-FECDE7846A8E}"/>
    <cellStyle name="Percent 26" xfId="10337" xr:uid="{B13A9166-7C04-4C4A-9EF0-76E22556D8F9}"/>
    <cellStyle name="Percent 26 2" xfId="21675" xr:uid="{22580CE2-0436-43D5-ADA8-A531F3C68E99}"/>
    <cellStyle name="Percent 26 2 2" xfId="30193" xr:uid="{49FFB7E5-CB6D-4FA5-992A-427F789C6B8B}"/>
    <cellStyle name="Percent 26 3" xfId="28816" xr:uid="{EA535670-BAEE-4642-84B0-745E3D1D780B}"/>
    <cellStyle name="Percent 27" xfId="10364" xr:uid="{1F0853A0-82C9-4694-84F0-8DE904048804}"/>
    <cellStyle name="Percent 27 2" xfId="21702" xr:uid="{AD37E66A-0253-41C3-9FEE-548475D7A4C8}"/>
    <cellStyle name="Percent 27 2 2" xfId="30194" xr:uid="{AAE3E899-C65D-4CCD-ACB7-A1DA675AC7A8}"/>
    <cellStyle name="Percent 27 3" xfId="28817" xr:uid="{F2FACBF5-D290-4961-9750-41B8B765D4A6}"/>
    <cellStyle name="Percent 28" xfId="10323" xr:uid="{CB5504B0-797C-418D-B5A4-F2A026B5716E}"/>
    <cellStyle name="Percent 28 2" xfId="21661" xr:uid="{6329900C-0093-44FE-8CFE-74FD8ED83F67}"/>
    <cellStyle name="Percent 28 2 2" xfId="30192" xr:uid="{2EB313F3-A954-4C66-8573-AD69FA04DD8A}"/>
    <cellStyle name="Percent 28 3" xfId="28815" xr:uid="{2FE66AF3-2822-4EE8-AA48-6B04083D4B20}"/>
    <cellStyle name="Percent 29" xfId="14633" xr:uid="{E5C5506B-041D-4E0C-BECC-8EA0199C67CE}"/>
    <cellStyle name="Percent 29 2" xfId="23728" xr:uid="{9D28C591-18CC-492E-9E3B-4D51F95E4DE8}"/>
    <cellStyle name="Percent 29 2 2" xfId="30337" xr:uid="{BE9AE93E-A0A2-4117-8C45-C8465196730F}"/>
    <cellStyle name="Percent 29 3" xfId="28960" xr:uid="{5D95D61F-6251-4EBF-8F37-D2B961CDCC21}"/>
    <cellStyle name="Percent 3" xfId="2368" xr:uid="{B5021DAA-5BEC-4C60-BA6A-ED96610C122D}"/>
    <cellStyle name="Percent 3 2" xfId="6204" xr:uid="{FADD079B-B61C-4806-A513-83B4874642A9}"/>
    <cellStyle name="Percent 3 2 2" xfId="7686" xr:uid="{52F2743E-6601-4664-8CFE-B7F094F32715}"/>
    <cellStyle name="Percent 3 2 2 2" xfId="21268" xr:uid="{1DD0E3B4-E2F7-4065-9C22-B32342889648}"/>
    <cellStyle name="Percent 3 2 2 2 2" xfId="30036" xr:uid="{EC13AC22-4065-43BB-866C-781874980750}"/>
    <cellStyle name="Percent 3 2 2 3" xfId="28659" xr:uid="{C6092206-F5C1-4E7D-B6BC-08E5108EFDCE}"/>
    <cellStyle name="Percent 3 2 3" xfId="10310" xr:uid="{23F2C943-4EBE-4C5B-8714-CB969F829971}"/>
    <cellStyle name="Percent 3 2 3 2" xfId="14631" xr:uid="{134A3E7B-198E-4223-A38B-D03CEEA7944D}"/>
    <cellStyle name="Percent 3 2 3 2 2" xfId="18485" xr:uid="{B13F2758-5CE2-4931-853E-0EE728D6D4CB}"/>
    <cellStyle name="Percent 3 2 3 2 2 2" xfId="27580" xr:uid="{B618894B-A2F8-4F3F-B326-7095D38D32B8}"/>
    <cellStyle name="Percent 3 2 3 2 3" xfId="23726" xr:uid="{B4388DA1-949E-42FB-A1B4-6D848DD82705}"/>
    <cellStyle name="Percent 3 2 3 3" xfId="16561" xr:uid="{F899C50B-1242-4182-B350-234804252C33}"/>
    <cellStyle name="Percent 3 2 3 3 2" xfId="25656" xr:uid="{8E3692D7-EC78-480B-94DB-00B516470BCD}"/>
    <cellStyle name="Percent 3 2 3 4" xfId="21648" xr:uid="{D5E15406-731C-4276-9E68-42DBECFEF3FB}"/>
    <cellStyle name="Percent 3 2 4" xfId="19871" xr:uid="{7AC22E85-A950-4054-B83E-253F277BD129}"/>
    <cellStyle name="Percent 3 2 4 2" xfId="29493" xr:uid="{B8903800-7585-425E-A01C-1F5697CAF05D}"/>
    <cellStyle name="Percent 3 2 5" xfId="28116" xr:uid="{14FA634F-6FB5-4C5F-8EBF-2E893470BE6A}"/>
    <cellStyle name="Percent 3 3" xfId="6041" xr:uid="{7EE16979-A2E6-45AC-943C-40E22B0E4667}"/>
    <cellStyle name="Percent 3 3 2" xfId="7630" xr:uid="{1831A1CA-828F-4846-BDD2-2B5BFD1E5DE0}"/>
    <cellStyle name="Percent 3 3 2 2" xfId="21212" xr:uid="{C632C386-587A-4912-83C4-2F93D40B9F76}"/>
    <cellStyle name="Percent 3 3 2 2 2" xfId="29987" xr:uid="{7EB68D0F-1468-4790-974D-BF84E3BEC217}"/>
    <cellStyle name="Percent 3 3 2 3" xfId="28610" xr:uid="{32AD3992-E7FD-459C-B50D-984A77ACA90B}"/>
    <cellStyle name="Percent 3 3 3" xfId="19815" xr:uid="{97287F64-3107-46CF-B066-A3B92543B86C}"/>
    <cellStyle name="Percent 3 3 3 2" xfId="29444" xr:uid="{956211DD-5D3A-4E39-B73D-F5D93DB0C39B}"/>
    <cellStyle name="Percent 3 3 4" xfId="28067" xr:uid="{EAC203CE-B4A2-45BA-AA42-4A699EC03CEA}"/>
    <cellStyle name="Percent 3 4" xfId="5281" xr:uid="{0B5920D7-4C99-4D0A-B95B-0C19950F2E8D}"/>
    <cellStyle name="Percent 3 4 2" xfId="7101" xr:uid="{5795628E-193B-4CAD-8EE7-F07D5BF23C64}"/>
    <cellStyle name="Percent 3 4 2 2" xfId="20683" xr:uid="{A20D297B-7D56-43D5-A809-9D077B99437B}"/>
    <cellStyle name="Percent 3 4 2 2 2" xfId="29858" xr:uid="{6310D14E-463E-4D41-BA10-754B983081F5}"/>
    <cellStyle name="Percent 3 4 2 3" xfId="28481" xr:uid="{D36CF837-2571-468F-A7B7-4F81E72C3F06}"/>
    <cellStyle name="Percent 3 4 3" xfId="19285" xr:uid="{0708EDB8-B48C-431A-AEBB-70D715602E52}"/>
    <cellStyle name="Percent 3 4 3 2" xfId="29315" xr:uid="{BFAE3AB9-4D95-4EFF-8D58-9BED810808E1}"/>
    <cellStyle name="Percent 3 4 4" xfId="27938" xr:uid="{79D1B4B7-C4F1-4977-B38E-84B92B9893F0}"/>
    <cellStyle name="Percent 3 5" xfId="6500" xr:uid="{5B4AE1D5-C68E-4372-8FD3-4D0A4A6023E3}"/>
    <cellStyle name="Percent 3 5 2" xfId="20082" xr:uid="{98934E82-4EF8-4337-BCF9-9FE242C2564F}"/>
    <cellStyle name="Percent 3 5 2 2" xfId="29675" xr:uid="{973F98E2-4952-4270-B09C-BCD94AE4D897}"/>
    <cellStyle name="Percent 3 5 3" xfId="28298" xr:uid="{34A2B2DF-B249-40A2-9F2D-E31D1090ECDB}"/>
    <cellStyle name="Percent 3 6" xfId="9860" xr:uid="{B1D0A824-B107-4FB8-971D-F2FC8457AB38}"/>
    <cellStyle name="Percent 3 6 2" xfId="14182" xr:uid="{A004B674-7F62-4AF9-9E33-30384E2706B8}"/>
    <cellStyle name="Percent 3 6 2 2" xfId="23480" xr:uid="{F8A809B9-B176-45C8-A3A5-EDF69F354B3A}"/>
    <cellStyle name="Percent 3 6 2 2 2" xfId="30285" xr:uid="{29FCE136-3ECB-46A3-8373-8D18FC5DF11F}"/>
    <cellStyle name="Percent 3 6 2 3" xfId="28908" xr:uid="{05858BD4-6892-4DC1-B7AD-AF4CFFE3E7D3}"/>
    <cellStyle name="Percent 3 6 3" xfId="21402" xr:uid="{2A1FCF8A-78B5-4767-ACBE-F8684ED5947A}"/>
    <cellStyle name="Percent 3 6 3 2" xfId="30137" xr:uid="{65D9ED92-96BC-47A5-9C62-165D23DA7A12}"/>
    <cellStyle name="Percent 3 6 4" xfId="28760" xr:uid="{D64693C8-81C9-47BF-AB47-CC3470ADF9D8}"/>
    <cellStyle name="Percent 3 7" xfId="18678" xr:uid="{C53638F5-9AEC-4A57-B01A-7B0065C75DFF}"/>
    <cellStyle name="Percent 3 7 2" xfId="29131" xr:uid="{668152AD-3320-4A6C-9B58-9F23AF093DA1}"/>
    <cellStyle name="Percent 3 8" xfId="27757" xr:uid="{B6441D4C-717A-4F3A-91FA-8E0D143A14E4}"/>
    <cellStyle name="Percent 30" xfId="10314" xr:uid="{66447BCE-6F85-4DF7-88C8-9792C8DC2913}"/>
    <cellStyle name="Percent 30 2" xfId="21652" xr:uid="{F6ACA756-7C4A-454A-82AB-0E7DDD788866}"/>
    <cellStyle name="Percent 30 2 2" xfId="30191" xr:uid="{62BA4062-C05C-4CEE-AAB1-A98DDA350545}"/>
    <cellStyle name="Percent 30 3" xfId="28814" xr:uid="{8CBBCD26-212D-4BD8-83C3-CFAFD8B143BF}"/>
    <cellStyle name="Percent 31" xfId="10737" xr:uid="{A13534FE-10AB-483F-B66D-C9AE85E73626}"/>
    <cellStyle name="Percent 31 2" xfId="22075" xr:uid="{0E0FEE54-1247-460E-9D02-0956FF000B1C}"/>
    <cellStyle name="Percent 31 2 2" xfId="30196" xr:uid="{B1B920DB-A9F0-4121-84FA-86DFB020920D}"/>
    <cellStyle name="Percent 31 3" xfId="28819" xr:uid="{A4D06FB0-0A1B-49D4-8F4A-B65BFE01FFE5}"/>
    <cellStyle name="Percent 32" xfId="10736" xr:uid="{69271D54-8546-4220-B414-FB755C3D4565}"/>
    <cellStyle name="Percent 32 2" xfId="22074" xr:uid="{EF29EF81-1B4A-4E7C-BF74-D391783C22C0}"/>
    <cellStyle name="Percent 32 2 2" xfId="30195" xr:uid="{BDE4DAD4-4186-441F-86E9-49DA8C3008BE}"/>
    <cellStyle name="Percent 32 3" xfId="28818" xr:uid="{D0DCB1AC-B0CF-4D83-947C-8D54BF726E68}"/>
    <cellStyle name="Percent 33" xfId="14658" xr:uid="{69A418F1-A337-45D4-B5DA-764340B26F93}"/>
    <cellStyle name="Percent 33 2" xfId="23753" xr:uid="{B57272D3-9A5A-4D90-BF9A-2431E8AC0F0E}"/>
    <cellStyle name="Percent 33 2 2" xfId="30341" xr:uid="{C685EB00-5731-4D0B-8FAB-A3DB27939092}"/>
    <cellStyle name="Percent 33 3" xfId="28964" xr:uid="{B23844EA-8102-40A6-B3D0-E9929135192B}"/>
    <cellStyle name="Percent 34" xfId="18671" xr:uid="{C4FA4965-D65E-472E-BA96-80812643A869}"/>
    <cellStyle name="Percent 34 2" xfId="29125" xr:uid="{FD266774-3B01-4B95-890F-BE48C0D697A0}"/>
    <cellStyle name="Percent 35" xfId="19211" xr:uid="{D45A4663-8B93-47E1-BA5D-CB87036ABBA7}"/>
    <cellStyle name="Percent 35 2" xfId="29255" xr:uid="{45A05543-53DB-423E-A4E1-D9DEDAE16227}"/>
    <cellStyle name="Percent 36" xfId="2351" xr:uid="{B84EFCCF-0728-44CE-92B8-C2E04966ADEC}"/>
    <cellStyle name="Percent 36 2" xfId="27751" xr:uid="{98FC3E24-A307-4867-ADFB-1E28B8CC9008}"/>
    <cellStyle name="Percent 37" xfId="27585" xr:uid="{8B24FB98-80BA-4EE2-A9E7-8AF9D485C2E2}"/>
    <cellStyle name="Percent 38" xfId="27588" xr:uid="{1BCB828C-DB97-4B15-A870-289250BA6FCB}"/>
    <cellStyle name="Percent 39" xfId="30345" xr:uid="{A976A212-7A56-4B54-8A6F-E1B4E56E39D9}"/>
    <cellStyle name="Percent 4" xfId="2369" xr:uid="{C04EB62E-A750-483C-999F-0930CD72B769}"/>
    <cellStyle name="Percent 4 2" xfId="6205" xr:uid="{7A7AF061-6B9C-455D-8781-09E200EB69EB}"/>
    <cellStyle name="Percent 4 3" xfId="5282" xr:uid="{ECE753C6-511A-4396-A0BA-BBB33F03D2BD}"/>
    <cellStyle name="Percent 4 4" xfId="9861" xr:uid="{56A10E82-AAA8-4551-A03C-B0E0A7218B29}"/>
    <cellStyle name="Percent 4 4 2" xfId="14183" xr:uid="{7A20A6CB-CC40-48DD-9193-82FBBD6B380A}"/>
    <cellStyle name="Percent 5" xfId="2370" xr:uid="{56E99DAA-7C4F-45F0-B2A5-434C5DA57B68}"/>
    <cellStyle name="Percent 5 2" xfId="6206" xr:uid="{A319121C-EEC9-4550-9534-A92952B6883A}"/>
    <cellStyle name="Percent 5 2 2" xfId="7687" xr:uid="{A9BB2018-4178-4102-BE63-A39E73512C22}"/>
    <cellStyle name="Percent 5 2 2 2" xfId="21269" xr:uid="{DEF66E42-F1FD-4D5E-9FBB-51D7AD84C73C}"/>
    <cellStyle name="Percent 5 2 2 2 2" xfId="30037" xr:uid="{F4969447-6162-4A09-84D5-40B33F3E6C7F}"/>
    <cellStyle name="Percent 5 2 2 3" xfId="28660" xr:uid="{24A629BE-2751-4207-9EA8-DA368608DA6B}"/>
    <cellStyle name="Percent 5 2 3" xfId="19872" xr:uid="{D2B0CA4F-8298-4B22-947E-ACD33729E19F}"/>
    <cellStyle name="Percent 5 2 3 2" xfId="29494" xr:uid="{E4B75650-6164-422A-84A3-193622012BB2}"/>
    <cellStyle name="Percent 5 2 4" xfId="28117" xr:uid="{BB3E3607-E7AB-45B2-BCA0-CBBA4F0BF2D4}"/>
    <cellStyle name="Percent 5 3" xfId="6042" xr:uid="{E787F344-8306-4777-BA2F-8E2FFBE8188F}"/>
    <cellStyle name="Percent 5 3 2" xfId="7631" xr:uid="{9C739618-A870-4EB2-81AE-9707162716C2}"/>
    <cellStyle name="Percent 5 3 2 2" xfId="21213" xr:uid="{5893C1FB-42D8-44F4-B3A2-069124E7C682}"/>
    <cellStyle name="Percent 5 3 2 2 2" xfId="29988" xr:uid="{BBD3DA36-E7D2-42D5-B145-351C144FD73A}"/>
    <cellStyle name="Percent 5 3 2 3" xfId="28611" xr:uid="{E198AA14-2410-424A-B25A-8443E75AE111}"/>
    <cellStyle name="Percent 5 3 3" xfId="19816" xr:uid="{6448090D-6818-4CC6-8169-6C3EFAA9C189}"/>
    <cellStyle name="Percent 5 3 3 2" xfId="29445" xr:uid="{17604999-4AF0-4853-A4B8-6203BC5AF937}"/>
    <cellStyle name="Percent 5 3 4" xfId="28068" xr:uid="{B08CA243-F2AD-4CE0-B23F-17EC464C3A60}"/>
    <cellStyle name="Percent 5 4" xfId="5283" xr:uid="{A05A4A00-CFB7-4376-8AAC-00E6EDAD9A2D}"/>
    <cellStyle name="Percent 5 4 2" xfId="7102" xr:uid="{E0EE6DC1-7D77-4704-9128-BA2261B45CC8}"/>
    <cellStyle name="Percent 5 4 2 2" xfId="20684" xr:uid="{52E00238-5464-4562-B65D-A0363744DE12}"/>
    <cellStyle name="Percent 5 4 2 2 2" xfId="29859" xr:uid="{52344C1E-984D-4EC9-BAA1-7FF6DF7EDD78}"/>
    <cellStyle name="Percent 5 4 2 3" xfId="28482" xr:uid="{9618EE19-E464-47CA-A79E-530081E579B8}"/>
    <cellStyle name="Percent 5 4 3" xfId="19286" xr:uid="{CDF0A4B7-40FE-415B-B728-28B91159E970}"/>
    <cellStyle name="Percent 5 4 3 2" xfId="29316" xr:uid="{7CFEF4B5-2E99-42C3-8D8F-0C2737A54AB3}"/>
    <cellStyle name="Percent 5 4 4" xfId="27939" xr:uid="{F5FC343C-7B6D-47AC-A21D-966CFA2DDD13}"/>
    <cellStyle name="Percent 5 5" xfId="6501" xr:uid="{D49D501D-91FC-4ACC-9B74-DF488618056E}"/>
    <cellStyle name="Percent 5 5 2" xfId="20083" xr:uid="{3F2ED709-87E9-4839-A567-AA9523A598D1}"/>
    <cellStyle name="Percent 5 5 2 2" xfId="29676" xr:uid="{432160FD-458C-45D9-AAFC-D573DA0FC741}"/>
    <cellStyle name="Percent 5 5 3" xfId="28299" xr:uid="{7F2A7262-B26E-4049-BE3C-2EDA7FAB0479}"/>
    <cellStyle name="Percent 5 6" xfId="9862" xr:uid="{2192EDA3-206A-4998-856B-C77FC8A53280}"/>
    <cellStyle name="Percent 5 6 2" xfId="14184" xr:uid="{0F9942A7-5C52-445E-BCAA-7CEA60C660FC}"/>
    <cellStyle name="Percent 5 6 2 2" xfId="23481" xr:uid="{2FCBB0C7-1135-4B61-9344-311336A4E1A9}"/>
    <cellStyle name="Percent 5 6 2 2 2" xfId="30286" xr:uid="{ABBEE9F8-A090-4152-82FD-6A691837DA7A}"/>
    <cellStyle name="Percent 5 6 2 3" xfId="28909" xr:uid="{E0C319BF-1F93-42E4-A3E0-4715BDEA834C}"/>
    <cellStyle name="Percent 5 6 3" xfId="21403" xr:uid="{52339316-85F6-4F45-BBB7-723C933E05D4}"/>
    <cellStyle name="Percent 5 6 3 2" xfId="30138" xr:uid="{71CEE3DD-F3F5-4910-9646-6AEA9C6F4DE9}"/>
    <cellStyle name="Percent 5 6 4" xfId="28761" xr:uid="{4677453C-2822-4F2F-940F-669E252DDA91}"/>
    <cellStyle name="Percent 5 7" xfId="18679" xr:uid="{FBFFED0B-3F64-493E-873F-750A5C96F0E6}"/>
    <cellStyle name="Percent 5 7 2" xfId="29132" xr:uid="{39F2B747-00F0-47E7-81E4-406D7EC98F40}"/>
    <cellStyle name="Percent 5 8" xfId="27758" xr:uid="{2E1CF817-B8A8-480B-B368-4D0813B43D25}"/>
    <cellStyle name="Percent 6" xfId="2371" xr:uid="{8EF07B8D-5548-44A4-B1F3-F8028EC683DF}"/>
    <cellStyle name="Percent 6 2" xfId="6207" xr:uid="{4DDEE043-6FD5-4ACE-B5AB-7CB41E13A8B7}"/>
    <cellStyle name="Percent 6 2 2" xfId="7688" xr:uid="{71D750CB-7933-4A6A-AEC2-B7A987EBE6C8}"/>
    <cellStyle name="Percent 6 2 2 2" xfId="21270" xr:uid="{5510A58B-0CA5-4B89-B171-49702DD78469}"/>
    <cellStyle name="Percent 6 2 2 2 2" xfId="30038" xr:uid="{FE3C0DDA-072F-4265-BF92-AB466CB1C5CB}"/>
    <cellStyle name="Percent 6 2 2 3" xfId="28661" xr:uid="{FE05CC89-27C3-4985-919B-64380AA4EFB8}"/>
    <cellStyle name="Percent 6 2 3" xfId="19873" xr:uid="{FA195BF2-FD32-418F-9189-E54680E80D94}"/>
    <cellStyle name="Percent 6 2 3 2" xfId="29495" xr:uid="{61D4A7E8-B9C6-4246-8C17-B26D4D922C85}"/>
    <cellStyle name="Percent 6 2 4" xfId="28118" xr:uid="{7726C554-9508-4931-A4CB-D7C24B78E015}"/>
    <cellStyle name="Percent 6 3" xfId="6043" xr:uid="{6FCACD1F-E8A2-490F-81E5-5879555828FB}"/>
    <cellStyle name="Percent 6 3 2" xfId="7632" xr:uid="{94FE04A5-EF5C-488A-8991-20B569DE7632}"/>
    <cellStyle name="Percent 6 3 2 2" xfId="21214" xr:uid="{7678DA9B-C2CB-47B3-8D4F-C67879C5ECC2}"/>
    <cellStyle name="Percent 6 3 2 2 2" xfId="29989" xr:uid="{6E70F478-F560-4004-970D-7C0DBE1FC853}"/>
    <cellStyle name="Percent 6 3 2 3" xfId="28612" xr:uid="{1D623869-0149-4BE9-B43C-9742CBAB72A4}"/>
    <cellStyle name="Percent 6 3 3" xfId="19817" xr:uid="{380D791D-D858-46BC-9A6C-2E71C472944B}"/>
    <cellStyle name="Percent 6 3 3 2" xfId="29446" xr:uid="{F125ECD6-98DD-43D8-A924-7312DBA10496}"/>
    <cellStyle name="Percent 6 3 4" xfId="28069" xr:uid="{D83A03D2-A555-48E6-919A-D768859C0F67}"/>
    <cellStyle name="Percent 6 4" xfId="5284" xr:uid="{4C35E354-D914-4774-8F0E-CAF764200CCF}"/>
    <cellStyle name="Percent 6 4 2" xfId="7103" xr:uid="{93BA8F0C-FE4C-4601-AF42-417137E094E6}"/>
    <cellStyle name="Percent 6 4 2 2" xfId="20685" xr:uid="{E7A7553D-2E10-49EE-B21E-059C56BF6669}"/>
    <cellStyle name="Percent 6 4 2 2 2" xfId="29860" xr:uid="{910BA9AA-A5E8-4865-8F66-4822D800622F}"/>
    <cellStyle name="Percent 6 4 2 3" xfId="28483" xr:uid="{40670794-6709-42D3-AC0A-BEEE7BDFF174}"/>
    <cellStyle name="Percent 6 4 3" xfId="19287" xr:uid="{9B2E2CEF-423A-4033-8D78-7F288BF50EC9}"/>
    <cellStyle name="Percent 6 4 3 2" xfId="29317" xr:uid="{E688991A-8874-4D53-96F0-9F033BBFE3D8}"/>
    <cellStyle name="Percent 6 4 4" xfId="27940" xr:uid="{AC8FC092-4EA6-40DD-8C46-E25AB6F415D6}"/>
    <cellStyle name="Percent 6 5" xfId="6502" xr:uid="{AA238BA5-13ED-44D5-87C4-3B092F69B7EA}"/>
    <cellStyle name="Percent 6 5 2" xfId="20084" xr:uid="{7BD4C9D8-292A-40FE-9B2F-CD639DCAEC7A}"/>
    <cellStyle name="Percent 6 5 2 2" xfId="29677" xr:uid="{937ABAA7-8170-4218-AAA6-D915B52F5592}"/>
    <cellStyle name="Percent 6 5 3" xfId="28300" xr:uid="{25475EE2-1907-49F5-B0CB-74091F202923}"/>
    <cellStyle name="Percent 6 6" xfId="9863" xr:uid="{73970D96-5780-431B-A21E-A844200FEB0D}"/>
    <cellStyle name="Percent 6 6 2" xfId="14185" xr:uid="{15027BB3-6C23-4A6D-AEC6-C42CD16551C4}"/>
    <cellStyle name="Percent 6 6 2 2" xfId="23482" xr:uid="{17757386-2928-430B-962C-65475DB6ABB1}"/>
    <cellStyle name="Percent 6 6 2 2 2" xfId="30287" xr:uid="{41836054-6E86-4D79-B6B4-4FBB69C07CC4}"/>
    <cellStyle name="Percent 6 6 2 3" xfId="28910" xr:uid="{5CE66121-589A-4EEF-B041-67DB788D5C9B}"/>
    <cellStyle name="Percent 6 6 3" xfId="21404" xr:uid="{81C14DBE-513B-4B5E-BAA3-C01D8BA44811}"/>
    <cellStyle name="Percent 6 6 3 2" xfId="30139" xr:uid="{0DB18CEB-8F83-4FA6-A1EA-74CA72006DE9}"/>
    <cellStyle name="Percent 6 6 4" xfId="28762" xr:uid="{476FE8B5-3122-4160-8DC8-119B45F3980F}"/>
    <cellStyle name="Percent 6 7" xfId="18680" xr:uid="{D72020C7-E625-4159-8954-A2C6406381BE}"/>
    <cellStyle name="Percent 6 7 2" xfId="29133" xr:uid="{9B64F024-E4E9-4FA5-886B-DFCCCE440592}"/>
    <cellStyle name="Percent 6 8" xfId="27759" xr:uid="{87B2A8FE-5103-42E7-BEF3-8C43084FDB81}"/>
    <cellStyle name="Percent 7" xfId="2372" xr:uid="{7EDEAAAE-20B1-42D1-BD3E-977C6A98BB0C}"/>
    <cellStyle name="Percent 7 2" xfId="2679" xr:uid="{1332F4C7-F873-4C9F-A53E-493BE2965D13}"/>
    <cellStyle name="Percent 7 2 2" xfId="6208" xr:uid="{4517D5D6-FD36-4E11-993D-712B2617B2B1}"/>
    <cellStyle name="Percent 7 2 3" xfId="5522" xr:uid="{0A9E4909-55DA-4C1B-899A-D09AA9D9DD37}"/>
    <cellStyle name="Percent 7 2 4" xfId="10101" xr:uid="{C03714FA-BFF8-4AA8-9A4C-2FD5DAE8AC75}"/>
    <cellStyle name="Percent 7 2 4 2" xfId="14423" xr:uid="{DD745A4C-92B6-4DFF-AEE7-AAF2091ADB81}"/>
    <cellStyle name="Percent 7 3" xfId="6044" xr:uid="{1345AFF0-7DAD-4B46-AAB4-7A5C314E55F2}"/>
    <cellStyle name="Percent 7 4" xfId="5285" xr:uid="{9B6A2C8D-9149-4040-80AC-B1A51163DB25}"/>
    <cellStyle name="Percent 7 5" xfId="9864" xr:uid="{11C41FA4-54E3-46C8-9283-9B6677F69E49}"/>
    <cellStyle name="Percent 7 5 2" xfId="14186" xr:uid="{3590A5D6-3CFD-4797-AF49-0A41DC950E8E}"/>
    <cellStyle name="Percent 8" xfId="2373" xr:uid="{6208DA81-68E6-47F6-8633-2BA871075D58}"/>
    <cellStyle name="Percent 8 2" xfId="6209" xr:uid="{D4F6412C-5960-456C-9B5E-69246C4DA240}"/>
    <cellStyle name="Percent 8 3" xfId="5286" xr:uid="{4FC748F0-064B-4673-A79E-468C7FFB3977}"/>
    <cellStyle name="Percent 8 4" xfId="9865" xr:uid="{CE0EFD8E-B2B2-4968-8D3C-CE8ADE8419BC}"/>
    <cellStyle name="Percent 8 4 2" xfId="14187" xr:uid="{EB9082AB-EFA9-4FEA-A60F-2EEB9B2D1271}"/>
    <cellStyle name="Percent 9" xfId="2374" xr:uid="{76B046A5-7311-4C6F-ABE2-CA40EC0D73D0}"/>
    <cellStyle name="Percent 9 2" xfId="6210" xr:uid="{F5529E2D-6D57-408E-8A6A-C535FF5AD673}"/>
    <cellStyle name="Percent 9 2 2" xfId="7689" xr:uid="{1DB9F815-03AE-4B07-8964-8B4850BAF432}"/>
    <cellStyle name="Percent 9 2 2 2" xfId="21271" xr:uid="{7D4BD949-6BF9-418C-9C74-C0D003969589}"/>
    <cellStyle name="Percent 9 2 2 2 2" xfId="30039" xr:uid="{9ED3A661-D152-41FA-9E46-D17E2EC2ECA3}"/>
    <cellStyle name="Percent 9 2 2 3" xfId="28662" xr:uid="{9A83BFDC-B173-4FE2-BABE-51F6C5F86FC5}"/>
    <cellStyle name="Percent 9 2 3" xfId="19874" xr:uid="{6768606F-C6CE-425C-A884-03669C73FB22}"/>
    <cellStyle name="Percent 9 2 3 2" xfId="29496" xr:uid="{4FEDA6FD-4504-4571-81EB-82A87161B4FC}"/>
    <cellStyle name="Percent 9 2 4" xfId="28119" xr:uid="{04057003-3C20-42F9-8C65-FC8C6CF57618}"/>
    <cellStyle name="Percent 9 3" xfId="6045" xr:uid="{EE1E9B98-493D-4AD1-B6D2-D7B810EC803B}"/>
    <cellStyle name="Percent 9 3 2" xfId="7633" xr:uid="{5A9B1EB4-3514-41A7-87D3-9A11582A67E9}"/>
    <cellStyle name="Percent 9 3 2 2" xfId="21215" xr:uid="{33BCDA82-A14A-48A7-B544-1AA94617A345}"/>
    <cellStyle name="Percent 9 3 2 2 2" xfId="29990" xr:uid="{9A10BB4C-FC2B-4A74-9C3E-744EB03E6159}"/>
    <cellStyle name="Percent 9 3 2 3" xfId="28613" xr:uid="{E37FAD4A-8985-4F7B-BC90-8ED772B00A69}"/>
    <cellStyle name="Percent 9 3 3" xfId="19818" xr:uid="{E225EF2E-D21F-468C-B495-BD2B4A15500D}"/>
    <cellStyle name="Percent 9 3 3 2" xfId="29447" xr:uid="{91A60DE7-385F-447B-ABCB-D5E97E5A88D6}"/>
    <cellStyle name="Percent 9 3 4" xfId="28070" xr:uid="{C246D805-9C31-49BB-8816-F5553240EF10}"/>
    <cellStyle name="Percent 9 4" xfId="5287" xr:uid="{03E98AB2-FFDA-4E16-AB38-399D5202CD66}"/>
    <cellStyle name="Percent 9 4 2" xfId="7104" xr:uid="{6BB1B73F-65B3-42CA-A405-181950C3FDA1}"/>
    <cellStyle name="Percent 9 4 2 2" xfId="20686" xr:uid="{83D18630-B04A-4966-8F7B-D70F1406AF32}"/>
    <cellStyle name="Percent 9 4 2 2 2" xfId="29861" xr:uid="{44DD9F5E-B180-45B3-98F8-866DF7F555FC}"/>
    <cellStyle name="Percent 9 4 2 3" xfId="28484" xr:uid="{51263766-02B3-4F2E-BCC1-478F0FE316E7}"/>
    <cellStyle name="Percent 9 4 3" xfId="19288" xr:uid="{E4DF0DF2-2D96-4396-B4CC-E3B4784E7330}"/>
    <cellStyle name="Percent 9 4 3 2" xfId="29318" xr:uid="{712084C5-4AF4-4112-BD89-444CBD4A51A9}"/>
    <cellStyle name="Percent 9 4 4" xfId="27941" xr:uid="{F5355D04-7990-4570-9FE4-FD5839D481E4}"/>
    <cellStyle name="Percent 9 5" xfId="6503" xr:uid="{9A1CF22A-96D5-4C11-A5C3-9D0C6BC2F6FA}"/>
    <cellStyle name="Percent 9 5 2" xfId="20085" xr:uid="{2262B1A8-A792-4AEE-AE7A-5BAA2B15D3A0}"/>
    <cellStyle name="Percent 9 5 2 2" xfId="29678" xr:uid="{EAC0AF8D-2B72-4D8B-9645-7E577F134B66}"/>
    <cellStyle name="Percent 9 5 3" xfId="28301" xr:uid="{0D1EA5BF-E3E4-4D5F-8D27-3182B2DC0638}"/>
    <cellStyle name="Percent 9 6" xfId="9866" xr:uid="{2101FE8F-B70B-4B30-B5B5-A7B0FA4ACB45}"/>
    <cellStyle name="Percent 9 6 2" xfId="14188" xr:uid="{7E21C182-3ABB-457F-BC9D-3ECDA20DC26C}"/>
    <cellStyle name="Percent 9 6 2 2" xfId="23483" xr:uid="{61342945-D1EC-480F-B244-60CD1B832BDF}"/>
    <cellStyle name="Percent 9 6 2 2 2" xfId="30288" xr:uid="{BEA790EC-D0B4-462A-909D-9F7A709978D6}"/>
    <cellStyle name="Percent 9 6 2 3" xfId="28911" xr:uid="{BF708DA4-3B85-4EDE-8071-79F14E8D04FF}"/>
    <cellStyle name="Percent 9 6 3" xfId="21405" xr:uid="{AAA43EB5-7337-4B77-B182-E34D7FB37DB9}"/>
    <cellStyle name="Percent 9 6 3 2" xfId="30140" xr:uid="{9B30F071-744B-4AE6-81EA-E9A65CB0766C}"/>
    <cellStyle name="Percent 9 6 4" xfId="28763" xr:uid="{D7CD0580-C8E7-48DD-AF85-576DE8748010}"/>
    <cellStyle name="Percent 9 7" xfId="18681" xr:uid="{FBA1BF1D-390C-4609-AED6-AD3942A623F3}"/>
    <cellStyle name="Percent 9 7 2" xfId="29134" xr:uid="{BFAB450B-8EB1-4BE7-B831-D0D4C4AE7382}"/>
    <cellStyle name="Percent 9 8" xfId="27760" xr:uid="{CAA58C5E-584B-46BD-8E23-BB3D015B2438}"/>
    <cellStyle name="percentage" xfId="2375" xr:uid="{BC08220C-1CB8-42B8-9368-6E4297F908DF}"/>
    <cellStyle name="Percentuale_IT Assets" xfId="2376" xr:uid="{E0B2E0D3-05A2-4C0F-80DB-8200FCEAF925}"/>
    <cellStyle name="Porcentaje" xfId="2377" xr:uid="{FB2C04C5-EC37-4248-BCEF-809F55E0EAC8}"/>
    <cellStyle name="Pourcentage_Feuil1" xfId="2378" xr:uid="{953098A7-3369-47FF-8A3E-98997B52FB43}"/>
    <cellStyle name="PrePop Currency (0)" xfId="2379" xr:uid="{00FB2246-457A-4F2B-A581-0F6C6AA7F212}"/>
    <cellStyle name="PrePop Currency (0) 2" xfId="6211" xr:uid="{F08D3D41-EDB1-4CD7-A54A-1074A4E1B037}"/>
    <cellStyle name="PrePop Currency (0) 3" xfId="5288" xr:uid="{A6DA860C-AB12-4443-B8EB-04908BD0EE0F}"/>
    <cellStyle name="PrePop Currency (0) 4" xfId="9867" xr:uid="{0501E8D9-3D95-44AF-A94F-F9308E0FEF94}"/>
    <cellStyle name="PrePop Currency (0) 4 2" xfId="14189" xr:uid="{5EFD9DF5-ADAA-46E4-B7C1-0F6907DB040A}"/>
    <cellStyle name="PrePop Currency (2)" xfId="2380" xr:uid="{920461D4-456D-40F0-9720-7B1230EF5BD6}"/>
    <cellStyle name="PrePop Currency (2) 2" xfId="6212" xr:uid="{7E57BE96-EA24-4A74-BA04-7E34E8F16592}"/>
    <cellStyle name="PrePop Currency (2) 3" xfId="5289" xr:uid="{DF062CC2-8BE7-4DAB-B259-7664A214BDCD}"/>
    <cellStyle name="PrePop Currency (2) 4" xfId="9868" xr:uid="{EAB5D156-4936-4519-A0F7-365276487C96}"/>
    <cellStyle name="PrePop Currency (2) 4 2" xfId="14190" xr:uid="{B3C0A991-34B4-4FF0-ADF7-0E9DDF90430E}"/>
    <cellStyle name="PrePop Units (0)" xfId="2381" xr:uid="{A2FD73BE-A350-42A4-979C-5AD4A6A28147}"/>
    <cellStyle name="PrePop Units (0) 2" xfId="6213" xr:uid="{72C7B6AF-5280-45AE-BF4A-C9B823970C52}"/>
    <cellStyle name="PrePop Units (0) 3" xfId="5290" xr:uid="{81672978-ACC7-4ABC-A8CE-D12203F6E8F8}"/>
    <cellStyle name="PrePop Units (0) 4" xfId="9869" xr:uid="{7124C7B2-FF0C-40E1-989D-73BFACB76386}"/>
    <cellStyle name="PrePop Units (0) 4 2" xfId="14191" xr:uid="{3FB76938-60A2-4AE6-840C-97CA4561D527}"/>
    <cellStyle name="PrePop Units (1)" xfId="2382" xr:uid="{29123962-6B3A-4BDF-9F1C-4F37C8E76861}"/>
    <cellStyle name="PrePop Units (1) 2" xfId="6214" xr:uid="{1255551C-43E4-4194-9082-4881E89247C6}"/>
    <cellStyle name="PrePop Units (1) 3" xfId="5291" xr:uid="{AFB2BA1B-4F4D-4819-9489-9F98327D06A9}"/>
    <cellStyle name="PrePop Units (1) 4" xfId="9870" xr:uid="{4E67A90C-5B03-4DBD-A59D-3EA47A284348}"/>
    <cellStyle name="PrePop Units (1) 4 2" xfId="14192" xr:uid="{3096FB99-8B4C-4081-96FC-F8E509113CC5}"/>
    <cellStyle name="PrePop Units (2)" xfId="2383" xr:uid="{DFBFEFC2-7AF8-4BF2-B411-8FD34B267B23}"/>
    <cellStyle name="PrePop Units (2) 2" xfId="6215" xr:uid="{D20499D4-A96F-4F38-AFEA-77245BF6F9E1}"/>
    <cellStyle name="PrePop Units (2) 3" xfId="5292" xr:uid="{8DFB5D2E-767A-493D-BC73-8C5011F526B2}"/>
    <cellStyle name="PrePop Units (2) 4" xfId="9871" xr:uid="{BC7D56EA-DE4F-45FD-8032-500C9BAF7253}"/>
    <cellStyle name="PrePop Units (2) 4 2" xfId="14193" xr:uid="{8FEACBBB-1C12-4E48-8A14-CDEE958CD0D3}"/>
    <cellStyle name="Price" xfId="2384" xr:uid="{916CF02A-05C6-4C61-9FAC-C0DAFF2A36A4}"/>
    <cellStyle name="Price 2" xfId="6046" xr:uid="{3E11B14B-F649-42FF-9928-0AF19AF3CA8D}"/>
    <cellStyle name="Price 2 2" xfId="7634" xr:uid="{AE7C6C58-F8AB-4F68-9A65-8812BEB456DD}"/>
    <cellStyle name="Price 2 2 2" xfId="21216" xr:uid="{FF14E80A-2B66-4C62-AB54-42B1F826AD1C}"/>
    <cellStyle name="Price 2 2 2 2" xfId="29991" xr:uid="{DC3C60B6-37D1-49B4-9E23-3D59B496963A}"/>
    <cellStyle name="Price 2 2 3" xfId="28614" xr:uid="{2E67401D-0B4A-48D7-B933-CBA83C5997B4}"/>
    <cellStyle name="Price 2 3" xfId="19819" xr:uid="{A5E391B3-8EB6-4EED-A58F-3D84142B3BC2}"/>
    <cellStyle name="Price 2 3 2" xfId="29448" xr:uid="{8A75188C-08D3-4232-865C-51DFAF8F7403}"/>
    <cellStyle name="Price 2 4" xfId="28071" xr:uid="{4162F945-2775-4E45-9FAE-D656D07656FD}"/>
    <cellStyle name="Price 3" xfId="6302" xr:uid="{8DBEA502-13BB-4AF5-B337-18F7BB539959}"/>
    <cellStyle name="Price 3 2" xfId="7704" xr:uid="{59D31F82-B65F-4A1C-A5AD-0C00B994055D}"/>
    <cellStyle name="Price 3 2 2" xfId="21286" xr:uid="{57AA9A64-1BDA-40AA-818F-C45347C8C61F}"/>
    <cellStyle name="Price 3 2 2 2" xfId="30049" xr:uid="{B3B0F4F6-D6AD-408B-B9E7-29074835E6FE}"/>
    <cellStyle name="Price 3 2 3" xfId="28672" xr:uid="{EBD3C455-15C6-4664-8DFB-4C2B877A8F14}"/>
    <cellStyle name="Price 3 3" xfId="19889" xr:uid="{FC5354BF-0F16-41F9-A1AF-610E6C0D3D15}"/>
    <cellStyle name="Price 3 3 2" xfId="29506" xr:uid="{EB951B37-A747-4675-B769-0A8F88D3B890}"/>
    <cellStyle name="Price 3 4" xfId="28129" xr:uid="{720F2FA3-D5F8-4158-AF66-82A45B83B839}"/>
    <cellStyle name="Price 4" xfId="6504" xr:uid="{E0C462C3-4150-4F79-AC67-82D1C5A0B231}"/>
    <cellStyle name="Price 4 2" xfId="20086" xr:uid="{C6D411A0-9141-4C4C-9D8E-3CF8D1D49166}"/>
    <cellStyle name="Price 4 2 2" xfId="29679" xr:uid="{00E740EC-8E85-4CB1-B6FF-3C5610FB6896}"/>
    <cellStyle name="Price 4 3" xfId="28302" xr:uid="{63B05BAA-8479-47DD-B984-ACB3F1E22194}"/>
    <cellStyle name="Price 5" xfId="18682" xr:uid="{3EB15D58-4062-4CF8-9371-33349010EADA}"/>
    <cellStyle name="Price 5 2" xfId="29135" xr:uid="{75A65EB2-B82E-4303-84EE-FB4CAEE6D405}"/>
    <cellStyle name="Price 6" xfId="27761" xr:uid="{A738CCA1-CDBD-47C0-92CD-C68E570EC2C9}"/>
    <cellStyle name="Pricelist" xfId="2385" xr:uid="{FCC5D90F-9942-4FD1-9024-D34341E527D7}"/>
    <cellStyle name="Pricelist 2" xfId="6216" xr:uid="{17992DFF-A9FD-4857-A29A-4DC04BE8BCA2}"/>
    <cellStyle name="Pricelist 3" xfId="5293" xr:uid="{140AD00D-6C65-403E-9669-C7FFFC30628E}"/>
    <cellStyle name="Pricelist 4" xfId="9872" xr:uid="{3E267E13-2480-4CC3-BBD3-6EB5A7CBE38F}"/>
    <cellStyle name="Pricelist 4 2" xfId="14194" xr:uid="{9DBEFF29-FACF-4539-8A78-16D983B82F9B}"/>
    <cellStyle name="pricing" xfId="2386" xr:uid="{56F4AB61-36B8-4944-B265-8DA9CD428C4D}"/>
    <cellStyle name="PSChar" xfId="2387" xr:uid="{D118E731-FA05-40BA-8828-AF63195B9676}"/>
    <cellStyle name="PSChar 2" xfId="6217" xr:uid="{5A784F83-5FB4-48DD-B313-0AD3606A0F07}"/>
    <cellStyle name="PSChar 3" xfId="5294" xr:uid="{0BE8CDA0-67AF-42EC-AC4E-24E1584A6528}"/>
    <cellStyle name="PSChar 4" xfId="9873" xr:uid="{0478E62F-5CB5-48C9-B586-1FE61976E59F}"/>
    <cellStyle name="PSChar 4 2" xfId="14195" xr:uid="{E230384A-8A81-4489-B73E-213C2A3BEB79}"/>
    <cellStyle name="PSDate" xfId="2388" xr:uid="{A08F7D87-1B81-4838-AF81-EB796D639E77}"/>
    <cellStyle name="PSDate 2" xfId="6218" xr:uid="{D8BAE38F-9B1A-4198-9DAE-568BC2AEC352}"/>
    <cellStyle name="PSDate 3" xfId="5295" xr:uid="{912BCDC4-A596-4F6B-A1D1-503505E1A119}"/>
    <cellStyle name="PSDate 4" xfId="9874" xr:uid="{7FD6EFBF-7805-47B6-A843-BA8C5553DE7A}"/>
    <cellStyle name="PSDate 4 2" xfId="14196" xr:uid="{129F5B1C-1297-4820-B008-D5EB4BC09FF3}"/>
    <cellStyle name="PSDec" xfId="2389" xr:uid="{38765E7D-85E1-45DE-81BB-555119F70B98}"/>
    <cellStyle name="PSDec 2" xfId="6219" xr:uid="{EF2F4C19-48A3-40C0-9238-9C27ACE49F7A}"/>
    <cellStyle name="PSDec 3" xfId="5296" xr:uid="{D8A063C7-27A0-4A60-B38C-EE1207A9C64F}"/>
    <cellStyle name="PSDec 4" xfId="9875" xr:uid="{75B18F0F-E29B-4B3C-88B2-18761E231228}"/>
    <cellStyle name="PSDec 4 2" xfId="14197" xr:uid="{BABC226B-E141-485B-8F7F-F0CEB3B8BA9D}"/>
    <cellStyle name="PSHeading" xfId="2390" xr:uid="{2C90B085-9648-4E8D-97FE-0CD7B8FF3C42}"/>
    <cellStyle name="PSInt" xfId="2391" xr:uid="{56C14678-8821-4934-9D0E-76E488AD99B6}"/>
    <cellStyle name="PSInt 2" xfId="6220" xr:uid="{5F9F0819-AE29-447E-8421-C03A9319046D}"/>
    <cellStyle name="PSInt 3" xfId="5297" xr:uid="{7CA963E9-088F-4B46-81D3-528F6C526AC3}"/>
    <cellStyle name="PSInt 4" xfId="9876" xr:uid="{CC4E2182-AEE4-4974-B32F-C09E59265032}"/>
    <cellStyle name="PSInt 4 2" xfId="14198" xr:uid="{49190D14-839B-4CF6-810C-FD08AE69FF45}"/>
    <cellStyle name="PSSpacer" xfId="2392" xr:uid="{E2DF96E4-DA1C-408E-9B97-8B8265B0A354}"/>
    <cellStyle name="PSSpacer 2" xfId="6221" xr:uid="{6732912C-D799-4DB0-92FE-515BB5CF6E5F}"/>
    <cellStyle name="PSSpacer 3" xfId="5298" xr:uid="{8F5501D1-7721-4B9C-AA5A-2D7A490916E4}"/>
    <cellStyle name="PSSpacer 4" xfId="9877" xr:uid="{3C681899-9124-4E53-9442-E9FD5BAD8C0E}"/>
    <cellStyle name="PSSpacer 4 2" xfId="14199" xr:uid="{45C12FBB-228D-40DA-99C4-5A792F88C5F3}"/>
    <cellStyle name="RevList" xfId="2393" xr:uid="{7CAB7B8D-F939-4DD0-8172-AED066EEB221}"/>
    <cellStyle name="RevList 2" xfId="6222" xr:uid="{28DD5C40-01F7-4731-8180-DD934299152B}"/>
    <cellStyle name="RevList 3" xfId="5299" xr:uid="{A4871927-44C1-446E-A471-71DB94B019C9}"/>
    <cellStyle name="RevList 4" xfId="9878" xr:uid="{EA571F51-6B61-482C-96EF-687E477E506E}"/>
    <cellStyle name="RevList 4 2" xfId="14200" xr:uid="{6A67C5A6-5CB4-4222-9AFE-130FAE0E058F}"/>
    <cellStyle name="Rhead" xfId="2394" xr:uid="{041B5771-17C4-410F-A510-04C1984BD9BD}"/>
    <cellStyle name="RM" xfId="2395" xr:uid="{3E3FDBA1-0BB6-4B2C-9D01-FA1238C3E77D}"/>
    <cellStyle name="Rtotal" xfId="2396" xr:uid="{8DBF9477-8CC9-4F14-938B-DBB9F670619A}"/>
    <cellStyle name="Saisie" xfId="2397" xr:uid="{3D5DC410-C9A8-4767-A12C-630C5E58D4D7}"/>
    <cellStyle name="Saisie 2" xfId="6223" xr:uid="{7D7EE129-DE84-4E69-AC23-A3ADCC35BEA0}"/>
    <cellStyle name="Saisie 3" xfId="5300" xr:uid="{8E88883E-6A71-414F-9FF4-4AB65DFDA5D2}"/>
    <cellStyle name="Saisie 4" xfId="9879" xr:uid="{3DDAC254-35C4-40FD-995B-2C6972F3FF3F}"/>
    <cellStyle name="Saisie 4 2" xfId="14201" xr:uid="{988584EB-BCBB-4DF7-B025-0B3B5B079B3A}"/>
    <cellStyle name="Salida" xfId="2398" xr:uid="{F51EC171-129D-4F6F-AC55-3EDAC670BDD5}"/>
    <cellStyle name="Salida 2" xfId="5301" xr:uid="{B406BE82-17FA-4F9C-9D7D-D249ADA4F8B9}"/>
    <cellStyle name="Salida 3" xfId="9880" xr:uid="{09A12088-ED43-4F59-BBA3-ADCA19AC48AF}"/>
    <cellStyle name="Salida 3 2" xfId="14202" xr:uid="{ABDB4B1C-21AF-43E8-BE66-0111DDA1BAAD}"/>
    <cellStyle name="Standard 2" xfId="2399" xr:uid="{D5F3262C-2DD3-451D-8DCB-52F623143458}"/>
    <cellStyle name="Standard 2 2" xfId="6047" xr:uid="{F35C74AE-230C-417E-8576-5357300F2FB8}"/>
    <cellStyle name="Standard 2 2 2" xfId="7635" xr:uid="{F404CBD9-03EF-4F8B-A945-F6514C99F2CC}"/>
    <cellStyle name="Standard 2 2 2 2" xfId="21217" xr:uid="{CF11A735-A741-49D4-8C23-6027246E2C2E}"/>
    <cellStyle name="Standard 2 2 2 2 2" xfId="29992" xr:uid="{A317FF32-0D13-49D2-8045-3469EBB754B2}"/>
    <cellStyle name="Standard 2 2 2 3" xfId="28615" xr:uid="{387909E8-8284-49B8-BB75-F0D80243B683}"/>
    <cellStyle name="Standard 2 2 3" xfId="19820" xr:uid="{5E081727-7F54-4C19-868C-7F280B28C7FE}"/>
    <cellStyle name="Standard 2 2 3 2" xfId="29449" xr:uid="{3538422D-717E-4665-BFFF-E7BEAB2FF55C}"/>
    <cellStyle name="Standard 2 2 4" xfId="28072" xr:uid="{982E12BA-18D6-41C5-897F-86CCF3CA3A1B}"/>
    <cellStyle name="Standard 2 3" xfId="6505" xr:uid="{58BB0737-71A9-4D06-B716-8197CE800785}"/>
    <cellStyle name="Standard 2 3 2" xfId="20087" xr:uid="{E56DB0AE-3F11-4E53-9FD6-93F457A65B83}"/>
    <cellStyle name="Standard 2 3 2 2" xfId="29680" xr:uid="{EC644663-790A-4338-A90C-6913EFB671B8}"/>
    <cellStyle name="Standard 2 3 3" xfId="28303" xr:uid="{F3CCDA11-851B-455C-8CD7-CD2FCEB173B2}"/>
    <cellStyle name="Standard 2 4" xfId="18683" xr:uid="{8B6DE29D-95F6-45AB-AB1B-B0BF4F253D04}"/>
    <cellStyle name="Standard 2 4 2" xfId="29136" xr:uid="{0C0C72C4-E37C-4FEF-8562-5E66DA0CC416}"/>
    <cellStyle name="Standard 2 5" xfId="27762" xr:uid="{FEFAC438-AEDB-43DC-9053-D2A90BAFB0C9}"/>
    <cellStyle name="Standard_Tabelle3" xfId="2400" xr:uid="{90F641BE-6B04-418E-89A2-0AF437431F93}"/>
    <cellStyle name="Stotal" xfId="2401" xr:uid="{C7D4C68D-AD3A-4153-88C5-6BDCCE5E0E96}"/>
    <cellStyle name="Style 1" xfId="2402" xr:uid="{D7898593-6E84-41FF-9D72-CA970AD7251F}"/>
    <cellStyle name="Style 1 2" xfId="2403" xr:uid="{126DCCB2-10CD-4113-80FF-34D635B5E591}"/>
    <cellStyle name="Style 1 3" xfId="2404" xr:uid="{B1FAB221-70C1-4D55-95C9-1159F9597E8F}"/>
    <cellStyle name="Style 2" xfId="2405" xr:uid="{F28F4219-4FAA-4E8C-81AF-9C9DCC6ACB2C}"/>
    <cellStyle name="Style 2 2" xfId="6048" xr:uid="{E224DA97-682B-4137-BAA7-21654F28086F}"/>
    <cellStyle name="Style 2 2 2" xfId="7636" xr:uid="{0E3CE71F-D214-4217-9196-DBE9324E3C12}"/>
    <cellStyle name="Style 2 2 2 2" xfId="21218" xr:uid="{0867CA11-145D-450B-8CFA-B27B0B8A5DD4}"/>
    <cellStyle name="Style 2 2 2 2 2" xfId="29993" xr:uid="{02861A4A-3EAD-4712-95C9-BC3BDE43F000}"/>
    <cellStyle name="Style 2 2 2 3" xfId="28616" xr:uid="{BF0A89F4-FF1B-41B9-84BD-95C028C02788}"/>
    <cellStyle name="Style 2 2 3" xfId="19821" xr:uid="{828EA4CB-DAAC-459F-9BFE-147B5057ACEF}"/>
    <cellStyle name="Style 2 2 3 2" xfId="29450" xr:uid="{4EFEC756-AAAA-47E7-B33E-753A36D33611}"/>
    <cellStyle name="Style 2 2 4" xfId="28073" xr:uid="{A0E59D92-8209-45C3-95C5-6C05C8D57CDB}"/>
    <cellStyle name="Style 2 3" xfId="6506" xr:uid="{A0C352D1-53D1-4671-8B69-1181A685DB1F}"/>
    <cellStyle name="Style 2 3 2" xfId="20088" xr:uid="{5E581AC6-C6F3-4D94-A7C2-6A7FB1D225D9}"/>
    <cellStyle name="Style 2 3 2 2" xfId="29681" xr:uid="{900DEE0C-F28B-46C4-B31D-4EDD97A0BBBC}"/>
    <cellStyle name="Style 2 3 3" xfId="28304" xr:uid="{D9F9B2C1-69DF-4FB3-BF46-57E664DE38BE}"/>
    <cellStyle name="Style 2 4" xfId="18684" xr:uid="{2DC66958-9545-452E-90DA-46C519686B3D}"/>
    <cellStyle name="Style 2 4 2" xfId="29137" xr:uid="{32C3A901-ACA8-4D12-B137-C7E0DE63093C}"/>
    <cellStyle name="Style 2 5" xfId="27763" xr:uid="{12332F54-C108-468F-9974-88848103F321}"/>
    <cellStyle name="Style 3" xfId="2406" xr:uid="{22E9C6CB-1473-457F-BCFE-7BCCDD4E9558}"/>
    <cellStyle name="Style 33" xfId="2407" xr:uid="{A85322FF-E607-43D5-AFFB-B357F6719119}"/>
    <cellStyle name="Style 33 2" xfId="5302" xr:uid="{90A6D9A5-4AF5-4717-B8D5-8BB9D8C4ECC9}"/>
    <cellStyle name="Style 33 2 2" xfId="7105" xr:uid="{EACD88E6-F98A-423E-9625-A5C172050285}"/>
    <cellStyle name="Style 33 2 2 2" xfId="20687" xr:uid="{15664CEB-B42F-4E9C-AC67-7623E6F19291}"/>
    <cellStyle name="Style 33 2 2 2 2" xfId="29862" xr:uid="{B13F8BDA-ED1F-42B3-96DE-359600EAFBFD}"/>
    <cellStyle name="Style 33 2 2 3" xfId="28485" xr:uid="{BE9E4905-AA84-402B-A537-FD50B6CF26E4}"/>
    <cellStyle name="Style 33 2 3" xfId="19289" xr:uid="{CEBD75DC-ACBB-43BC-B9BA-2B823C86135F}"/>
    <cellStyle name="Style 33 2 3 2" xfId="29319" xr:uid="{AC3CCC58-789B-44DC-9859-B943FC7C9030}"/>
    <cellStyle name="Style 33 2 4" xfId="27942" xr:uid="{235BFD47-9817-4782-8552-E7FC50324E44}"/>
    <cellStyle name="Style 33 3" xfId="6507" xr:uid="{8AFB7911-A6CC-4C2A-907E-8133EF8E9F6B}"/>
    <cellStyle name="Style 33 3 2" xfId="20089" xr:uid="{7CD5BD62-EB8D-4642-8DBD-EA3DBE5F232A}"/>
    <cellStyle name="Style 33 3 2 2" xfId="29682" xr:uid="{ECC925C8-81B5-4ABF-B453-D7FDBD7E6502}"/>
    <cellStyle name="Style 33 3 3" xfId="28305" xr:uid="{1D4DDEE6-D19E-4FEE-A277-D394709AD258}"/>
    <cellStyle name="Style 33 4" xfId="9881" xr:uid="{FAB96348-F5F0-4D03-97D9-510F58138135}"/>
    <cellStyle name="Style 33 4 2" xfId="14203" xr:uid="{1DD813B8-16D9-47C4-9FDA-939C7EF81B97}"/>
    <cellStyle name="Style 33 4 2 2" xfId="23484" xr:uid="{4650CE82-9FA4-4F5E-9ACB-715B1BC10ECA}"/>
    <cellStyle name="Style 33 4 2 2 2" xfId="30289" xr:uid="{B49F7F7D-9417-4EB9-87DE-3DD048FD9480}"/>
    <cellStyle name="Style 33 4 2 3" xfId="28912" xr:uid="{58C822F1-27D1-4629-8EF4-8825CC9160A6}"/>
    <cellStyle name="Style 33 4 3" xfId="21406" xr:uid="{DC75411B-82E5-4506-8324-7B28E6D8AEB2}"/>
    <cellStyle name="Style 33 4 3 2" xfId="30141" xr:uid="{D7098115-DC37-4A75-81CB-8185A6B566C3}"/>
    <cellStyle name="Style 33 4 4" xfId="28764" xr:uid="{4DC44B6F-3E62-418E-A7E5-F9E4F366E89C}"/>
    <cellStyle name="Style 33 5" xfId="18685" xr:uid="{E6F85A98-3691-4F44-A89F-6E0281FE0C4C}"/>
    <cellStyle name="Style 33 5 2" xfId="29138" xr:uid="{B820759C-F9CF-43F9-8D62-9DCC8FF63A56}"/>
    <cellStyle name="Style 33 6" xfId="27764" xr:uid="{D73973A4-8FFB-4E36-A37C-6B7A787C7A3B}"/>
    <cellStyle name="Style 34" xfId="2408" xr:uid="{D83FE353-480F-4A79-8C22-503C31D43861}"/>
    <cellStyle name="Style 34 2" xfId="5303" xr:uid="{322764DE-9B52-4FFB-91E9-87BF9AD63FA1}"/>
    <cellStyle name="Style 34 2 2" xfId="7106" xr:uid="{FEC22248-7562-4C92-944B-4247E1FF8C0A}"/>
    <cellStyle name="Style 34 2 2 2" xfId="20688" xr:uid="{15D8D818-BEAE-44C6-B8A0-232B27B618FB}"/>
    <cellStyle name="Style 34 2 2 2 2" xfId="29863" xr:uid="{E9DCA837-7AA8-41C9-A07F-2DECF266BF3E}"/>
    <cellStyle name="Style 34 2 2 3" xfId="28486" xr:uid="{2BF7F715-F4A5-4D68-B5C1-86859B37168A}"/>
    <cellStyle name="Style 34 2 3" xfId="19290" xr:uid="{07EDDB11-A9B2-472C-9EF2-3B8DD797A02C}"/>
    <cellStyle name="Style 34 2 3 2" xfId="29320" xr:uid="{8AF8C81F-2195-484F-BD9C-C3076DC23A06}"/>
    <cellStyle name="Style 34 2 4" xfId="27943" xr:uid="{18147EC9-41D3-4EA7-87D6-A9E50F891187}"/>
    <cellStyle name="Style 34 3" xfId="6508" xr:uid="{7FB004CA-10D2-482C-B415-F079E020C60B}"/>
    <cellStyle name="Style 34 3 2" xfId="20090" xr:uid="{C55CC3A7-B6FC-46B3-B07E-3C7056355CF7}"/>
    <cellStyle name="Style 34 3 2 2" xfId="29683" xr:uid="{E03CF353-B2C4-496A-9AB0-FEBE7E445EBA}"/>
    <cellStyle name="Style 34 3 3" xfId="28306" xr:uid="{83B32458-6E07-487D-969D-DFADB0053DE8}"/>
    <cellStyle name="Style 34 4" xfId="9882" xr:uid="{C03DAD6E-AF98-4DA4-B72B-38EDBE3315AD}"/>
    <cellStyle name="Style 34 4 2" xfId="14204" xr:uid="{C0FA208B-0BA3-4FEA-807D-06BE2FA0C4AF}"/>
    <cellStyle name="Style 34 4 2 2" xfId="23485" xr:uid="{3433AE2A-6373-4F23-B4D0-17FFA9623469}"/>
    <cellStyle name="Style 34 4 2 2 2" xfId="30290" xr:uid="{AB1032B2-CDE8-4E7A-848E-0070BA56764C}"/>
    <cellStyle name="Style 34 4 2 3" xfId="28913" xr:uid="{1E683520-5A0B-426B-B773-512BD62B83CC}"/>
    <cellStyle name="Style 34 4 3" xfId="21407" xr:uid="{7B293DDC-E249-4F56-9D1B-DA2DFE49D41D}"/>
    <cellStyle name="Style 34 4 3 2" xfId="30142" xr:uid="{0374FAAC-E46B-4821-978A-8BBF4935D562}"/>
    <cellStyle name="Style 34 4 4" xfId="28765" xr:uid="{0F0A4D21-0286-4EF7-8C77-2CAE8DA6255F}"/>
    <cellStyle name="Style 34 5" xfId="18686" xr:uid="{436AD5F9-CF4A-47FB-85D2-7F3A7D67519B}"/>
    <cellStyle name="Style 34 5 2" xfId="29139" xr:uid="{A6FEF747-604E-46B3-A497-3FAB462A6063}"/>
    <cellStyle name="Style 34 6" xfId="27765" xr:uid="{961E579A-99FA-42EB-8E62-1B47421239AF}"/>
    <cellStyle name="Style 35" xfId="2409" xr:uid="{60F89B3D-8B59-4D53-9EAA-8618A12CD837}"/>
    <cellStyle name="Style 35 2" xfId="5304" xr:uid="{F4CC34BD-71B0-4FEB-9727-626EBB153ABA}"/>
    <cellStyle name="Style 35 3" xfId="9883" xr:uid="{8CF6E654-FBFE-4194-A423-D82A2F9B6911}"/>
    <cellStyle name="Style 35 3 2" xfId="14205" xr:uid="{2DB22DC6-FB02-41C1-A511-BA1D996B304C}"/>
    <cellStyle name="Style 36" xfId="2410" xr:uid="{63CB0C8F-7003-40A0-B83B-EDC5D1C8ECF9}"/>
    <cellStyle name="Style 36 2" xfId="2411" xr:uid="{6531ECBB-F749-4FE9-9958-10BDBD03D8A8}"/>
    <cellStyle name="Style 36 2 2" xfId="6224" xr:uid="{B439D43D-E10E-4EC8-A4A6-EA9194812210}"/>
    <cellStyle name="Style 36 2 3" xfId="6310" xr:uid="{48294721-9E0D-4340-B624-F01993F9C5B3}"/>
    <cellStyle name="Style 36 2 4" xfId="5306" xr:uid="{5E4D1F3A-A168-4467-A2D8-59304F248F0B}"/>
    <cellStyle name="Style 36 2 5" xfId="9885" xr:uid="{5D429EAB-BF17-4BD9-AF24-82CAF17F1A83}"/>
    <cellStyle name="Style 36 2 5 2" xfId="14207" xr:uid="{037C22B4-5365-4196-9D7E-2C055F7C4D25}"/>
    <cellStyle name="Style 36 3" xfId="6303" xr:uid="{93CAB8FA-AF2D-46F1-9A08-80AB42123488}"/>
    <cellStyle name="Style 36 4" xfId="5305" xr:uid="{970EE578-BDC4-4204-B22B-FC3457809FB6}"/>
    <cellStyle name="Style 36 5" xfId="9884" xr:uid="{3ABC7B97-1031-4BED-8317-694D53C8EBF3}"/>
    <cellStyle name="Style 36 5 2" xfId="14206" xr:uid="{3B2F73C2-CA4C-4BFE-AC74-117CB17EA902}"/>
    <cellStyle name="Style 37" xfId="2412" xr:uid="{7C62D2BE-E265-4083-A5F1-A8A5EB6E3DCC}"/>
    <cellStyle name="Style 37 2" xfId="5307" xr:uid="{EC7B5355-58B7-4705-83AF-90BDC116ACE4}"/>
    <cellStyle name="Style 37 3" xfId="9886" xr:uid="{5A727BD6-A8C8-406D-94A8-5980A2BD4030}"/>
    <cellStyle name="Style 37 3 2" xfId="14208" xr:uid="{9C50257E-FE99-4B7F-AEC6-9C215030325D}"/>
    <cellStyle name="Style 4" xfId="2413" xr:uid="{94434D92-D9C1-43E1-9CB7-774E6D26CC3F}"/>
    <cellStyle name="Style 5" xfId="2414" xr:uid="{D03BB7DC-A5BA-4E38-B7FD-6975B4FC96D8}"/>
    <cellStyle name="Style 6" xfId="2415" xr:uid="{9DA6032A-EA96-496F-A97A-2F728A16D7B8}"/>
    <cellStyle name="Style 7" xfId="2416" xr:uid="{910FBD20-0949-4965-AAAA-C6FEB764BC41}"/>
    <cellStyle name="Style 8" xfId="2417" xr:uid="{4FA0F822-1F22-4A93-B19E-4597B2CEA87B}"/>
    <cellStyle name="Style 9" xfId="2418" xr:uid="{00C82C1C-6108-4922-892D-405506B06188}"/>
    <cellStyle name="Style 98" xfId="2419" xr:uid="{72237E8F-CA4A-44A1-A67B-7F460327928A}"/>
    <cellStyle name="Style 98 2" xfId="6225" xr:uid="{CFF36D83-062A-4967-8F97-6C6CEF19B0F1}"/>
    <cellStyle name="Style 98 2 2" xfId="7690" xr:uid="{A9BA22C9-2B15-4142-BE4F-83C96858314A}"/>
    <cellStyle name="Style 98 2 2 2" xfId="21272" xr:uid="{1CBF3392-9D1D-46BD-9CEB-D273394FEC19}"/>
    <cellStyle name="Style 98 2 2 2 2" xfId="30040" xr:uid="{27262D9A-C4C2-4C96-9308-261176655D85}"/>
    <cellStyle name="Style 98 2 2 3" xfId="28663" xr:uid="{98371C76-9FEB-405F-8434-06210DED3500}"/>
    <cellStyle name="Style 98 2 3" xfId="19875" xr:uid="{79D584B5-C71F-491B-BD7E-88CB8E7DCEC4}"/>
    <cellStyle name="Style 98 2 3 2" xfId="29497" xr:uid="{900DF0B4-FE9D-4427-8788-6692D6C3F010}"/>
    <cellStyle name="Style 98 2 4" xfId="28120" xr:uid="{C08F01CF-F9F5-4E8C-81E9-90BA37297C0A}"/>
    <cellStyle name="Style 98 3" xfId="6049" xr:uid="{9596E6DC-7906-4F16-8A55-CB4879B0F005}"/>
    <cellStyle name="Style 98 3 2" xfId="7637" xr:uid="{87DFBA99-06FE-4761-8AB8-D901A6B68677}"/>
    <cellStyle name="Style 98 3 2 2" xfId="21219" xr:uid="{BD816E79-A491-41AA-ABB3-FAB46E917662}"/>
    <cellStyle name="Style 98 3 2 2 2" xfId="29994" xr:uid="{2736CFC3-1AA4-4466-9E42-A149182F9FA5}"/>
    <cellStyle name="Style 98 3 2 3" xfId="28617" xr:uid="{0F84E46E-3B29-4725-9C15-B5BC6311BDDB}"/>
    <cellStyle name="Style 98 3 3" xfId="19822" xr:uid="{B6CB6C40-54C5-4B69-AF64-AF640AB44451}"/>
    <cellStyle name="Style 98 3 3 2" xfId="29451" xr:uid="{DA35A7A3-BD18-4493-9195-C217178D9390}"/>
    <cellStyle name="Style 98 3 4" xfId="28074" xr:uid="{6791397B-907C-41E1-BBE3-933F14EE8631}"/>
    <cellStyle name="Style 98 4" xfId="5308" xr:uid="{4D45A2B1-4045-44B4-B5F3-9210E4F5CE4A}"/>
    <cellStyle name="Style 98 4 2" xfId="7107" xr:uid="{1BA87011-FC75-4EF7-ACBA-182B1FE075D6}"/>
    <cellStyle name="Style 98 4 2 2" xfId="20689" xr:uid="{BD7335E5-0D59-484A-ADEF-EF33D041DF1C}"/>
    <cellStyle name="Style 98 4 2 2 2" xfId="29864" xr:uid="{7FA1C5D1-B970-4220-97A4-6081C63272C8}"/>
    <cellStyle name="Style 98 4 2 3" xfId="28487" xr:uid="{BFE1BF82-1E58-48DA-90BD-2E2DDC4B41EF}"/>
    <cellStyle name="Style 98 4 3" xfId="19291" xr:uid="{86DEDD2B-8E0D-4554-B950-EC56EDD7F4F5}"/>
    <cellStyle name="Style 98 4 3 2" xfId="29321" xr:uid="{DC6D42F7-CA53-45CC-8656-47CC3BA6D1EE}"/>
    <cellStyle name="Style 98 4 4" xfId="27944" xr:uid="{0AFDF740-E7A6-4B60-9A85-AED8C4E36410}"/>
    <cellStyle name="Style 98 5" xfId="6509" xr:uid="{201616E6-7F06-4B41-B8C7-50A32638F6F2}"/>
    <cellStyle name="Style 98 5 2" xfId="20091" xr:uid="{EEEE6884-857D-4C78-9EA5-77D1040FCE9C}"/>
    <cellStyle name="Style 98 5 2 2" xfId="29684" xr:uid="{CC9D801A-2557-4079-AD2E-957051335FA8}"/>
    <cellStyle name="Style 98 5 3" xfId="28307" xr:uid="{ADF272A6-BBD2-4464-9F84-C1E82962AB13}"/>
    <cellStyle name="Style 98 6" xfId="9887" xr:uid="{1E1A299C-76A6-457C-AE69-A0859295F76A}"/>
    <cellStyle name="Style 98 6 2" xfId="14209" xr:uid="{3A41D327-218A-4CF8-AD07-2F859497F638}"/>
    <cellStyle name="Style 98 6 2 2" xfId="23486" xr:uid="{B9CC665F-DC58-4BFE-BD4F-E16EFDE084A9}"/>
    <cellStyle name="Style 98 6 2 2 2" xfId="30291" xr:uid="{83B531D3-C4D0-4E46-A141-D582699C6204}"/>
    <cellStyle name="Style 98 6 2 3" xfId="28914" xr:uid="{25A05C07-D55B-42B3-98CA-065ECC62FEAE}"/>
    <cellStyle name="Style 98 6 3" xfId="21408" xr:uid="{3AC8DB0D-91D5-4903-9F1F-F10A4802354E}"/>
    <cellStyle name="Style 98 6 3 2" xfId="30143" xr:uid="{DA2AE49E-2853-480C-87E3-88F6EE694B97}"/>
    <cellStyle name="Style 98 6 4" xfId="28766" xr:uid="{6266CDA8-CA0C-40CD-9292-B08DC30833BD}"/>
    <cellStyle name="Style 98 7" xfId="18687" xr:uid="{6BAD85F6-DEDF-4499-9AC7-36B65258A48A}"/>
    <cellStyle name="Style 98 7 2" xfId="29140" xr:uid="{298567D5-C106-4BD7-85B0-ABB2510962B9}"/>
    <cellStyle name="Style 98 8" xfId="27766" xr:uid="{125FE173-C874-4E03-B50E-B581FD4802F8}"/>
    <cellStyle name="Style 99" xfId="2420" xr:uid="{3C1D8FDF-2C10-4E89-9CE9-A618528A9CAE}"/>
    <cellStyle name="Style 99 2" xfId="6226" xr:uid="{8A6C10E1-04A1-4FA7-8A41-9A9D0740F50E}"/>
    <cellStyle name="Style 99 2 2" xfId="7691" xr:uid="{BB6FC0A4-AE09-472A-A19D-8467D979923C}"/>
    <cellStyle name="Style 99 2 2 2" xfId="21273" xr:uid="{8431C6D9-8B97-4149-B154-E3F9B8DDF9C0}"/>
    <cellStyle name="Style 99 2 2 2 2" xfId="30041" xr:uid="{C367BA74-1D6B-4210-91CF-7F42CD649AE6}"/>
    <cellStyle name="Style 99 2 2 3" xfId="28664" xr:uid="{3777EF3F-D140-4F57-BEAA-31C85268D167}"/>
    <cellStyle name="Style 99 2 3" xfId="19876" xr:uid="{3EAEC02E-710C-4798-8857-D9A525142DE8}"/>
    <cellStyle name="Style 99 2 3 2" xfId="29498" xr:uid="{2A9508AC-DD3F-4828-95E4-85BFAF0D33B0}"/>
    <cellStyle name="Style 99 2 4" xfId="28121" xr:uid="{49CBBBA3-DA0D-4793-B644-F20393226D1F}"/>
    <cellStyle name="Style 99 3" xfId="6050" xr:uid="{D6127209-DC49-4415-A3F2-B60627FC3C35}"/>
    <cellStyle name="Style 99 3 2" xfId="7638" xr:uid="{4FB15E59-82DB-4C42-B914-C511C7DE94BA}"/>
    <cellStyle name="Style 99 3 2 2" xfId="21220" xr:uid="{F6D1777C-445A-4AF2-AFF5-908B5E8182D1}"/>
    <cellStyle name="Style 99 3 2 2 2" xfId="29995" xr:uid="{12C75944-E0B1-4031-BF0D-2D6B990471BA}"/>
    <cellStyle name="Style 99 3 2 3" xfId="28618" xr:uid="{24ACCB62-C3F8-42CF-83B8-63F107BD32F4}"/>
    <cellStyle name="Style 99 3 3" xfId="19823" xr:uid="{9A5E2698-33ED-4EA5-8E74-02F87AB65D0C}"/>
    <cellStyle name="Style 99 3 3 2" xfId="29452" xr:uid="{9662720D-E3FA-443F-940E-CCF4A7196F51}"/>
    <cellStyle name="Style 99 3 4" xfId="28075" xr:uid="{19DCAA0C-5903-446E-80C3-E7E108373D5D}"/>
    <cellStyle name="Style 99 4" xfId="5309" xr:uid="{96C8EC1E-32A3-46F4-9DC6-81CA9BAE5CC8}"/>
    <cellStyle name="Style 99 4 2" xfId="7108" xr:uid="{3ADA2229-F851-48CD-AF7A-9FD27EBA1E30}"/>
    <cellStyle name="Style 99 4 2 2" xfId="20690" xr:uid="{C15BA7E0-F671-461A-9E1B-BF4A104BE9D4}"/>
    <cellStyle name="Style 99 4 2 2 2" xfId="29865" xr:uid="{F50EFEAB-63CB-4FD1-87C3-45AB9115D5C5}"/>
    <cellStyle name="Style 99 4 2 3" xfId="28488" xr:uid="{BDA808A2-06EF-4977-B6DB-D942C4BECA39}"/>
    <cellStyle name="Style 99 4 3" xfId="19292" xr:uid="{AD4A04A9-6F81-4998-9930-1F9FDA57C04A}"/>
    <cellStyle name="Style 99 4 3 2" xfId="29322" xr:uid="{B24FD68A-D189-4DF5-8D91-259F6B4DA2E0}"/>
    <cellStyle name="Style 99 4 4" xfId="27945" xr:uid="{79596F27-F844-4461-B2EF-8A3C1D3C9A44}"/>
    <cellStyle name="Style 99 5" xfId="6510" xr:uid="{68F1FCD6-03B7-4673-85B5-B4B311F97349}"/>
    <cellStyle name="Style 99 5 2" xfId="20092" xr:uid="{74C94C85-7CDD-4A87-8BD4-EF8BB8B63EDB}"/>
    <cellStyle name="Style 99 5 2 2" xfId="29685" xr:uid="{00A8EEC7-012B-4F1B-881B-96B35D4C125C}"/>
    <cellStyle name="Style 99 5 3" xfId="28308" xr:uid="{143575B3-F31E-43A3-8982-C85B95EC0E3D}"/>
    <cellStyle name="Style 99 6" xfId="9888" xr:uid="{D6B69B02-0BF6-414A-8CA1-A14D4B280C96}"/>
    <cellStyle name="Style 99 6 2" xfId="14210" xr:uid="{5DBDB4A6-7C88-4D4A-8D9D-8503DF9D3921}"/>
    <cellStyle name="Style 99 6 2 2" xfId="23487" xr:uid="{2488EB4A-183A-4650-91F4-F098E25BDB38}"/>
    <cellStyle name="Style 99 6 2 2 2" xfId="30292" xr:uid="{26A45581-0660-45DC-8B85-B66A69B45D3E}"/>
    <cellStyle name="Style 99 6 2 3" xfId="28915" xr:uid="{C7AAEB18-0EFF-48C1-90F4-19908C2BB3CD}"/>
    <cellStyle name="Style 99 6 3" xfId="21409" xr:uid="{A0E63704-6EFD-45C0-8BA4-DD790CC4CFDB}"/>
    <cellStyle name="Style 99 6 3 2" xfId="30144" xr:uid="{4599427D-E264-4AE8-A3F2-F3E4C1A8559D}"/>
    <cellStyle name="Style 99 6 4" xfId="28767" xr:uid="{291B2188-A407-41DD-B8F6-947AB9201546}"/>
    <cellStyle name="Style 99 7" xfId="18688" xr:uid="{3283AC6E-E8D0-4CEB-8860-CE70FB3397C9}"/>
    <cellStyle name="Style 99 7 2" xfId="29141" xr:uid="{E05BEEEA-5F0B-4B55-BFCF-54B8530ECCE0}"/>
    <cellStyle name="Style 99 8" xfId="27767" xr:uid="{8FB89F12-199C-4BE9-BE07-EB670B2163AF}"/>
    <cellStyle name="Sub" xfId="2421" xr:uid="{9FA6B016-AB79-40C5-A1FF-8CDE4589D31A}"/>
    <cellStyle name="Sub10" xfId="2422" xr:uid="{D9363FC7-0738-4A0E-9AEE-1C55B3C0D872}"/>
    <cellStyle name="subhead" xfId="2423" xr:uid="{65879DA8-F486-4110-BDEF-E4511D745A30}"/>
    <cellStyle name="Subtotal" xfId="2424" xr:uid="{92FED2B7-3539-49D4-809E-25485F22D2A4}"/>
    <cellStyle name="Subtotal 2" xfId="6227" xr:uid="{D9CAEC8F-4F55-43D7-B751-2B9972B1836B}"/>
    <cellStyle name="Subtotal 3" xfId="5310" xr:uid="{41FE2742-3401-4E28-8153-8D214F727BC6}"/>
    <cellStyle name="Subtotal 4" xfId="9889" xr:uid="{D7CD37B8-9BBA-45D0-B2C4-9C2E37229F87}"/>
    <cellStyle name="Subtotal 4 2" xfId="14211" xr:uid="{6F87973D-9A76-4DD1-8D81-77FE8C111227}"/>
    <cellStyle name="taples Plaza" xfId="2425" xr:uid="{F7914B50-5133-4B12-BDB8-3A7F96025602}"/>
    <cellStyle name="Text Indent A" xfId="2426" xr:uid="{31F699F7-FABA-473A-9F72-772DA19005F3}"/>
    <cellStyle name="Text Indent A 2" xfId="6228" xr:uid="{8A252031-ACC2-4D1E-90F7-AB99176EE573}"/>
    <cellStyle name="Text Indent A 3" xfId="5311" xr:uid="{64CBA546-D9A0-45E3-B5C1-E1087515E502}"/>
    <cellStyle name="Text Indent A 4" xfId="9890" xr:uid="{DB738035-D5C4-490E-A177-44DAA0D71466}"/>
    <cellStyle name="Text Indent A 4 2" xfId="14212" xr:uid="{59C79473-743D-460A-916B-2EBD5DB601D7}"/>
    <cellStyle name="Text Indent B" xfId="2427" xr:uid="{F49D60CB-6BA3-4A98-9D0A-15C59E70145E}"/>
    <cellStyle name="Text Indent B 2" xfId="6229" xr:uid="{ECC57704-6004-44F8-B825-A79F5C3B1FAA}"/>
    <cellStyle name="Text Indent B 3" xfId="5312" xr:uid="{C21AA7DD-CFB6-4ABB-BB9D-44386EA27B66}"/>
    <cellStyle name="Text Indent B 4" xfId="9891" xr:uid="{B7F73E0D-8672-4A6C-9244-6FCF64F841B2}"/>
    <cellStyle name="Text Indent B 4 2" xfId="14213" xr:uid="{D9FC53CE-C29D-4A4F-A3B9-03F59651B72D}"/>
    <cellStyle name="Text Indent C" xfId="2428" xr:uid="{A82A3916-285A-4486-8378-AFEF87257885}"/>
    <cellStyle name="Text Indent C 2" xfId="6230" xr:uid="{82D96620-66EC-4393-9F17-488F92E2A37D}"/>
    <cellStyle name="Text Indent C 3" xfId="5313" xr:uid="{98638EEF-4082-4BEC-BAAA-2E289C0B4EC8}"/>
    <cellStyle name="Text Indent C 4" xfId="9892" xr:uid="{751C1191-0AD7-4358-B17C-04E56AF78EDA}"/>
    <cellStyle name="Text Indent C 4 2" xfId="14214" xr:uid="{62A741D6-BC31-4105-9B0A-72592AAA431C}"/>
    <cellStyle name="Texto de advertencia" xfId="2429" xr:uid="{360297B3-1475-46CF-919A-4BD7486E60D0}"/>
    <cellStyle name="Texto de advertencia 2" xfId="5314" xr:uid="{9EBB2F4E-C0DF-4F20-B501-BFC07A8601F9}"/>
    <cellStyle name="Texto de advertencia 3" xfId="9893" xr:uid="{938D486B-57CC-48FD-982B-E85005C838E5}"/>
    <cellStyle name="Texto de advertencia 3 2" xfId="14215" xr:uid="{B3A8EE0A-0619-4F4C-AD70-4B66B62B9A3F}"/>
    <cellStyle name="Texto explicativo" xfId="2430" xr:uid="{401DDD9E-0AED-4E18-BB10-0DAFF3172B20}"/>
    <cellStyle name="Texto explicativo 2" xfId="5315" xr:uid="{75246AB1-8022-4870-B142-A423E3F867AB}"/>
    <cellStyle name="Texto explicativo 3" xfId="9894" xr:uid="{42587EC3-38C9-4533-A252-58F34BFCDED3}"/>
    <cellStyle name="Texto explicativo 3 2" xfId="14216" xr:uid="{D348C7A0-AC18-4DE2-B9A7-47CC79290DC9}"/>
    <cellStyle name="þ©_x0002_/_x000c_Mýÿ_x000c_@ýß_x0007_“_x0012_¨(_x0007__x0001__x0001_" xfId="2431" xr:uid="{23704866-D93F-45BE-A7B1-75755D610330}"/>
    <cellStyle name="þ©_x0002_/_x000c_Mýÿ_x000c_@ýß_x0007_“_x0012_¨(_x0007__x0001__x0001_ 2" xfId="6051" xr:uid="{3642D029-7711-4D82-B416-E788FCE66938}"/>
    <cellStyle name="þ©_x0002_/_x000c_Mýÿ_x000c_@ýß_x0007_“_x0012_¨(_x0007__x0001__x0001_ 2 2" xfId="7639" xr:uid="{C96BFA8F-2506-412E-8C8E-699225EA64B9}"/>
    <cellStyle name="þ©_x0002_/_x000c_Mýÿ_x000c_@ýß_x0007_“_x0012_¨(_x0007__x0001__x0001_ 2 2 2" xfId="21221" xr:uid="{DD63F344-1352-422B-9648-EB708F66F5EC}"/>
    <cellStyle name="þ©_x0002_/_x000c_Mýÿ_x000c_@ýß_x0007_“_x0012_¨(_x0007__x0001__x0001_ 2 2 2 2" xfId="29996" xr:uid="{CE7BEE5C-6C91-4CFA-A28A-6BE51C90045C}"/>
    <cellStyle name="þ©_x0002_/_x000c_Mýÿ_x000c_@ýß_x0007_“_x0012_¨(_x0007__x0001__x0001_ 2 2 3" xfId="28619" xr:uid="{A765F71F-32AE-4839-B021-F7EAF305FAC9}"/>
    <cellStyle name="þ©_x0002_/_x000c_Mýÿ_x000c_@ýß_x0007_“_x0012_¨(_x0007__x0001__x0001_ 2 3" xfId="19824" xr:uid="{9E9F9341-1246-408F-8675-964E4E526B70}"/>
    <cellStyle name="þ©_x0002_/_x000c_Mýÿ_x000c_@ýß_x0007_“_x0012_¨(_x0007__x0001__x0001_ 2 3 2" xfId="29453" xr:uid="{D3426D67-E70C-4E8C-974D-5A68E4EF3278}"/>
    <cellStyle name="þ©_x0002_/_x000c_Mýÿ_x000c_@ýß_x0007_“_x0012_¨(_x0007__x0001__x0001_ 2 4" xfId="28076" xr:uid="{ECD44F95-527B-4021-9161-124F7D979B9D}"/>
    <cellStyle name="þ©_x0002_/_x000c_Mýÿ_x000c_@ýß_x0007_“_x0012_¨(_x0007__x0001__x0001_ 3" xfId="6511" xr:uid="{14E98FB4-1CCB-4B93-94C9-07ADC05CA55E}"/>
    <cellStyle name="þ©_x0002_/_x000c_Mýÿ_x000c_@ýß_x0007_“_x0012_¨(_x0007__x0001__x0001_ 3 2" xfId="20093" xr:uid="{BDACC0BB-38B3-42D7-9E2B-2A629424E27D}"/>
    <cellStyle name="þ©_x0002_/_x000c_Mýÿ_x000c_@ýß_x0007_“_x0012_¨(_x0007__x0001__x0001_ 3 2 2" xfId="29686" xr:uid="{14E8FFD8-EF7A-46A3-B2AE-AD5E15418210}"/>
    <cellStyle name="þ©_x0002_/_x000c_Mýÿ_x000c_@ýß_x0007_“_x0012_¨(_x0007__x0001__x0001_ 3 3" xfId="28309" xr:uid="{FAD2A0C6-BD6A-4319-8BAA-9871D75B25FF}"/>
    <cellStyle name="þ©_x0002_/_x000c_Mýÿ_x000c_@ýß_x0007_“_x0012_¨(_x0007__x0001__x0001_ 4" xfId="18689" xr:uid="{642A515F-A6AE-4F4E-B7AA-3B9ACDDCB156}"/>
    <cellStyle name="þ©_x0002_/_x000c_Mýÿ_x000c_@ýß_x0007_“_x0012_¨(_x0007__x0001__x0001_ 4 2" xfId="29142" xr:uid="{10C3DBD0-4F1F-4BAC-B518-5C3789261167}"/>
    <cellStyle name="þ©_x0002_/_x000c_Mýÿ_x000c_@ýß_x0007_“_x0012_¨(_x0007__x0001__x0001_ 5" xfId="27768" xr:uid="{53777792-4283-4EE3-A383-7B1C1D021952}"/>
    <cellStyle name="þ_x001d_ðK_x000c_Fý_x001b__x000d_9ýU_x0001_Ð_x0008_¦)_x0007__x0001__x0001_" xfId="2432" xr:uid="{99B299F3-B2DD-4C2E-BB63-499E8D724466}"/>
    <cellStyle name="þ_x001d_ðK_x000c_Fý_x001b__x000d_9ýU_x0001_Ð_x0008_¦)_x0007__x0001__x0001_ 2" xfId="6231" xr:uid="{0C5FE2C6-B9CE-4076-BBA7-3175B169A6AB}"/>
    <cellStyle name="þ_x001d_ðK_x000c_Fý_x001b__x000d_9ýU_x0001_Ð_x0008_¦)_x0007__x0001__x0001_ 3" xfId="5316" xr:uid="{91323650-9C5A-4A49-A95A-1B66DE78F44A}"/>
    <cellStyle name="þ_x001d_ðK_x000c_Fý_x001b__x000d_9ýU_x0001_Ð_x0008_¦)_x0007__x0001__x0001_ 4" xfId="9895" xr:uid="{E431FCBC-A812-4C0E-B535-1D7A04132B0B}"/>
    <cellStyle name="þ_x001d_ðK_x000c_Fý_x001b__x000d_9ýU_x0001_Ð_x0008_¦)_x0007__x0001__x0001_ 4 2" xfId="14217" xr:uid="{700DC274-97FE-48C3-BDCE-4313AD9103AC}"/>
    <cellStyle name="Title 10" xfId="2433" xr:uid="{7E27DB3C-085D-4DC4-A2EB-04425CF7D7EA}"/>
    <cellStyle name="Title 10 2" xfId="5317" xr:uid="{066C7B62-2EF8-4F1D-BED9-785CA9DC6DBB}"/>
    <cellStyle name="Title 10 3" xfId="9896" xr:uid="{6D13FF42-732B-4332-B487-E4A91BB77068}"/>
    <cellStyle name="Title 10 3 2" xfId="14218" xr:uid="{F0431EEB-7DED-48CC-AB0C-5D92281D12CE}"/>
    <cellStyle name="Title 11" xfId="2434" xr:uid="{60FD7D74-3FAB-462C-8485-C47ACCEF3934}"/>
    <cellStyle name="Title 11 2" xfId="5318" xr:uid="{D016D414-0635-4CBF-B6BB-047E41683E7B}"/>
    <cellStyle name="Title 11 3" xfId="9897" xr:uid="{F2AD172F-0D2B-4B52-AC33-30B7613E60E6}"/>
    <cellStyle name="Title 11 3 2" xfId="14219" xr:uid="{990A9AE8-DCD0-41B5-8FF9-ED343828A8E9}"/>
    <cellStyle name="Title 12" xfId="2435" xr:uid="{2D060CE5-BC4B-4C5E-8D02-F1FFBE07A477}"/>
    <cellStyle name="Title 12 2" xfId="5319" xr:uid="{5AD7FD88-42A8-4CBB-BD0D-2683FDF7E251}"/>
    <cellStyle name="Title 12 3" xfId="9898" xr:uid="{5D370550-D1CC-43DD-A957-0D6E5755E643}"/>
    <cellStyle name="Title 12 3 2" xfId="14220" xr:uid="{07C967A4-3640-4B4D-83B9-67411DDE06F4}"/>
    <cellStyle name="Title 13" xfId="2436" xr:uid="{2C1566A8-BA7D-40AE-AA6A-A44EF52826D4}"/>
    <cellStyle name="Title 13 2" xfId="5320" xr:uid="{E6694102-7B84-4F30-99F8-6653EBEB6CCA}"/>
    <cellStyle name="Title 13 3" xfId="9899" xr:uid="{9F40C434-D054-4BF5-8ADA-FA1E40ECA33D}"/>
    <cellStyle name="Title 13 3 2" xfId="14221" xr:uid="{4E0D4AEC-C738-4E43-981D-64D730BAFC5C}"/>
    <cellStyle name="Title 14" xfId="2437" xr:uid="{33C159C9-98C1-451F-945D-CEFA1D11573F}"/>
    <cellStyle name="Title 14 2" xfId="5321" xr:uid="{343128CB-D937-444F-AD7D-C985858FDFD6}"/>
    <cellStyle name="Title 14 3" xfId="9900" xr:uid="{7C4197FA-A4B3-4AF4-ABAF-8F1D1BCE74B4}"/>
    <cellStyle name="Title 14 3 2" xfId="14222" xr:uid="{BAA95D26-2BE5-4C8A-832A-2F090F1551D0}"/>
    <cellStyle name="Title 15" xfId="2438" xr:uid="{7E4F3B43-5029-4CDB-B448-22E6C31F7790}"/>
    <cellStyle name="Title 15 2" xfId="5322" xr:uid="{2227E75D-BA43-48ED-9DBD-8451A582B64A}"/>
    <cellStyle name="Title 15 3" xfId="9901" xr:uid="{83A69AD6-CCB1-41F1-867E-FE1643B38B1B}"/>
    <cellStyle name="Title 15 3 2" xfId="14223" xr:uid="{10F20C31-0F93-450B-AA72-220726BD6195}"/>
    <cellStyle name="Title 16" xfId="2439" xr:uid="{65532867-5EDC-4418-B644-5E4FCE75B864}"/>
    <cellStyle name="Title 16 2" xfId="5323" xr:uid="{41FFECB5-201A-4C5B-AF6D-3B65AAADEECF}"/>
    <cellStyle name="Title 16 3" xfId="9902" xr:uid="{B3143019-A8D5-4436-BA91-DE3E798EA5DE}"/>
    <cellStyle name="Title 16 3 2" xfId="14224" xr:uid="{CABC9E2F-5B0B-4132-8670-A762CBAC789A}"/>
    <cellStyle name="Title 17" xfId="2440" xr:uid="{2E96D9F9-0FEB-4B42-9062-6626B8FA8C2C}"/>
    <cellStyle name="Title 17 2" xfId="5324" xr:uid="{FFA86980-C546-4A9B-8EE5-0584F82F4BDB}"/>
    <cellStyle name="Title 17 3" xfId="9903" xr:uid="{59CFBF2B-5904-4469-BD5D-695D42EB836E}"/>
    <cellStyle name="Title 17 3 2" xfId="14225" xr:uid="{8119D4DB-D2AA-4A97-97AF-B32BE4D28C04}"/>
    <cellStyle name="Title 18" xfId="2441" xr:uid="{3DA78C4B-EEEA-4DAC-B858-4DD7527AE094}"/>
    <cellStyle name="Title 18 2" xfId="5325" xr:uid="{AF4A2C1C-1B94-4862-B14B-6A479D29F975}"/>
    <cellStyle name="Title 18 3" xfId="9904" xr:uid="{FD4853C4-0DFB-49D2-AA4E-0C623107A8D0}"/>
    <cellStyle name="Title 18 3 2" xfId="14226" xr:uid="{E2E45C26-C4C2-4133-A636-9E11DA05B5B6}"/>
    <cellStyle name="Title 19" xfId="2442" xr:uid="{5282BE62-5821-4C13-8590-E0789C430775}"/>
    <cellStyle name="Title 19 2" xfId="5326" xr:uid="{DBFCCA43-2AFE-4B19-91E3-77FE26BA6804}"/>
    <cellStyle name="Title 19 3" xfId="9905" xr:uid="{26C0EE1E-9634-4E44-8C29-44B1A9DC1C28}"/>
    <cellStyle name="Title 19 3 2" xfId="14227" xr:uid="{DF271250-DFFB-4DFF-B3E3-D27547B3FC0A}"/>
    <cellStyle name="Title 2" xfId="2443" xr:uid="{D8D9D736-FC8B-4C03-9C0A-3520458C5CD2}"/>
    <cellStyle name="Title 2 2" xfId="6290" xr:uid="{11D585FF-B036-446C-9350-372D6AB85359}"/>
    <cellStyle name="Title 2 3" xfId="5327" xr:uid="{A188B9E7-BCDC-477B-B639-90027F8B97CE}"/>
    <cellStyle name="Title 2 4" xfId="9906" xr:uid="{57960951-06F6-460B-99F7-7E259CF73E3B}"/>
    <cellStyle name="Title 2 4 2" xfId="14228" xr:uid="{E073EE99-7B05-4C29-A3DA-BC3D36248FF9}"/>
    <cellStyle name="Title 20" xfId="2444" xr:uid="{7F4E2072-E44D-4E95-8FEA-09835297BDBE}"/>
    <cellStyle name="Title 20 2" xfId="5328" xr:uid="{A4E44CF1-43A4-4E3F-A839-804DA6C384F6}"/>
    <cellStyle name="Title 20 3" xfId="9907" xr:uid="{02B9C4A8-9272-49EA-9C19-A5F35C6260CC}"/>
    <cellStyle name="Title 20 3 2" xfId="14229" xr:uid="{289DD267-77EB-4C77-9E2C-E0E335747E1D}"/>
    <cellStyle name="Title 21" xfId="2445" xr:uid="{0D65CAEC-E1C3-46FE-B33A-ED3EE17FF6CB}"/>
    <cellStyle name="Title 21 2" xfId="5329" xr:uid="{C7A9CC02-E30E-4BAF-A448-913A4C963B51}"/>
    <cellStyle name="Title 21 3" xfId="9908" xr:uid="{579477F2-A53F-490C-85D3-184C7E3E5697}"/>
    <cellStyle name="Title 21 3 2" xfId="14230" xr:uid="{053777C6-F1DE-45C1-A7F8-433B516343E8}"/>
    <cellStyle name="Title 22" xfId="2446" xr:uid="{C9FEE0A0-0A19-4835-87D2-3968CE7FA05C}"/>
    <cellStyle name="Title 22 2" xfId="5330" xr:uid="{292E0BA0-2ACB-4B96-B71A-1CAAFA0C6479}"/>
    <cellStyle name="Title 22 3" xfId="9909" xr:uid="{0A303792-B833-4E43-AE4C-D0AE606BD656}"/>
    <cellStyle name="Title 22 3 2" xfId="14231" xr:uid="{92369B20-6B56-4643-9B5E-00FA28A89F09}"/>
    <cellStyle name="Title 23" xfId="2447" xr:uid="{01A23BDC-9C3A-4E21-A6B2-BBA0B9B4F4E8}"/>
    <cellStyle name="Title 23 2" xfId="5331" xr:uid="{6B3356B7-DF26-4382-B317-99158823FD6B}"/>
    <cellStyle name="Title 23 3" xfId="9910" xr:uid="{5FEB35DD-865D-4B77-B8EA-9EBEC49A2C16}"/>
    <cellStyle name="Title 23 3 2" xfId="14232" xr:uid="{32B041C7-2F77-4016-AF1A-A5BD58A95D15}"/>
    <cellStyle name="Title 24" xfId="2448" xr:uid="{AE7BF318-9A64-41F6-852D-863A3CB67BF6}"/>
    <cellStyle name="Title 24 2" xfId="5332" xr:uid="{D4D729AE-4F07-4C48-924A-261F909126C3}"/>
    <cellStyle name="Title 24 3" xfId="9911" xr:uid="{AD4649C1-578F-4991-89DE-DD5F208F1AE7}"/>
    <cellStyle name="Title 24 3 2" xfId="14233" xr:uid="{7CCC619A-46A3-420D-A08A-2B1A25BF9478}"/>
    <cellStyle name="Title 25" xfId="2449" xr:uid="{09EEB20D-C60A-4D77-AC0E-7311CCC7BFC2}"/>
    <cellStyle name="Title 25 2" xfId="5333" xr:uid="{2590266C-A7E2-460D-B1C1-8BA2C53E8D6F}"/>
    <cellStyle name="Title 25 3" xfId="9912" xr:uid="{EAE04BB0-40C3-415C-B53D-E5257D357F0A}"/>
    <cellStyle name="Title 25 3 2" xfId="14234" xr:uid="{43C8E8DA-A337-40D0-86D9-5959D49892F3}"/>
    <cellStyle name="Title 26" xfId="2450" xr:uid="{0474DDAA-3380-4AC4-BBA0-B58D23373E71}"/>
    <cellStyle name="Title 26 2" xfId="5334" xr:uid="{5931FA99-D1B5-4225-B366-7809E2C5C0C3}"/>
    <cellStyle name="Title 26 3" xfId="9913" xr:uid="{5C20D143-B6E2-45DF-9A0D-671DD076BEC6}"/>
    <cellStyle name="Title 26 3 2" xfId="14235" xr:uid="{6845D811-A365-446D-970E-D9C7E418EAD6}"/>
    <cellStyle name="Title 27" xfId="2451" xr:uid="{FAAE5602-A41B-439F-A9C0-A96057A7EDD8}"/>
    <cellStyle name="Title 27 2" xfId="5335" xr:uid="{578C36BB-A161-43E5-8ECD-F6BC5B84FB83}"/>
    <cellStyle name="Title 27 3" xfId="9914" xr:uid="{8DC3B3A9-3642-4F3A-8BCE-6A73288AADBC}"/>
    <cellStyle name="Title 27 3 2" xfId="14236" xr:uid="{1CAAD471-CCBE-4E53-9AAB-166C178895A6}"/>
    <cellStyle name="Title 28" xfId="2452" xr:uid="{AF29C22E-6740-4886-B8C6-C53CE6A5BC29}"/>
    <cellStyle name="Title 28 2" xfId="5336" xr:uid="{610334A7-D74D-40CF-87C3-53DB0320C5B7}"/>
    <cellStyle name="Title 28 3" xfId="9915" xr:uid="{5D489F9B-E5FF-44EB-B352-B641662E1D7B}"/>
    <cellStyle name="Title 28 3 2" xfId="14237" xr:uid="{04670F52-0CCA-4741-8933-F7F15F04DA1A}"/>
    <cellStyle name="Title 29" xfId="2453" xr:uid="{A8FEDAA6-002F-43E5-A3D5-F29F17504AA0}"/>
    <cellStyle name="Title 29 2" xfId="5337" xr:uid="{26E443DE-843A-45B5-A7A0-C98A86B67238}"/>
    <cellStyle name="Title 29 3" xfId="9916" xr:uid="{5E640FC3-41C5-411E-AD75-6326F155A9B7}"/>
    <cellStyle name="Title 29 3 2" xfId="14238" xr:uid="{F059B8A6-3929-4FD4-A834-6996E63A8650}"/>
    <cellStyle name="Title 3" xfId="2454" xr:uid="{2BFCC7E2-BB77-41E8-B54F-F08AB1C1E4FB}"/>
    <cellStyle name="Title 3 2" xfId="5338" xr:uid="{73A02370-7453-4BF4-A1CF-AACDE4232614}"/>
    <cellStyle name="Title 3 3" xfId="9917" xr:uid="{667C1DDE-7E01-4369-B026-BEA69ED0051B}"/>
    <cellStyle name="Title 3 3 2" xfId="14239" xr:uid="{AF76AF8B-6F20-43F5-A1F8-42787517D8C7}"/>
    <cellStyle name="Title 30" xfId="2455" xr:uid="{6DDD929B-04DD-4EB6-A895-8A2B2354EABA}"/>
    <cellStyle name="Title 30 2" xfId="5339" xr:uid="{EB599C87-C4A5-4289-B9C5-C69BCB8C539C}"/>
    <cellStyle name="Title 30 3" xfId="9918" xr:uid="{0C57237A-456F-46AB-A318-7DCD2E069D5B}"/>
    <cellStyle name="Title 30 3 2" xfId="14240" xr:uid="{0408F29A-9871-4749-97BC-DD5806E141CF}"/>
    <cellStyle name="Title 31" xfId="2456" xr:uid="{32706047-2B80-49B0-9602-C6091D314A92}"/>
    <cellStyle name="Title 31 2" xfId="5340" xr:uid="{3E419F70-4467-410D-89B7-499C1AD335F2}"/>
    <cellStyle name="Title 31 3" xfId="9919" xr:uid="{84EDEFB5-6995-46CC-AC08-F979E8727C62}"/>
    <cellStyle name="Title 31 3 2" xfId="14241" xr:uid="{56E47336-F330-46F0-A326-AD1C3E805368}"/>
    <cellStyle name="Title 32" xfId="2457" xr:uid="{574BD44A-27AE-4E60-A9BF-273F6F9A4627}"/>
    <cellStyle name="Title 32 2" xfId="5341" xr:uid="{4C90A74B-5563-490D-BB0C-617834DBE6B8}"/>
    <cellStyle name="Title 32 3" xfId="9920" xr:uid="{07421471-3E06-4656-BA12-CDDEAD0F4CCA}"/>
    <cellStyle name="Title 32 3 2" xfId="14242" xr:uid="{20950652-F603-4D46-9B24-E45ADC107418}"/>
    <cellStyle name="Title 33" xfId="2458" xr:uid="{42FC8447-0C5B-459C-A20D-6D333BD5DA4A}"/>
    <cellStyle name="Title 33 2" xfId="5342" xr:uid="{D0E48E6B-E9F3-4408-A212-F17CC381B576}"/>
    <cellStyle name="Title 33 3" xfId="9921" xr:uid="{E638CDD4-512F-4AE7-A7D8-C209DB51A351}"/>
    <cellStyle name="Title 33 3 2" xfId="14243" xr:uid="{93581DD8-748E-4644-BBC0-4E23B2F004AD}"/>
    <cellStyle name="Title 34" xfId="2459" xr:uid="{02926BF5-D8E5-412F-9FE2-93F8C5598E88}"/>
    <cellStyle name="Title 34 2" xfId="5343" xr:uid="{EF9F626E-8A96-4DC6-97E5-512EA5C464EE}"/>
    <cellStyle name="Title 34 3" xfId="9922" xr:uid="{A6766F64-77CC-4366-BB71-0E9B3DBF7011}"/>
    <cellStyle name="Title 34 3 2" xfId="14244" xr:uid="{5EC1D65B-BBE4-4843-9A5B-11ABDDBC42AD}"/>
    <cellStyle name="Title 35" xfId="2460" xr:uid="{DFAE9D98-4F24-4DFB-99EE-FD163F3AF948}"/>
    <cellStyle name="Title 35 2" xfId="5344" xr:uid="{B1792057-07C2-400B-B88C-5C2C3979035E}"/>
    <cellStyle name="Title 35 3" xfId="9923" xr:uid="{4BCFBFD0-2005-4446-9AF6-5FB121FD36A0}"/>
    <cellStyle name="Title 35 3 2" xfId="14245" xr:uid="{C85242E9-B102-4A2A-8AAB-E92459EAB540}"/>
    <cellStyle name="Title 36" xfId="2461" xr:uid="{8CA7ACB0-001A-49CA-A12B-ED43D434D17C}"/>
    <cellStyle name="Title 36 2" xfId="5345" xr:uid="{63815FF6-1F6E-4644-ACF2-3DC9169EEB92}"/>
    <cellStyle name="Title 36 3" xfId="9924" xr:uid="{8F16D4EB-AC90-4552-A5F9-F41C34489358}"/>
    <cellStyle name="Title 36 3 2" xfId="14246" xr:uid="{CEF324B9-9CB0-4F49-AFA7-51E8DF798B99}"/>
    <cellStyle name="Title 37" xfId="2462" xr:uid="{8681C858-832B-4470-B00D-3F546A7E2E9E}"/>
    <cellStyle name="Title 37 2" xfId="5346" xr:uid="{785E7FFF-C824-4D5E-9069-AFB18D200C4F}"/>
    <cellStyle name="Title 37 3" xfId="9925" xr:uid="{164C5F90-7586-47F6-A19C-412171F6BE06}"/>
    <cellStyle name="Title 37 3 2" xfId="14247" xr:uid="{D6AC8E3A-7517-46F3-9DE3-674EFE5806CA}"/>
    <cellStyle name="Title 38" xfId="2463" xr:uid="{2C8ABE2C-F035-4399-AE27-42EA09A99298}"/>
    <cellStyle name="Title 38 2" xfId="5347" xr:uid="{D4A72572-CFEE-47AD-BB28-6C2E319C2A71}"/>
    <cellStyle name="Title 38 3" xfId="9926" xr:uid="{2CC384A7-D771-46AF-83A0-DFFD2001F44A}"/>
    <cellStyle name="Title 38 3 2" xfId="14248" xr:uid="{A88F6413-A7DA-4F72-BFDC-A3B7B03AA053}"/>
    <cellStyle name="Title 39" xfId="2464" xr:uid="{3B757DA0-2F7B-4DEB-A17C-25153714641D}"/>
    <cellStyle name="Title 39 2" xfId="5348" xr:uid="{34CF77C8-C480-4366-ACAA-917567C03654}"/>
    <cellStyle name="Title 39 3" xfId="9927" xr:uid="{34C0F4EA-B08F-4555-9C9D-EAB645C6E950}"/>
    <cellStyle name="Title 39 3 2" xfId="14249" xr:uid="{CD90D3D3-BCB6-468D-9D5A-3A69F83155F5}"/>
    <cellStyle name="Title 4" xfId="2465" xr:uid="{5DBF178D-EAE9-4E48-8DFB-59E97B68EFC0}"/>
    <cellStyle name="Title 4 2" xfId="5349" xr:uid="{AEF4599F-3641-4718-AABD-C1DF7F2D2AF3}"/>
    <cellStyle name="Title 4 3" xfId="9928" xr:uid="{C6E1B926-D80F-4BEC-9DB2-7ECE4EAF8F7D}"/>
    <cellStyle name="Title 4 3 2" xfId="14250" xr:uid="{932938B0-2D91-4C7A-A180-8EFFBDEF682D}"/>
    <cellStyle name="Title 40" xfId="2466" xr:uid="{30EFBAE6-4790-436A-AF09-9BD4084836C1}"/>
    <cellStyle name="Title 40 2" xfId="5350" xr:uid="{9459A1C1-28BA-4C2F-B096-8035EC0B52B0}"/>
    <cellStyle name="Title 40 3" xfId="9929" xr:uid="{1369F13D-D4A5-40EB-A45C-05792BE6733B}"/>
    <cellStyle name="Title 40 3 2" xfId="14251" xr:uid="{C9F9159F-FC6B-4C4B-8870-3CC620D6EF28}"/>
    <cellStyle name="Title 41" xfId="2467" xr:uid="{3E2C25E9-65E7-4076-9AB3-E64F6AC0A672}"/>
    <cellStyle name="Title 41 2" xfId="5351" xr:uid="{F6F20C42-B90D-4E6B-BB38-604754C6C7C5}"/>
    <cellStyle name="Title 41 3" xfId="9930" xr:uid="{05CB47EA-FDA7-4C96-A4F6-2004869199FF}"/>
    <cellStyle name="Title 41 3 2" xfId="14252" xr:uid="{A0457DF1-A8E0-466C-89AF-954C7591ADBD}"/>
    <cellStyle name="Title 42" xfId="2468" xr:uid="{2C1480F4-6516-4AE4-A28E-FA8DE3040604}"/>
    <cellStyle name="Title 42 2" xfId="5352" xr:uid="{DF324E82-5011-4D24-9D1B-F36F9A59E3E5}"/>
    <cellStyle name="Title 42 3" xfId="9931" xr:uid="{CAE57821-2679-4720-99B6-7CE34B553D8E}"/>
    <cellStyle name="Title 42 3 2" xfId="14253" xr:uid="{83711E7D-447B-476C-806D-BD9C7D35E871}"/>
    <cellStyle name="Title 43" xfId="2469" xr:uid="{8910AA5D-75E8-455D-B1F9-6A49F0D281A2}"/>
    <cellStyle name="Title 43 2" xfId="5353" xr:uid="{D048363C-DAF3-405E-B9A5-2287021BD6A4}"/>
    <cellStyle name="Title 43 3" xfId="9932" xr:uid="{55DC5462-4E66-4F65-A770-D43B421BA047}"/>
    <cellStyle name="Title 43 3 2" xfId="14254" xr:uid="{045F6ADB-0B51-43BB-94EC-06B956C58EFB}"/>
    <cellStyle name="Title 44" xfId="2470" xr:uid="{EEE162CE-A3BD-4A6E-B90D-A8FFC36387C6}"/>
    <cellStyle name="Title 44 2" xfId="5354" xr:uid="{7EEBC7F5-BB3E-43CB-858C-6BE8EAE42D2D}"/>
    <cellStyle name="Title 44 3" xfId="9933" xr:uid="{23D2387C-908B-4242-B33B-319241A17FD4}"/>
    <cellStyle name="Title 44 3 2" xfId="14255" xr:uid="{28FD4C39-9871-4D02-9F4C-512A28A1AC51}"/>
    <cellStyle name="Title 45" xfId="2471" xr:uid="{F3447274-8250-4BB9-8CD7-AAA24DBF5E52}"/>
    <cellStyle name="Title 45 2" xfId="5355" xr:uid="{9315A0E8-C48B-4196-AFE1-F2D4B4A47AA4}"/>
    <cellStyle name="Title 45 3" xfId="9934" xr:uid="{8A271DC2-B4AC-431D-AEAC-F92FA1CB0DB4}"/>
    <cellStyle name="Title 45 3 2" xfId="14256" xr:uid="{0DA2C9B5-860A-4A45-AAF2-6D68871F8BA4}"/>
    <cellStyle name="Title 46" xfId="2472" xr:uid="{D24A471E-0CF1-4D8B-9B01-F036F750BB01}"/>
    <cellStyle name="Title 46 2" xfId="5356" xr:uid="{339B299C-C925-4D03-8CCF-00FE9A995EBD}"/>
    <cellStyle name="Title 46 3" xfId="9935" xr:uid="{EB1EE54B-E81F-42FB-B39C-086170C1CC27}"/>
    <cellStyle name="Title 46 3 2" xfId="14257" xr:uid="{2A5836C9-A10A-4406-99D1-7ED43FD12C75}"/>
    <cellStyle name="Title 47" xfId="2473" xr:uid="{EC86AED9-1991-47A2-9BA9-F9B29E088FC7}"/>
    <cellStyle name="Title 47 2" xfId="5357" xr:uid="{1CDDC846-0A32-4C4F-B4D8-2DBC6C6C9D14}"/>
    <cellStyle name="Title 47 3" xfId="9936" xr:uid="{B05CB85E-C1A2-4736-A459-31357EA091AB}"/>
    <cellStyle name="Title 47 3 2" xfId="14258" xr:uid="{63BF58AE-AE9B-4169-AF0C-5DF6FB6BB515}"/>
    <cellStyle name="Title 48" xfId="2474" xr:uid="{ED37A596-8B8E-409F-B7B8-1BA09AB5B1E7}"/>
    <cellStyle name="Title 48 2" xfId="5358" xr:uid="{1C344DE1-6057-4DC0-A847-BCB323634011}"/>
    <cellStyle name="Title 48 3" xfId="9937" xr:uid="{A20512BF-F5C3-4547-AF52-FC9E943B6635}"/>
    <cellStyle name="Title 48 3 2" xfId="14259" xr:uid="{F531C464-370A-42F8-9E5F-83EF7E64C0BA}"/>
    <cellStyle name="Title 49" xfId="2475" xr:uid="{413184AE-9808-4057-BD99-63862C7EC710}"/>
    <cellStyle name="Title 49 2" xfId="5359" xr:uid="{8D90594A-0E72-4D02-9F54-CBFBF0DA6B73}"/>
    <cellStyle name="Title 49 3" xfId="9938" xr:uid="{9446D988-BB3D-4C24-B9AC-5F69AD4D961C}"/>
    <cellStyle name="Title 49 3 2" xfId="14260" xr:uid="{8631BF45-D10B-4958-B6B6-74B7C3A2A6B7}"/>
    <cellStyle name="Title 5" xfId="2476" xr:uid="{2B287612-7849-401E-AFDE-7BD73AE0E9B9}"/>
    <cellStyle name="Title 5 2" xfId="5360" xr:uid="{BBFE8E59-E0BB-4EDB-8B1E-6C87BA6BA2B6}"/>
    <cellStyle name="Title 5 3" xfId="9939" xr:uid="{CC3B6CFB-730B-48BF-8AC1-D52F03B95D46}"/>
    <cellStyle name="Title 5 3 2" xfId="14261" xr:uid="{06743402-916C-46B2-86A8-7965128AD816}"/>
    <cellStyle name="Title 50" xfId="2477" xr:uid="{02B6D42E-692F-449E-BF89-509BFF2DC6B6}"/>
    <cellStyle name="Title 50 2" xfId="5361" xr:uid="{6DB86926-4B3B-421F-B7E8-B6FB79BBDF76}"/>
    <cellStyle name="Title 50 3" xfId="9940" xr:uid="{3F1E572F-F142-41CD-8313-6F7FC347185C}"/>
    <cellStyle name="Title 50 3 2" xfId="14262" xr:uid="{4CC8D65C-A9CC-4F17-91AA-D3FCDC04B3DD}"/>
    <cellStyle name="Title 51" xfId="2478" xr:uid="{BEF02D91-060A-4EAB-B500-69CD0047C2CC}"/>
    <cellStyle name="Title 51 2" xfId="5362" xr:uid="{06B19FB7-A22D-4E13-AD71-613D1423CEC1}"/>
    <cellStyle name="Title 51 3" xfId="9941" xr:uid="{0901A25F-3E8D-4971-A866-D4AF62BF2A8B}"/>
    <cellStyle name="Title 51 3 2" xfId="14263" xr:uid="{1FD52108-E3BA-4DD0-AE0F-E9C7BCCB3D52}"/>
    <cellStyle name="Title 52" xfId="2479" xr:uid="{C6C31AD4-AED0-4B10-93AE-A1AFB89E32A1}"/>
    <cellStyle name="Title 52 2" xfId="5363" xr:uid="{59A26750-E4EB-4A77-A61C-180AF0F6D62D}"/>
    <cellStyle name="Title 52 3" xfId="9942" xr:uid="{E207B39C-A88D-42EE-975E-5834132F09E0}"/>
    <cellStyle name="Title 52 3 2" xfId="14264" xr:uid="{AAA14554-5D66-4E01-ACD1-DCD3EC87664A}"/>
    <cellStyle name="Title 53" xfId="2480" xr:uid="{9C2AA423-B64E-49A5-9E69-46F159F1D470}"/>
    <cellStyle name="Title 53 2" xfId="5364" xr:uid="{47349325-317F-42FF-8CAE-D8F63CDF2992}"/>
    <cellStyle name="Title 53 3" xfId="9943" xr:uid="{5452B185-9691-4DD1-967B-D788BEAA6ABF}"/>
    <cellStyle name="Title 53 3 2" xfId="14265" xr:uid="{BE5C0174-7CC0-4BAC-B8CE-0AEBA677E8E4}"/>
    <cellStyle name="Title 6" xfId="2481" xr:uid="{29CE5EAC-6B4C-4355-893D-2554E3A3A450}"/>
    <cellStyle name="Title 6 2" xfId="5365" xr:uid="{6AD4AC5A-2965-4F3D-B6DF-3CF24850A43C}"/>
    <cellStyle name="Title 6 3" xfId="9944" xr:uid="{110410B2-44C7-486D-895C-9CF1ECCE323D}"/>
    <cellStyle name="Title 6 3 2" xfId="14266" xr:uid="{EE77960C-E56A-45A6-9F2B-F14AF9EA8E58}"/>
    <cellStyle name="Title 7" xfId="2482" xr:uid="{80741B7F-184E-4DFA-8E52-5FEA43524264}"/>
    <cellStyle name="Title 7 2" xfId="5366" xr:uid="{A41EC0A0-2854-4202-A255-F006B1F7C9FA}"/>
    <cellStyle name="Title 7 3" xfId="9945" xr:uid="{77608B3B-2DCF-46E6-A09E-69C2F5355D05}"/>
    <cellStyle name="Title 7 3 2" xfId="14267" xr:uid="{057006C4-E3C0-40B0-86BC-328B800A1913}"/>
    <cellStyle name="Title 8" xfId="2483" xr:uid="{5DD6E378-A1E0-4F2F-A998-8C6CCEA6B08F}"/>
    <cellStyle name="Title 8 2" xfId="5367" xr:uid="{D8B1C65F-40E6-4402-AFA1-23C85722A4E4}"/>
    <cellStyle name="Title 8 3" xfId="9946" xr:uid="{FB769BD7-B5EF-4E65-B44A-C4E99E667426}"/>
    <cellStyle name="Title 8 3 2" xfId="14268" xr:uid="{DF057854-74B5-4B7B-85F9-B79065068858}"/>
    <cellStyle name="Title 9" xfId="2484" xr:uid="{B1042E5D-2FDB-48CE-BE71-07DAA090DFA6}"/>
    <cellStyle name="Title 9 2" xfId="5368" xr:uid="{9525368B-B435-4BD2-89F4-5F943BF1A313}"/>
    <cellStyle name="Title 9 3" xfId="9947" xr:uid="{D69DC076-6BDA-4174-9F0C-D14383EF5446}"/>
    <cellStyle name="Title 9 3 2" xfId="14269" xr:uid="{59FAC38F-1EFE-4DF2-A645-28966692C57F}"/>
    <cellStyle name="Title24" xfId="2485" xr:uid="{36DB5322-747E-43CE-A0BF-9A9202D10017}"/>
    <cellStyle name="Titre" xfId="2486" xr:uid="{9E2A2B84-3B5E-4006-AEBE-A9A015FC693A}"/>
    <cellStyle name="Titre tableau" xfId="2487" xr:uid="{1BB14E66-91FE-416F-A4E8-E90CE7900E1F}"/>
    <cellStyle name="Título" xfId="2488" xr:uid="{419B2D9B-8147-4F59-A62E-5BD244D981FC}"/>
    <cellStyle name="Título 1" xfId="2489" xr:uid="{1D1EBEB7-AF44-43AD-8ACC-8F32FA3AD262}"/>
    <cellStyle name="Título 1 2" xfId="5370" xr:uid="{8CB48604-F1AA-475C-8BE9-E01F9E3D8ECE}"/>
    <cellStyle name="Título 1 3" xfId="9949" xr:uid="{829D949D-AD0B-418F-AB13-6390DC145E52}"/>
    <cellStyle name="Título 1 3 2" xfId="14271" xr:uid="{29965A4E-5CE7-42FF-934A-C9D526B98DAE}"/>
    <cellStyle name="Título 2" xfId="2490" xr:uid="{A9FB91C8-B37C-47DD-A648-6A542D4FC3B4}"/>
    <cellStyle name="Título 2 2" xfId="5371" xr:uid="{5BCA4A74-87ED-4225-A6DF-D178F77E71D8}"/>
    <cellStyle name="Título 2 3" xfId="9950" xr:uid="{845DD177-5A55-4708-8A1B-3B819CCC2919}"/>
    <cellStyle name="Título 2 3 2" xfId="14272" xr:uid="{6D6F9CEB-BAE7-4D7A-84D1-250340D73867}"/>
    <cellStyle name="Título 3" xfId="2491" xr:uid="{ABD4432F-8EF8-4A01-9D43-40353902881A}"/>
    <cellStyle name="Título 3 2" xfId="5372" xr:uid="{B7E6BD00-19CE-42E3-835A-460EC545063A}"/>
    <cellStyle name="Título 3 3" xfId="9951" xr:uid="{EBE1045D-C465-4039-835E-846E61C2A46E}"/>
    <cellStyle name="Título 3 3 2" xfId="14273" xr:uid="{50B1B04D-B5BA-4B32-93FA-EDFDDB28249E}"/>
    <cellStyle name="Título 4" xfId="5369" xr:uid="{115C985D-AB93-4E95-941F-6ED1387E9BDA}"/>
    <cellStyle name="Título 5" xfId="9948" xr:uid="{BECF7987-34A7-4E49-A6BD-F4A1663EA519}"/>
    <cellStyle name="Título 5 2" xfId="14270" xr:uid="{1C20F660-A032-40F7-925A-6BA0838AD7FD}"/>
    <cellStyle name="Total 10" xfId="2492" xr:uid="{1E8C778B-3736-44C9-89FB-9F4C60C4502E}"/>
    <cellStyle name="Total 10 2" xfId="5373" xr:uid="{D7989367-A554-471D-B9DC-83CA111CC6E1}"/>
    <cellStyle name="Total 10 3" xfId="9952" xr:uid="{44CFE800-F2B8-4449-B0E6-7BDA95330EBE}"/>
    <cellStyle name="Total 10 3 2" xfId="14274" xr:uid="{92CC352C-AFBA-4334-AB71-F0A77DB46064}"/>
    <cellStyle name="Total 11" xfId="2493" xr:uid="{FF3542A9-AE01-4247-9994-FAD04A0C00CA}"/>
    <cellStyle name="Total 11 2" xfId="5374" xr:uid="{04544EEB-4A23-48A5-8FC1-A5E6F75439C9}"/>
    <cellStyle name="Total 11 3" xfId="9953" xr:uid="{3AD406F8-945D-41A3-AA3C-56B89466A450}"/>
    <cellStyle name="Total 11 3 2" xfId="14275" xr:uid="{5CFD250C-4DBF-4A2B-AFDF-51CACD57697C}"/>
    <cellStyle name="Total 12" xfId="2494" xr:uid="{68750378-63F4-475B-ABAF-BB69BA3BEB0A}"/>
    <cellStyle name="Total 12 2" xfId="5375" xr:uid="{78459D50-E6B1-4E83-8774-FCC31126B531}"/>
    <cellStyle name="Total 12 3" xfId="9954" xr:uid="{7B1523FB-018C-4DC4-83BC-B64C53FC94CD}"/>
    <cellStyle name="Total 12 3 2" xfId="14276" xr:uid="{74F74BA9-B904-4509-9CBC-9040303550C1}"/>
    <cellStyle name="Total 13" xfId="2495" xr:uid="{2B7C5CD2-22CE-4A91-B824-8E55A9E3EC0B}"/>
    <cellStyle name="Total 13 2" xfId="5376" xr:uid="{F8A870A2-8ED7-4BCD-AFDE-D9BC57411496}"/>
    <cellStyle name="Total 13 3" xfId="9955" xr:uid="{9FBA8012-57DD-441C-907C-A47E2FF33A43}"/>
    <cellStyle name="Total 13 3 2" xfId="14277" xr:uid="{E7B0BFEF-0D39-41CE-9115-A555E38041D4}"/>
    <cellStyle name="Total 14" xfId="2496" xr:uid="{B85F2AC1-8958-495B-BFE6-543A46077AB5}"/>
    <cellStyle name="Total 14 2" xfId="5377" xr:uid="{1E85CB3B-1075-43AE-B418-1866AE03D90B}"/>
    <cellStyle name="Total 14 3" xfId="9956" xr:uid="{87A8E8D6-19B7-4293-8DEE-D9F06F46E479}"/>
    <cellStyle name="Total 14 3 2" xfId="14278" xr:uid="{9945C749-7DFC-4A4A-BBF4-CE30430D49A4}"/>
    <cellStyle name="Total 15" xfId="2497" xr:uid="{D438C9E4-32CC-4C3B-952A-00413BA85D7C}"/>
    <cellStyle name="Total 15 2" xfId="5378" xr:uid="{3F6D6DB8-C7F8-4A9F-A3FE-BF942EF00C66}"/>
    <cellStyle name="Total 15 3" xfId="9957" xr:uid="{9E7119FE-5388-4E57-BFA5-8C097DA05610}"/>
    <cellStyle name="Total 15 3 2" xfId="14279" xr:uid="{F4F11F61-762B-4F8E-90BB-7A8646C5068E}"/>
    <cellStyle name="Total 16" xfId="2498" xr:uid="{98A2847E-118D-432E-8E2A-7FE02CFB97A8}"/>
    <cellStyle name="Total 16 2" xfId="5379" xr:uid="{4D98B33F-3493-4494-9665-632EA936C57B}"/>
    <cellStyle name="Total 16 3" xfId="9958" xr:uid="{60A95254-516C-4F6E-94BD-A4D124D6BA53}"/>
    <cellStyle name="Total 16 3 2" xfId="14280" xr:uid="{52EE3762-FDAF-490A-885C-6180AABDEB7F}"/>
    <cellStyle name="Total 17" xfId="2499" xr:uid="{7F4ABBF8-82CC-41B2-B995-5556D7DEEA9A}"/>
    <cellStyle name="Total 17 2" xfId="5380" xr:uid="{4962A5B2-E2D9-41FF-8BF7-B762FF0C9F28}"/>
    <cellStyle name="Total 17 3" xfId="9959" xr:uid="{F3CCA616-159F-41E5-81F3-DD2A2F5378CD}"/>
    <cellStyle name="Total 17 3 2" xfId="14281" xr:uid="{AAE6938E-8DF8-4178-9789-6259A568B5CC}"/>
    <cellStyle name="Total 18" xfId="2500" xr:uid="{F6A3EE80-4857-4EFF-84C3-F6D0371EC5A9}"/>
    <cellStyle name="Total 18 2" xfId="5381" xr:uid="{E25310FF-578C-49EC-8874-C931942DB0EE}"/>
    <cellStyle name="Total 18 3" xfId="9960" xr:uid="{0533A85D-96F1-4217-A79E-46E81978F963}"/>
    <cellStyle name="Total 18 3 2" xfId="14282" xr:uid="{FFCB5925-B790-4D10-B2DA-803A17818863}"/>
    <cellStyle name="Total 19" xfId="2501" xr:uid="{25F01728-518C-4822-92E5-449E8E4B9951}"/>
    <cellStyle name="Total 19 2" xfId="5382" xr:uid="{58C00E9C-0B15-440D-AC72-C15EE8128CE2}"/>
    <cellStyle name="Total 19 3" xfId="9961" xr:uid="{C401C3F8-FBA1-4BE2-9AFB-69904EA16237}"/>
    <cellStyle name="Total 19 3 2" xfId="14283" xr:uid="{57AC492D-57F1-4E96-A1EB-75FCC0870F57}"/>
    <cellStyle name="Total 2" xfId="2502" xr:uid="{C866819C-6EEB-4615-8D90-56342DA5D5A3}"/>
    <cellStyle name="Total 2 2" xfId="6291" xr:uid="{443153F9-CD35-4685-B98F-467C157D4AF1}"/>
    <cellStyle name="Total 2 3" xfId="5383" xr:uid="{A0900E03-ED3E-4B78-96BB-0B41E42BF4A0}"/>
    <cellStyle name="Total 2 4" xfId="9962" xr:uid="{69C58A7D-1E4E-41A0-8CE7-C1B7B3E049CC}"/>
    <cellStyle name="Total 2 4 2" xfId="14284" xr:uid="{1912C634-84EE-4FC8-AE8A-CF7ABE56DF76}"/>
    <cellStyle name="Total 20" xfId="2503" xr:uid="{1E26BE78-405D-4276-B8B6-07E07267AF5F}"/>
    <cellStyle name="Total 20 2" xfId="5384" xr:uid="{4D1F55DD-5B12-48ED-A8F6-CAD0B2CE322B}"/>
    <cellStyle name="Total 20 3" xfId="9963" xr:uid="{E117FFF6-B17A-4265-AFA8-3623E5ED344F}"/>
    <cellStyle name="Total 20 3 2" xfId="14285" xr:uid="{E213C21C-711B-46D6-9FFA-FF9A36078525}"/>
    <cellStyle name="Total 21" xfId="2504" xr:uid="{ED1D7AEB-F996-4A47-A118-6DF8A72DAB25}"/>
    <cellStyle name="Total 21 2" xfId="5385" xr:uid="{B9B66EC8-1D8E-4BC4-B7A3-7B54B48F76FD}"/>
    <cellStyle name="Total 21 3" xfId="9964" xr:uid="{82E4C242-A971-45EC-95BE-6D1403AFAEA8}"/>
    <cellStyle name="Total 21 3 2" xfId="14286" xr:uid="{81E0DB32-3B17-4CC6-A7DF-19FE7C52F864}"/>
    <cellStyle name="Total 22" xfId="2505" xr:uid="{51AA10E3-619C-47EB-9AE0-5404673ABCD8}"/>
    <cellStyle name="Total 22 2" xfId="5386" xr:uid="{41CB61AB-7BCE-4F3A-AFB9-353469E2DE69}"/>
    <cellStyle name="Total 22 3" xfId="9965" xr:uid="{A52714CE-B5CE-49CF-B62A-5322E3E0D991}"/>
    <cellStyle name="Total 22 3 2" xfId="14287" xr:uid="{FE7C6E76-846F-4EEC-9394-3A0A4A9D7DBD}"/>
    <cellStyle name="Total 23" xfId="2506" xr:uid="{82249B3C-593A-44FC-BF33-3D9B2D743234}"/>
    <cellStyle name="Total 23 2" xfId="5387" xr:uid="{2A787526-474E-4094-8CAB-B0CFFFED15D2}"/>
    <cellStyle name="Total 23 3" xfId="9966" xr:uid="{0B0B29D3-EAB5-4D7B-A42C-778344E94B05}"/>
    <cellStyle name="Total 23 3 2" xfId="14288" xr:uid="{5055224C-D69D-4AF6-9779-423EE2B53B78}"/>
    <cellStyle name="Total 24" xfId="2507" xr:uid="{C3C930C3-17C4-4235-B664-BD9F7A4BDA80}"/>
    <cellStyle name="Total 24 2" xfId="5388" xr:uid="{7AF8E88A-3D9C-4679-A125-39199E1D2952}"/>
    <cellStyle name="Total 24 3" xfId="9967" xr:uid="{CDDB5113-3857-4B94-8832-2EABA945D928}"/>
    <cellStyle name="Total 24 3 2" xfId="14289" xr:uid="{F064D312-6374-4F59-9636-9A5B61B652F5}"/>
    <cellStyle name="Total 25" xfId="2508" xr:uid="{5B2B0055-7833-4502-8E07-86A9F1D8E02F}"/>
    <cellStyle name="Total 25 2" xfId="5389" xr:uid="{D25143FE-1AF5-455A-8466-AE4E3B5A36FA}"/>
    <cellStyle name="Total 25 3" xfId="9968" xr:uid="{DFE50B83-71DF-4B25-B3DE-DA2915C44696}"/>
    <cellStyle name="Total 25 3 2" xfId="14290" xr:uid="{F9B572FA-7327-4367-AD93-BAB04BDD7B8B}"/>
    <cellStyle name="Total 26" xfId="2509" xr:uid="{DC9721B2-4211-4730-A877-D83AD2611FF1}"/>
    <cellStyle name="Total 26 2" xfId="5390" xr:uid="{82329FDC-94CF-47A7-A6DE-9862E2A1B350}"/>
    <cellStyle name="Total 26 3" xfId="9969" xr:uid="{5B5914A9-BE63-4BBA-9069-500CF9729B81}"/>
    <cellStyle name="Total 26 3 2" xfId="14291" xr:uid="{4DB889BE-8154-4B73-85AA-4066BFC073F5}"/>
    <cellStyle name="Total 27" xfId="2510" xr:uid="{C6BB7AFF-93F7-4596-BE4A-35E5B3DB0516}"/>
    <cellStyle name="Total 27 2" xfId="5391" xr:uid="{97975693-B80B-4C9E-9F98-8EA36E1A367C}"/>
    <cellStyle name="Total 27 3" xfId="9970" xr:uid="{D42DAA10-B72E-4758-9803-EAC645A83B5A}"/>
    <cellStyle name="Total 27 3 2" xfId="14292" xr:uid="{CDD4DD97-3202-4777-9DA1-678A77D3EF81}"/>
    <cellStyle name="Total 28" xfId="2511" xr:uid="{35D8D527-3A50-4F5B-A26B-3AA3F987D5A9}"/>
    <cellStyle name="Total 28 2" xfId="5392" xr:uid="{1E99A15B-FF14-4D9E-A648-F5D522AE5DBA}"/>
    <cellStyle name="Total 28 3" xfId="9971" xr:uid="{9F638948-5F05-4D9E-AD43-32AE6BF32D6A}"/>
    <cellStyle name="Total 28 3 2" xfId="14293" xr:uid="{A4D573DB-D43D-4550-BE37-AC65A0A4F020}"/>
    <cellStyle name="Total 29" xfId="2512" xr:uid="{2669CCB7-B3FB-432B-8D2B-2223A0542DBD}"/>
    <cellStyle name="Total 29 2" xfId="5393" xr:uid="{A61AF39F-C2D1-40C4-89AB-7A83A41782EB}"/>
    <cellStyle name="Total 29 3" xfId="9972" xr:uid="{4582285B-5D58-465D-96C3-E1E07A210D1B}"/>
    <cellStyle name="Total 29 3 2" xfId="14294" xr:uid="{EA632500-1EB0-4F08-9326-C7303A2A7C9D}"/>
    <cellStyle name="Total 3" xfId="2513" xr:uid="{D6D1E8CE-4FD7-4DFC-AB33-0BA85AFA71C6}"/>
    <cellStyle name="Total 3 2" xfId="5394" xr:uid="{B32C40EB-D6E8-4841-A0A3-B1A028A45132}"/>
    <cellStyle name="Total 3 3" xfId="9973" xr:uid="{D2471C97-C44D-4DB2-A877-2A2D45CA306F}"/>
    <cellStyle name="Total 3 3 2" xfId="14295" xr:uid="{C59E30D1-B768-4687-BF8A-E6EFB82965F0}"/>
    <cellStyle name="Total 30" xfId="2514" xr:uid="{0000915A-B3B5-49A9-B4BC-544FA10A31CA}"/>
    <cellStyle name="Total 30 2" xfId="5395" xr:uid="{D3D4565E-557F-463A-AC7E-A406C156CA8D}"/>
    <cellStyle name="Total 30 3" xfId="9974" xr:uid="{5C2D5098-FE9C-49CD-8966-2145F005A480}"/>
    <cellStyle name="Total 30 3 2" xfId="14296" xr:uid="{08FB6729-5029-4C03-BA73-A168DB928722}"/>
    <cellStyle name="Total 31" xfId="2515" xr:uid="{993909AA-761C-4F11-AC49-ABF2CCAFDBEF}"/>
    <cellStyle name="Total 31 2" xfId="5396" xr:uid="{65EA3537-1FAB-45F1-9A4C-AF6BA2CC2704}"/>
    <cellStyle name="Total 31 3" xfId="9975" xr:uid="{91CDC788-2FD8-4239-8DB6-5C7E3404880F}"/>
    <cellStyle name="Total 31 3 2" xfId="14297" xr:uid="{CEB16950-0E8C-4447-95DE-C377459BC8EF}"/>
    <cellStyle name="Total 32" xfId="2516" xr:uid="{734A91E2-A8D2-43C5-8ABC-D891912FD530}"/>
    <cellStyle name="Total 32 2" xfId="5397" xr:uid="{2EAB8139-A275-4E16-930E-65B016317039}"/>
    <cellStyle name="Total 32 3" xfId="9976" xr:uid="{83C440BF-FBC0-4402-A4A1-42DB774DBFC3}"/>
    <cellStyle name="Total 32 3 2" xfId="14298" xr:uid="{8690AD06-5550-4702-B2B2-612E1E0D3CA5}"/>
    <cellStyle name="Total 33" xfId="2517" xr:uid="{D7924095-66AC-4779-80F7-61D97AADC748}"/>
    <cellStyle name="Total 33 2" xfId="5398" xr:uid="{95ED15A6-F407-4A1C-97AF-2612F2F7222E}"/>
    <cellStyle name="Total 33 3" xfId="9977" xr:uid="{4BCBC264-1973-4E90-B49F-A2F9968FCBB4}"/>
    <cellStyle name="Total 33 3 2" xfId="14299" xr:uid="{DE258B89-9ED4-4A02-AC69-0D50DC1EEDA3}"/>
    <cellStyle name="Total 34" xfId="2518" xr:uid="{0ED06EE7-8677-4ED3-B48C-746CD040BA2C}"/>
    <cellStyle name="Total 34 2" xfId="5399" xr:uid="{DB979424-09A8-4EFF-A8EE-5310DA15C8F4}"/>
    <cellStyle name="Total 34 3" xfId="9978" xr:uid="{FFDD0B6B-A678-4C1B-97BB-96CF84CFF8F9}"/>
    <cellStyle name="Total 34 3 2" xfId="14300" xr:uid="{C9994037-4C4B-4877-91A2-A89C8E256588}"/>
    <cellStyle name="Total 35" xfId="2519" xr:uid="{CB78A6D0-D85B-442A-BC5C-FF40FE1297E5}"/>
    <cellStyle name="Total 35 2" xfId="5400" xr:uid="{93642253-4721-4E56-9265-2BDA3E9EA959}"/>
    <cellStyle name="Total 35 3" xfId="9979" xr:uid="{2C4A13AF-4A82-4386-9B83-3311084CB3D8}"/>
    <cellStyle name="Total 35 3 2" xfId="14301" xr:uid="{53BB58CF-651B-4828-ABD5-31AFEA26F384}"/>
    <cellStyle name="Total 36" xfId="2520" xr:uid="{1ED352AF-B958-4B64-8FCF-18659ED8E3C6}"/>
    <cellStyle name="Total 36 2" xfId="5401" xr:uid="{514BA938-9598-4512-81DF-AA4DDA3BA649}"/>
    <cellStyle name="Total 36 3" xfId="9980" xr:uid="{495F0AC8-B1AA-447C-BB77-4F6034A0C795}"/>
    <cellStyle name="Total 36 3 2" xfId="14302" xr:uid="{45C26658-7DDC-4AA4-94D2-3B0A7BBD806A}"/>
    <cellStyle name="Total 37" xfId="2521" xr:uid="{7A6E7930-52D2-4719-BB59-CD8230EBE55D}"/>
    <cellStyle name="Total 37 2" xfId="5402" xr:uid="{244FA68F-A0D9-4FFA-903A-C6DFBB891ABE}"/>
    <cellStyle name="Total 37 3" xfId="9981" xr:uid="{8A4A7070-2A10-49F7-8F74-49981B22351F}"/>
    <cellStyle name="Total 37 3 2" xfId="14303" xr:uid="{E1D8A00F-C67C-4E23-A2FF-A9A8E5F6945E}"/>
    <cellStyle name="Total 38" xfId="2522" xr:uid="{59270722-60B2-413A-8714-A3279FD3008C}"/>
    <cellStyle name="Total 38 2" xfId="5403" xr:uid="{137CA53A-A09E-4452-BED9-2E79C8E2F974}"/>
    <cellStyle name="Total 38 3" xfId="9982" xr:uid="{9762D27F-BB28-4DF9-B6A4-6707264C70D5}"/>
    <cellStyle name="Total 38 3 2" xfId="14304" xr:uid="{55C21465-A231-4556-8E02-33A08505ECBA}"/>
    <cellStyle name="Total 39" xfId="2523" xr:uid="{3F7C6F39-69A5-4530-8BEC-976E9E018906}"/>
    <cellStyle name="Total 39 2" xfId="5404" xr:uid="{90D883FF-7577-48E1-A642-60099FF14966}"/>
    <cellStyle name="Total 39 3" xfId="9983" xr:uid="{E788DA6C-9D31-40F6-A87B-DC06B3D3EB31}"/>
    <cellStyle name="Total 39 3 2" xfId="14305" xr:uid="{9F144660-C1DE-43C0-BE8C-9B01A1AA9AE6}"/>
    <cellStyle name="Total 4" xfId="2524" xr:uid="{0770210D-863A-4630-A756-4948182264A5}"/>
    <cellStyle name="Total 4 2" xfId="5405" xr:uid="{1C4E7B93-2902-472B-BED9-1AC3E9364F6E}"/>
    <cellStyle name="Total 4 3" xfId="9984" xr:uid="{5BE780E1-EC44-49E6-A3D8-A57F6020DFED}"/>
    <cellStyle name="Total 4 3 2" xfId="14306" xr:uid="{58690AD9-838B-43F9-81CB-66DDB45B1F2B}"/>
    <cellStyle name="Total 40" xfId="2525" xr:uid="{C18E59C6-FDEC-4E34-874A-B1C89C3026F2}"/>
    <cellStyle name="Total 40 2" xfId="5406" xr:uid="{70F39EE9-E4FF-4D08-9957-5251EF58CD5C}"/>
    <cellStyle name="Total 40 3" xfId="9985" xr:uid="{B00DB8ED-AC5A-4819-BB08-70A8AD22051A}"/>
    <cellStyle name="Total 40 3 2" xfId="14307" xr:uid="{70DB4BB5-9248-41FA-8EDB-7B077BE89D72}"/>
    <cellStyle name="Total 41" xfId="2526" xr:uid="{E59E3CF8-58A5-46A9-B28F-44D7FE499CD6}"/>
    <cellStyle name="Total 41 2" xfId="5407" xr:uid="{1C6C0A05-B4BF-44B9-9B57-C9FDD60E9E77}"/>
    <cellStyle name="Total 41 3" xfId="9986" xr:uid="{D84CFDA5-AA79-44C6-918B-21F18D44B3DA}"/>
    <cellStyle name="Total 41 3 2" xfId="14308" xr:uid="{0B74BA96-ED7E-48F1-BD9B-8A8C77197617}"/>
    <cellStyle name="Total 42" xfId="2527" xr:uid="{1B0238D8-B616-4062-B048-97796B2DC473}"/>
    <cellStyle name="Total 42 2" xfId="5408" xr:uid="{93847056-047E-4E9D-B9FC-AC7406ED81CE}"/>
    <cellStyle name="Total 42 3" xfId="9987" xr:uid="{68EEACC1-EDC7-4F65-A520-5B7DC46A4A03}"/>
    <cellStyle name="Total 42 3 2" xfId="14309" xr:uid="{79858C04-930F-4D8F-8864-00BF4C526860}"/>
    <cellStyle name="Total 43" xfId="2528" xr:uid="{72385B8D-1D9B-4AAA-A39D-DE56970C2C69}"/>
    <cellStyle name="Total 43 2" xfId="5409" xr:uid="{9A8BC929-9C0D-42FD-BF07-9001200A11F6}"/>
    <cellStyle name="Total 43 3" xfId="9988" xr:uid="{66F30CFB-4547-4F6B-A23E-551238949404}"/>
    <cellStyle name="Total 43 3 2" xfId="14310" xr:uid="{3FF31CAC-9637-40E7-90D4-E723BC788091}"/>
    <cellStyle name="Total 44" xfId="2529" xr:uid="{482A0724-4BED-41D3-BF49-42349F0C4840}"/>
    <cellStyle name="Total 44 2" xfId="5410" xr:uid="{33228FBD-EF46-4402-AF62-47E907FBD4DD}"/>
    <cellStyle name="Total 44 3" xfId="9989" xr:uid="{DD9D64BC-7E69-4048-942D-9F4FB6A9901A}"/>
    <cellStyle name="Total 44 3 2" xfId="14311" xr:uid="{C37F1D5D-CCD8-437C-A169-54D8CDFB6430}"/>
    <cellStyle name="Total 45" xfId="2530" xr:uid="{82B4B7C4-B134-493B-B874-0E395D65BAEB}"/>
    <cellStyle name="Total 45 2" xfId="5411" xr:uid="{FC63026E-3FD0-4531-9784-7A89407F39F2}"/>
    <cellStyle name="Total 45 3" xfId="9990" xr:uid="{67092C9B-F0A0-48E6-8852-027357486401}"/>
    <cellStyle name="Total 45 3 2" xfId="14312" xr:uid="{5EB2780D-DE58-40AE-8EF2-573DA7CA3163}"/>
    <cellStyle name="Total 46" xfId="2531" xr:uid="{AEF16E86-195D-42C0-BCFC-8C998B0F29BC}"/>
    <cellStyle name="Total 46 2" xfId="5412" xr:uid="{594F8FF5-3D4E-4C85-B590-24E3305E7C2F}"/>
    <cellStyle name="Total 46 3" xfId="9991" xr:uid="{83B12F51-F5AA-48E6-A621-96C7FF27C6D3}"/>
    <cellStyle name="Total 46 3 2" xfId="14313" xr:uid="{5FC706BF-28C0-42CA-BBC0-E0AA861A73AC}"/>
    <cellStyle name="Total 47" xfId="2532" xr:uid="{5D828C65-1EAB-4CC9-B5AE-8009D6C06F8C}"/>
    <cellStyle name="Total 47 2" xfId="5413" xr:uid="{73706DDE-9AFC-432B-8640-D798D7CFFCE9}"/>
    <cellStyle name="Total 47 3" xfId="9992" xr:uid="{B2503615-C05C-484F-8395-34AD77317C54}"/>
    <cellStyle name="Total 47 3 2" xfId="14314" xr:uid="{32512BEF-DE98-4676-AF96-C1029912F5A2}"/>
    <cellStyle name="Total 48" xfId="2533" xr:uid="{45AA4AEE-758C-4E4D-8CA9-0D3C681F3ADF}"/>
    <cellStyle name="Total 48 2" xfId="5414" xr:uid="{2464C82E-FF2A-44C2-AEE4-6F8D9B56D951}"/>
    <cellStyle name="Total 48 3" xfId="9993" xr:uid="{B8B0E551-A154-478F-B137-253502B9CF2E}"/>
    <cellStyle name="Total 48 3 2" xfId="14315" xr:uid="{0A3652DB-345F-4DF9-B2AE-F9437C6815A4}"/>
    <cellStyle name="Total 49" xfId="2534" xr:uid="{31C707F5-D62E-46C8-B906-D36F4113C446}"/>
    <cellStyle name="Total 49 2" xfId="5415" xr:uid="{60FC4262-F91F-441F-9FD0-F08E5B72CBAB}"/>
    <cellStyle name="Total 49 3" xfId="9994" xr:uid="{1090B8D7-5F41-43CA-B7C7-589E54E8F6AD}"/>
    <cellStyle name="Total 49 3 2" xfId="14316" xr:uid="{F1D2D2D1-5D2A-4046-874F-7CB7E6BC1C4B}"/>
    <cellStyle name="Total 5" xfId="2535" xr:uid="{55DCA07F-3346-4DFA-B9D9-4A093AA7ABC4}"/>
    <cellStyle name="Total 5 2" xfId="5416" xr:uid="{FD3733AB-1691-4487-A37C-06C75E87B726}"/>
    <cellStyle name="Total 5 3" xfId="9995" xr:uid="{7346C378-FE74-4BAF-96EB-2C327120BE1A}"/>
    <cellStyle name="Total 5 3 2" xfId="14317" xr:uid="{070D49BD-D5EA-4E57-BB5B-E31972B4693A}"/>
    <cellStyle name="Total 50" xfId="2536" xr:uid="{ADA13EE4-943A-4004-AE32-359C5DF2D676}"/>
    <cellStyle name="Total 50 2" xfId="5417" xr:uid="{D7E066E7-7F47-4AE1-9DFF-A21716B9AAAA}"/>
    <cellStyle name="Total 50 3" xfId="9996" xr:uid="{E8D75E92-81CC-4FF6-84CB-EA4E4B69CDF4}"/>
    <cellStyle name="Total 50 3 2" xfId="14318" xr:uid="{E277A1D5-8C79-4617-81BE-6ED2B39F26FD}"/>
    <cellStyle name="Total 51" xfId="2537" xr:uid="{591C1315-2552-4CFC-8629-31748BB60AA1}"/>
    <cellStyle name="Total 51 2" xfId="5418" xr:uid="{944FD82A-112C-4DE5-B419-1AFC68F88ADC}"/>
    <cellStyle name="Total 51 3" xfId="9997" xr:uid="{2A964247-101C-47B6-86DF-C4ED24890CB2}"/>
    <cellStyle name="Total 51 3 2" xfId="14319" xr:uid="{7CC51AE1-4C4B-4EC8-B08C-1D1BF6786E9C}"/>
    <cellStyle name="Total 52" xfId="2538" xr:uid="{EAB28316-6EB2-4D0F-BF68-88C4446F57C9}"/>
    <cellStyle name="Total 52 2" xfId="5419" xr:uid="{2E298B79-B56F-4934-B744-4D3B674C4457}"/>
    <cellStyle name="Total 52 3" xfId="9998" xr:uid="{DAFC25B0-AFDB-4AFC-A4E8-D2109BA8CC34}"/>
    <cellStyle name="Total 52 3 2" xfId="14320" xr:uid="{B350578A-844E-4DFE-87B0-CD1BFAFCC0D0}"/>
    <cellStyle name="Total 53" xfId="2539" xr:uid="{CD546002-E4AE-4E8E-9723-DDBC3EF7334E}"/>
    <cellStyle name="Total 53 2" xfId="5420" xr:uid="{F3879AE3-A497-46CC-B80B-C27106338234}"/>
    <cellStyle name="Total 53 3" xfId="9999" xr:uid="{356DAEAD-7159-42FB-9954-15638111D004}"/>
    <cellStyle name="Total 53 3 2" xfId="14321" xr:uid="{458C75A9-4BE6-4EE2-A6D3-E7E6D1E69C5E}"/>
    <cellStyle name="Total 6" xfId="2540" xr:uid="{60540ABA-C651-4BED-A8B5-76A60BF4D372}"/>
    <cellStyle name="Total 6 2" xfId="5421" xr:uid="{43EFF088-41A6-495B-9F68-8782703CDA67}"/>
    <cellStyle name="Total 6 3" xfId="10000" xr:uid="{8E7426B3-2E10-43BA-9B28-36C4BED36315}"/>
    <cellStyle name="Total 6 3 2" xfId="14322" xr:uid="{5AE81A70-5BD1-448A-A26D-A824C13E10AA}"/>
    <cellStyle name="Total 7" xfId="2541" xr:uid="{4308CFB6-3CA9-4C08-9FB2-99DF3E85B549}"/>
    <cellStyle name="Total 7 2" xfId="5422" xr:uid="{DB38245D-AA9A-4B43-9515-04B5FEEC346B}"/>
    <cellStyle name="Total 7 3" xfId="10001" xr:uid="{D30BD478-3C20-432A-9767-15AB5D19E09E}"/>
    <cellStyle name="Total 7 3 2" xfId="14323" xr:uid="{38C0FE11-D962-4B5C-9ECF-488773935517}"/>
    <cellStyle name="Total 8" xfId="2542" xr:uid="{846D48F8-71B9-412A-BF09-F64C28A66310}"/>
    <cellStyle name="Total 8 2" xfId="5423" xr:uid="{1C370777-7E28-4257-B6B3-213C7F05AFA6}"/>
    <cellStyle name="Total 8 3" xfId="10002" xr:uid="{AF0E01CE-4DA6-4939-B717-5937DF95225E}"/>
    <cellStyle name="Total 8 3 2" xfId="14324" xr:uid="{EA6D5C61-4ABC-48A8-9812-E6216062E9F2}"/>
    <cellStyle name="Total 9" xfId="2543" xr:uid="{C8CEC931-AFDB-49A8-96A1-5755AA68921C}"/>
    <cellStyle name="Total 9 2" xfId="5424" xr:uid="{09715916-B202-4968-99C6-CD909171CDBD}"/>
    <cellStyle name="Total 9 3" xfId="10003" xr:uid="{D78D728E-744D-4EE2-9E7A-E4AB2B0A6A41}"/>
    <cellStyle name="Total 9 3 2" xfId="14325" xr:uid="{346CFD22-3877-4DAE-B338-D1236BB2FA8D}"/>
    <cellStyle name="Valuta (0)_IT Assets" xfId="2544" xr:uid="{BB6BF38C-22AA-4B8E-9E99-7113DA63C632}"/>
    <cellStyle name="Valuta_IT Assets" xfId="2545" xr:uid="{749D6BE5-AA8D-47A8-96C7-2CCD3BB8D129}"/>
    <cellStyle name="Währung [0]_Mappe1" xfId="2546" xr:uid="{C11AD0CF-30C4-4110-B9C5-2BE1CDF92C78}"/>
    <cellStyle name="Währung_Mappe1" xfId="2547" xr:uid="{63E196BA-C381-4FA3-AFB7-801D5C807CFD}"/>
    <cellStyle name="Warning Text 10" xfId="2548" xr:uid="{0492B2C8-374D-4D76-932C-F58EF02DD44F}"/>
    <cellStyle name="Warning Text 10 2" xfId="5425" xr:uid="{568B7588-21D1-416D-A652-019C13DAEE8C}"/>
    <cellStyle name="Warning Text 10 3" xfId="10004" xr:uid="{BA504F5C-2A60-438E-88D1-3B3886C3F30A}"/>
    <cellStyle name="Warning Text 10 3 2" xfId="14326" xr:uid="{8F479B79-FA78-468B-A709-DA5D24490841}"/>
    <cellStyle name="Warning Text 11" xfId="2549" xr:uid="{53563B57-0B5C-4397-8B53-123806F6EF08}"/>
    <cellStyle name="Warning Text 11 2" xfId="5426" xr:uid="{6A8F3ECB-0440-42DF-AB79-AD301E27BFF6}"/>
    <cellStyle name="Warning Text 11 3" xfId="10005" xr:uid="{F63DDCDA-A80D-4120-98BE-F2D0F7D82DE5}"/>
    <cellStyle name="Warning Text 11 3 2" xfId="14327" xr:uid="{82B86867-D59F-4944-BF0F-821869A6C90B}"/>
    <cellStyle name="Warning Text 12" xfId="2550" xr:uid="{77211899-B1EA-49FE-84C7-A79CF0F343F6}"/>
    <cellStyle name="Warning Text 12 2" xfId="5427" xr:uid="{3E9688C4-BA1A-4271-AA37-492929001FA9}"/>
    <cellStyle name="Warning Text 12 3" xfId="10006" xr:uid="{64D234AE-89C0-41B0-914D-399EB0B0EF03}"/>
    <cellStyle name="Warning Text 12 3 2" xfId="14328" xr:uid="{E414D2FC-5A69-4332-98F5-C1537D1BE1EC}"/>
    <cellStyle name="Warning Text 13" xfId="2551" xr:uid="{98AAE2A3-3EDB-4841-ABAC-AD91653D79F9}"/>
    <cellStyle name="Warning Text 13 2" xfId="5428" xr:uid="{F538ED23-34D1-411E-B59C-1F33174398AF}"/>
    <cellStyle name="Warning Text 13 3" xfId="10007" xr:uid="{89513463-887B-4AA2-A5A1-4A65122766D0}"/>
    <cellStyle name="Warning Text 13 3 2" xfId="14329" xr:uid="{756AB581-DEE7-4A73-B70F-DBED36644741}"/>
    <cellStyle name="Warning Text 14" xfId="2552" xr:uid="{0EA54957-0FEC-4EF7-AF9B-D1E11C1EED9A}"/>
    <cellStyle name="Warning Text 14 2" xfId="5429" xr:uid="{85A6E649-4D49-429D-AB12-FCCB972CE3FD}"/>
    <cellStyle name="Warning Text 14 3" xfId="10008" xr:uid="{D4DA8FC4-1AF0-4358-A806-EB7882960406}"/>
    <cellStyle name="Warning Text 14 3 2" xfId="14330" xr:uid="{B957D83C-3E2B-4E56-B33F-F3FE1857C8D8}"/>
    <cellStyle name="Warning Text 15" xfId="2553" xr:uid="{180ADFA7-29DA-4938-8A41-3150CF2AE4A5}"/>
    <cellStyle name="Warning Text 15 2" xfId="5430" xr:uid="{06396E8C-0EF0-4BD3-AF62-E6EC615C05E4}"/>
    <cellStyle name="Warning Text 15 3" xfId="10009" xr:uid="{A9592CDA-33DE-48AA-9368-654E5EE67004}"/>
    <cellStyle name="Warning Text 15 3 2" xfId="14331" xr:uid="{5F5287F9-A78D-4730-BCAF-EFD58BE3DA37}"/>
    <cellStyle name="Warning Text 16" xfId="2554" xr:uid="{31921A6D-D678-4DB7-AB01-E8F889A5CDC4}"/>
    <cellStyle name="Warning Text 16 2" xfId="5431" xr:uid="{F55EC635-D861-402A-B260-C992393F47E4}"/>
    <cellStyle name="Warning Text 16 3" xfId="10010" xr:uid="{8DA2D71E-3219-4DAF-8B09-3A730DD9301A}"/>
    <cellStyle name="Warning Text 16 3 2" xfId="14332" xr:uid="{9BD955AF-3C7A-4C97-9214-766461FD931D}"/>
    <cellStyle name="Warning Text 17" xfId="2555" xr:uid="{139CE3A7-B793-4C56-A476-C76B29231646}"/>
    <cellStyle name="Warning Text 17 2" xfId="5432" xr:uid="{D29A1FF5-A8F1-404D-89B2-961D00CE0613}"/>
    <cellStyle name="Warning Text 17 3" xfId="10011" xr:uid="{C8BC7A78-64A4-4B2E-BCE3-1B74D6D6AC28}"/>
    <cellStyle name="Warning Text 17 3 2" xfId="14333" xr:uid="{0067821D-3302-4E9D-9478-74A09496DBDC}"/>
    <cellStyle name="Warning Text 18" xfId="2556" xr:uid="{BD0E442C-0FFB-4EBB-B33D-19B9B805F62D}"/>
    <cellStyle name="Warning Text 18 2" xfId="5433" xr:uid="{A570363C-8230-4FD0-BAEE-489F049BD487}"/>
    <cellStyle name="Warning Text 18 3" xfId="10012" xr:uid="{59C3B6EA-181C-4DA7-9DAC-A4B727207C10}"/>
    <cellStyle name="Warning Text 18 3 2" xfId="14334" xr:uid="{9DBD354F-E514-4D2E-8C21-B6437150601D}"/>
    <cellStyle name="Warning Text 19" xfId="2557" xr:uid="{95E31CFC-ACB6-482D-9CB5-9E6DCFB43642}"/>
    <cellStyle name="Warning Text 19 2" xfId="5434" xr:uid="{8294D6CE-93AB-41AE-9444-CE42B70D03B7}"/>
    <cellStyle name="Warning Text 19 3" xfId="10013" xr:uid="{B51FD2A3-EA8C-4211-8031-D21B279BB173}"/>
    <cellStyle name="Warning Text 19 3 2" xfId="14335" xr:uid="{964AB776-2298-4AC8-B385-A44D684AB83B}"/>
    <cellStyle name="Warning Text 2" xfId="2558" xr:uid="{19BB15FC-FC13-435D-9C5F-439D5F46CE19}"/>
    <cellStyle name="Warning Text 2 2" xfId="6292" xr:uid="{3F6CB827-5AF4-439B-84DE-7E26FEFFD63D}"/>
    <cellStyle name="Warning Text 2 3" xfId="5435" xr:uid="{3AAB7DE3-FE89-4150-AF96-07A7982ED59A}"/>
    <cellStyle name="Warning Text 2 4" xfId="10014" xr:uid="{1CF04FF2-192A-4F0F-A178-C8AFE4171EC2}"/>
    <cellStyle name="Warning Text 2 4 2" xfId="14336" xr:uid="{AE8749B1-5602-4B67-A54B-108B8BFF4770}"/>
    <cellStyle name="Warning Text 20" xfId="2559" xr:uid="{1B9A1BF6-2717-4E65-9C27-058D8F77451F}"/>
    <cellStyle name="Warning Text 20 2" xfId="5436" xr:uid="{4376DF8E-B047-4A5A-805F-2D88E39C5E82}"/>
    <cellStyle name="Warning Text 20 3" xfId="10015" xr:uid="{D8A1E615-CE7E-4B1E-A96D-82CFC2CA53DB}"/>
    <cellStyle name="Warning Text 20 3 2" xfId="14337" xr:uid="{F1E87F36-521F-4FEC-AD58-24597041B56B}"/>
    <cellStyle name="Warning Text 21" xfId="2560" xr:uid="{557D7B77-9AB4-42D7-97A3-1106B44F7D22}"/>
    <cellStyle name="Warning Text 21 2" xfId="5437" xr:uid="{29CB2DA5-AB81-49DF-9923-6E25EB058E1E}"/>
    <cellStyle name="Warning Text 21 3" xfId="10016" xr:uid="{8B9A58BD-B863-426E-82AA-2A0E67309E7C}"/>
    <cellStyle name="Warning Text 21 3 2" xfId="14338" xr:uid="{2658304B-C5D7-45F0-9501-DCFB1A777547}"/>
    <cellStyle name="Warning Text 22" xfId="2561" xr:uid="{16031C9B-0406-48E1-89E7-8A2D00D86E93}"/>
    <cellStyle name="Warning Text 22 2" xfId="5438" xr:uid="{6C755200-28B3-4132-801F-116B4226636F}"/>
    <cellStyle name="Warning Text 22 3" xfId="10017" xr:uid="{60BBFAE5-65DA-4EB4-AC22-F2DBC838CBE8}"/>
    <cellStyle name="Warning Text 22 3 2" xfId="14339" xr:uid="{7809046E-FC1E-427D-A025-DD0A3B474B2E}"/>
    <cellStyle name="Warning Text 23" xfId="2562" xr:uid="{AE303091-48B3-4469-8C57-6D7C78BD183A}"/>
    <cellStyle name="Warning Text 23 2" xfId="5439" xr:uid="{94431054-9CC5-4C4A-9A1A-95CE57F31CA7}"/>
    <cellStyle name="Warning Text 23 3" xfId="10018" xr:uid="{CB7A0102-9D02-455A-B091-91B8D2EB276E}"/>
    <cellStyle name="Warning Text 23 3 2" xfId="14340" xr:uid="{2818D55E-EB09-421B-9B0E-271A661E760F}"/>
    <cellStyle name="Warning Text 24" xfId="2563" xr:uid="{CB4E2595-A7FB-4102-9847-596A0DC73ED2}"/>
    <cellStyle name="Warning Text 24 2" xfId="5440" xr:uid="{6CCEB200-27F2-4C37-A302-204A054483FA}"/>
    <cellStyle name="Warning Text 24 3" xfId="10019" xr:uid="{56E04F02-4118-4ACA-B43C-7684E96E3BCB}"/>
    <cellStyle name="Warning Text 24 3 2" xfId="14341" xr:uid="{3047CC98-DEB0-4ABC-9774-EB91A783B5EA}"/>
    <cellStyle name="Warning Text 25" xfId="2564" xr:uid="{4EE35F2C-7A93-40C5-8749-85794E3F9AD8}"/>
    <cellStyle name="Warning Text 25 2" xfId="5441" xr:uid="{1AF78A3E-B079-47B2-9F3B-8D778C137B81}"/>
    <cellStyle name="Warning Text 25 3" xfId="10020" xr:uid="{2D2647C8-7010-45FC-B257-013928F91260}"/>
    <cellStyle name="Warning Text 25 3 2" xfId="14342" xr:uid="{DB2F4B98-6A60-4F2E-88F0-C5CE016A5D12}"/>
    <cellStyle name="Warning Text 26" xfId="2565" xr:uid="{9853D746-18E9-4C94-9093-12ED293F169A}"/>
    <cellStyle name="Warning Text 26 2" xfId="5442" xr:uid="{6E44818E-4EC9-4370-8CE1-4A482BE48541}"/>
    <cellStyle name="Warning Text 26 3" xfId="10021" xr:uid="{C5056D1C-D7AB-4763-AFE2-0FC15C318097}"/>
    <cellStyle name="Warning Text 26 3 2" xfId="14343" xr:uid="{0A40B38E-BE70-4C03-AD16-E66946DCF739}"/>
    <cellStyle name="Warning Text 27" xfId="2566" xr:uid="{D33EB643-3AD0-4163-A41F-87ED9263A9B3}"/>
    <cellStyle name="Warning Text 27 2" xfId="5443" xr:uid="{FA36F1E5-208E-4E30-8134-3FECCEA7FF64}"/>
    <cellStyle name="Warning Text 27 3" xfId="10022" xr:uid="{7C4EEA2A-4F81-4AA3-8AE7-3C396163A305}"/>
    <cellStyle name="Warning Text 27 3 2" xfId="14344" xr:uid="{2E1FB689-0EDB-42AA-989C-39BB71EEF544}"/>
    <cellStyle name="Warning Text 28" xfId="2567" xr:uid="{0582EC4D-FC20-417F-8912-1C74936D735E}"/>
    <cellStyle name="Warning Text 28 2" xfId="5444" xr:uid="{7969A984-F349-45CF-BDB1-9707C304DD6A}"/>
    <cellStyle name="Warning Text 28 3" xfId="10023" xr:uid="{89CC149D-BBD5-4795-BBFD-18D7C18C31C3}"/>
    <cellStyle name="Warning Text 28 3 2" xfId="14345" xr:uid="{F2CDCBBC-6B62-4F9B-8989-398289FC7024}"/>
    <cellStyle name="Warning Text 29" xfId="2568" xr:uid="{F53E2319-7F0B-4D86-B865-A9CBC9BA36EF}"/>
    <cellStyle name="Warning Text 29 2" xfId="5445" xr:uid="{EB1CC03F-BDC7-4D00-9B84-0F7649168496}"/>
    <cellStyle name="Warning Text 29 3" xfId="10024" xr:uid="{539307AC-0B05-442D-9A17-24C197C73869}"/>
    <cellStyle name="Warning Text 29 3 2" xfId="14346" xr:uid="{643E5077-144F-44E2-BFDC-4BD96DE849CD}"/>
    <cellStyle name="Warning Text 3" xfId="2569" xr:uid="{6CA15C61-EB79-4BEC-9131-3D468DC6EFD3}"/>
    <cellStyle name="Warning Text 3 2" xfId="5446" xr:uid="{3104C059-F786-48A6-BE9A-DCB8958723FC}"/>
    <cellStyle name="Warning Text 3 3" xfId="10025" xr:uid="{ED50CC5B-FFA5-433B-B88B-A3B9F36D4512}"/>
    <cellStyle name="Warning Text 3 3 2" xfId="14347" xr:uid="{FE6A9ABB-EB17-46CA-B1D8-620763E0C441}"/>
    <cellStyle name="Warning Text 30" xfId="2570" xr:uid="{CEDD598C-D928-4450-B2F2-71BB24F56060}"/>
    <cellStyle name="Warning Text 30 2" xfId="5447" xr:uid="{88CF9946-5432-46C1-871A-4CFC225B2F51}"/>
    <cellStyle name="Warning Text 30 3" xfId="10026" xr:uid="{3E0FA616-BD18-40D5-96DC-F4058BFB7152}"/>
    <cellStyle name="Warning Text 30 3 2" xfId="14348" xr:uid="{65E90398-70AA-466D-A804-7A912C5FAFA1}"/>
    <cellStyle name="Warning Text 31" xfId="2571" xr:uid="{3772FB2E-0DD1-4F26-A00D-6B2FC7C46779}"/>
    <cellStyle name="Warning Text 31 2" xfId="5448" xr:uid="{52434390-2E2F-41FD-816E-895B3F036E46}"/>
    <cellStyle name="Warning Text 31 3" xfId="10027" xr:uid="{572E4E79-0790-4FB5-9ACF-7DC3F2B1E5D3}"/>
    <cellStyle name="Warning Text 31 3 2" xfId="14349" xr:uid="{9EE5FFED-0892-40D5-8D76-57CEA4513D7C}"/>
    <cellStyle name="Warning Text 32" xfId="2572" xr:uid="{506FD677-974A-43C4-8739-14CD503F177C}"/>
    <cellStyle name="Warning Text 32 2" xfId="5449" xr:uid="{E442A8E7-9C56-4686-A5E5-FBBB9349EF4C}"/>
    <cellStyle name="Warning Text 32 3" xfId="10028" xr:uid="{B54B39DC-0C92-451A-937D-40418E7440CF}"/>
    <cellStyle name="Warning Text 32 3 2" xfId="14350" xr:uid="{C83608BF-DDF2-4525-8C23-5BC6A5D66D85}"/>
    <cellStyle name="Warning Text 33" xfId="2573" xr:uid="{0F921FAA-1D3D-4B25-93ED-CFD059150A96}"/>
    <cellStyle name="Warning Text 33 2" xfId="5450" xr:uid="{BDBF2442-0464-47A9-9643-403F3A2F575B}"/>
    <cellStyle name="Warning Text 33 3" xfId="10029" xr:uid="{2A4A4F4F-BD39-4F3F-B8A0-90246C6C1DC4}"/>
    <cellStyle name="Warning Text 33 3 2" xfId="14351" xr:uid="{6EB3A635-CFCB-49E1-8A64-ED707E6CD0C9}"/>
    <cellStyle name="Warning Text 34" xfId="2574" xr:uid="{9106ADB7-D77F-493E-9209-77E33AAE55C9}"/>
    <cellStyle name="Warning Text 34 2" xfId="5451" xr:uid="{9D5DBE46-5E23-4AC1-9333-2583F4850123}"/>
    <cellStyle name="Warning Text 34 3" xfId="10030" xr:uid="{16E7D306-E1D1-4B9F-8566-AE1987BC9DB6}"/>
    <cellStyle name="Warning Text 34 3 2" xfId="14352" xr:uid="{B03D2E86-B901-4044-B60D-ACD236FB04A9}"/>
    <cellStyle name="Warning Text 35" xfId="2575" xr:uid="{B6A30608-DFA0-4678-BA5A-5D8767A78AC1}"/>
    <cellStyle name="Warning Text 35 2" xfId="5452" xr:uid="{2AE7D748-C708-4906-B132-F3A346869401}"/>
    <cellStyle name="Warning Text 35 3" xfId="10031" xr:uid="{22467DF2-5672-4ABC-85F5-CB3C93499AD1}"/>
    <cellStyle name="Warning Text 35 3 2" xfId="14353" xr:uid="{64368ECD-78A1-4C22-86AC-4701DE4648F2}"/>
    <cellStyle name="Warning Text 36" xfId="2576" xr:uid="{F4BDB6BC-45DE-49ED-8E15-534DD44210BB}"/>
    <cellStyle name="Warning Text 36 2" xfId="5453" xr:uid="{0DC6C78D-5CD8-439D-B883-CA2C5E6061F0}"/>
    <cellStyle name="Warning Text 36 3" xfId="10032" xr:uid="{748DC3EB-A3A5-4C2F-9021-079AC40266F2}"/>
    <cellStyle name="Warning Text 36 3 2" xfId="14354" xr:uid="{6621D9B7-5D6E-41FF-AF21-44F0A3FD3C6B}"/>
    <cellStyle name="Warning Text 37" xfId="2577" xr:uid="{09C2C975-37B3-4B25-9B8E-91EF03B47340}"/>
    <cellStyle name="Warning Text 37 2" xfId="5454" xr:uid="{1E28AEA9-F27B-48B6-9F4D-7AB4D7CF92A8}"/>
    <cellStyle name="Warning Text 37 3" xfId="10033" xr:uid="{58B7BD15-191F-4462-9919-510D65C8A3A7}"/>
    <cellStyle name="Warning Text 37 3 2" xfId="14355" xr:uid="{7A39DCD0-C2ED-48EA-BADD-80AB236F9679}"/>
    <cellStyle name="Warning Text 38" xfId="2578" xr:uid="{5DF1B779-11B6-4021-9236-D7F82FB2AAFC}"/>
    <cellStyle name="Warning Text 38 2" xfId="5455" xr:uid="{7AB2F89D-AD26-4D51-B9F8-7D9A236715AE}"/>
    <cellStyle name="Warning Text 38 3" xfId="10034" xr:uid="{44C16E08-C5A7-46C0-B623-A0DC5E91091C}"/>
    <cellStyle name="Warning Text 38 3 2" xfId="14356" xr:uid="{242C09D6-CA22-4F0F-8439-9972118AC3A4}"/>
    <cellStyle name="Warning Text 39" xfId="2579" xr:uid="{102128EA-4F1A-49A6-A343-556D99252CA3}"/>
    <cellStyle name="Warning Text 39 2" xfId="5456" xr:uid="{0FEC3027-AB46-4A3D-9D0F-623FF06084F5}"/>
    <cellStyle name="Warning Text 39 3" xfId="10035" xr:uid="{44CCFF7D-265F-4948-94A0-8B39054F1A58}"/>
    <cellStyle name="Warning Text 39 3 2" xfId="14357" xr:uid="{37E44FC3-5123-4BB3-9E31-F58A43DD3BA5}"/>
    <cellStyle name="Warning Text 4" xfId="2580" xr:uid="{391C4AE4-AFBE-437F-95CA-6B7DA6E42E5E}"/>
    <cellStyle name="Warning Text 4 2" xfId="5457" xr:uid="{C0F08C28-5E78-417A-B04C-91217FA322E8}"/>
    <cellStyle name="Warning Text 4 3" xfId="10036" xr:uid="{326201AE-9A2F-45AF-AFD3-46C2D144799F}"/>
    <cellStyle name="Warning Text 4 3 2" xfId="14358" xr:uid="{CF158F93-6D53-4159-B76B-27A25B081474}"/>
    <cellStyle name="Warning Text 40" xfId="2581" xr:uid="{AD7837FD-346F-4FF6-BF8D-029F116A6045}"/>
    <cellStyle name="Warning Text 40 2" xfId="5458" xr:uid="{B0145808-C1B6-4A57-B0B4-BB7CDC12D062}"/>
    <cellStyle name="Warning Text 40 3" xfId="10037" xr:uid="{760931E6-2E0A-4C34-92BE-5425B581D191}"/>
    <cellStyle name="Warning Text 40 3 2" xfId="14359" xr:uid="{87CB277F-4C68-46A8-94BB-5D40ECECEBAA}"/>
    <cellStyle name="Warning Text 41" xfId="2582" xr:uid="{E6569DB8-C04A-4F83-9D85-60D25770A67F}"/>
    <cellStyle name="Warning Text 41 2" xfId="5459" xr:uid="{3CC8C713-E67A-4721-87FF-2104AC245E44}"/>
    <cellStyle name="Warning Text 41 3" xfId="10038" xr:uid="{36A688FE-A837-40AA-ACE3-6F0F7F5ED984}"/>
    <cellStyle name="Warning Text 41 3 2" xfId="14360" xr:uid="{4C1445A0-AF12-437B-84B7-02700FADA98D}"/>
    <cellStyle name="Warning Text 42" xfId="2583" xr:uid="{1F042E56-C1F3-4941-AC64-F678EDCD13EC}"/>
    <cellStyle name="Warning Text 42 2" xfId="5460" xr:uid="{BB52A1AD-8096-4866-B945-86B39093AAC4}"/>
    <cellStyle name="Warning Text 42 3" xfId="10039" xr:uid="{196C3CE9-359A-4318-ABBD-A82D32BF622F}"/>
    <cellStyle name="Warning Text 42 3 2" xfId="14361" xr:uid="{4A013F43-7CE0-4069-8E56-58C47DEB0682}"/>
    <cellStyle name="Warning Text 43" xfId="2584" xr:uid="{C96EE02C-80E6-4EFC-AC01-2303A8DA6393}"/>
    <cellStyle name="Warning Text 43 2" xfId="5461" xr:uid="{DC42F08C-118A-4C4E-A7BE-42FCF13A8814}"/>
    <cellStyle name="Warning Text 43 3" xfId="10040" xr:uid="{521F44A5-2312-45D2-9C51-40006E281EDB}"/>
    <cellStyle name="Warning Text 43 3 2" xfId="14362" xr:uid="{E414429D-C643-47B9-8636-2449A28AE0CF}"/>
    <cellStyle name="Warning Text 44" xfId="2585" xr:uid="{47E7F7C8-0D4D-4941-9D3B-F97009742FAB}"/>
    <cellStyle name="Warning Text 44 2" xfId="5462" xr:uid="{A3712005-268B-406D-BE9B-23747ECB9C01}"/>
    <cellStyle name="Warning Text 44 3" xfId="10041" xr:uid="{B296D5B6-6225-4345-B7AB-E1443DA151CF}"/>
    <cellStyle name="Warning Text 44 3 2" xfId="14363" xr:uid="{B414A697-DDC3-4A35-858A-98B7A93B6247}"/>
    <cellStyle name="Warning Text 45" xfId="2586" xr:uid="{F84F290A-6227-4D98-BCFA-DB8F496729F2}"/>
    <cellStyle name="Warning Text 45 2" xfId="5463" xr:uid="{17D88B71-0BE1-44B5-8722-83B431231B07}"/>
    <cellStyle name="Warning Text 45 3" xfId="10042" xr:uid="{5AA2590E-FAF1-4749-BFC2-CCCB6285E956}"/>
    <cellStyle name="Warning Text 45 3 2" xfId="14364" xr:uid="{365C41D4-6E46-4398-8874-B9E71719B30E}"/>
    <cellStyle name="Warning Text 46" xfId="2587" xr:uid="{5FB7CCC7-BBDE-4F1F-815A-B302084D2309}"/>
    <cellStyle name="Warning Text 46 2" xfId="5464" xr:uid="{2160DE29-DC01-4430-B447-8D487113CC94}"/>
    <cellStyle name="Warning Text 46 3" xfId="10043" xr:uid="{F717EA66-3312-489B-B776-912CAAB83696}"/>
    <cellStyle name="Warning Text 46 3 2" xfId="14365" xr:uid="{77D8298C-0533-4CA2-82EF-FC2DEE3ACE09}"/>
    <cellStyle name="Warning Text 47" xfId="2588" xr:uid="{CC587EDA-B895-4F6E-AF5A-B2BFC20C9757}"/>
    <cellStyle name="Warning Text 47 2" xfId="5465" xr:uid="{824467B3-6A2A-460A-950F-A9BF7528FB82}"/>
    <cellStyle name="Warning Text 47 3" xfId="10044" xr:uid="{FB40689C-DB4B-4AA1-9DC5-01863B7B24DC}"/>
    <cellStyle name="Warning Text 47 3 2" xfId="14366" xr:uid="{E2CE5CC8-DE2A-46AA-9E74-69D06B8C88F8}"/>
    <cellStyle name="Warning Text 48" xfId="2589" xr:uid="{09976F08-7584-416B-8D00-397CB21A4022}"/>
    <cellStyle name="Warning Text 48 2" xfId="5466" xr:uid="{F5B68F11-237C-432C-89DD-3819E8BBEC5E}"/>
    <cellStyle name="Warning Text 48 3" xfId="10045" xr:uid="{FA6C787B-A5EB-42FA-A664-32B9B52345E9}"/>
    <cellStyle name="Warning Text 48 3 2" xfId="14367" xr:uid="{599D2F90-D723-4119-BF79-219CEB71D8F6}"/>
    <cellStyle name="Warning Text 49" xfId="2590" xr:uid="{F5E04761-70E2-40E6-B70C-8D5E2DB63CF1}"/>
    <cellStyle name="Warning Text 49 2" xfId="5467" xr:uid="{C290F162-BC2E-4966-BCB9-7028C87027E7}"/>
    <cellStyle name="Warning Text 49 3" xfId="10046" xr:uid="{18FE44CA-098D-401B-A782-7D635D21D0AF}"/>
    <cellStyle name="Warning Text 49 3 2" xfId="14368" xr:uid="{48D6E6F1-30DD-481E-8A0E-1A9BCD5300EF}"/>
    <cellStyle name="Warning Text 5" xfId="2591" xr:uid="{B499B87F-D513-49E4-90C7-DE703E49D631}"/>
    <cellStyle name="Warning Text 5 2" xfId="5468" xr:uid="{F2FD2AD8-FAF5-4EB0-AF5E-CDB0D1202078}"/>
    <cellStyle name="Warning Text 5 3" xfId="10047" xr:uid="{F2A788E1-F59B-4888-932D-92D84ADBB997}"/>
    <cellStyle name="Warning Text 5 3 2" xfId="14369" xr:uid="{66E5D988-F576-4896-B74C-79F9415299D8}"/>
    <cellStyle name="Warning Text 50" xfId="2592" xr:uid="{3948EAD3-2D64-4642-A75E-58D0939F7815}"/>
    <cellStyle name="Warning Text 50 2" xfId="5469" xr:uid="{657BB94F-A5D9-4828-9C6F-9B5A0B1DEF18}"/>
    <cellStyle name="Warning Text 50 3" xfId="10048" xr:uid="{29FAC0EC-C0BD-4E51-AC6E-8332CE2554E2}"/>
    <cellStyle name="Warning Text 50 3 2" xfId="14370" xr:uid="{7DED5AB1-3856-4FF0-AC5F-E76FF8DCEB0A}"/>
    <cellStyle name="Warning Text 51" xfId="2593" xr:uid="{BB4376B7-577D-4757-9793-42A2250CFED3}"/>
    <cellStyle name="Warning Text 51 2" xfId="5470" xr:uid="{C57CBFDD-1C34-49C0-A59F-246FECE9DF06}"/>
    <cellStyle name="Warning Text 51 3" xfId="10049" xr:uid="{B23FEEB1-DD1F-4E51-8C5B-05B97F2D84CC}"/>
    <cellStyle name="Warning Text 51 3 2" xfId="14371" xr:uid="{3FC0AE4E-9B3F-4283-ABD8-DC238A1D5431}"/>
    <cellStyle name="Warning Text 52" xfId="2594" xr:uid="{97D40999-836B-46C7-8BC3-D3EE2DD57425}"/>
    <cellStyle name="Warning Text 52 2" xfId="5471" xr:uid="{067124E5-B7D9-4319-8187-7B244B784FAA}"/>
    <cellStyle name="Warning Text 52 3" xfId="10050" xr:uid="{D5C527EA-A2ED-48DC-B51E-B159F7878834}"/>
    <cellStyle name="Warning Text 52 3 2" xfId="14372" xr:uid="{7D1237D6-9196-454A-9DF2-0B25280C9EA7}"/>
    <cellStyle name="Warning Text 53" xfId="2595" xr:uid="{2DFF289D-0675-48D4-925D-3CD0BC981461}"/>
    <cellStyle name="Warning Text 53 2" xfId="5472" xr:uid="{550EF259-FC6F-455F-87A2-E75324978449}"/>
    <cellStyle name="Warning Text 53 3" xfId="10051" xr:uid="{C790A30E-DFBD-4A6D-8891-A7B6E403A4CD}"/>
    <cellStyle name="Warning Text 53 3 2" xfId="14373" xr:uid="{E7B6C3DB-E426-4B27-8A54-131D3C90DE71}"/>
    <cellStyle name="Warning Text 6" xfId="2596" xr:uid="{0B984972-7E22-4D17-A9B9-DEEAFDF5DCAB}"/>
    <cellStyle name="Warning Text 6 2" xfId="5473" xr:uid="{5F6AC804-4150-4FFD-BF94-78AD3A63B43F}"/>
    <cellStyle name="Warning Text 6 3" xfId="10052" xr:uid="{272F4409-A0DF-4F5E-9F5C-F603BC5DEB3F}"/>
    <cellStyle name="Warning Text 6 3 2" xfId="14374" xr:uid="{7B1E902A-BB99-40D5-85EE-DC8658053583}"/>
    <cellStyle name="Warning Text 7" xfId="2597" xr:uid="{3AA3FF96-3ECD-4B69-A05E-24C72F6E0E5C}"/>
    <cellStyle name="Warning Text 7 2" xfId="5474" xr:uid="{AA9E17DD-8F95-4519-8652-CCF65DB66847}"/>
    <cellStyle name="Warning Text 7 3" xfId="10053" xr:uid="{51A0EAB6-31C4-4C99-99B6-641B91DF63BD}"/>
    <cellStyle name="Warning Text 7 3 2" xfId="14375" xr:uid="{BD38B67F-E687-453D-898D-44BB475C18F7}"/>
    <cellStyle name="Warning Text 8" xfId="2598" xr:uid="{A531DE79-7F42-4C2E-883D-4BBE389E6CFE}"/>
    <cellStyle name="Warning Text 8 2" xfId="5475" xr:uid="{5BDE7357-04E7-46AD-BD40-E7B05E4B5933}"/>
    <cellStyle name="Warning Text 8 3" xfId="10054" xr:uid="{2E4D9751-AA72-43BE-86EC-295AD2152456}"/>
    <cellStyle name="Warning Text 8 3 2" xfId="14376" xr:uid="{60E82762-DE57-4AC5-B958-931755CEBA4D}"/>
    <cellStyle name="Warning Text 9" xfId="2599" xr:uid="{B0A66591-A932-4D9F-9B61-0463B5EBE79B}"/>
    <cellStyle name="Warning Text 9 2" xfId="5476" xr:uid="{C9B0853A-B51E-413F-AE93-8F136AF25823}"/>
    <cellStyle name="Warning Text 9 3" xfId="10055" xr:uid="{DE94CE31-ECC7-4D76-AF2E-F3F5885FD7E2}"/>
    <cellStyle name="Warning Text 9 3 2" xfId="14377" xr:uid="{94580500-F34E-494D-93AB-0DF7F80E2A32}"/>
    <cellStyle name="Year" xfId="2600" xr:uid="{22C0A3A7-6954-4E9D-A674-09A5EC5B35CD}"/>
    <cellStyle name="Year 2" xfId="6232" xr:uid="{4C6A3EA6-07B0-42C8-A202-B66B937EC89F}"/>
    <cellStyle name="Year 3" xfId="5477" xr:uid="{B3824E1E-7F78-40FC-9278-64B6C9142042}"/>
    <cellStyle name="Year 4" xfId="10056" xr:uid="{F016998C-9676-400D-8BDA-21C914A9E4C8}"/>
    <cellStyle name="Year 4 2" xfId="14378" xr:uid="{86D02E3F-0833-4204-B79B-DC6672B60D9A}"/>
    <cellStyle name="Обычный_Transf 1404xls" xfId="2601" xr:uid="{9BC5DFAA-D4DD-490B-A70D-11D1F37F18DE}"/>
    <cellStyle name="뒤에 오는 하이퍼링크_999-1" xfId="2602" xr:uid="{D4D37D02-C2AD-4CC1-8D2F-F0D6B405D044}"/>
    <cellStyle name="백분율_전사 고정자산(작업용)" xfId="2603" xr:uid="{30F47C85-DE8E-4F43-9866-43CE80DCE570}"/>
    <cellStyle name="뷭?_BOOKSHIP_공문 " xfId="2604" xr:uid="{889B5D9B-4077-4E97-BA3E-551591963E2C}"/>
    <cellStyle name="쉼표 [0]_Inventory~May29" xfId="2605" xr:uid="{24FA4D86-BB64-44BA-9203-54EFE2C3DF88}"/>
    <cellStyle name="쉼표_AR_OK" xfId="2606" xr:uid="{A4CDBC1C-67CB-4063-BBAE-C89AC7AA1EDA}"/>
    <cellStyle name="콤마 [0]_00사업(자금)" xfId="2607" xr:uid="{669033A9-73B3-4235-A9F9-254D5791928B}"/>
    <cellStyle name="콤마_00사업(자금)" xfId="2608" xr:uid="{1C7B40B6-A5A5-4429-A4F1-C3E5E1537267}"/>
    <cellStyle name="통화 [0]_전사 고정자산(작업용)" xfId="2609" xr:uid="{42B85A8A-9AC1-4C57-94BE-8DE245444BA4}"/>
    <cellStyle name="통화_전사 고정자산(작업용)" xfId="2610" xr:uid="{F9CF03AA-FC15-473B-9E6A-241AD30746DD}"/>
    <cellStyle name="표준_2000-12 AR" xfId="2611" xr:uid="{ADAAAB95-5925-4935-B6B8-ACBEFEB0CF39}"/>
    <cellStyle name="一般_Sheet1" xfId="2612" xr:uid="{18C682BF-A8ED-4972-BE39-A5A6C4AA4B18}"/>
    <cellStyle name="千位分隔_UTC_China_Att_R_Assets_DD_V1c_V3" xfId="2613" xr:uid="{671951F5-1E93-44ED-9218-7B0CA9FD2CB9}"/>
    <cellStyle name="崔矾" xfId="2614" xr:uid="{8E8F79A3-78C5-4533-BEE9-13FF3A0C0538}"/>
    <cellStyle name="常规_Asset List" xfId="2615" xr:uid="{5E7DBB71-DE03-47EF-8D64-3AAAF971FAE9}"/>
    <cellStyle name="拳企扁龋" xfId="2616" xr:uid="{F94359BA-4A9C-4620-84A2-DD92AB82E280}"/>
    <cellStyle name="拳企扁龋 2" xfId="6053" xr:uid="{0FB655C1-DFE0-4869-A5A6-B402EDAF0F5B}"/>
    <cellStyle name="拳企扁龋0" xfId="2617" xr:uid="{A64310E0-FC43-4227-BD55-84119A02090D}"/>
    <cellStyle name="拳企扁龋0 2" xfId="6054" xr:uid="{C24990B0-3B03-4D07-A78E-31D61299EF23}"/>
    <cellStyle name="朝楼" xfId="2618" xr:uid="{C650A83D-F3B7-4A64-896B-4D7B188B43C4}"/>
    <cellStyle name="標準_2001購入" xfId="2619" xr:uid="{BB2CDCE2-7038-4F3F-9B1A-2BF54C970FF3}"/>
    <cellStyle name="欺季飘" xfId="2620" xr:uid="{1278EDDE-B2E4-40FA-B487-FD1190096448}"/>
    <cellStyle name="欺季飘 2" xfId="6055" xr:uid="{28FDE4A2-1DCB-41EA-986C-B1E583DB6578}"/>
    <cellStyle name="烹拳 [0]_(type)醚褒" xfId="2621" xr:uid="{6299EE18-06D3-4AD1-BD0E-A6F67860BD72}"/>
    <cellStyle name="烹拳_(type)醚褒" xfId="2622" xr:uid="{78452A8B-3AA9-4610-BC81-408F12DE0E46}"/>
    <cellStyle name="磊府荐" xfId="2623" xr:uid="{F84EFB68-35E9-4DDA-A4D7-08DE57E4B78E}"/>
    <cellStyle name="磊府荐0" xfId="2624" xr:uid="{D65B6733-EFD1-43F3-A88A-85C167055497}"/>
    <cellStyle name="磊府荐0 2" xfId="6056" xr:uid="{88F5D269-BA60-4C41-88A2-4B2F31B90295}"/>
    <cellStyle name="箭磊(R)" xfId="2625" xr:uid="{B9734497-9BDE-46E3-AB48-AB73424472FA}"/>
    <cellStyle name="绊沥免仿1" xfId="2626" xr:uid="{CF61AADF-A67A-42B8-B2DD-C4F1544CBFA4}"/>
    <cellStyle name="绊沥免仿2" xfId="2627" xr:uid="{E68B64AA-A752-43CE-96D2-60CDFEE1E412}"/>
    <cellStyle name="绊沥家箭痢" xfId="2628" xr:uid="{DD2250F3-98FC-4D0E-86F2-3257912EDDFA}"/>
    <cellStyle name="绊沥家箭痢 2" xfId="6057" xr:uid="{A4EBFA04-4AE2-4B14-8247-5EA0696D8722}"/>
    <cellStyle name="钎霖_(type)醚褒" xfId="2629" xr:uid="{C6E6AD0C-3A7A-4496-B3F4-67C6C6CEBA76}"/>
    <cellStyle name="钦魂" xfId="2630" xr:uid="{916098A1-CCDD-405A-AB19-F8632FC880EF}"/>
    <cellStyle name="霓付 [0]_(type)醚褒" xfId="2631" xr:uid="{0F02FE0F-09AD-4C20-A286-6CC3FC3939E8}"/>
    <cellStyle name="霓付_(type)醚褒" xfId="2632" xr:uid="{8FB1EB10-CC1C-47C0-BD9B-23F7F66BFF84}"/>
  </cellStyles>
  <dxfs count="11">
    <dxf>
      <font>
        <color rgb="FF0085C3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85C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85C3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E4E4E4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0"/>
        </left>
      </border>
    </dxf>
    <dxf>
      <font>
        <color theme="0"/>
      </font>
      <fill>
        <patternFill>
          <bgColor rgb="FF0085C3"/>
        </patternFill>
      </fill>
      <border>
        <left style="thin">
          <color rgb="FF0085C3"/>
        </left>
        <right style="thin">
          <color rgb="FF0085C3"/>
        </right>
        <top style="thin">
          <color theme="0"/>
        </top>
        <bottom style="thin">
          <color rgb="FF0085C3"/>
        </bottom>
        <vertical style="thin">
          <color rgb="FF0085C3"/>
        </vertical>
        <horizontal style="thin">
          <color rgb="FF0085C3"/>
        </horizontal>
      </border>
    </dxf>
    <dxf>
      <font>
        <color theme="0"/>
      </font>
      <fill>
        <patternFill>
          <bgColor rgb="FF0085C3"/>
        </patternFill>
      </fill>
      <border>
        <bottom style="thin">
          <color theme="0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2" defaultPivotStyle="PivotStyleLight16">
    <tableStyle name="SRA" table="0" count="11" xr9:uid="{CE0E90D5-9641-441F-9559-F78885380581}">
      <tableStyleElement type="wholeTable" dxfId="10"/>
      <tableStyleElement type="headerRow" dxfId="9"/>
      <tableStyleElement type="totalRow" dxfId="8"/>
      <tableStyleElement type="lastColumn" dxfId="7"/>
      <tableStyleElement type="firstRowStripe" dxfId="6"/>
      <tableStyleElement type="secondRowStripe" dxfId="5"/>
      <tableStyleElement type="firstColumnSubheading" dxfId="4"/>
      <tableStyleElement type="secondColumnSubheading" dxfId="3"/>
      <tableStyleElement type="first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72</xdr:row>
      <xdr:rowOff>0</xdr:rowOff>
    </xdr:from>
    <xdr:to>
      <xdr:col>11</xdr:col>
      <xdr:colOff>292920</xdr:colOff>
      <xdr:row>103</xdr:row>
      <xdr:rowOff>1611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5E035C0-7ED7-0100-905E-3974CC65E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67265" y="12729882"/>
          <a:ext cx="4829849" cy="57062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85</xdr:row>
      <xdr:rowOff>0</xdr:rowOff>
    </xdr:from>
    <xdr:to>
      <xdr:col>2</xdr:col>
      <xdr:colOff>587828</xdr:colOff>
      <xdr:row>139</xdr:row>
      <xdr:rowOff>140969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AD9B49B-E0D1-D5D3-AAD7-29695DAA5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996160"/>
          <a:ext cx="10066020" cy="1002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bankofamerica.com/Personal/Lotus123/Alternate%20Officing%20-%20Charlotte/Discovery%20File/Discovery%20File.xls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personal/paul_klinger_dell_com/Documents/SDSS/Customer/Coreweave/Coreweave_Gaines%201.5%20GB200_PS1%20CSP%20Pricing%20Model_v1.6_11262024.xlsx" TargetMode="External"/><Relationship Id="rId2" Type="http://schemas.openxmlformats.org/officeDocument/2006/relationships/externalLinkPath" Target="https://dell-my.sharepoint.com/personal/paul_klinger_dell_com/Documents/SDSS/Customer/Coreweave/Coreweave_Gaines%201.5%20GB200_PS1%20CSP%20Pricing%20Model_v1.6_11262024.xlsx" TargetMode="External"/><Relationship Id="rId1" Type="http://schemas.openxmlformats.org/officeDocument/2006/relationships/externalLinkPath" Target="/personal/paul_klinger_dell_com/Documents/SDSS/Customer/Coreweave/Coreweave_Gaines%201.5%20GB200_PS1%20CSP%20Pricing%20Model_v1.6_1126202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rdinetechh-my.sharepoint.com/Users/yuank1/Desktop/Common%20Use/SEA/SEA%20Quote%20Processor%20v2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XCorporationRackIntegrationProject/Shared%20Documents/General/2%20-%20Project%20Management/02%20-%20Governance%20Plan/X%20Corp%20GenAI%20Program%20Workbook.xlsm" TargetMode="External"/><Relationship Id="rId1" Type="http://schemas.openxmlformats.org/officeDocument/2006/relationships/externalLinkPath" Target="/sites/XCorporationRackIntegrationProject/Shared%20Documents/General/2%20-%20Project%20Management/02%20-%20Governance%20Plan/X%20Corp%20GenAI%20Program%20Workbook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personal/jennifer_wilder_dell_com/Documents/Cummins/EUC1%202023%20Schedule/Cummins%20EUC1%20Schedule%20-%2010-24-22%20-%20JW.xlsx" TargetMode="External"/><Relationship Id="rId1" Type="http://schemas.openxmlformats.org/officeDocument/2006/relationships/externalLinkPath" Target="/personal/jennifer_wilder_dell_com/Documents/Cummins/EUC1%202023%20Schedule/Cummins%20EUC1%20Schedule%20-%2010-24-22%20-%20JW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genda"/>
      <sheetName val="TARs"/>
      <sheetName val="Issues"/>
      <sheetName val="Key Decisions"/>
      <sheetName val="Risks"/>
      <sheetName val="Change Controls"/>
      <sheetName val="Contacts"/>
      <sheetName val="Data"/>
      <sheetName val="Base Summary"/>
      <sheetName val="Phases"/>
      <sheetName val="Milestones"/>
      <sheetName val="KeyTas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Pricing Model"/>
      <sheetName val="Sample Template"/>
      <sheetName val="Reference Data"/>
      <sheetName val="Cost"/>
      <sheetName val="LOIS Summary"/>
      <sheetName val="GB200 Parts"/>
      <sheetName val="XE9785L OLD"/>
      <sheetName val="XE9680L BOM"/>
      <sheetName val="XE9785L BOM"/>
      <sheetName val="XE9680L_SKU_BO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cessor"/>
      <sheetName val="Info"/>
      <sheetName val="Template"/>
      <sheetName val="IQR"/>
    </sheetNames>
    <sheetDataSet>
      <sheetData sheetId="0"/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over"/>
      <sheetName val="Summary &amp; Status"/>
      <sheetName val="Key Info"/>
      <sheetName val="Quotes and Orders"/>
      <sheetName val="Reports"/>
      <sheetName val="% Complete"/>
      <sheetName val="Status Trend"/>
      <sheetName val="Stakeholders"/>
      <sheetName val="Communication Plan"/>
      <sheetName val="Comms Plan (Meeting Cadence)"/>
      <sheetName val="Risks &amp; Issues"/>
      <sheetName val="RAID Dashboard"/>
      <sheetName val="Action Items"/>
      <sheetName val=" Decisions"/>
      <sheetName val="Interview Schedule"/>
      <sheetName val="Updated Dashboard"/>
      <sheetName val="Progress Dashboard"/>
      <sheetName val="ARB"/>
      <sheetName val="Open Action Log (AMD &amp; Nvidia)"/>
      <sheetName val="Actions &amp; Open Items"/>
      <sheetName val="Closed Action Log"/>
      <sheetName val="EBC Action Items and Notes"/>
      <sheetName val="Assumptions"/>
      <sheetName val="Dependencies"/>
      <sheetName val="Exit Criteria"/>
      <sheetName val="Changes"/>
      <sheetName val="Inventory List"/>
      <sheetName val="Email Text"/>
      <sheetName val="Data"/>
      <sheetName val="Tools"/>
      <sheetName val="Lessons Learned"/>
      <sheetName val="WBS"/>
      <sheetName val="US T-Minus"/>
      <sheetName val="Escalation Pa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ummary"/>
      <sheetName val="EUC1 Schedule"/>
      <sheetName val="Change Log"/>
      <sheetName val="EUC1 Home"/>
      <sheetName val="Order Schedule - JW"/>
      <sheetName val="Lead Times"/>
      <sheetName val="LookUp"/>
      <sheetName val="Site details V2"/>
      <sheetName val="Lead Time Detail"/>
      <sheetName val="EUC1_Schedule"/>
      <sheetName val="Change_Log"/>
      <sheetName val="EUC1_Home"/>
      <sheetName val="Order_Schedule_-_JW"/>
      <sheetName val="Lead_Times"/>
      <sheetName val="Site_details_V2"/>
      <sheetName val="Lead_Time_Detai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D151E-E677-4BC4-BE1D-4D7A16B5DB70}">
  <dimension ref="A1:T87"/>
  <sheetViews>
    <sheetView tabSelected="1" zoomScale="85" zoomScaleNormal="85" workbookViewId="0">
      <pane ySplit="1" topLeftCell="A10" activePane="bottomLeft" state="frozen"/>
      <selection pane="bottomLeft" activeCell="B1" sqref="B1"/>
    </sheetView>
  </sheetViews>
  <sheetFormatPr defaultRowHeight="15"/>
  <cols>
    <col min="1" max="1" width="38" bestFit="1" customWidth="1"/>
    <col min="2" max="2" width="26.7109375" customWidth="1"/>
    <col min="3" max="3" width="11.42578125" bestFit="1" customWidth="1"/>
    <col min="4" max="4" width="15.28515625" bestFit="1" customWidth="1"/>
    <col min="5" max="5" width="12.7109375" bestFit="1" customWidth="1"/>
    <col min="6" max="7" width="12.140625" bestFit="1" customWidth="1"/>
    <col min="8" max="8" width="14" bestFit="1" customWidth="1"/>
    <col min="9" max="9" width="15" bestFit="1" customWidth="1"/>
    <col min="10" max="10" width="17.140625" bestFit="1" customWidth="1"/>
    <col min="11" max="11" width="17.42578125" bestFit="1" customWidth="1"/>
    <col min="12" max="12" width="5.85546875" bestFit="1" customWidth="1"/>
    <col min="13" max="14" width="8.85546875" bestFit="1" customWidth="1"/>
    <col min="15" max="15" width="10.28515625" bestFit="1" customWidth="1"/>
    <col min="16" max="17" width="15.140625" bestFit="1" customWidth="1"/>
  </cols>
  <sheetData>
    <row r="1" spans="1:17">
      <c r="A1" s="114" t="s">
        <v>0</v>
      </c>
      <c r="B1" s="114" t="s">
        <v>1</v>
      </c>
      <c r="C1" s="114" t="s">
        <v>2</v>
      </c>
      <c r="D1" s="114" t="s">
        <v>3</v>
      </c>
      <c r="E1" s="114" t="s">
        <v>4</v>
      </c>
      <c r="F1" s="114" t="s">
        <v>5</v>
      </c>
      <c r="G1" s="114" t="s">
        <v>6</v>
      </c>
      <c r="H1" s="114" t="s">
        <v>7</v>
      </c>
      <c r="I1" s="114" t="s">
        <v>8</v>
      </c>
      <c r="J1" s="114" t="s">
        <v>13</v>
      </c>
      <c r="K1" s="114" t="s">
        <v>14</v>
      </c>
      <c r="L1" s="114" t="s">
        <v>11</v>
      </c>
      <c r="O1" s="1" t="s">
        <v>2</v>
      </c>
      <c r="P1" s="1" t="s">
        <v>7</v>
      </c>
      <c r="Q1" s="1" t="s">
        <v>8</v>
      </c>
    </row>
    <row r="2" spans="1:17">
      <c r="A2" s="1" t="s">
        <v>221</v>
      </c>
      <c r="B2" s="1" t="s">
        <v>16</v>
      </c>
      <c r="C2" s="2">
        <v>480</v>
      </c>
      <c r="D2" s="2">
        <v>603749.57999999996</v>
      </c>
      <c r="E2" s="2">
        <v>83317.440000000002</v>
      </c>
      <c r="F2" s="2">
        <v>82515</v>
      </c>
      <c r="G2" s="2">
        <v>59410.82</v>
      </c>
      <c r="H2" s="2">
        <f>C2*F2</f>
        <v>39607200</v>
      </c>
      <c r="I2" s="2">
        <f>C2*G2</f>
        <v>28517193.600000001</v>
      </c>
      <c r="J2" s="2">
        <f>H2-I2</f>
        <v>11090006.399999999</v>
      </c>
      <c r="K2" s="3">
        <f>J2/H2</f>
        <v>0.27999975761982665</v>
      </c>
      <c r="L2" s="3">
        <f>(D2-F2)/D2</f>
        <v>0.86332909747117337</v>
      </c>
      <c r="M2">
        <v>2</v>
      </c>
      <c r="O2" s="14">
        <f>C2*$M$2</f>
        <v>960</v>
      </c>
      <c r="P2" s="14">
        <f t="shared" ref="P2:Q5" si="0">H2*$M$2</f>
        <v>79214400</v>
      </c>
      <c r="Q2" s="14">
        <f t="shared" si="0"/>
        <v>57034387.200000003</v>
      </c>
    </row>
    <row r="3" spans="1:17">
      <c r="A3" s="1" t="s">
        <v>221</v>
      </c>
      <c r="B3" s="1" t="s">
        <v>17</v>
      </c>
      <c r="C3" s="2">
        <v>45360</v>
      </c>
      <c r="D3" s="2">
        <v>607371760.79999995</v>
      </c>
      <c r="E3" s="2">
        <v>81995187.709999993</v>
      </c>
      <c r="F3" s="2">
        <v>1530</v>
      </c>
      <c r="G3" s="2">
        <v>1346.11</v>
      </c>
      <c r="H3" s="2">
        <f>C3*F3</f>
        <v>69400800</v>
      </c>
      <c r="I3" s="2">
        <f>C3*G3</f>
        <v>61059549.599999994</v>
      </c>
      <c r="J3" s="2">
        <f>H3-I3</f>
        <v>8341250.400000006</v>
      </c>
      <c r="K3" s="3">
        <f>J3/H3</f>
        <v>0.12018954248366022</v>
      </c>
      <c r="L3" s="3">
        <f>(D3-F3)/D3</f>
        <v>0.99999748094972674</v>
      </c>
      <c r="O3" s="14">
        <f>C3*$M$2</f>
        <v>90720</v>
      </c>
      <c r="P3" s="14">
        <f t="shared" si="0"/>
        <v>138801600</v>
      </c>
      <c r="Q3" s="14">
        <f t="shared" si="0"/>
        <v>122119099.19999999</v>
      </c>
    </row>
    <row r="4" spans="1:17">
      <c r="A4" s="1" t="s">
        <v>28</v>
      </c>
      <c r="B4" s="1" t="s">
        <v>29</v>
      </c>
      <c r="C4" s="2">
        <v>7560</v>
      </c>
      <c r="F4">
        <v>430.67</v>
      </c>
      <c r="G4" s="2">
        <v>323</v>
      </c>
      <c r="H4" s="2">
        <f>C4*F4</f>
        <v>3255865.2</v>
      </c>
      <c r="I4" s="2">
        <f>C4*G4</f>
        <v>2441880</v>
      </c>
      <c r="J4" s="2">
        <f>H4-I4</f>
        <v>813985.20000000019</v>
      </c>
      <c r="K4" s="3">
        <f>J4/H4</f>
        <v>0.25000580490863078</v>
      </c>
      <c r="L4" s="3"/>
      <c r="O4" s="14">
        <f>C4*$M$2</f>
        <v>15120</v>
      </c>
      <c r="P4" s="14">
        <f t="shared" si="0"/>
        <v>6511730.4000000004</v>
      </c>
      <c r="Q4" s="14">
        <f t="shared" si="0"/>
        <v>4883760</v>
      </c>
    </row>
    <row r="5" spans="1:17">
      <c r="A5" s="1" t="s">
        <v>28</v>
      </c>
      <c r="B5" s="1" t="s">
        <v>30</v>
      </c>
      <c r="C5" s="2">
        <v>240</v>
      </c>
      <c r="F5">
        <v>506.67</v>
      </c>
      <c r="G5" s="2">
        <v>380</v>
      </c>
      <c r="H5" s="2">
        <f>C5*F5</f>
        <v>121600.8</v>
      </c>
      <c r="I5" s="2">
        <f>C5*G5</f>
        <v>91200</v>
      </c>
      <c r="J5" s="2">
        <f>H5-I5</f>
        <v>30400.800000000003</v>
      </c>
      <c r="K5" s="3">
        <f>J5/H5</f>
        <v>0.25000493417806463</v>
      </c>
      <c r="L5" s="3"/>
      <c r="O5" s="14">
        <f>C5*$M$2</f>
        <v>480</v>
      </c>
      <c r="P5" s="14">
        <f t="shared" si="0"/>
        <v>243201.6</v>
      </c>
      <c r="Q5" s="14">
        <f t="shared" si="0"/>
        <v>182400</v>
      </c>
    </row>
    <row r="6" spans="1:17">
      <c r="A6" s="1"/>
      <c r="B6" s="1"/>
      <c r="C6" s="2"/>
      <c r="D6" s="2"/>
      <c r="E6" s="2"/>
      <c r="F6" s="2"/>
      <c r="G6" s="2"/>
      <c r="H6" s="84">
        <f>SUM(H2:H5)</f>
        <v>112385466</v>
      </c>
      <c r="I6" s="84">
        <f>SUM(I2:I5)</f>
        <v>92109823.199999988</v>
      </c>
      <c r="J6" s="84">
        <f>H6-I6</f>
        <v>20275642.800000012</v>
      </c>
      <c r="K6" s="90">
        <f>J6/H6</f>
        <v>0.18041160945135035</v>
      </c>
      <c r="L6" s="3"/>
      <c r="O6" s="14"/>
      <c r="P6" s="17">
        <f>SUM(P2:P5)</f>
        <v>224770932</v>
      </c>
      <c r="Q6" s="17">
        <f>SUM(Q2:Q5)</f>
        <v>184219646.39999998</v>
      </c>
    </row>
    <row r="7" spans="1:17">
      <c r="A7" s="1"/>
      <c r="B7" s="1"/>
      <c r="C7" s="2"/>
      <c r="D7" s="2"/>
      <c r="E7" s="2"/>
      <c r="F7" s="2"/>
      <c r="G7" s="2"/>
      <c r="H7" s="2"/>
      <c r="I7" s="2"/>
      <c r="J7" s="2"/>
      <c r="K7" s="3"/>
      <c r="L7" s="3"/>
    </row>
    <row r="8" spans="1:17">
      <c r="A8" s="1" t="s">
        <v>222</v>
      </c>
      <c r="B8" s="1" t="s">
        <v>20</v>
      </c>
      <c r="C8" s="2">
        <v>274</v>
      </c>
      <c r="D8" s="2">
        <v>342160.94</v>
      </c>
      <c r="E8" s="2">
        <v>47218.21</v>
      </c>
      <c r="F8" s="2">
        <v>48415</v>
      </c>
      <c r="G8" s="2">
        <v>38732.239999999998</v>
      </c>
      <c r="H8" s="2">
        <f>C8*F8</f>
        <v>13265710</v>
      </c>
      <c r="I8" s="2">
        <f>C8*G8</f>
        <v>10612633.76</v>
      </c>
      <c r="J8" s="2">
        <f>H8-I8</f>
        <v>2653076.2400000002</v>
      </c>
      <c r="K8" s="3">
        <f>J8/H8</f>
        <v>0.19999504285861822</v>
      </c>
      <c r="L8" s="3">
        <f>(D8-F8)/D8</f>
        <v>0.85850225920001277</v>
      </c>
      <c r="O8" s="14">
        <f>C8*$M$2</f>
        <v>548</v>
      </c>
      <c r="P8" s="14">
        <f t="shared" ref="P8:Q10" si="1">H8*$M$2</f>
        <v>26531420</v>
      </c>
      <c r="Q8" s="14">
        <f t="shared" si="1"/>
        <v>21225267.52</v>
      </c>
    </row>
    <row r="9" spans="1:17">
      <c r="A9" s="1" t="s">
        <v>222</v>
      </c>
      <c r="B9" s="1" t="s">
        <v>22</v>
      </c>
      <c r="C9" s="2">
        <v>14820</v>
      </c>
      <c r="D9" s="2">
        <v>89513244.599999994</v>
      </c>
      <c r="E9" s="2">
        <v>12084288.02</v>
      </c>
      <c r="F9" s="2">
        <f>ROUND(G9/0.8,0)</f>
        <v>764</v>
      </c>
      <c r="G9" s="2">
        <v>611.11</v>
      </c>
      <c r="H9" s="2">
        <f>C9*F9</f>
        <v>11322480</v>
      </c>
      <c r="I9" s="2">
        <f>C9*G9</f>
        <v>9056650.2000000011</v>
      </c>
      <c r="J9" s="2">
        <f>H9-I9</f>
        <v>2265829.7999999989</v>
      </c>
      <c r="K9" s="3">
        <f>J9/H9</f>
        <v>0.20011780104712032</v>
      </c>
      <c r="L9" s="3">
        <f>(D9-F9)/D9</f>
        <v>0.99999146495020474</v>
      </c>
      <c r="O9" s="14">
        <f>C9*$M$2</f>
        <v>29640</v>
      </c>
      <c r="P9" s="14">
        <f t="shared" si="1"/>
        <v>22644960</v>
      </c>
      <c r="Q9" s="14">
        <f t="shared" si="1"/>
        <v>18113300.400000002</v>
      </c>
    </row>
    <row r="10" spans="1:17">
      <c r="A10" s="1" t="s">
        <v>222</v>
      </c>
      <c r="B10" s="1" t="s">
        <v>23</v>
      </c>
      <c r="C10" s="2">
        <v>14678</v>
      </c>
      <c r="D10" s="2">
        <v>133482172.34</v>
      </c>
      <c r="E10" s="2">
        <v>18020093.27</v>
      </c>
      <c r="F10" s="2">
        <f>ROUND(G10/0.8,0)</f>
        <v>1126</v>
      </c>
      <c r="G10" s="2">
        <v>901.11</v>
      </c>
      <c r="H10" s="2">
        <f>C10*F10</f>
        <v>16527428</v>
      </c>
      <c r="I10" s="2">
        <f>C10*G10</f>
        <v>13226492.58</v>
      </c>
      <c r="J10" s="2">
        <f>H10-I10</f>
        <v>3300935.42</v>
      </c>
      <c r="K10" s="3">
        <f>J10/H10</f>
        <v>0.19972468916518649</v>
      </c>
      <c r="L10" s="3">
        <f>(D10-F10)/D10</f>
        <v>0.99999156441657888</v>
      </c>
      <c r="O10" s="14">
        <f>C10*$M$2</f>
        <v>29356</v>
      </c>
      <c r="P10" s="14">
        <f t="shared" si="1"/>
        <v>33054856</v>
      </c>
      <c r="Q10" s="14">
        <f t="shared" si="1"/>
        <v>26452985.16</v>
      </c>
    </row>
    <row r="11" spans="1:17">
      <c r="A11" s="1"/>
      <c r="B11" s="1"/>
      <c r="C11" s="2"/>
      <c r="D11" s="2"/>
      <c r="E11" s="2"/>
      <c r="F11" s="2"/>
      <c r="G11" s="2"/>
      <c r="H11" s="84">
        <f>SUM(H8:H10)</f>
        <v>41115618</v>
      </c>
      <c r="I11" s="84">
        <f>SUM(I8:I10)</f>
        <v>32895776.539999999</v>
      </c>
      <c r="J11" s="84">
        <f>H11-I11</f>
        <v>8219841.4600000009</v>
      </c>
      <c r="K11" s="90">
        <f>J11/H11</f>
        <v>0.19992017291336836</v>
      </c>
      <c r="L11" s="3"/>
      <c r="O11" s="14"/>
      <c r="P11" s="14">
        <f>SUM(P8:P10)</f>
        <v>82231236</v>
      </c>
      <c r="Q11" s="14">
        <f>SUM(Q8:Q10)</f>
        <v>65791553.079999998</v>
      </c>
    </row>
    <row r="12" spans="1:17">
      <c r="A12" s="1"/>
      <c r="B12" s="1"/>
      <c r="C12" s="2"/>
      <c r="D12" s="2"/>
      <c r="E12" s="2"/>
      <c r="F12" s="2"/>
      <c r="G12" s="2"/>
      <c r="H12" s="2"/>
      <c r="I12" s="2"/>
      <c r="J12" s="2"/>
      <c r="K12" s="3"/>
      <c r="L12" s="3"/>
    </row>
    <row r="13" spans="1:17">
      <c r="A13" s="1" t="s">
        <v>223</v>
      </c>
      <c r="B13" s="1" t="s">
        <v>40</v>
      </c>
      <c r="C13" s="2">
        <v>75</v>
      </c>
      <c r="D13" s="2">
        <v>24776.13</v>
      </c>
      <c r="E13" s="2">
        <v>3652.15</v>
      </c>
      <c r="F13" s="2">
        <v>3528</v>
      </c>
      <c r="G13" s="2">
        <v>3104.33</v>
      </c>
      <c r="H13" s="2">
        <f>C13*F13</f>
        <v>264600</v>
      </c>
      <c r="I13" s="2">
        <f>C13*G13</f>
        <v>232824.75</v>
      </c>
      <c r="J13" s="2">
        <f>H13-I13</f>
        <v>31775.25</v>
      </c>
      <c r="K13" s="3">
        <f>J13/H13</f>
        <v>0.12008786848072563</v>
      </c>
      <c r="L13" s="3">
        <f>(D13-F13)/D13</f>
        <v>0.85760488018104519</v>
      </c>
      <c r="O13" s="14">
        <f>C13*$M$2</f>
        <v>150</v>
      </c>
      <c r="P13" s="14">
        <f t="shared" ref="P13:Q16" si="2">H13*$M$2</f>
        <v>529200</v>
      </c>
      <c r="Q13" s="14">
        <f t="shared" si="2"/>
        <v>465649.5</v>
      </c>
    </row>
    <row r="14" spans="1:17">
      <c r="A14" s="1" t="s">
        <v>223</v>
      </c>
      <c r="B14" s="1" t="s">
        <v>20</v>
      </c>
      <c r="C14" s="2">
        <v>6</v>
      </c>
      <c r="D14" s="2">
        <v>342160.94</v>
      </c>
      <c r="E14" s="2">
        <v>47218.21</v>
      </c>
      <c r="F14" s="2">
        <v>48415</v>
      </c>
      <c r="G14" s="2">
        <v>38732.239999999998</v>
      </c>
      <c r="H14" s="2">
        <f>C14*F14</f>
        <v>290490</v>
      </c>
      <c r="I14" s="2">
        <f>C14*G14</f>
        <v>232393.44</v>
      </c>
      <c r="J14" s="2">
        <f>H14-I14</f>
        <v>58096.56</v>
      </c>
      <c r="K14" s="3">
        <f>J14/H14</f>
        <v>0.19999504285861819</v>
      </c>
      <c r="L14" s="3">
        <f>(D14-F14)/D14</f>
        <v>0.85850225920001277</v>
      </c>
      <c r="O14" s="14">
        <f>C14*$M$2</f>
        <v>12</v>
      </c>
      <c r="P14" s="14">
        <f t="shared" si="2"/>
        <v>580980</v>
      </c>
      <c r="Q14" s="14">
        <f t="shared" si="2"/>
        <v>464786.88</v>
      </c>
    </row>
    <row r="15" spans="1:17">
      <c r="A15" s="1" t="s">
        <v>223</v>
      </c>
      <c r="B15" s="1" t="s">
        <v>41</v>
      </c>
      <c r="C15" s="2">
        <v>150</v>
      </c>
      <c r="D15" s="2">
        <v>430317</v>
      </c>
      <c r="E15" s="2">
        <v>58092.800000000003</v>
      </c>
      <c r="F15" s="2">
        <f>ROUND(G15/0.88,0)</f>
        <v>341</v>
      </c>
      <c r="G15" s="2">
        <v>300.36</v>
      </c>
      <c r="H15" s="2">
        <f>C15*F15</f>
        <v>51150</v>
      </c>
      <c r="I15" s="2">
        <f>C15*G15</f>
        <v>45054</v>
      </c>
      <c r="J15" s="2">
        <f>H15-I15</f>
        <v>6096</v>
      </c>
      <c r="K15" s="3">
        <f>J15/H15</f>
        <v>0.11917888563049854</v>
      </c>
      <c r="L15" s="3">
        <f>(D15-F15)/D15</f>
        <v>0.9992075609376343</v>
      </c>
      <c r="O15" s="14">
        <f>C15*$M$2</f>
        <v>300</v>
      </c>
      <c r="P15" s="14">
        <f t="shared" si="2"/>
        <v>102300</v>
      </c>
      <c r="Q15" s="14">
        <f t="shared" si="2"/>
        <v>90108</v>
      </c>
    </row>
    <row r="16" spans="1:17">
      <c r="A16" s="1" t="s">
        <v>223</v>
      </c>
      <c r="B16" s="1" t="s">
        <v>23</v>
      </c>
      <c r="C16" s="2">
        <v>208</v>
      </c>
      <c r="D16" s="2">
        <v>1891558.24</v>
      </c>
      <c r="E16" s="2">
        <v>255360.36</v>
      </c>
      <c r="F16" s="2">
        <f>ROUND(G16/0.8,0)</f>
        <v>1126</v>
      </c>
      <c r="G16" s="2">
        <v>901.11</v>
      </c>
      <c r="H16" s="2">
        <f>C16*F16</f>
        <v>234208</v>
      </c>
      <c r="I16" s="2">
        <f>C16*G16</f>
        <v>187430.88</v>
      </c>
      <c r="J16" s="2">
        <f>H16-I16</f>
        <v>46777.119999999995</v>
      </c>
      <c r="K16" s="3">
        <f>J16/H16</f>
        <v>0.19972468916518649</v>
      </c>
      <c r="L16" s="3">
        <f>(D16-F16)/D16</f>
        <v>0.9994047235891611</v>
      </c>
      <c r="O16" s="14">
        <f>C16*$M$2</f>
        <v>416</v>
      </c>
      <c r="P16" s="14">
        <f t="shared" si="2"/>
        <v>468416</v>
      </c>
      <c r="Q16" s="14">
        <f t="shared" si="2"/>
        <v>374861.76</v>
      </c>
    </row>
    <row r="17" spans="1:20">
      <c r="A17" s="1"/>
      <c r="B17" s="1"/>
      <c r="C17" s="2"/>
      <c r="D17" s="2"/>
      <c r="E17" s="2"/>
      <c r="F17" s="2"/>
      <c r="G17" s="2"/>
      <c r="H17" s="84">
        <f>SUM(H13:H16)</f>
        <v>840448</v>
      </c>
      <c r="I17" s="84">
        <f>SUM(I13:I16)</f>
        <v>697703.07000000007</v>
      </c>
      <c r="J17" s="84">
        <f>H17-I17</f>
        <v>142744.92999999993</v>
      </c>
      <c r="K17" s="90">
        <f>J17/H17</f>
        <v>0.16984385708574468</v>
      </c>
      <c r="L17" s="3"/>
      <c r="O17" s="14"/>
      <c r="P17" s="17">
        <f>SUM(P13:P16)</f>
        <v>1680896</v>
      </c>
      <c r="Q17" s="17">
        <f>SUM(Q13:Q16)</f>
        <v>1395406.1400000001</v>
      </c>
    </row>
    <row r="18" spans="1:20">
      <c r="A18" s="1"/>
      <c r="B18" s="1"/>
      <c r="C18" s="2"/>
      <c r="D18" s="2"/>
      <c r="E18" s="2"/>
      <c r="F18" s="2"/>
      <c r="G18" s="2"/>
      <c r="H18" s="2"/>
      <c r="I18" s="2"/>
      <c r="J18" s="2"/>
      <c r="K18" s="3"/>
      <c r="L18" s="3"/>
    </row>
    <row r="19" spans="1:20">
      <c r="A19" s="1" t="s">
        <v>224</v>
      </c>
      <c r="B19" s="1" t="s">
        <v>25</v>
      </c>
      <c r="C19" s="2">
        <v>30</v>
      </c>
      <c r="D19" s="2">
        <v>121754.6825</v>
      </c>
      <c r="E19" s="2">
        <v>67458.679999999993</v>
      </c>
      <c r="F19" s="2">
        <v>11468</v>
      </c>
      <c r="G19" s="2">
        <f>'Rack BOM IR9048'!F19</f>
        <v>10091.552999999998</v>
      </c>
      <c r="H19" s="2">
        <f>C19*F19</f>
        <v>344040</v>
      </c>
      <c r="I19" s="2">
        <f>C19*G19</f>
        <v>302746.58999999997</v>
      </c>
      <c r="J19" s="2">
        <f>H19-I19</f>
        <v>41293.410000000033</v>
      </c>
      <c r="K19" s="3">
        <f>J19/H19</f>
        <v>0.12002502615974896</v>
      </c>
      <c r="L19" s="3">
        <f>(D19-F19)/D19</f>
        <v>0.90581060403980762</v>
      </c>
      <c r="O19" s="14">
        <f>C19*$M$2</f>
        <v>60</v>
      </c>
      <c r="P19" s="14">
        <f t="shared" ref="P19:Q21" si="3">H19*$M$2</f>
        <v>688080</v>
      </c>
      <c r="Q19" s="14">
        <f t="shared" si="3"/>
        <v>605493.17999999993</v>
      </c>
      <c r="T19" s="115">
        <f>49919.42-G19</f>
        <v>39827.866999999998</v>
      </c>
    </row>
    <row r="20" spans="1:20">
      <c r="A20" s="1" t="s">
        <v>224</v>
      </c>
      <c r="B20" s="1" t="s">
        <v>27</v>
      </c>
      <c r="C20" s="2">
        <v>60</v>
      </c>
      <c r="D20" s="2">
        <v>10975.275</v>
      </c>
      <c r="E20" s="2">
        <v>6064.7</v>
      </c>
      <c r="F20" s="2">
        <v>5100</v>
      </c>
      <c r="G20" s="2">
        <v>4487.88</v>
      </c>
      <c r="H20" s="2">
        <f>C20*F20</f>
        <v>306000</v>
      </c>
      <c r="I20" s="2">
        <f>C20*G20</f>
        <v>269272.8</v>
      </c>
      <c r="J20" s="2">
        <f>H20-I20</f>
        <v>36727.200000000012</v>
      </c>
      <c r="K20" s="3">
        <f>J20/H20</f>
        <v>0.12002352941176474</v>
      </c>
      <c r="L20" s="3">
        <f>(D20-F20)/D20</f>
        <v>0.53531916056773066</v>
      </c>
      <c r="O20" s="14">
        <f>C20*$M$2</f>
        <v>120</v>
      </c>
      <c r="P20" s="14">
        <f t="shared" si="3"/>
        <v>612000</v>
      </c>
      <c r="Q20" s="14">
        <f t="shared" si="3"/>
        <v>538545.6</v>
      </c>
    </row>
    <row r="21" spans="1:20">
      <c r="A21" s="1" t="s">
        <v>28</v>
      </c>
      <c r="B21" s="1" t="s">
        <v>31</v>
      </c>
      <c r="C21" s="2">
        <f>C19*2</f>
        <v>60</v>
      </c>
      <c r="F21">
        <v>60351.23</v>
      </c>
      <c r="G21" s="2">
        <v>47544.91</v>
      </c>
      <c r="H21" s="2">
        <f>C21*F21</f>
        <v>3621073.8000000003</v>
      </c>
      <c r="I21" s="2">
        <f>C21*G21</f>
        <v>2852694.6</v>
      </c>
      <c r="J21" s="2">
        <f>H21-I21</f>
        <v>768379.20000000019</v>
      </c>
      <c r="K21" s="3">
        <f>J21/H21</f>
        <v>0.21219650370009033</v>
      </c>
      <c r="L21" s="3"/>
      <c r="O21" s="14">
        <f>C21*$M$2</f>
        <v>120</v>
      </c>
      <c r="P21" s="14">
        <f t="shared" si="3"/>
        <v>7242147.6000000006</v>
      </c>
      <c r="Q21" s="14">
        <f t="shared" si="3"/>
        <v>5705389.2000000002</v>
      </c>
    </row>
    <row r="22" spans="1:20">
      <c r="A22" s="1"/>
      <c r="B22" s="1"/>
      <c r="C22" s="2"/>
      <c r="D22" s="2"/>
      <c r="E22" s="2"/>
      <c r="F22" s="2"/>
      <c r="G22" s="2"/>
      <c r="H22" s="84">
        <f>SUM(H19:H21)</f>
        <v>4271113.8000000007</v>
      </c>
      <c r="I22" s="84">
        <f>SUM(I19:I21)</f>
        <v>3424713.99</v>
      </c>
      <c r="J22" s="84">
        <f>H22-I22</f>
        <v>846399.81000000052</v>
      </c>
      <c r="K22" s="90">
        <f>J22/H22</f>
        <v>0.19816840515932879</v>
      </c>
      <c r="L22" s="3"/>
      <c r="O22" s="14"/>
      <c r="P22" s="17">
        <f>SUM(P19:P21)</f>
        <v>8542227.6000000015</v>
      </c>
      <c r="Q22" s="17">
        <f>SUM(Q19:Q21)</f>
        <v>6849427.9800000004</v>
      </c>
    </row>
    <row r="23" spans="1:20">
      <c r="A23" s="1"/>
      <c r="B23" s="1"/>
      <c r="C23" s="2"/>
      <c r="D23" s="2"/>
      <c r="E23" s="2"/>
      <c r="F23" s="2"/>
      <c r="G23" s="2"/>
      <c r="H23" s="2"/>
      <c r="I23" s="2"/>
      <c r="J23" s="2"/>
      <c r="K23" s="3"/>
      <c r="L23" s="3"/>
    </row>
    <row r="24" spans="1:20">
      <c r="A24" s="1" t="s">
        <v>225</v>
      </c>
      <c r="B24" s="1" t="s">
        <v>16</v>
      </c>
      <c r="C24" s="2">
        <v>14</v>
      </c>
      <c r="D24" s="2">
        <v>603799.57999999996</v>
      </c>
      <c r="E24" s="2">
        <v>83324.34</v>
      </c>
      <c r="F24" s="2">
        <v>82515</v>
      </c>
      <c r="G24" s="2">
        <v>59430.82</v>
      </c>
      <c r="H24" s="2">
        <f t="shared" ref="H24:H32" si="4">C24*F24</f>
        <v>1155210</v>
      </c>
      <c r="I24" s="2">
        <f t="shared" ref="I24:I32" si="5">C24*G24</f>
        <v>832031.48</v>
      </c>
      <c r="J24" s="2">
        <f t="shared" ref="J24:J33" si="6">H24-I24</f>
        <v>323178.52</v>
      </c>
      <c r="K24" s="3">
        <f t="shared" ref="K24:K33" si="7">J24/H24</f>
        <v>0.2797573774465249</v>
      </c>
      <c r="L24" s="3">
        <f t="shared" ref="L24:L30" si="8">(D24-F24)/D24</f>
        <v>0.86334041504301806</v>
      </c>
      <c r="O24" s="14">
        <f t="shared" ref="O24:O32" si="9">C24*$M$2</f>
        <v>28</v>
      </c>
      <c r="P24" s="14">
        <f t="shared" ref="P24:P32" si="10">H24*$M$2</f>
        <v>2310420</v>
      </c>
      <c r="Q24" s="14">
        <f t="shared" ref="Q24:Q32" si="11">I24*$M$2</f>
        <v>1664062.96</v>
      </c>
    </row>
    <row r="25" spans="1:20">
      <c r="A25" s="1" t="s">
        <v>225</v>
      </c>
      <c r="B25" s="1" t="s">
        <v>20</v>
      </c>
      <c r="C25" s="2">
        <v>10</v>
      </c>
      <c r="D25" s="2">
        <v>342210.94</v>
      </c>
      <c r="E25" s="2">
        <v>47225.11</v>
      </c>
      <c r="F25" s="2">
        <v>48415</v>
      </c>
      <c r="G25" s="2">
        <v>38752.239999999998</v>
      </c>
      <c r="H25" s="2">
        <f t="shared" si="4"/>
        <v>484150</v>
      </c>
      <c r="I25" s="2">
        <f t="shared" si="5"/>
        <v>387522.39999999997</v>
      </c>
      <c r="J25" s="2">
        <f t="shared" si="6"/>
        <v>96627.600000000035</v>
      </c>
      <c r="K25" s="3">
        <f t="shared" si="7"/>
        <v>0.19958194774346802</v>
      </c>
      <c r="L25" s="3">
        <f t="shared" si="8"/>
        <v>0.85852293325280604</v>
      </c>
      <c r="O25" s="14">
        <f t="shared" si="9"/>
        <v>20</v>
      </c>
      <c r="P25" s="14">
        <f t="shared" si="10"/>
        <v>968300</v>
      </c>
      <c r="Q25" s="14">
        <f t="shared" si="11"/>
        <v>775044.79999999993</v>
      </c>
    </row>
    <row r="26" spans="1:20">
      <c r="A26" s="1" t="s">
        <v>225</v>
      </c>
      <c r="B26" s="1" t="s">
        <v>40</v>
      </c>
      <c r="C26" s="2">
        <v>2</v>
      </c>
      <c r="D26" s="2">
        <v>24826.13</v>
      </c>
      <c r="E26" s="2">
        <v>3675.68</v>
      </c>
      <c r="F26" s="2">
        <v>3528</v>
      </c>
      <c r="G26" s="2">
        <v>3124.33</v>
      </c>
      <c r="H26" s="2">
        <f t="shared" si="4"/>
        <v>7056</v>
      </c>
      <c r="I26" s="2">
        <f t="shared" si="5"/>
        <v>6248.66</v>
      </c>
      <c r="J26" s="2">
        <f t="shared" si="6"/>
        <v>807.34000000000015</v>
      </c>
      <c r="K26" s="3">
        <f t="shared" si="7"/>
        <v>0.11441893424036283</v>
      </c>
      <c r="L26" s="3">
        <f t="shared" si="8"/>
        <v>0.85789166495140401</v>
      </c>
      <c r="O26" s="14">
        <f t="shared" si="9"/>
        <v>4</v>
      </c>
      <c r="P26" s="14">
        <f t="shared" si="10"/>
        <v>14112</v>
      </c>
      <c r="Q26" s="14">
        <f t="shared" si="11"/>
        <v>12497.32</v>
      </c>
    </row>
    <row r="27" spans="1:20">
      <c r="A27" s="1" t="s">
        <v>225</v>
      </c>
      <c r="B27" s="1" t="s">
        <v>41</v>
      </c>
      <c r="C27" s="2">
        <v>5</v>
      </c>
      <c r="D27" s="2">
        <v>14343.9</v>
      </c>
      <c r="E27" s="2">
        <v>1936.43</v>
      </c>
      <c r="F27" s="2">
        <f>ROUND(G27/0.88,0)</f>
        <v>341</v>
      </c>
      <c r="G27" s="2">
        <v>300.36</v>
      </c>
      <c r="H27" s="2">
        <f t="shared" si="4"/>
        <v>1705</v>
      </c>
      <c r="I27" s="2">
        <f t="shared" si="5"/>
        <v>1501.8000000000002</v>
      </c>
      <c r="J27" s="2">
        <f t="shared" si="6"/>
        <v>203.19999999999982</v>
      </c>
      <c r="K27" s="3">
        <f t="shared" si="7"/>
        <v>0.11917888563049843</v>
      </c>
      <c r="L27" s="3">
        <f t="shared" si="8"/>
        <v>0.9762268281290305</v>
      </c>
      <c r="O27" s="14">
        <f t="shared" si="9"/>
        <v>10</v>
      </c>
      <c r="P27" s="14">
        <f t="shared" si="10"/>
        <v>3410</v>
      </c>
      <c r="Q27" s="14">
        <f t="shared" si="11"/>
        <v>3003.6000000000004</v>
      </c>
    </row>
    <row r="28" spans="1:20">
      <c r="A28" s="1" t="s">
        <v>225</v>
      </c>
      <c r="B28" s="1" t="s">
        <v>22</v>
      </c>
      <c r="C28" s="2">
        <v>445</v>
      </c>
      <c r="D28" s="2">
        <v>2687813.35</v>
      </c>
      <c r="E28" s="2">
        <v>362854.8</v>
      </c>
      <c r="F28" s="2">
        <f>ROUND(G28/0.8,0)</f>
        <v>764</v>
      </c>
      <c r="G28" s="2">
        <v>611.11</v>
      </c>
      <c r="H28" s="2">
        <f t="shared" si="4"/>
        <v>339980</v>
      </c>
      <c r="I28" s="2">
        <f t="shared" si="5"/>
        <v>271943.95</v>
      </c>
      <c r="J28" s="2">
        <f t="shared" si="6"/>
        <v>68036.049999999988</v>
      </c>
      <c r="K28" s="3">
        <f t="shared" si="7"/>
        <v>0.20011780104712037</v>
      </c>
      <c r="L28" s="3">
        <f t="shared" si="8"/>
        <v>0.99971575407198565</v>
      </c>
      <c r="O28" s="14">
        <f t="shared" si="9"/>
        <v>890</v>
      </c>
      <c r="P28" s="14">
        <f t="shared" si="10"/>
        <v>679960</v>
      </c>
      <c r="Q28" s="14">
        <f t="shared" si="11"/>
        <v>543887.9</v>
      </c>
    </row>
    <row r="29" spans="1:20">
      <c r="A29" s="1" t="s">
        <v>225</v>
      </c>
      <c r="B29" s="1" t="s">
        <v>23</v>
      </c>
      <c r="C29" s="2">
        <v>446</v>
      </c>
      <c r="D29" s="2">
        <v>4055937.38</v>
      </c>
      <c r="E29" s="2">
        <v>547551.55000000005</v>
      </c>
      <c r="F29" s="2">
        <f>ROUND(G29/0.8,0)</f>
        <v>1126</v>
      </c>
      <c r="G29" s="2">
        <v>901.11</v>
      </c>
      <c r="H29" s="2">
        <f t="shared" si="4"/>
        <v>502196</v>
      </c>
      <c r="I29" s="2">
        <f t="shared" si="5"/>
        <v>401895.06</v>
      </c>
      <c r="J29" s="2">
        <f t="shared" si="6"/>
        <v>100300.94</v>
      </c>
      <c r="K29" s="3">
        <f t="shared" si="7"/>
        <v>0.19972468916518651</v>
      </c>
      <c r="L29" s="3">
        <f t="shared" si="8"/>
        <v>0.99972238230167154</v>
      </c>
      <c r="O29" s="14">
        <f t="shared" si="9"/>
        <v>892</v>
      </c>
      <c r="P29" s="14">
        <f t="shared" si="10"/>
        <v>1004392</v>
      </c>
      <c r="Q29" s="14">
        <f t="shared" si="11"/>
        <v>803790.12</v>
      </c>
    </row>
    <row r="30" spans="1:20">
      <c r="A30" s="1" t="s">
        <v>225</v>
      </c>
      <c r="B30" s="1" t="s">
        <v>17</v>
      </c>
      <c r="C30" s="2">
        <v>1361</v>
      </c>
      <c r="D30" s="2">
        <v>18223830.829999998</v>
      </c>
      <c r="E30" s="2">
        <v>2460217.16</v>
      </c>
      <c r="F30" s="2">
        <v>1530</v>
      </c>
      <c r="G30" s="2">
        <v>1346.11</v>
      </c>
      <c r="H30" s="2">
        <f t="shared" si="4"/>
        <v>2082330</v>
      </c>
      <c r="I30" s="2">
        <f t="shared" si="5"/>
        <v>1832055.71</v>
      </c>
      <c r="J30" s="2">
        <f t="shared" si="6"/>
        <v>250274.29000000004</v>
      </c>
      <c r="K30" s="3">
        <f t="shared" si="7"/>
        <v>0.12018954248366015</v>
      </c>
      <c r="L30" s="3">
        <f t="shared" si="8"/>
        <v>0.99991604399677148</v>
      </c>
      <c r="O30" s="14">
        <f t="shared" si="9"/>
        <v>2722</v>
      </c>
      <c r="P30" s="14">
        <f t="shared" si="10"/>
        <v>4164660</v>
      </c>
      <c r="Q30" s="14">
        <f t="shared" si="11"/>
        <v>3664111.42</v>
      </c>
    </row>
    <row r="31" spans="1:20">
      <c r="A31" s="1" t="s">
        <v>28</v>
      </c>
      <c r="B31" s="1" t="s">
        <v>29</v>
      </c>
      <c r="C31" s="2">
        <v>227</v>
      </c>
      <c r="F31">
        <v>430.67</v>
      </c>
      <c r="G31" s="2">
        <v>323</v>
      </c>
      <c r="H31" s="2">
        <f t="shared" si="4"/>
        <v>97762.09</v>
      </c>
      <c r="I31" s="2">
        <f t="shared" si="5"/>
        <v>73321</v>
      </c>
      <c r="J31" s="2">
        <f t="shared" si="6"/>
        <v>24441.089999999997</v>
      </c>
      <c r="K31" s="3">
        <f t="shared" si="7"/>
        <v>0.25000580490863072</v>
      </c>
      <c r="L31" s="3"/>
      <c r="O31" s="14">
        <f t="shared" si="9"/>
        <v>454</v>
      </c>
      <c r="P31" s="14">
        <f t="shared" si="10"/>
        <v>195524.18</v>
      </c>
      <c r="Q31" s="14">
        <f t="shared" si="11"/>
        <v>146642</v>
      </c>
    </row>
    <row r="32" spans="1:20">
      <c r="A32" s="1" t="s">
        <v>28</v>
      </c>
      <c r="B32" s="1" t="s">
        <v>30</v>
      </c>
      <c r="C32" s="2">
        <v>7</v>
      </c>
      <c r="F32">
        <v>506.67</v>
      </c>
      <c r="G32" s="2">
        <v>380</v>
      </c>
      <c r="H32" s="2">
        <f t="shared" si="4"/>
        <v>3546.69</v>
      </c>
      <c r="I32" s="2">
        <f t="shared" si="5"/>
        <v>2660</v>
      </c>
      <c r="J32" s="2">
        <f t="shared" si="6"/>
        <v>886.69</v>
      </c>
      <c r="K32" s="3">
        <f t="shared" si="7"/>
        <v>0.25000493417806463</v>
      </c>
      <c r="L32" s="3"/>
      <c r="O32" s="14">
        <f t="shared" si="9"/>
        <v>14</v>
      </c>
      <c r="P32" s="14">
        <f t="shared" si="10"/>
        <v>7093.38</v>
      </c>
      <c r="Q32" s="14">
        <f t="shared" si="11"/>
        <v>5320</v>
      </c>
    </row>
    <row r="33" spans="1:17">
      <c r="A33" s="1"/>
      <c r="B33" s="1"/>
      <c r="C33" s="2"/>
      <c r="D33" s="2"/>
      <c r="E33" s="2"/>
      <c r="F33" s="2"/>
      <c r="G33" s="2"/>
      <c r="H33" s="84">
        <f>SUM(H24:H32)</f>
        <v>4673935.78</v>
      </c>
      <c r="I33" s="84">
        <f>SUM(I24:I32)</f>
        <v>3809180.0599999996</v>
      </c>
      <c r="J33" s="84">
        <f t="shared" si="6"/>
        <v>864755.72000000067</v>
      </c>
      <c r="K33" s="90">
        <f t="shared" si="7"/>
        <v>0.18501660285969967</v>
      </c>
      <c r="L33" s="3"/>
      <c r="O33" s="14"/>
      <c r="P33" s="17">
        <f>SUM(P24:P32)</f>
        <v>9347871.5600000005</v>
      </c>
      <c r="Q33" s="17">
        <f>SUM(Q24:Q32)</f>
        <v>7618360.1199999992</v>
      </c>
    </row>
    <row r="34" spans="1:17">
      <c r="A34" s="1"/>
      <c r="B34" s="1"/>
      <c r="C34" s="2"/>
      <c r="D34" s="2"/>
      <c r="E34" s="2"/>
      <c r="F34" s="2"/>
      <c r="G34" s="2"/>
      <c r="H34" s="2"/>
      <c r="I34" s="2"/>
      <c r="J34" s="2"/>
      <c r="K34" s="3"/>
      <c r="L34" s="3"/>
    </row>
    <row r="35" spans="1:17">
      <c r="A35" s="1" t="s">
        <v>226</v>
      </c>
      <c r="B35" s="1" t="s">
        <v>16</v>
      </c>
      <c r="C35" s="2">
        <v>256</v>
      </c>
      <c r="D35" s="2">
        <v>603749.57999999996</v>
      </c>
      <c r="E35" s="2">
        <v>83317.440000000002</v>
      </c>
      <c r="F35" s="2">
        <v>82515</v>
      </c>
      <c r="G35" s="2">
        <v>59410.82</v>
      </c>
      <c r="H35" s="2">
        <f>C35*F35</f>
        <v>21123840</v>
      </c>
      <c r="I35" s="2">
        <f>C35*G35</f>
        <v>15209169.92</v>
      </c>
      <c r="J35" s="2">
        <f>H35-I35</f>
        <v>5914670.0800000001</v>
      </c>
      <c r="K35" s="3">
        <f>J35/H35</f>
        <v>0.27999975761982671</v>
      </c>
      <c r="L35" s="3">
        <f>(D35-F35)/D35</f>
        <v>0.86332909747117337</v>
      </c>
      <c r="O35" s="14">
        <f>C35*$M$2</f>
        <v>512</v>
      </c>
      <c r="P35" s="14">
        <f>H35*$M$2</f>
        <v>42247680</v>
      </c>
      <c r="Q35" s="14">
        <f>I35*$M$2</f>
        <v>30418339.84</v>
      </c>
    </row>
    <row r="36" spans="1:17">
      <c r="A36" s="1" t="s">
        <v>226</v>
      </c>
      <c r="B36" s="1" t="s">
        <v>17</v>
      </c>
      <c r="C36" s="2">
        <v>15120</v>
      </c>
      <c r="D36" s="2">
        <v>202457253.59999999</v>
      </c>
      <c r="E36" s="2">
        <v>27331729.239999998</v>
      </c>
      <c r="F36" s="2">
        <v>1530</v>
      </c>
      <c r="G36" s="2">
        <v>1346.11</v>
      </c>
      <c r="H36" s="2">
        <f>C36*F36</f>
        <v>23133600</v>
      </c>
      <c r="I36" s="2">
        <f>C36*G36</f>
        <v>20353183.199999999</v>
      </c>
      <c r="J36" s="2">
        <f>H36-I36</f>
        <v>2780416.8000000007</v>
      </c>
      <c r="K36" s="3">
        <f>J36/H36</f>
        <v>0.12018954248366016</v>
      </c>
      <c r="L36" s="3">
        <f>(D36-F36)/D36</f>
        <v>0.99999244284918032</v>
      </c>
      <c r="O36" s="14">
        <f>C36*$M$2</f>
        <v>30240</v>
      </c>
      <c r="P36" s="14">
        <f>H36*$M$2</f>
        <v>46267200</v>
      </c>
      <c r="Q36" s="14">
        <f>I36*$M$2</f>
        <v>40706366.399999999</v>
      </c>
    </row>
    <row r="37" spans="1:17">
      <c r="A37" s="1"/>
      <c r="B37" s="1"/>
      <c r="C37" s="2"/>
      <c r="D37" s="2"/>
      <c r="E37" s="2"/>
      <c r="F37" s="2"/>
      <c r="G37" s="2"/>
      <c r="H37" s="84">
        <f>SUM(H35:H36)</f>
        <v>44257440</v>
      </c>
      <c r="I37" s="84">
        <f>SUM(I35:I36)</f>
        <v>35562353.119999997</v>
      </c>
      <c r="J37" s="84">
        <f>H37-I37</f>
        <v>8695086.8800000027</v>
      </c>
      <c r="K37" s="90">
        <f>J37/H37</f>
        <v>0.19646610558586314</v>
      </c>
      <c r="L37" s="3"/>
      <c r="O37" s="14"/>
      <c r="P37" s="17">
        <f>SUM(P35:P36)</f>
        <v>88514880</v>
      </c>
      <c r="Q37" s="17">
        <f>SUM(Q35:Q36)</f>
        <v>71124706.239999995</v>
      </c>
    </row>
    <row r="38" spans="1:17">
      <c r="A38" s="1"/>
      <c r="B38" s="1"/>
      <c r="C38" s="2"/>
      <c r="D38" s="2"/>
      <c r="E38" s="2"/>
      <c r="F38" s="2"/>
      <c r="G38" s="2"/>
      <c r="H38" s="2"/>
      <c r="I38" s="2"/>
      <c r="J38" s="2"/>
      <c r="K38" s="3"/>
      <c r="L38" s="3"/>
    </row>
    <row r="39" spans="1:17">
      <c r="A39" s="1" t="s">
        <v>227</v>
      </c>
      <c r="B39" s="1" t="s">
        <v>20</v>
      </c>
      <c r="C39" s="2">
        <v>90</v>
      </c>
      <c r="D39" s="2">
        <v>342160.94</v>
      </c>
      <c r="E39" s="2">
        <v>47218.21</v>
      </c>
      <c r="F39" s="2">
        <v>48415</v>
      </c>
      <c r="G39" s="2">
        <v>38732.239999999998</v>
      </c>
      <c r="H39" s="2">
        <f>C39*F39</f>
        <v>4357350</v>
      </c>
      <c r="I39" s="2">
        <f>C39*G39</f>
        <v>3485901.5999999996</v>
      </c>
      <c r="J39" s="2">
        <f t="shared" ref="J39:J44" si="12">H39-I39</f>
        <v>871448.40000000037</v>
      </c>
      <c r="K39" s="3">
        <f t="shared" ref="K39:K44" si="13">J39/H39</f>
        <v>0.19999504285861827</v>
      </c>
      <c r="L39" s="3">
        <f>(D39-F39)/D39</f>
        <v>0.85850225920001277</v>
      </c>
      <c r="O39" s="14">
        <f>C39*$M$2</f>
        <v>180</v>
      </c>
      <c r="P39" s="14">
        <f t="shared" ref="P39:Q43" si="14">H39*$M$2</f>
        <v>8714700</v>
      </c>
      <c r="Q39" s="14">
        <f t="shared" si="14"/>
        <v>6971803.1999999993</v>
      </c>
    </row>
    <row r="40" spans="1:17">
      <c r="A40" s="1" t="s">
        <v>227</v>
      </c>
      <c r="B40" s="1" t="s">
        <v>23</v>
      </c>
      <c r="C40" s="2">
        <v>2640</v>
      </c>
      <c r="D40" s="2">
        <v>24008239.199999999</v>
      </c>
      <c r="E40" s="2">
        <v>3241112.29</v>
      </c>
      <c r="F40" s="2">
        <f>ROUND(G40/0.8,0)</f>
        <v>1126</v>
      </c>
      <c r="G40" s="2">
        <v>901.11</v>
      </c>
      <c r="H40" s="2">
        <f>C40*F40</f>
        <v>2972640</v>
      </c>
      <c r="I40" s="2">
        <f>C40*G40</f>
        <v>2378930.4</v>
      </c>
      <c r="J40" s="2">
        <f t="shared" si="12"/>
        <v>593709.60000000009</v>
      </c>
      <c r="K40" s="3">
        <f t="shared" si="13"/>
        <v>0.19972468916518654</v>
      </c>
      <c r="L40" s="3">
        <f>(D40-F40)/D40</f>
        <v>0.99995309943429755</v>
      </c>
      <c r="O40" s="14">
        <f>C40*$M$2</f>
        <v>5280</v>
      </c>
      <c r="P40" s="14">
        <f t="shared" si="14"/>
        <v>5945280</v>
      </c>
      <c r="Q40" s="14">
        <f t="shared" si="14"/>
        <v>4757860.8</v>
      </c>
    </row>
    <row r="41" spans="1:17">
      <c r="A41" s="1" t="s">
        <v>227</v>
      </c>
      <c r="B41" s="1" t="s">
        <v>22</v>
      </c>
      <c r="C41" s="2">
        <v>64</v>
      </c>
      <c r="D41" s="2">
        <v>386561.92</v>
      </c>
      <c r="E41" s="2">
        <v>52185.86</v>
      </c>
      <c r="F41" s="2">
        <f>ROUND(G41/0.8,0)</f>
        <v>764</v>
      </c>
      <c r="G41" s="2">
        <v>611.11</v>
      </c>
      <c r="H41" s="2">
        <f>C41*F41</f>
        <v>48896</v>
      </c>
      <c r="I41" s="2">
        <f>C41*G41</f>
        <v>39111.040000000001</v>
      </c>
      <c r="J41" s="2">
        <f t="shared" si="12"/>
        <v>9784.9599999999991</v>
      </c>
      <c r="K41" s="3">
        <f t="shared" si="13"/>
        <v>0.2001178010471204</v>
      </c>
      <c r="L41" s="3">
        <f>(D41-F41)/D41</f>
        <v>0.99802360253177547</v>
      </c>
      <c r="O41" s="14">
        <f>C41*$M$2</f>
        <v>128</v>
      </c>
      <c r="P41" s="14">
        <f t="shared" si="14"/>
        <v>97792</v>
      </c>
      <c r="Q41" s="14">
        <f t="shared" si="14"/>
        <v>78222.080000000002</v>
      </c>
    </row>
    <row r="42" spans="1:17">
      <c r="A42" s="1" t="s">
        <v>227</v>
      </c>
      <c r="B42" s="1" t="s">
        <v>231</v>
      </c>
      <c r="C42" s="2">
        <v>744</v>
      </c>
      <c r="D42" s="2">
        <v>7390174.3200000003</v>
      </c>
      <c r="E42" s="2">
        <v>997673.53</v>
      </c>
      <c r="F42" s="2">
        <f>ROUND(G42/0.8,0)</f>
        <v>1126</v>
      </c>
      <c r="G42" s="2">
        <v>901.1099999999999</v>
      </c>
      <c r="H42" s="2">
        <f>C42*F42</f>
        <v>837744</v>
      </c>
      <c r="I42" s="2">
        <f>C42*G42</f>
        <v>670425.84</v>
      </c>
      <c r="J42" s="2">
        <f t="shared" si="12"/>
        <v>167318.16000000003</v>
      </c>
      <c r="K42" s="3">
        <f t="shared" si="13"/>
        <v>0.19972468916518654</v>
      </c>
      <c r="L42" s="3">
        <f>(D42-F42)/D42</f>
        <v>0.99984763552911704</v>
      </c>
      <c r="O42" s="14">
        <f>C42*$M$2</f>
        <v>1488</v>
      </c>
      <c r="P42" s="14">
        <f t="shared" si="14"/>
        <v>1675488</v>
      </c>
      <c r="Q42" s="14">
        <f t="shared" si="14"/>
        <v>1340851.68</v>
      </c>
    </row>
    <row r="43" spans="1:17">
      <c r="A43" s="1" t="s">
        <v>227</v>
      </c>
      <c r="B43" s="1" t="s">
        <v>232</v>
      </c>
      <c r="C43" s="2">
        <v>756</v>
      </c>
      <c r="D43" s="2">
        <v>7741462.6799999997</v>
      </c>
      <c r="E43" s="2">
        <v>1084532.3999999999</v>
      </c>
      <c r="F43" s="2">
        <f>ROUND(G43/0.8,0)</f>
        <v>1614</v>
      </c>
      <c r="G43" s="2">
        <v>1291.1100000000001</v>
      </c>
      <c r="H43" s="2">
        <f>C43*F43</f>
        <v>1220184</v>
      </c>
      <c r="I43" s="2">
        <f>C43*G43</f>
        <v>976079.16000000015</v>
      </c>
      <c r="J43" s="2">
        <f t="shared" si="12"/>
        <v>244104.83999999985</v>
      </c>
      <c r="K43" s="3">
        <f t="shared" si="13"/>
        <v>0.20005576208178427</v>
      </c>
      <c r="L43" s="3">
        <f>(D43-F43)/D43</f>
        <v>0.99979151226754992</v>
      </c>
      <c r="O43" s="14">
        <f>C43*$M$2</f>
        <v>1512</v>
      </c>
      <c r="P43" s="14">
        <f t="shared" si="14"/>
        <v>2440368</v>
      </c>
      <c r="Q43" s="14">
        <f t="shared" si="14"/>
        <v>1952158.3200000003</v>
      </c>
    </row>
    <row r="44" spans="1:17">
      <c r="A44" s="1"/>
      <c r="B44" s="1"/>
      <c r="C44" s="2"/>
      <c r="D44" s="2"/>
      <c r="E44" s="2"/>
      <c r="F44" s="2"/>
      <c r="G44" s="2"/>
      <c r="H44" s="84">
        <f>SUM(H39:H43)</f>
        <v>9436814</v>
      </c>
      <c r="I44" s="84">
        <f>SUM(I39:I43)</f>
        <v>7550448.04</v>
      </c>
      <c r="J44" s="84">
        <f t="shared" si="12"/>
        <v>1886365.96</v>
      </c>
      <c r="K44" s="90">
        <f t="shared" si="13"/>
        <v>0.19989436689119866</v>
      </c>
      <c r="L44" s="3"/>
      <c r="O44" s="14"/>
      <c r="P44" s="17">
        <f>SUM(P39:P43)</f>
        <v>18873628</v>
      </c>
      <c r="Q44" s="17">
        <f>SUM(Q39:Q43)</f>
        <v>15100896.08</v>
      </c>
    </row>
    <row r="45" spans="1:17">
      <c r="A45" s="1"/>
      <c r="B45" s="1"/>
      <c r="C45" s="2"/>
      <c r="D45" s="2"/>
      <c r="E45" s="2"/>
      <c r="F45" s="2"/>
      <c r="G45" s="2"/>
      <c r="H45" s="2"/>
      <c r="I45" s="2"/>
      <c r="J45" s="2"/>
      <c r="K45" s="3"/>
      <c r="L45" s="3"/>
    </row>
    <row r="46" spans="1:17">
      <c r="A46" s="1" t="s">
        <v>228</v>
      </c>
      <c r="B46" s="1" t="s">
        <v>40</v>
      </c>
      <c r="C46" s="2">
        <v>28</v>
      </c>
      <c r="D46" s="2">
        <v>24776.13</v>
      </c>
      <c r="E46" s="2">
        <v>3652.15</v>
      </c>
      <c r="F46" s="2">
        <v>3528</v>
      </c>
      <c r="G46" s="2">
        <v>3104.33</v>
      </c>
      <c r="H46" s="2">
        <f>C46*F46</f>
        <v>98784</v>
      </c>
      <c r="I46" s="2">
        <f>C46*G46</f>
        <v>86921.239999999991</v>
      </c>
      <c r="J46" s="2">
        <f>H46-I46</f>
        <v>11862.760000000009</v>
      </c>
      <c r="K46" s="3">
        <f>J46/H46</f>
        <v>0.12008786848072572</v>
      </c>
      <c r="L46" s="3">
        <f>(D46-F46)/D46</f>
        <v>0.85760488018104519</v>
      </c>
      <c r="O46" s="14">
        <f>C46*$M$2</f>
        <v>56</v>
      </c>
      <c r="P46" s="14">
        <f t="shared" ref="P46:Q49" si="15">H46*$M$2</f>
        <v>197568</v>
      </c>
      <c r="Q46" s="14">
        <f t="shared" si="15"/>
        <v>173842.47999999998</v>
      </c>
    </row>
    <row r="47" spans="1:17">
      <c r="A47" s="1" t="s">
        <v>228</v>
      </c>
      <c r="B47" s="1" t="s">
        <v>20</v>
      </c>
      <c r="C47" s="2">
        <v>4</v>
      </c>
      <c r="D47" s="2">
        <v>342160.94</v>
      </c>
      <c r="E47" s="2">
        <v>47218.21</v>
      </c>
      <c r="F47" s="2">
        <v>48415</v>
      </c>
      <c r="G47" s="2">
        <v>38732.239999999998</v>
      </c>
      <c r="H47" s="2">
        <f>C47*F47</f>
        <v>193660</v>
      </c>
      <c r="I47" s="2">
        <f>C47*G47</f>
        <v>154928.95999999999</v>
      </c>
      <c r="J47" s="2">
        <f>H47-I47</f>
        <v>38731.040000000008</v>
      </c>
      <c r="K47" s="3">
        <f>J47/H47</f>
        <v>0.19999504285861824</v>
      </c>
      <c r="L47" s="3">
        <f>(D47-F47)/D47</f>
        <v>0.85850225920001277</v>
      </c>
      <c r="O47" s="14">
        <f>C47*$M$2</f>
        <v>8</v>
      </c>
      <c r="P47" s="14">
        <f t="shared" si="15"/>
        <v>387320</v>
      </c>
      <c r="Q47" s="14">
        <f t="shared" si="15"/>
        <v>309857.91999999998</v>
      </c>
    </row>
    <row r="48" spans="1:17">
      <c r="A48" s="1" t="s">
        <v>228</v>
      </c>
      <c r="B48" s="1" t="s">
        <v>41</v>
      </c>
      <c r="C48" s="2">
        <v>56</v>
      </c>
      <c r="D48" s="2">
        <v>160651.68</v>
      </c>
      <c r="E48" s="2">
        <v>21687.98</v>
      </c>
      <c r="F48" s="2">
        <f>ROUND(G48/0.88,0)</f>
        <v>341</v>
      </c>
      <c r="G48" s="2">
        <v>300.36</v>
      </c>
      <c r="H48" s="2">
        <f>C48*F48</f>
        <v>19096</v>
      </c>
      <c r="I48" s="2">
        <f>C48*G48</f>
        <v>16820.16</v>
      </c>
      <c r="J48" s="2">
        <f>H48-I48</f>
        <v>2275.84</v>
      </c>
      <c r="K48" s="3">
        <f>J48/H48</f>
        <v>0.11917888563049854</v>
      </c>
      <c r="L48" s="3">
        <f>(D48-F48)/D48</f>
        <v>0.99787739536866349</v>
      </c>
      <c r="O48" s="14">
        <f>C48*$M$2</f>
        <v>112</v>
      </c>
      <c r="P48" s="14">
        <f t="shared" si="15"/>
        <v>38192</v>
      </c>
      <c r="Q48" s="14">
        <f t="shared" si="15"/>
        <v>33640.32</v>
      </c>
    </row>
    <row r="49" spans="1:17">
      <c r="A49" s="1" t="s">
        <v>228</v>
      </c>
      <c r="B49" s="1" t="s">
        <v>23</v>
      </c>
      <c r="C49" s="2">
        <v>112</v>
      </c>
      <c r="D49" s="2">
        <v>1018531.36</v>
      </c>
      <c r="E49" s="2">
        <v>137501.73000000001</v>
      </c>
      <c r="F49" s="2">
        <f>ROUND(G49/0.8,0)</f>
        <v>1126</v>
      </c>
      <c r="G49" s="2">
        <v>901.11</v>
      </c>
      <c r="H49" s="2">
        <f>C49*F49</f>
        <v>126112</v>
      </c>
      <c r="I49" s="2">
        <f>C49*G49</f>
        <v>100924.32</v>
      </c>
      <c r="J49" s="2">
        <f>H49-I49</f>
        <v>25187.679999999993</v>
      </c>
      <c r="K49" s="3">
        <f>J49/H49</f>
        <v>0.19972468916518646</v>
      </c>
      <c r="L49" s="3">
        <f>(D49-F49)/D49</f>
        <v>0.99889448666558489</v>
      </c>
      <c r="O49" s="14">
        <f>C49*$M$2</f>
        <v>224</v>
      </c>
      <c r="P49" s="14">
        <f t="shared" si="15"/>
        <v>252224</v>
      </c>
      <c r="Q49" s="14">
        <f t="shared" si="15"/>
        <v>201848.64</v>
      </c>
    </row>
    <row r="50" spans="1:17">
      <c r="A50" s="1"/>
      <c r="B50" s="1"/>
      <c r="C50" s="2"/>
      <c r="D50" s="2"/>
      <c r="E50" s="2"/>
      <c r="F50" s="2"/>
      <c r="G50" s="2"/>
      <c r="H50" s="84">
        <f>SUM(H46:H49)</f>
        <v>437652</v>
      </c>
      <c r="I50" s="84">
        <f>SUM(I46:I49)</f>
        <v>359594.68</v>
      </c>
      <c r="J50" s="84">
        <f>H50-I50</f>
        <v>78057.320000000007</v>
      </c>
      <c r="K50" s="90">
        <f>J50/H50</f>
        <v>0.17835476588705182</v>
      </c>
      <c r="L50" s="3"/>
      <c r="O50" s="14"/>
      <c r="P50" s="17">
        <f>SUM(P46:P49)</f>
        <v>875304</v>
      </c>
      <c r="Q50" s="17">
        <f>SUM(Q46:Q49)</f>
        <v>719189.36</v>
      </c>
    </row>
    <row r="51" spans="1:17">
      <c r="A51" s="1"/>
      <c r="B51" s="1"/>
      <c r="C51" s="2"/>
      <c r="D51" s="2"/>
      <c r="E51" s="2"/>
      <c r="F51" s="2"/>
      <c r="G51" s="2"/>
      <c r="H51" s="2"/>
      <c r="I51" s="2"/>
      <c r="J51" s="2"/>
      <c r="K51" s="3"/>
      <c r="L51" s="3"/>
    </row>
    <row r="52" spans="1:17">
      <c r="A52" s="1" t="s">
        <v>229</v>
      </c>
      <c r="B52" s="1" t="s">
        <v>25</v>
      </c>
      <c r="C52" s="2">
        <v>13</v>
      </c>
      <c r="D52" s="2">
        <v>121754.6825</v>
      </c>
      <c r="E52" s="2">
        <v>67458.679999999993</v>
      </c>
      <c r="F52" s="2">
        <v>11468</v>
      </c>
      <c r="G52" s="2">
        <f>'Rack BOM IR9048'!F19</f>
        <v>10091.552999999998</v>
      </c>
      <c r="H52" s="2">
        <f>C52*F52</f>
        <v>149084</v>
      </c>
      <c r="I52" s="2">
        <f>C52*G52</f>
        <v>131190.18899999998</v>
      </c>
      <c r="J52" s="2">
        <f>H52-I52</f>
        <v>17893.811000000016</v>
      </c>
      <c r="K52" s="3">
        <f>J52/H52</f>
        <v>0.12002502615974897</v>
      </c>
      <c r="L52" s="3">
        <f>(D52-F52)/D52</f>
        <v>0.90581060403980762</v>
      </c>
      <c r="O52" s="14">
        <f>C52*$M$2</f>
        <v>26</v>
      </c>
      <c r="P52" s="14">
        <f t="shared" ref="P52:Q54" si="16">H52*$M$2</f>
        <v>298168</v>
      </c>
      <c r="Q52" s="14">
        <f t="shared" si="16"/>
        <v>262380.37799999997</v>
      </c>
    </row>
    <row r="53" spans="1:17">
      <c r="A53" s="1" t="s">
        <v>229</v>
      </c>
      <c r="B53" s="1" t="s">
        <v>27</v>
      </c>
      <c r="C53" s="2">
        <v>26</v>
      </c>
      <c r="D53" s="2">
        <v>10975.275</v>
      </c>
      <c r="E53" s="2">
        <v>6064.7</v>
      </c>
      <c r="F53" s="2">
        <v>5100</v>
      </c>
      <c r="G53" s="2">
        <v>4487.88</v>
      </c>
      <c r="H53" s="2">
        <f>C53*F53</f>
        <v>132600</v>
      </c>
      <c r="I53" s="2">
        <f>C53*G53</f>
        <v>116684.88</v>
      </c>
      <c r="J53" s="2">
        <f>H53-I53</f>
        <v>15915.119999999995</v>
      </c>
      <c r="K53" s="3">
        <f>J53/H53</f>
        <v>0.12002352941176467</v>
      </c>
      <c r="L53" s="3">
        <f>(D53-F53)/D53</f>
        <v>0.53531916056773066</v>
      </c>
      <c r="O53" s="14">
        <f>C53*$M$2</f>
        <v>52</v>
      </c>
      <c r="P53" s="14">
        <f t="shared" si="16"/>
        <v>265200</v>
      </c>
      <c r="Q53" s="14">
        <f t="shared" si="16"/>
        <v>233369.76</v>
      </c>
    </row>
    <row r="54" spans="1:17">
      <c r="A54" s="1" t="s">
        <v>28</v>
      </c>
      <c r="B54" s="1" t="s">
        <v>31</v>
      </c>
      <c r="C54" s="2">
        <v>32</v>
      </c>
      <c r="F54">
        <v>60351.23</v>
      </c>
      <c r="G54" s="2">
        <v>47544.91</v>
      </c>
      <c r="H54" s="2">
        <f>C54*F54</f>
        <v>1931239.36</v>
      </c>
      <c r="I54" s="2">
        <f>C54*G54</f>
        <v>1521437.12</v>
      </c>
      <c r="J54" s="2">
        <f>H54-I54</f>
        <v>409802.23999999999</v>
      </c>
      <c r="K54" s="3">
        <f>J54/H54</f>
        <v>0.21219650370009027</v>
      </c>
      <c r="L54" s="3"/>
      <c r="O54" s="14">
        <f>C54*$M$2</f>
        <v>64</v>
      </c>
      <c r="P54" s="14">
        <f t="shared" si="16"/>
        <v>3862478.72</v>
      </c>
      <c r="Q54" s="14">
        <f t="shared" si="16"/>
        <v>3042874.24</v>
      </c>
    </row>
    <row r="55" spans="1:17">
      <c r="A55" s="1"/>
      <c r="B55" s="1"/>
      <c r="C55" s="2"/>
      <c r="D55" s="2"/>
      <c r="E55" s="2"/>
      <c r="F55" s="2"/>
      <c r="G55" s="2"/>
      <c r="H55" s="84">
        <f>SUM(H52:H54)</f>
        <v>2212923.3600000003</v>
      </c>
      <c r="I55" s="84">
        <f>SUM(I52:I54)</f>
        <v>1769312.189</v>
      </c>
      <c r="J55" s="84">
        <f>H55-I55</f>
        <v>443611.17100000032</v>
      </c>
      <c r="K55" s="90">
        <f>J55/H55</f>
        <v>0.20046386558999507</v>
      </c>
      <c r="L55" s="3"/>
      <c r="O55" s="14"/>
      <c r="P55" s="17">
        <f>SUM(P52:P54)</f>
        <v>4425846.7200000007</v>
      </c>
      <c r="Q55" s="17">
        <f>SUM(Q52:Q54)</f>
        <v>3538624.378</v>
      </c>
    </row>
    <row r="56" spans="1:17">
      <c r="A56" s="1"/>
      <c r="B56" s="1"/>
      <c r="C56" s="2"/>
      <c r="D56" s="2"/>
      <c r="E56" s="2"/>
      <c r="F56" s="2"/>
      <c r="G56" s="2"/>
      <c r="H56" s="2"/>
      <c r="I56" s="2"/>
      <c r="J56" s="2"/>
      <c r="K56" s="3"/>
      <c r="L56" s="3"/>
    </row>
    <row r="57" spans="1:17">
      <c r="A57" s="1" t="s">
        <v>230</v>
      </c>
      <c r="B57" s="1" t="s">
        <v>16</v>
      </c>
      <c r="C57" s="2">
        <v>8</v>
      </c>
      <c r="D57" s="2">
        <v>603749.57999999996</v>
      </c>
      <c r="E57" s="2">
        <v>83317.440000000002</v>
      </c>
      <c r="F57" s="2">
        <v>82515</v>
      </c>
      <c r="G57" s="2">
        <v>59410.82</v>
      </c>
      <c r="H57" s="2">
        <f t="shared" ref="H57:H66" si="17">C57*F57</f>
        <v>660120</v>
      </c>
      <c r="I57" s="2">
        <f t="shared" ref="I57:I66" si="18">C57*G57</f>
        <v>475286.56</v>
      </c>
      <c r="J57" s="2">
        <f t="shared" ref="J57:J67" si="19">H57-I57</f>
        <v>184833.44</v>
      </c>
      <c r="K57" s="3">
        <f t="shared" ref="K57:K67" si="20">J57/H57</f>
        <v>0.27999975761982671</v>
      </c>
      <c r="L57" s="3">
        <f t="shared" ref="L57:L66" si="21">(D57-F57)/D57</f>
        <v>0.86332909747117337</v>
      </c>
      <c r="O57" s="14">
        <f t="shared" ref="O57:O66" si="22">C57*$M$2</f>
        <v>16</v>
      </c>
      <c r="P57" s="14">
        <f t="shared" ref="P57:P66" si="23">H57*$M$2</f>
        <v>1320240</v>
      </c>
      <c r="Q57" s="14">
        <f t="shared" ref="Q57:Q66" si="24">I57*$M$2</f>
        <v>950573.12</v>
      </c>
    </row>
    <row r="58" spans="1:17">
      <c r="A58" s="1" t="s">
        <v>230</v>
      </c>
      <c r="B58" s="1" t="s">
        <v>20</v>
      </c>
      <c r="C58" s="2">
        <v>3</v>
      </c>
      <c r="D58" s="2">
        <v>342160.94</v>
      </c>
      <c r="E58" s="2">
        <v>47218.21</v>
      </c>
      <c r="F58" s="2">
        <v>48415</v>
      </c>
      <c r="G58" s="2">
        <v>38732.239999999998</v>
      </c>
      <c r="H58" s="2">
        <f t="shared" si="17"/>
        <v>145245</v>
      </c>
      <c r="I58" s="2">
        <f t="shared" si="18"/>
        <v>116196.72</v>
      </c>
      <c r="J58" s="2">
        <f t="shared" si="19"/>
        <v>29048.28</v>
      </c>
      <c r="K58" s="3">
        <f t="shared" si="20"/>
        <v>0.19999504285861819</v>
      </c>
      <c r="L58" s="3">
        <f t="shared" si="21"/>
        <v>0.85850225920001277</v>
      </c>
      <c r="O58" s="14">
        <f t="shared" si="22"/>
        <v>6</v>
      </c>
      <c r="P58" s="14">
        <f t="shared" si="23"/>
        <v>290490</v>
      </c>
      <c r="Q58" s="14">
        <f t="shared" si="24"/>
        <v>232393.44</v>
      </c>
    </row>
    <row r="59" spans="1:17">
      <c r="A59" s="1" t="s">
        <v>230</v>
      </c>
      <c r="B59" s="1" t="s">
        <v>40</v>
      </c>
      <c r="C59" s="2">
        <v>1</v>
      </c>
      <c r="D59" s="2">
        <v>24776.13</v>
      </c>
      <c r="E59" s="2">
        <v>3652.15</v>
      </c>
      <c r="F59" s="2">
        <v>3528</v>
      </c>
      <c r="G59" s="2">
        <v>3104.33</v>
      </c>
      <c r="H59" s="2">
        <f t="shared" si="17"/>
        <v>3528</v>
      </c>
      <c r="I59" s="2">
        <f t="shared" si="18"/>
        <v>3104.33</v>
      </c>
      <c r="J59" s="2">
        <f t="shared" si="19"/>
        <v>423.67000000000007</v>
      </c>
      <c r="K59" s="3">
        <f t="shared" si="20"/>
        <v>0.12008786848072564</v>
      </c>
      <c r="L59" s="3">
        <f t="shared" si="21"/>
        <v>0.85760488018104519</v>
      </c>
      <c r="O59" s="14">
        <f t="shared" si="22"/>
        <v>2</v>
      </c>
      <c r="P59" s="14">
        <f t="shared" si="23"/>
        <v>7056</v>
      </c>
      <c r="Q59" s="14">
        <f t="shared" si="24"/>
        <v>6208.66</v>
      </c>
    </row>
    <row r="60" spans="1:17">
      <c r="A60" s="1" t="s">
        <v>230</v>
      </c>
      <c r="B60" s="1" t="s">
        <v>41</v>
      </c>
      <c r="C60" s="2">
        <v>2</v>
      </c>
      <c r="D60" s="2">
        <v>5737.56</v>
      </c>
      <c r="E60" s="2">
        <v>774.57</v>
      </c>
      <c r="F60" s="2">
        <f>ROUND(G60/0.88,0)</f>
        <v>341</v>
      </c>
      <c r="G60" s="2">
        <v>300.36</v>
      </c>
      <c r="H60" s="2">
        <f t="shared" si="17"/>
        <v>682</v>
      </c>
      <c r="I60" s="2">
        <f t="shared" si="18"/>
        <v>600.72</v>
      </c>
      <c r="J60" s="2">
        <f t="shared" si="19"/>
        <v>81.279999999999973</v>
      </c>
      <c r="K60" s="3">
        <f t="shared" si="20"/>
        <v>0.1191788856304985</v>
      </c>
      <c r="L60" s="3">
        <f t="shared" si="21"/>
        <v>0.94056707032257614</v>
      </c>
      <c r="O60" s="14">
        <f t="shared" si="22"/>
        <v>4</v>
      </c>
      <c r="P60" s="14">
        <f t="shared" si="23"/>
        <v>1364</v>
      </c>
      <c r="Q60" s="14">
        <f t="shared" si="24"/>
        <v>1201.44</v>
      </c>
    </row>
    <row r="61" spans="1:17">
      <c r="A61" s="1" t="s">
        <v>230</v>
      </c>
      <c r="B61" s="1" t="s">
        <v>76</v>
      </c>
      <c r="C61" s="12">
        <v>0</v>
      </c>
      <c r="D61" s="2">
        <v>22470.09</v>
      </c>
      <c r="E61" s="2">
        <v>3033.46</v>
      </c>
      <c r="F61" s="2">
        <f>ROUND(G61/0.8,0)</f>
        <v>951</v>
      </c>
      <c r="G61" s="2">
        <v>761.11257992670005</v>
      </c>
      <c r="H61" s="2">
        <f t="shared" si="17"/>
        <v>0</v>
      </c>
      <c r="I61" s="2">
        <f t="shared" si="18"/>
        <v>0</v>
      </c>
      <c r="J61" s="2">
        <f t="shared" si="19"/>
        <v>0</v>
      </c>
      <c r="K61" s="3" t="e">
        <f t="shared" si="20"/>
        <v>#DIV/0!</v>
      </c>
      <c r="L61" s="3">
        <f t="shared" si="21"/>
        <v>0.95767707205445107</v>
      </c>
      <c r="O61" s="14">
        <f t="shared" si="22"/>
        <v>0</v>
      </c>
      <c r="P61" s="14">
        <f t="shared" si="23"/>
        <v>0</v>
      </c>
      <c r="Q61" s="14">
        <f t="shared" si="24"/>
        <v>0</v>
      </c>
    </row>
    <row r="62" spans="1:17">
      <c r="A62" s="1" t="s">
        <v>230</v>
      </c>
      <c r="B62" s="1" t="s">
        <v>22</v>
      </c>
      <c r="C62" s="2">
        <v>2</v>
      </c>
      <c r="D62" s="2">
        <v>12080.06</v>
      </c>
      <c r="E62" s="2">
        <v>1630.81</v>
      </c>
      <c r="F62" s="2">
        <f>ROUND(G62/0.8,0)</f>
        <v>764</v>
      </c>
      <c r="G62" s="2">
        <v>611.11</v>
      </c>
      <c r="H62" s="2">
        <f t="shared" si="17"/>
        <v>1528</v>
      </c>
      <c r="I62" s="2">
        <f t="shared" si="18"/>
        <v>1222.22</v>
      </c>
      <c r="J62" s="2">
        <f t="shared" si="19"/>
        <v>305.77999999999997</v>
      </c>
      <c r="K62" s="3">
        <f t="shared" si="20"/>
        <v>0.2001178010471204</v>
      </c>
      <c r="L62" s="3">
        <f t="shared" si="21"/>
        <v>0.93675528101681615</v>
      </c>
      <c r="O62" s="14">
        <f t="shared" si="22"/>
        <v>4</v>
      </c>
      <c r="P62" s="14">
        <f t="shared" si="23"/>
        <v>3056</v>
      </c>
      <c r="Q62" s="14">
        <f t="shared" si="24"/>
        <v>2444.44</v>
      </c>
    </row>
    <row r="63" spans="1:17">
      <c r="A63" s="1" t="s">
        <v>230</v>
      </c>
      <c r="B63" s="1" t="s">
        <v>23</v>
      </c>
      <c r="C63" s="2">
        <v>79</v>
      </c>
      <c r="D63" s="2">
        <v>718428.37</v>
      </c>
      <c r="E63" s="2">
        <v>96987.83</v>
      </c>
      <c r="F63" s="2">
        <f>ROUND(G63/0.8,0)</f>
        <v>1126</v>
      </c>
      <c r="G63" s="2">
        <v>901.11</v>
      </c>
      <c r="H63" s="2">
        <f t="shared" si="17"/>
        <v>88954</v>
      </c>
      <c r="I63" s="2">
        <f t="shared" si="18"/>
        <v>71187.69</v>
      </c>
      <c r="J63" s="2">
        <f t="shared" si="19"/>
        <v>17766.309999999998</v>
      </c>
      <c r="K63" s="3">
        <f t="shared" si="20"/>
        <v>0.19972468916518649</v>
      </c>
      <c r="L63" s="3">
        <f t="shared" si="21"/>
        <v>0.99843268995627221</v>
      </c>
      <c r="O63" s="14">
        <f t="shared" si="22"/>
        <v>158</v>
      </c>
      <c r="P63" s="14">
        <f t="shared" si="23"/>
        <v>177908</v>
      </c>
      <c r="Q63" s="14">
        <f t="shared" si="24"/>
        <v>142375.38</v>
      </c>
    </row>
    <row r="64" spans="1:17">
      <c r="A64" s="1" t="s">
        <v>230</v>
      </c>
      <c r="B64" s="1" t="s">
        <v>231</v>
      </c>
      <c r="C64" s="2">
        <v>22</v>
      </c>
      <c r="D64" s="2">
        <v>218526.66</v>
      </c>
      <c r="E64" s="2">
        <v>29501.1</v>
      </c>
      <c r="F64" s="2">
        <f>ROUND(G64/0.8,0)</f>
        <v>1126</v>
      </c>
      <c r="G64" s="2">
        <v>901.1099999999999</v>
      </c>
      <c r="H64" s="2">
        <f t="shared" si="17"/>
        <v>24772</v>
      </c>
      <c r="I64" s="2">
        <f t="shared" si="18"/>
        <v>19824.419999999998</v>
      </c>
      <c r="J64" s="2">
        <f t="shared" si="19"/>
        <v>4947.5800000000017</v>
      </c>
      <c r="K64" s="3">
        <f t="shared" si="20"/>
        <v>0.19972468916518657</v>
      </c>
      <c r="L64" s="3">
        <f t="shared" si="21"/>
        <v>0.99484731062104736</v>
      </c>
      <c r="O64" s="14">
        <f t="shared" si="22"/>
        <v>44</v>
      </c>
      <c r="P64" s="14">
        <f t="shared" si="23"/>
        <v>49544</v>
      </c>
      <c r="Q64" s="14">
        <f t="shared" si="24"/>
        <v>39648.839999999997</v>
      </c>
    </row>
    <row r="65" spans="1:17">
      <c r="A65" s="1" t="s">
        <v>230</v>
      </c>
      <c r="B65" s="1" t="s">
        <v>232</v>
      </c>
      <c r="C65" s="2">
        <v>23</v>
      </c>
      <c r="D65" s="2">
        <v>235520.69</v>
      </c>
      <c r="E65" s="2">
        <v>32995.03</v>
      </c>
      <c r="F65" s="2">
        <f>ROUND(G65/0.8,0)</f>
        <v>1614</v>
      </c>
      <c r="G65" s="2">
        <v>1291.1100000000001</v>
      </c>
      <c r="H65" s="2">
        <f t="shared" si="17"/>
        <v>37122</v>
      </c>
      <c r="I65" s="2">
        <f t="shared" si="18"/>
        <v>29695.530000000002</v>
      </c>
      <c r="J65" s="2">
        <f t="shared" si="19"/>
        <v>7426.4699999999975</v>
      </c>
      <c r="K65" s="3">
        <f t="shared" si="20"/>
        <v>0.20005576208178433</v>
      </c>
      <c r="L65" s="3">
        <f t="shared" si="21"/>
        <v>0.99314709888120656</v>
      </c>
      <c r="O65" s="14">
        <f t="shared" si="22"/>
        <v>46</v>
      </c>
      <c r="P65" s="14">
        <f t="shared" si="23"/>
        <v>74244</v>
      </c>
      <c r="Q65" s="14">
        <f t="shared" si="24"/>
        <v>59391.060000000005</v>
      </c>
    </row>
    <row r="66" spans="1:17">
      <c r="A66" s="1" t="s">
        <v>230</v>
      </c>
      <c r="B66" s="1" t="s">
        <v>17</v>
      </c>
      <c r="C66" s="2">
        <v>454</v>
      </c>
      <c r="D66" s="2">
        <v>6079073.6200000001</v>
      </c>
      <c r="E66" s="2">
        <v>820674.94</v>
      </c>
      <c r="F66" s="2">
        <v>1530</v>
      </c>
      <c r="G66" s="2">
        <v>1346.11</v>
      </c>
      <c r="H66" s="2">
        <f t="shared" si="17"/>
        <v>694620</v>
      </c>
      <c r="I66" s="2">
        <f t="shared" si="18"/>
        <v>611133.93999999994</v>
      </c>
      <c r="J66" s="2">
        <f t="shared" si="19"/>
        <v>83486.060000000056</v>
      </c>
      <c r="K66" s="3">
        <f t="shared" si="20"/>
        <v>0.12018954248366021</v>
      </c>
      <c r="L66" s="3">
        <f t="shared" si="21"/>
        <v>0.99974831691543165</v>
      </c>
      <c r="O66" s="14">
        <f t="shared" si="22"/>
        <v>908</v>
      </c>
      <c r="P66" s="14">
        <f t="shared" si="23"/>
        <v>1389240</v>
      </c>
      <c r="Q66" s="14">
        <f t="shared" si="24"/>
        <v>1222267.8799999999</v>
      </c>
    </row>
    <row r="67" spans="1:17">
      <c r="H67" s="84">
        <f>SUM(H57:H66)</f>
        <v>1656571</v>
      </c>
      <c r="I67" s="84">
        <f>SUM(I57:I66)</f>
        <v>1328252.1299999999</v>
      </c>
      <c r="J67" s="84">
        <f t="shared" si="19"/>
        <v>328318.87000000011</v>
      </c>
      <c r="K67" s="90">
        <f t="shared" si="20"/>
        <v>0.19819184930799832</v>
      </c>
      <c r="P67" s="113">
        <f>SUM(P57:P66)</f>
        <v>3313142</v>
      </c>
      <c r="Q67" s="113">
        <f>SUM(Q57:Q66)</f>
        <v>2656504.2599999998</v>
      </c>
    </row>
    <row r="69" spans="1:17">
      <c r="H69" s="2">
        <f>SUM(H2:H3,H11,H17,H19:H20,H24:H30,H37,H44,H50,H52:H53,H57:H66)</f>
        <v>212256894</v>
      </c>
    </row>
    <row r="70" spans="1:17">
      <c r="H70">
        <v>2853</v>
      </c>
    </row>
    <row r="71" spans="1:17">
      <c r="H71" s="2">
        <f>SUM(H69:H70)</f>
        <v>212259747</v>
      </c>
      <c r="I71" s="14">
        <f>H71*2</f>
        <v>424519494</v>
      </c>
    </row>
    <row r="73" spans="1:17">
      <c r="A73" s="107" t="s">
        <v>50</v>
      </c>
      <c r="B73" s="107" t="s">
        <v>8</v>
      </c>
      <c r="C73" s="107" t="s">
        <v>54</v>
      </c>
      <c r="D73" s="107" t="s">
        <v>55</v>
      </c>
      <c r="E73" s="107" t="s">
        <v>56</v>
      </c>
    </row>
    <row r="74" spans="1:17">
      <c r="A74" s="5" t="s">
        <v>57</v>
      </c>
      <c r="B74" s="108">
        <f>Q6</f>
        <v>184219646.39999998</v>
      </c>
      <c r="C74" s="109">
        <f t="shared" ref="C74:C87" si="25">(D74-B74)/D74</f>
        <v>0.18041160945135035</v>
      </c>
      <c r="D74" s="108">
        <f>P6</f>
        <v>224770932</v>
      </c>
      <c r="E74" s="110"/>
    </row>
    <row r="75" spans="1:17">
      <c r="A75" s="5" t="s">
        <v>58</v>
      </c>
      <c r="B75" s="108">
        <f>Q11</f>
        <v>65791553.079999998</v>
      </c>
      <c r="C75" s="109">
        <f t="shared" si="25"/>
        <v>0.19992017291336836</v>
      </c>
      <c r="D75" s="108">
        <f>P11</f>
        <v>82231236</v>
      </c>
      <c r="E75" s="110"/>
    </row>
    <row r="76" spans="1:17">
      <c r="A76" s="5" t="s">
        <v>59</v>
      </c>
      <c r="B76" s="108">
        <f>Q17</f>
        <v>1395406.1400000001</v>
      </c>
      <c r="C76" s="109">
        <f t="shared" si="25"/>
        <v>0.16984385708574468</v>
      </c>
      <c r="D76" s="108">
        <f>P17</f>
        <v>1680896</v>
      </c>
      <c r="E76" s="110"/>
    </row>
    <row r="77" spans="1:17">
      <c r="A77" s="5" t="s">
        <v>61</v>
      </c>
      <c r="B77" s="108">
        <f>Q22</f>
        <v>6849427.9800000004</v>
      </c>
      <c r="C77" s="109">
        <f t="shared" si="25"/>
        <v>0.19816840515932879</v>
      </c>
      <c r="D77" s="108">
        <f>P22</f>
        <v>8542227.6000000015</v>
      </c>
      <c r="E77" s="110"/>
    </row>
    <row r="78" spans="1:17">
      <c r="A78" s="5" t="s">
        <v>234</v>
      </c>
      <c r="B78" s="108">
        <f>Q33</f>
        <v>7618360.1199999992</v>
      </c>
      <c r="C78" s="109">
        <f t="shared" si="25"/>
        <v>0.18501660285969967</v>
      </c>
      <c r="D78" s="108">
        <f>P33</f>
        <v>9347871.5600000005</v>
      </c>
      <c r="E78" s="110"/>
    </row>
    <row r="79" spans="1:17">
      <c r="A79" s="107" t="s">
        <v>62</v>
      </c>
      <c r="B79" s="111">
        <f>SUM(B74:B78)</f>
        <v>265874393.71999994</v>
      </c>
      <c r="C79" s="112">
        <f t="shared" si="25"/>
        <v>0.18586576083798276</v>
      </c>
      <c r="D79" s="111">
        <f>SUM(D74:D78)</f>
        <v>326573163.16000003</v>
      </c>
      <c r="E79" s="107"/>
    </row>
    <row r="80" spans="1:17">
      <c r="A80" s="5" t="s">
        <v>235</v>
      </c>
      <c r="B80" s="108">
        <f>Q37</f>
        <v>71124706.239999995</v>
      </c>
      <c r="C80" s="109">
        <f t="shared" si="25"/>
        <v>0.19646610558586314</v>
      </c>
      <c r="D80" s="108">
        <f>P37</f>
        <v>88514880</v>
      </c>
      <c r="E80" s="110"/>
    </row>
    <row r="81" spans="1:6">
      <c r="A81" s="5" t="s">
        <v>63</v>
      </c>
      <c r="B81" s="108">
        <f>Q44</f>
        <v>15100896.08</v>
      </c>
      <c r="C81" s="109">
        <f t="shared" si="25"/>
        <v>0.19989436689119866</v>
      </c>
      <c r="D81" s="108">
        <f>P44</f>
        <v>18873628</v>
      </c>
      <c r="E81" s="110"/>
    </row>
    <row r="82" spans="1:6">
      <c r="A82" s="5" t="s">
        <v>64</v>
      </c>
      <c r="B82" s="108">
        <f>Q50</f>
        <v>719189.36</v>
      </c>
      <c r="C82" s="109">
        <f t="shared" si="25"/>
        <v>0.17835476588705182</v>
      </c>
      <c r="D82" s="108">
        <f>P50</f>
        <v>875304</v>
      </c>
      <c r="E82" s="110"/>
    </row>
    <row r="83" spans="1:6">
      <c r="A83" s="5" t="s">
        <v>66</v>
      </c>
      <c r="B83" s="108">
        <f>Q55</f>
        <v>3538624.378</v>
      </c>
      <c r="C83" s="109">
        <f t="shared" si="25"/>
        <v>0.20046386558999507</v>
      </c>
      <c r="D83" s="108">
        <f>P55</f>
        <v>4425846.7200000007</v>
      </c>
      <c r="E83" s="110"/>
    </row>
    <row r="84" spans="1:6">
      <c r="A84" s="5" t="s">
        <v>65</v>
      </c>
      <c r="B84" s="108">
        <f>Q67</f>
        <v>2656504.2599999998</v>
      </c>
      <c r="C84" s="109">
        <f t="shared" si="25"/>
        <v>0.19819184930799832</v>
      </c>
      <c r="D84" s="108">
        <f>P67</f>
        <v>3313142</v>
      </c>
      <c r="E84" s="110"/>
      <c r="F84" s="14">
        <f>3200700</f>
        <v>3200700</v>
      </c>
    </row>
    <row r="85" spans="1:6">
      <c r="A85" s="107" t="s">
        <v>67</v>
      </c>
      <c r="B85" s="111">
        <f>SUM(B80:B84)</f>
        <v>93139920.318000004</v>
      </c>
      <c r="C85" s="112">
        <f t="shared" si="25"/>
        <v>0.19708903802404673</v>
      </c>
      <c r="D85" s="111">
        <f>SUM(D80:D84)</f>
        <v>116002800.72</v>
      </c>
      <c r="E85" s="107"/>
    </row>
    <row r="86" spans="1:6">
      <c r="A86" s="5" t="s">
        <v>68</v>
      </c>
      <c r="B86" s="108">
        <f>D86*(1-0.35)</f>
        <v>4160910</v>
      </c>
      <c r="C86" s="109">
        <f t="shared" si="25"/>
        <v>0.35</v>
      </c>
      <c r="D86" s="108">
        <f>F84*2</f>
        <v>6401400</v>
      </c>
      <c r="E86" s="110"/>
    </row>
    <row r="87" spans="1:6">
      <c r="A87" s="107" t="s">
        <v>233</v>
      </c>
      <c r="B87" s="111">
        <f>B79+B85+B86</f>
        <v>363175224.03799993</v>
      </c>
      <c r="C87" s="112">
        <f t="shared" si="25"/>
        <v>0.19110571432935927</v>
      </c>
      <c r="D87" s="111">
        <f>D79+D85+D86</f>
        <v>448977363.88</v>
      </c>
      <c r="E87" s="107"/>
    </row>
  </sheetData>
  <autoFilter ref="A1:L67" xr:uid="{3D5D151E-E677-4BC4-BE1D-4D7A16B5DB70}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F1782-2FFD-4292-855A-4C0D7B7DA8FB}">
  <dimension ref="A1:T83"/>
  <sheetViews>
    <sheetView topLeftCell="B1" zoomScale="70" zoomScaleNormal="70" workbookViewId="0">
      <pane ySplit="1" topLeftCell="A21" activePane="bottomLeft" state="frozen"/>
      <selection pane="bottomLeft" activeCell="G53" sqref="G53"/>
    </sheetView>
  </sheetViews>
  <sheetFormatPr defaultRowHeight="15"/>
  <cols>
    <col min="1" max="1" width="46" bestFit="1" customWidth="1"/>
    <col min="2" max="2" width="92.28515625" bestFit="1" customWidth="1"/>
    <col min="3" max="3" width="11.140625" customWidth="1"/>
    <col min="4" max="4" width="16" bestFit="1" customWidth="1"/>
    <col min="5" max="5" width="15.42578125" hidden="1" customWidth="1"/>
    <col min="6" max="6" width="15.85546875" bestFit="1" customWidth="1"/>
    <col min="7" max="7" width="17.5703125" bestFit="1" customWidth="1"/>
    <col min="8" max="8" width="15.85546875" bestFit="1" customWidth="1"/>
    <col min="9" max="9" width="16.42578125" bestFit="1" customWidth="1"/>
    <col min="10" max="10" width="20.5703125" bestFit="1" customWidth="1"/>
    <col min="11" max="11" width="21.42578125" bestFit="1" customWidth="1"/>
    <col min="12" max="12" width="9.5703125" bestFit="1" customWidth="1"/>
    <col min="13" max="13" width="40" bestFit="1" customWidth="1"/>
    <col min="14" max="14" width="13.28515625" customWidth="1"/>
    <col min="15" max="15" width="21" bestFit="1" customWidth="1"/>
    <col min="16" max="16" width="22" bestFit="1" customWidth="1"/>
    <col min="17" max="17" width="20.5703125" bestFit="1" customWidth="1"/>
    <col min="18" max="18" width="21.42578125" bestFit="1" customWidth="1"/>
  </cols>
  <sheetData>
    <row r="1" spans="1:1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/>
      <c r="N1" s="1" t="s">
        <v>12</v>
      </c>
      <c r="O1" s="1" t="s">
        <v>7</v>
      </c>
      <c r="P1" s="1" t="s">
        <v>8</v>
      </c>
      <c r="Q1" s="1" t="s">
        <v>13</v>
      </c>
      <c r="R1" s="1" t="s">
        <v>14</v>
      </c>
    </row>
    <row r="2" spans="1:18">
      <c r="A2" s="1" t="s">
        <v>15</v>
      </c>
      <c r="B2" s="1" t="s">
        <v>16</v>
      </c>
      <c r="C2" s="2">
        <v>864</v>
      </c>
      <c r="D2" s="2">
        <v>603749.57999999996</v>
      </c>
      <c r="E2" s="2">
        <v>83317.440000000002</v>
      </c>
      <c r="F2" s="2">
        <f>ROUND(G2/0.72,0)</f>
        <v>82515</v>
      </c>
      <c r="G2" s="2">
        <v>59410.82</v>
      </c>
      <c r="H2" s="2">
        <f t="shared" ref="H2:H39" si="0">C2*F2</f>
        <v>71292960</v>
      </c>
      <c r="I2" s="2">
        <f t="shared" ref="I2:I39" si="1">C2*G2</f>
        <v>51330948.479999997</v>
      </c>
      <c r="J2" s="2">
        <f t="shared" ref="J2:J39" si="2">H2-I2</f>
        <v>19962011.520000003</v>
      </c>
      <c r="K2" s="3">
        <f t="shared" ref="K2:K39" si="3">J2/H2</f>
        <v>0.27999975761982676</v>
      </c>
      <c r="L2" s="3">
        <f>(D2-F2)/D2</f>
        <v>0.86332909747117337</v>
      </c>
      <c r="M2" s="15">
        <v>4</v>
      </c>
      <c r="N2" s="15">
        <f>C2*$M$2</f>
        <v>3456</v>
      </c>
      <c r="O2" s="14">
        <f>H2*$M$2</f>
        <v>285171840</v>
      </c>
      <c r="P2" s="14">
        <f>I2*$M$2</f>
        <v>205323793.91999999</v>
      </c>
      <c r="Q2" s="14">
        <f>O2-P2</f>
        <v>79848046.080000013</v>
      </c>
      <c r="R2" s="16">
        <f>Q2/O2</f>
        <v>0.27999975761982676</v>
      </c>
    </row>
    <row r="3" spans="1:18">
      <c r="A3" s="1" t="s">
        <v>15</v>
      </c>
      <c r="B3" s="1" t="s">
        <v>17</v>
      </c>
      <c r="C3" s="12">
        <v>72576</v>
      </c>
      <c r="D3" s="2">
        <v>971794817.27999997</v>
      </c>
      <c r="E3" s="2">
        <v>131192300.33</v>
      </c>
      <c r="F3" s="2">
        <f>ROUND(G3/0.88,0)</f>
        <v>1530</v>
      </c>
      <c r="G3" s="2">
        <v>1346.11</v>
      </c>
      <c r="H3" s="2">
        <f t="shared" si="0"/>
        <v>111041280</v>
      </c>
      <c r="I3" s="2">
        <f t="shared" si="1"/>
        <v>97695279.359999999</v>
      </c>
      <c r="J3" s="2">
        <f t="shared" si="2"/>
        <v>13346000.640000001</v>
      </c>
      <c r="K3" s="3">
        <f t="shared" si="3"/>
        <v>0.12018954248366014</v>
      </c>
      <c r="L3" s="3">
        <f>(D3-F3)/D3</f>
        <v>0.99999842559357921</v>
      </c>
      <c r="M3" s="3" t="s">
        <v>18</v>
      </c>
      <c r="N3" s="15">
        <f>C3*$M$2</f>
        <v>290304</v>
      </c>
      <c r="O3" s="14">
        <f t="shared" ref="O3:O4" si="4">H3*$M$2</f>
        <v>444165120</v>
      </c>
      <c r="P3" s="14">
        <f t="shared" ref="P3:P4" si="5">I3*$M$2</f>
        <v>390781117.44</v>
      </c>
      <c r="Q3" s="14">
        <f t="shared" ref="Q3:Q4" si="6">O3-P3</f>
        <v>53384002.560000002</v>
      </c>
      <c r="R3" s="16">
        <f t="shared" ref="R3:R4" si="7">Q3/O3</f>
        <v>0.12018954248366014</v>
      </c>
    </row>
    <row r="4" spans="1:18">
      <c r="A4" s="1"/>
      <c r="B4" s="1"/>
      <c r="C4" s="2"/>
      <c r="D4" s="2"/>
      <c r="E4" s="2"/>
      <c r="F4" s="2"/>
      <c r="G4" s="2"/>
      <c r="H4" s="2">
        <f>SUM(H2:H3)</f>
        <v>182334240</v>
      </c>
      <c r="I4" s="2">
        <f>SUM(I2:I3)</f>
        <v>149026227.84</v>
      </c>
      <c r="J4" s="2">
        <f t="shared" ref="J4" si="8">H4-I4</f>
        <v>33308012.159999996</v>
      </c>
      <c r="K4" s="3">
        <f t="shared" ref="K4" si="9">J4/H4</f>
        <v>0.18267557514156418</v>
      </c>
      <c r="L4" s="3"/>
      <c r="M4" s="3"/>
      <c r="N4" s="3"/>
      <c r="O4" s="87">
        <f t="shared" si="4"/>
        <v>729336960</v>
      </c>
      <c r="P4" s="17">
        <f t="shared" si="5"/>
        <v>596104911.36000001</v>
      </c>
      <c r="Q4" s="17">
        <f t="shared" si="6"/>
        <v>133232048.63999999</v>
      </c>
      <c r="R4" s="18">
        <f t="shared" si="7"/>
        <v>0.18267557514156418</v>
      </c>
    </row>
    <row r="5" spans="1:18">
      <c r="A5" s="1"/>
      <c r="B5" s="1"/>
      <c r="C5" s="2"/>
      <c r="D5" s="2"/>
      <c r="E5" s="2"/>
      <c r="F5" s="2"/>
      <c r="G5" s="2"/>
      <c r="H5" s="2"/>
      <c r="I5" s="2"/>
      <c r="J5" s="2"/>
      <c r="K5" s="3"/>
      <c r="L5" s="3"/>
      <c r="M5" s="3"/>
      <c r="N5" s="3"/>
      <c r="O5" s="3"/>
      <c r="P5" s="3"/>
      <c r="Q5" s="3"/>
      <c r="R5" s="3"/>
    </row>
    <row r="6" spans="1:18">
      <c r="A6" s="1" t="s">
        <v>19</v>
      </c>
      <c r="B6" s="1" t="s">
        <v>20</v>
      </c>
      <c r="C6" s="2">
        <v>328</v>
      </c>
      <c r="D6" s="2">
        <v>342160.94</v>
      </c>
      <c r="E6" s="2">
        <v>47218.21</v>
      </c>
      <c r="F6" s="2">
        <f>ROUND(G6/0.8,0)</f>
        <v>48415</v>
      </c>
      <c r="G6" s="2">
        <v>38732.239999999998</v>
      </c>
      <c r="H6" s="2">
        <f t="shared" si="0"/>
        <v>15880120</v>
      </c>
      <c r="I6" s="2">
        <f t="shared" si="1"/>
        <v>12704174.719999999</v>
      </c>
      <c r="J6" s="2">
        <f t="shared" si="2"/>
        <v>3175945.2800000012</v>
      </c>
      <c r="K6" s="3">
        <f t="shared" si="3"/>
        <v>0.19999504285861827</v>
      </c>
      <c r="L6" s="3">
        <f>(D6-F6)/D6</f>
        <v>0.85850225920001277</v>
      </c>
      <c r="M6" s="3" t="s">
        <v>21</v>
      </c>
      <c r="N6" s="15">
        <f t="shared" ref="N6:N9" si="10">C6*$M$2</f>
        <v>1312</v>
      </c>
      <c r="O6" s="14">
        <f t="shared" ref="O6:O9" si="11">H6*$M$2</f>
        <v>63520480</v>
      </c>
      <c r="P6" s="14">
        <f t="shared" ref="P6:P9" si="12">I6*$M$2</f>
        <v>50816698.879999995</v>
      </c>
      <c r="Q6" s="14">
        <f t="shared" ref="Q6:Q9" si="13">O6-P6</f>
        <v>12703781.120000005</v>
      </c>
      <c r="R6" s="16">
        <f t="shared" ref="R6:R9" si="14">Q6/O6</f>
        <v>0.19999504285861827</v>
      </c>
    </row>
    <row r="7" spans="1:18">
      <c r="A7" s="1" t="s">
        <v>19</v>
      </c>
      <c r="B7" s="1" t="s">
        <v>22</v>
      </c>
      <c r="C7" s="2">
        <v>17784</v>
      </c>
      <c r="D7" s="2">
        <v>107415893.52</v>
      </c>
      <c r="E7" s="2">
        <v>14501145.630000001</v>
      </c>
      <c r="F7" s="2">
        <f>ROUND(G7/0.8,0)</f>
        <v>764</v>
      </c>
      <c r="G7" s="2">
        <v>611.11</v>
      </c>
      <c r="H7" s="2">
        <f t="shared" si="0"/>
        <v>13586976</v>
      </c>
      <c r="I7" s="2">
        <f t="shared" si="1"/>
        <v>10867980.24</v>
      </c>
      <c r="J7" s="2">
        <f t="shared" si="2"/>
        <v>2718995.76</v>
      </c>
      <c r="K7" s="3">
        <f t="shared" si="3"/>
        <v>0.2001178010471204</v>
      </c>
      <c r="L7" s="3">
        <f>(D7-F7)/D7</f>
        <v>0.9999928874585039</v>
      </c>
      <c r="M7" s="3"/>
      <c r="N7" s="15">
        <f t="shared" si="10"/>
        <v>71136</v>
      </c>
      <c r="O7" s="14">
        <f t="shared" si="11"/>
        <v>54347904</v>
      </c>
      <c r="P7" s="14">
        <f t="shared" si="12"/>
        <v>43471920.960000001</v>
      </c>
      <c r="Q7" s="14">
        <f t="shared" si="13"/>
        <v>10875983.039999999</v>
      </c>
      <c r="R7" s="16">
        <f t="shared" si="14"/>
        <v>0.2001178010471204</v>
      </c>
    </row>
    <row r="8" spans="1:18">
      <c r="A8" s="1" t="s">
        <v>19</v>
      </c>
      <c r="B8" s="1" t="s">
        <v>23</v>
      </c>
      <c r="C8" s="2">
        <v>17588</v>
      </c>
      <c r="D8" s="2">
        <v>159945799.63999999</v>
      </c>
      <c r="E8" s="2">
        <v>21592682.949999999</v>
      </c>
      <c r="F8" s="2">
        <f>ROUND(G8/0.8,0)</f>
        <v>1126</v>
      </c>
      <c r="G8" s="2">
        <v>901.11</v>
      </c>
      <c r="H8" s="2">
        <f t="shared" si="0"/>
        <v>19804088</v>
      </c>
      <c r="I8" s="2">
        <f t="shared" si="1"/>
        <v>15848722.68</v>
      </c>
      <c r="J8" s="2">
        <f t="shared" si="2"/>
        <v>3955365.3200000003</v>
      </c>
      <c r="K8" s="3">
        <f t="shared" si="3"/>
        <v>0.19972468916518651</v>
      </c>
      <c r="L8" s="3">
        <f>(D8-F8)/D8</f>
        <v>0.99999296011522321</v>
      </c>
      <c r="M8" s="3"/>
      <c r="N8" s="15">
        <f t="shared" si="10"/>
        <v>70352</v>
      </c>
      <c r="O8" s="14">
        <f t="shared" si="11"/>
        <v>79216352</v>
      </c>
      <c r="P8" s="14">
        <f t="shared" si="12"/>
        <v>63394890.719999999</v>
      </c>
      <c r="Q8" s="14">
        <f t="shared" si="13"/>
        <v>15821461.280000001</v>
      </c>
      <c r="R8" s="16">
        <f t="shared" si="14"/>
        <v>0.19972468916518651</v>
      </c>
    </row>
    <row r="9" spans="1:18">
      <c r="A9" s="1"/>
      <c r="B9" s="1"/>
      <c r="C9" s="2"/>
      <c r="D9" s="2"/>
      <c r="E9" s="2"/>
      <c r="F9" s="2"/>
      <c r="G9" s="2"/>
      <c r="H9" s="2">
        <f>SUM(H6:H8)</f>
        <v>49271184</v>
      </c>
      <c r="I9" s="2">
        <f>SUM(I6:I8)</f>
        <v>39420877.640000001</v>
      </c>
      <c r="J9" s="2">
        <f t="shared" ref="J9" si="15">H9-I9</f>
        <v>9850306.3599999994</v>
      </c>
      <c r="K9" s="3">
        <f t="shared" ref="K9" si="16">J9/H9</f>
        <v>0.19992022842398102</v>
      </c>
      <c r="L9" s="3"/>
      <c r="M9" s="3"/>
      <c r="N9" s="15">
        <f t="shared" si="10"/>
        <v>0</v>
      </c>
      <c r="O9" s="87">
        <f t="shared" si="11"/>
        <v>197084736</v>
      </c>
      <c r="P9" s="17">
        <f t="shared" si="12"/>
        <v>157683510.56</v>
      </c>
      <c r="Q9" s="17">
        <f t="shared" si="13"/>
        <v>39401225.439999998</v>
      </c>
      <c r="R9" s="18">
        <f t="shared" si="14"/>
        <v>0.19992022842398102</v>
      </c>
    </row>
    <row r="10" spans="1:18">
      <c r="A10" s="1"/>
      <c r="B10" s="1"/>
      <c r="C10" s="2"/>
      <c r="D10" s="2"/>
      <c r="E10" s="2"/>
      <c r="F10" s="2"/>
      <c r="G10" s="2"/>
      <c r="H10" s="2"/>
      <c r="I10" s="2"/>
      <c r="J10" s="2"/>
      <c r="K10" s="3"/>
      <c r="L10" s="3"/>
      <c r="M10" s="3"/>
      <c r="N10" s="3"/>
      <c r="O10" s="3"/>
      <c r="P10" s="3"/>
      <c r="Q10" s="3"/>
      <c r="R10" s="3"/>
    </row>
    <row r="11" spans="1:18">
      <c r="A11" s="1" t="s">
        <v>24</v>
      </c>
      <c r="B11" s="1" t="s">
        <v>25</v>
      </c>
      <c r="C11" s="2">
        <v>45</v>
      </c>
      <c r="D11" s="2">
        <v>122567.88499999999</v>
      </c>
      <c r="E11" s="2">
        <v>67895.11</v>
      </c>
      <c r="F11" s="2">
        <f>ROUND(G11/0.88,0)</f>
        <v>11468</v>
      </c>
      <c r="G11" s="12">
        <f>'Rack BOM IR9048'!$G$19</f>
        <v>10091.552999999998</v>
      </c>
      <c r="H11" s="2">
        <f t="shared" si="0"/>
        <v>516060</v>
      </c>
      <c r="I11" s="2">
        <f t="shared" si="1"/>
        <v>454119.88499999989</v>
      </c>
      <c r="J11" s="2">
        <f t="shared" si="2"/>
        <v>61940.115000000107</v>
      </c>
      <c r="K11" s="3">
        <f t="shared" si="3"/>
        <v>0.12002502615974907</v>
      </c>
      <c r="L11" s="3">
        <f>(D11-F11)/D11</f>
        <v>0.90643552346522094</v>
      </c>
      <c r="M11" s="3" t="s">
        <v>26</v>
      </c>
      <c r="N11" s="15">
        <f t="shared" ref="N11:N16" si="17">C11*$M$2</f>
        <v>180</v>
      </c>
      <c r="O11" s="88">
        <f t="shared" ref="O11:O16" si="18">H11*$M$2</f>
        <v>2064240</v>
      </c>
      <c r="P11" s="14">
        <f t="shared" ref="P11:P16" si="19">I11*$M$2</f>
        <v>1816479.5399999996</v>
      </c>
      <c r="Q11" s="14">
        <f t="shared" ref="Q11:Q16" si="20">O11-P11</f>
        <v>247760.46000000043</v>
      </c>
      <c r="R11" s="16">
        <f t="shared" ref="R11:R16" si="21">Q11/O11</f>
        <v>0.12002502615974907</v>
      </c>
    </row>
    <row r="12" spans="1:18">
      <c r="A12" s="1" t="s">
        <v>24</v>
      </c>
      <c r="B12" s="1" t="s">
        <v>27</v>
      </c>
      <c r="C12" s="2">
        <v>90</v>
      </c>
      <c r="D12" s="2">
        <v>9452.76</v>
      </c>
      <c r="E12" s="2">
        <v>6060.39</v>
      </c>
      <c r="F12" s="2">
        <f>ROUND(G12/0.88,0)</f>
        <v>5100</v>
      </c>
      <c r="G12" s="2">
        <v>4487.88</v>
      </c>
      <c r="H12" s="2">
        <f t="shared" si="0"/>
        <v>459000</v>
      </c>
      <c r="I12" s="2">
        <f t="shared" si="1"/>
        <v>403909.2</v>
      </c>
      <c r="J12" s="2">
        <f t="shared" si="2"/>
        <v>55090.799999999988</v>
      </c>
      <c r="K12" s="3">
        <f t="shared" si="3"/>
        <v>0.12002352941176468</v>
      </c>
      <c r="L12" s="3">
        <f>(D12-F12)/D12</f>
        <v>0.46047503586254174</v>
      </c>
      <c r="M12" s="3"/>
      <c r="N12" s="15">
        <f t="shared" si="17"/>
        <v>360</v>
      </c>
      <c r="O12" s="88">
        <f t="shared" si="18"/>
        <v>1836000</v>
      </c>
      <c r="P12" s="14">
        <f t="shared" si="19"/>
        <v>1615636.8</v>
      </c>
      <c r="Q12" s="14">
        <f t="shared" si="20"/>
        <v>220363.19999999995</v>
      </c>
      <c r="R12" s="16">
        <f t="shared" si="21"/>
        <v>0.12002352941176468</v>
      </c>
    </row>
    <row r="13" spans="1:18">
      <c r="A13" s="1" t="s">
        <v>28</v>
      </c>
      <c r="B13" s="1" t="s">
        <v>29</v>
      </c>
      <c r="C13" s="2">
        <v>18288</v>
      </c>
      <c r="F13">
        <v>430.67</v>
      </c>
      <c r="G13" s="2">
        <v>323</v>
      </c>
      <c r="H13" s="2">
        <f t="shared" ref="H13:H15" si="22">C13*F13</f>
        <v>7876092.96</v>
      </c>
      <c r="I13" s="2">
        <f t="shared" ref="I13:I15" si="23">C13*G13</f>
        <v>5907024</v>
      </c>
      <c r="J13" s="2">
        <f t="shared" ref="J13:J15" si="24">H13-I13</f>
        <v>1969068.96</v>
      </c>
      <c r="K13" s="3">
        <f t="shared" ref="K13:K15" si="25">J13/H13</f>
        <v>0.25000580490863072</v>
      </c>
      <c r="L13" s="3"/>
      <c r="N13" s="15">
        <f t="shared" si="17"/>
        <v>73152</v>
      </c>
      <c r="O13" s="14">
        <f t="shared" ref="O13:P15" si="26">H13*$M$2</f>
        <v>31504371.84</v>
      </c>
      <c r="P13" s="14">
        <f t="shared" si="26"/>
        <v>23628096</v>
      </c>
      <c r="Q13" s="14">
        <f>O13-P13</f>
        <v>7876275.8399999999</v>
      </c>
      <c r="R13" s="16">
        <f>Q13/O13</f>
        <v>0.25000580490863072</v>
      </c>
    </row>
    <row r="14" spans="1:18">
      <c r="A14" s="1" t="s">
        <v>28</v>
      </c>
      <c r="B14" s="1" t="s">
        <v>30</v>
      </c>
      <c r="C14" s="2">
        <v>512</v>
      </c>
      <c r="F14">
        <v>506.67</v>
      </c>
      <c r="G14" s="2">
        <v>380</v>
      </c>
      <c r="H14" s="2">
        <f t="shared" si="22"/>
        <v>259415.04000000001</v>
      </c>
      <c r="I14" s="2">
        <f t="shared" si="23"/>
        <v>194560</v>
      </c>
      <c r="J14" s="2">
        <f t="shared" si="24"/>
        <v>64855.040000000008</v>
      </c>
      <c r="K14" s="3">
        <f t="shared" si="25"/>
        <v>0.25000493417806463</v>
      </c>
      <c r="L14" s="3"/>
      <c r="N14" s="15">
        <f t="shared" si="17"/>
        <v>2048</v>
      </c>
      <c r="O14" s="14">
        <f t="shared" si="26"/>
        <v>1037660.16</v>
      </c>
      <c r="P14" s="14">
        <f t="shared" si="26"/>
        <v>778240</v>
      </c>
      <c r="Q14" s="14">
        <f>O14-P14</f>
        <v>259420.16000000003</v>
      </c>
      <c r="R14" s="16">
        <f>Q14/O14</f>
        <v>0.25000493417806463</v>
      </c>
    </row>
    <row r="15" spans="1:18">
      <c r="A15" s="1" t="s">
        <v>28</v>
      </c>
      <c r="B15" s="1" t="s">
        <v>31</v>
      </c>
      <c r="C15" s="2">
        <v>112</v>
      </c>
      <c r="F15">
        <v>60351.23</v>
      </c>
      <c r="G15" s="2">
        <v>47544.91</v>
      </c>
      <c r="H15" s="2">
        <f t="shared" si="22"/>
        <v>6759337.7600000007</v>
      </c>
      <c r="I15" s="2">
        <f t="shared" si="23"/>
        <v>5325029.92</v>
      </c>
      <c r="J15" s="2">
        <f t="shared" si="24"/>
        <v>1434307.8400000008</v>
      </c>
      <c r="K15" s="3">
        <f t="shared" si="25"/>
        <v>0.21219650370009038</v>
      </c>
      <c r="L15" s="3"/>
      <c r="N15" s="15">
        <f t="shared" si="17"/>
        <v>448</v>
      </c>
      <c r="O15" s="14">
        <f t="shared" si="26"/>
        <v>27037351.040000003</v>
      </c>
      <c r="P15" s="14">
        <f t="shared" si="26"/>
        <v>21300119.68</v>
      </c>
      <c r="Q15" s="14">
        <f>O15-P15</f>
        <v>5737231.3600000031</v>
      </c>
      <c r="R15" s="16">
        <f>Q15/O15</f>
        <v>0.21219650370009038</v>
      </c>
    </row>
    <row r="16" spans="1:18">
      <c r="A16" s="1"/>
      <c r="B16" s="1"/>
      <c r="C16" s="2"/>
      <c r="D16" s="2"/>
      <c r="E16" s="2"/>
      <c r="F16" s="2"/>
      <c r="G16" s="2"/>
      <c r="H16" s="2">
        <f>SUM(H11:H15)</f>
        <v>15869905.760000002</v>
      </c>
      <c r="I16" s="2">
        <f t="shared" ref="I16:J16" si="27">SUM(I11:I15)</f>
        <v>12284643.004999999</v>
      </c>
      <c r="J16" s="2">
        <f t="shared" si="27"/>
        <v>3585262.7550000008</v>
      </c>
      <c r="K16" s="3">
        <f t="shared" ref="K16" si="28">J16/H16</f>
        <v>0.22591581885990988</v>
      </c>
      <c r="L16" s="3"/>
      <c r="M16" s="3"/>
      <c r="N16" s="15">
        <f t="shared" si="17"/>
        <v>0</v>
      </c>
      <c r="O16" s="17">
        <f t="shared" si="18"/>
        <v>63479623.040000007</v>
      </c>
      <c r="P16" s="17">
        <f t="shared" si="19"/>
        <v>49138572.019999996</v>
      </c>
      <c r="Q16" s="17">
        <f t="shared" si="20"/>
        <v>14341051.020000011</v>
      </c>
      <c r="R16" s="18">
        <f t="shared" si="21"/>
        <v>0.22591581885990999</v>
      </c>
    </row>
    <row r="17" spans="1:20">
      <c r="A17" s="1"/>
      <c r="B17" s="1"/>
      <c r="C17" s="2"/>
      <c r="D17" s="2"/>
      <c r="E17" s="2"/>
      <c r="F17" s="2"/>
      <c r="G17" s="2"/>
      <c r="H17" s="2"/>
      <c r="I17" s="2"/>
      <c r="J17" s="2"/>
      <c r="K17" s="3"/>
      <c r="L17" s="3"/>
      <c r="M17" s="3"/>
      <c r="N17" s="3"/>
      <c r="O17" s="3"/>
      <c r="P17" s="3"/>
      <c r="Q17" s="3"/>
      <c r="R17" s="3"/>
    </row>
    <row r="18" spans="1:20">
      <c r="A18" s="1" t="s">
        <v>32</v>
      </c>
      <c r="B18" s="1" t="s">
        <v>20</v>
      </c>
      <c r="C18" s="2">
        <v>66</v>
      </c>
      <c r="D18" s="2">
        <v>342160.94</v>
      </c>
      <c r="E18" s="2">
        <v>47218.21</v>
      </c>
      <c r="F18" s="2">
        <f>ROUND(G18/0.8,0)</f>
        <v>48415</v>
      </c>
      <c r="G18" s="2">
        <v>38732.239999999998</v>
      </c>
      <c r="H18" s="2">
        <f t="shared" si="0"/>
        <v>3195390</v>
      </c>
      <c r="I18" s="2">
        <f t="shared" si="1"/>
        <v>2556327.84</v>
      </c>
      <c r="J18" s="2">
        <f t="shared" si="2"/>
        <v>639062.16000000015</v>
      </c>
      <c r="K18" s="3">
        <f t="shared" si="3"/>
        <v>0.19999504285861824</v>
      </c>
      <c r="L18" s="3">
        <f>(D18-F18)/D18</f>
        <v>0.85850225920001277</v>
      </c>
      <c r="M18" s="3" t="s">
        <v>33</v>
      </c>
      <c r="N18" s="15">
        <f t="shared" ref="N18:N22" si="29">C18*$M$2</f>
        <v>264</v>
      </c>
      <c r="O18" s="14">
        <f t="shared" ref="O18:O23" si="30">H18*$M$2</f>
        <v>12781560</v>
      </c>
      <c r="P18" s="14">
        <f t="shared" ref="P18:P23" si="31">I18*$M$2</f>
        <v>10225311.359999999</v>
      </c>
      <c r="Q18" s="14">
        <f t="shared" ref="Q18:Q23" si="32">O18-P18</f>
        <v>2556248.6400000006</v>
      </c>
      <c r="R18" s="16">
        <f t="shared" ref="R18:R23" si="33">Q18/O18</f>
        <v>0.19999504285861824</v>
      </c>
    </row>
    <row r="19" spans="1:20">
      <c r="A19" s="1" t="s">
        <v>32</v>
      </c>
      <c r="B19" s="1" t="s">
        <v>22</v>
      </c>
      <c r="C19" s="2">
        <v>64</v>
      </c>
      <c r="D19" s="2">
        <v>386561.92</v>
      </c>
      <c r="E19" s="2">
        <v>52185.86</v>
      </c>
      <c r="F19" s="2">
        <f t="shared" ref="F19:F22" si="34">ROUND(G19/0.8,0)</f>
        <v>764</v>
      </c>
      <c r="G19" s="2">
        <v>611.11</v>
      </c>
      <c r="H19" s="2">
        <f t="shared" si="0"/>
        <v>48896</v>
      </c>
      <c r="I19" s="2">
        <f t="shared" si="1"/>
        <v>39111.040000000001</v>
      </c>
      <c r="J19" s="2">
        <f t="shared" si="2"/>
        <v>9784.9599999999991</v>
      </c>
      <c r="K19" s="3">
        <f t="shared" si="3"/>
        <v>0.2001178010471204</v>
      </c>
      <c r="L19" s="3">
        <f>(D19-F19)/D19</f>
        <v>0.99802360253177547</v>
      </c>
      <c r="M19" s="3"/>
      <c r="N19" s="15">
        <f t="shared" si="29"/>
        <v>256</v>
      </c>
      <c r="O19" s="14">
        <f t="shared" si="30"/>
        <v>195584</v>
      </c>
      <c r="P19" s="14">
        <f t="shared" si="31"/>
        <v>156444.16</v>
      </c>
      <c r="Q19" s="14">
        <f t="shared" si="32"/>
        <v>39139.839999999997</v>
      </c>
      <c r="R19" s="16">
        <f t="shared" si="33"/>
        <v>0.2001178010471204</v>
      </c>
    </row>
    <row r="20" spans="1:20">
      <c r="A20" s="1" t="s">
        <v>32</v>
      </c>
      <c r="B20" s="1" t="s">
        <v>23</v>
      </c>
      <c r="C20" s="2">
        <v>2048</v>
      </c>
      <c r="D20" s="2">
        <v>18624573.440000001</v>
      </c>
      <c r="E20" s="2">
        <v>2514317.41</v>
      </c>
      <c r="F20" s="2">
        <f t="shared" si="34"/>
        <v>1126</v>
      </c>
      <c r="G20" s="2">
        <v>901.11</v>
      </c>
      <c r="H20" s="2">
        <f t="shared" si="0"/>
        <v>2306048</v>
      </c>
      <c r="I20" s="2">
        <f t="shared" si="1"/>
        <v>1845473.28</v>
      </c>
      <c r="J20" s="2">
        <f t="shared" si="2"/>
        <v>460574.71999999997</v>
      </c>
      <c r="K20" s="3">
        <f t="shared" si="3"/>
        <v>0.19972468916518649</v>
      </c>
      <c r="L20" s="3">
        <f>(D20-F20)/D20</f>
        <v>0.99993954223952419</v>
      </c>
      <c r="M20" s="3"/>
      <c r="N20" s="15">
        <f t="shared" si="29"/>
        <v>8192</v>
      </c>
      <c r="O20" s="14">
        <f t="shared" si="30"/>
        <v>9224192</v>
      </c>
      <c r="P20" s="14">
        <f t="shared" si="31"/>
        <v>7381893.1200000001</v>
      </c>
      <c r="Q20" s="14">
        <f t="shared" si="32"/>
        <v>1842298.8799999999</v>
      </c>
      <c r="R20" s="16">
        <f t="shared" si="33"/>
        <v>0.19972468916518649</v>
      </c>
    </row>
    <row r="21" spans="1:20">
      <c r="A21" s="1" t="s">
        <v>32</v>
      </c>
      <c r="B21" s="1" t="s">
        <v>34</v>
      </c>
      <c r="C21" s="12">
        <v>496</v>
      </c>
      <c r="D21" s="2">
        <v>7390174.3200000003</v>
      </c>
      <c r="E21" s="2">
        <v>997673.53</v>
      </c>
      <c r="F21" s="2">
        <f t="shared" si="34"/>
        <v>1126</v>
      </c>
      <c r="G21" s="2">
        <v>901.1099999999999</v>
      </c>
      <c r="H21" s="2">
        <f t="shared" si="0"/>
        <v>558496</v>
      </c>
      <c r="I21" s="2">
        <f t="shared" si="1"/>
        <v>446950.55999999994</v>
      </c>
      <c r="J21" s="2">
        <f t="shared" si="2"/>
        <v>111545.44000000006</v>
      </c>
      <c r="K21" s="3">
        <f t="shared" si="3"/>
        <v>0.1997246891651866</v>
      </c>
      <c r="L21" s="3">
        <f>(D21-F21)/D21</f>
        <v>0.99984763552911704</v>
      </c>
      <c r="M21" s="3"/>
      <c r="N21" s="15">
        <f t="shared" si="29"/>
        <v>1984</v>
      </c>
      <c r="O21" s="14">
        <f t="shared" si="30"/>
        <v>2233984</v>
      </c>
      <c r="P21" s="14">
        <f t="shared" si="31"/>
        <v>1787802.2399999998</v>
      </c>
      <c r="Q21" s="14">
        <f t="shared" si="32"/>
        <v>446181.76000000024</v>
      </c>
      <c r="R21" s="16">
        <f t="shared" si="33"/>
        <v>0.1997246891651866</v>
      </c>
    </row>
    <row r="22" spans="1:20">
      <c r="A22" s="1" t="s">
        <v>32</v>
      </c>
      <c r="B22" s="1" t="s">
        <v>35</v>
      </c>
      <c r="C22" s="2">
        <v>496</v>
      </c>
      <c r="D22" s="2">
        <v>5079054.88</v>
      </c>
      <c r="E22" s="2">
        <v>711545.07</v>
      </c>
      <c r="F22" s="2">
        <f t="shared" si="34"/>
        <v>1614</v>
      </c>
      <c r="G22" s="2">
        <v>1291.1100000000001</v>
      </c>
      <c r="H22" s="2">
        <f t="shared" si="0"/>
        <v>800544</v>
      </c>
      <c r="I22" s="2">
        <f t="shared" si="1"/>
        <v>640390.56000000006</v>
      </c>
      <c r="J22" s="2">
        <f t="shared" si="2"/>
        <v>160153.43999999994</v>
      </c>
      <c r="K22" s="3">
        <f t="shared" si="3"/>
        <v>0.20005576208178433</v>
      </c>
      <c r="L22" s="3">
        <f>(D22-F22)/D22</f>
        <v>0.9996822243432818</v>
      </c>
      <c r="M22" s="3"/>
      <c r="N22" s="15">
        <f t="shared" si="29"/>
        <v>1984</v>
      </c>
      <c r="O22" s="14">
        <f t="shared" si="30"/>
        <v>3202176</v>
      </c>
      <c r="P22" s="14">
        <f t="shared" si="31"/>
        <v>2561562.2400000002</v>
      </c>
      <c r="Q22" s="14">
        <f t="shared" si="32"/>
        <v>640613.75999999978</v>
      </c>
      <c r="R22" s="16">
        <f t="shared" si="33"/>
        <v>0.20005576208178433</v>
      </c>
    </row>
    <row r="23" spans="1:20">
      <c r="A23" s="1"/>
      <c r="B23" s="1"/>
      <c r="C23" s="2"/>
      <c r="D23" s="2"/>
      <c r="E23" s="2"/>
      <c r="F23" s="2">
        <f>F21*512</f>
        <v>576512</v>
      </c>
      <c r="G23" s="2"/>
      <c r="H23" s="2">
        <f>SUM(H18:H22)</f>
        <v>6909374</v>
      </c>
      <c r="I23" s="2">
        <f>SUM(I18:I22)</f>
        <v>5528253.2799999993</v>
      </c>
      <c r="J23" s="2">
        <f t="shared" si="2"/>
        <v>1381120.7200000007</v>
      </c>
      <c r="K23" s="3">
        <f t="shared" si="3"/>
        <v>0.19989086131391942</v>
      </c>
      <c r="L23" s="3"/>
      <c r="M23" s="3"/>
      <c r="N23" s="3"/>
      <c r="O23" s="87">
        <f t="shared" si="30"/>
        <v>27637496</v>
      </c>
      <c r="P23" s="17">
        <f t="shared" si="31"/>
        <v>22113013.119999997</v>
      </c>
      <c r="Q23" s="17">
        <f t="shared" si="32"/>
        <v>5524482.8800000027</v>
      </c>
      <c r="R23" s="18">
        <f t="shared" si="33"/>
        <v>0.19989086131391942</v>
      </c>
    </row>
    <row r="24" spans="1:20">
      <c r="A24" s="1"/>
      <c r="B24" s="1"/>
      <c r="C24" s="2"/>
      <c r="D24" s="2"/>
      <c r="E24" s="2"/>
      <c r="F24" s="2"/>
      <c r="G24" s="2"/>
      <c r="H24" s="2"/>
      <c r="I24" s="2"/>
      <c r="J24" s="2"/>
      <c r="K24" s="3"/>
      <c r="L24" s="3"/>
      <c r="M24" s="3"/>
      <c r="N24" s="3"/>
      <c r="O24" s="3"/>
      <c r="P24" s="3"/>
      <c r="Q24" s="3"/>
      <c r="R24" s="3"/>
    </row>
    <row r="25" spans="1:20">
      <c r="A25" s="1" t="s">
        <v>36</v>
      </c>
      <c r="B25" s="1" t="s">
        <v>25</v>
      </c>
      <c r="C25" s="2">
        <v>11</v>
      </c>
      <c r="D25" s="2">
        <v>122567.88499999999</v>
      </c>
      <c r="E25" s="2">
        <v>67895.11</v>
      </c>
      <c r="F25" s="2">
        <f>ROUND(G25/0.88,0)</f>
        <v>11468</v>
      </c>
      <c r="G25" s="12">
        <f>'Rack BOM IR9048'!$G$19</f>
        <v>10091.552999999998</v>
      </c>
      <c r="H25" s="2">
        <f t="shared" si="0"/>
        <v>126148</v>
      </c>
      <c r="I25" s="2">
        <f t="shared" si="1"/>
        <v>111007.08299999998</v>
      </c>
      <c r="J25" s="2">
        <f t="shared" si="2"/>
        <v>15140.917000000016</v>
      </c>
      <c r="K25" s="3">
        <f t="shared" si="3"/>
        <v>0.120025026159749</v>
      </c>
      <c r="L25" s="3">
        <f>(D25-F25)/D25</f>
        <v>0.90643552346522094</v>
      </c>
      <c r="M25" s="3" t="s">
        <v>37</v>
      </c>
      <c r="N25" s="15">
        <f t="shared" ref="N25:N26" si="35">C25*$M$2</f>
        <v>44</v>
      </c>
      <c r="O25" s="14">
        <f t="shared" ref="O25:O27" si="36">H25*$M$2</f>
        <v>504592</v>
      </c>
      <c r="P25" s="14">
        <f t="shared" ref="P25:P27" si="37">I25*$M$2</f>
        <v>444028.33199999994</v>
      </c>
      <c r="Q25" s="14">
        <f t="shared" ref="Q25:Q27" si="38">O25-P25</f>
        <v>60563.668000000063</v>
      </c>
      <c r="R25" s="16">
        <f t="shared" ref="R25:R27" si="39">Q25/O25</f>
        <v>0.120025026159749</v>
      </c>
      <c r="T25">
        <f>50312-10091.55</f>
        <v>40220.449999999997</v>
      </c>
    </row>
    <row r="26" spans="1:20">
      <c r="A26" s="1" t="s">
        <v>36</v>
      </c>
      <c r="B26" s="1" t="s">
        <v>27</v>
      </c>
      <c r="C26" s="2">
        <v>22</v>
      </c>
      <c r="D26" s="2">
        <v>9452.76</v>
      </c>
      <c r="E26" s="2">
        <v>6060.39</v>
      </c>
      <c r="F26" s="2">
        <f>ROUND(G26/0.88,0)</f>
        <v>5100</v>
      </c>
      <c r="G26" s="2">
        <v>4487.88</v>
      </c>
      <c r="H26" s="2">
        <f t="shared" si="0"/>
        <v>112200</v>
      </c>
      <c r="I26" s="2">
        <f t="shared" si="1"/>
        <v>98733.36</v>
      </c>
      <c r="J26" s="2">
        <f t="shared" si="2"/>
        <v>13466.64</v>
      </c>
      <c r="K26" s="3">
        <f t="shared" si="3"/>
        <v>0.1200235294117647</v>
      </c>
      <c r="L26" s="3">
        <f>(D26-F26)/D26</f>
        <v>0.46047503586254174</v>
      </c>
      <c r="M26" s="3"/>
      <c r="N26" s="15">
        <f t="shared" si="35"/>
        <v>88</v>
      </c>
      <c r="O26" s="14">
        <f t="shared" si="36"/>
        <v>448800</v>
      </c>
      <c r="P26" s="14">
        <f t="shared" si="37"/>
        <v>394933.44</v>
      </c>
      <c r="Q26" s="14">
        <f t="shared" si="38"/>
        <v>53866.559999999998</v>
      </c>
      <c r="R26" s="16">
        <f t="shared" si="39"/>
        <v>0.1200235294117647</v>
      </c>
    </row>
    <row r="27" spans="1:20">
      <c r="A27" s="1"/>
      <c r="B27" s="1"/>
      <c r="C27" s="2"/>
      <c r="D27" s="2"/>
      <c r="E27" s="2"/>
      <c r="F27" s="2"/>
      <c r="G27" s="2"/>
      <c r="H27" s="2">
        <f>SUM(H25:H26)</f>
        <v>238348</v>
      </c>
      <c r="I27" s="2">
        <f>SUM(I25:I26)</f>
        <v>209740.44299999997</v>
      </c>
      <c r="J27" s="2">
        <f t="shared" ref="J27" si="40">H27-I27</f>
        <v>28607.55700000003</v>
      </c>
      <c r="K27" s="3">
        <f t="shared" ref="K27" si="41">J27/H27</f>
        <v>0.12002432158021058</v>
      </c>
      <c r="L27" s="3"/>
      <c r="M27" s="3"/>
      <c r="N27" s="3"/>
      <c r="O27" s="87">
        <f t="shared" si="36"/>
        <v>953392</v>
      </c>
      <c r="P27" s="17">
        <f t="shared" si="37"/>
        <v>838961.77199999988</v>
      </c>
      <c r="Q27" s="17">
        <f t="shared" si="38"/>
        <v>114430.22800000012</v>
      </c>
      <c r="R27" s="18">
        <f t="shared" si="39"/>
        <v>0.12002432158021058</v>
      </c>
    </row>
    <row r="28" spans="1:20">
      <c r="A28" s="1"/>
      <c r="B28" s="1"/>
      <c r="C28" s="2"/>
      <c r="D28" s="2"/>
      <c r="E28" s="2"/>
      <c r="F28" s="2"/>
      <c r="G28" s="2"/>
      <c r="H28" s="2"/>
      <c r="I28" s="2"/>
      <c r="J28" s="2"/>
      <c r="K28" s="3"/>
      <c r="L28" s="3"/>
      <c r="M28" s="3"/>
      <c r="N28" s="3"/>
      <c r="O28" s="3"/>
      <c r="P28" s="3"/>
      <c r="Q28" s="3"/>
      <c r="R28" s="3"/>
    </row>
    <row r="29" spans="1:20">
      <c r="A29" s="1" t="s">
        <v>38</v>
      </c>
      <c r="B29" s="1" t="s">
        <v>20</v>
      </c>
      <c r="C29" s="2">
        <v>2</v>
      </c>
      <c r="D29" s="2">
        <v>342160.94</v>
      </c>
      <c r="E29" s="2">
        <v>47218.21</v>
      </c>
      <c r="F29" s="2">
        <f>ROUND(G29/0.8,0)</f>
        <v>48415</v>
      </c>
      <c r="G29" s="2">
        <v>38732.239999999998</v>
      </c>
      <c r="H29" s="2">
        <f t="shared" si="0"/>
        <v>96830</v>
      </c>
      <c r="I29" s="2">
        <f t="shared" si="1"/>
        <v>77464.479999999996</v>
      </c>
      <c r="J29" s="2">
        <f t="shared" si="2"/>
        <v>19365.520000000004</v>
      </c>
      <c r="K29" s="3">
        <f t="shared" si="3"/>
        <v>0.19999504285861824</v>
      </c>
      <c r="L29" s="3">
        <f t="shared" ref="L29:L35" si="42">(D29-F29)/D29</f>
        <v>0.85850225920001277</v>
      </c>
      <c r="M29" s="3" t="s">
        <v>39</v>
      </c>
      <c r="N29" s="15">
        <f t="shared" ref="N29:N35" si="43">C29*$M$2</f>
        <v>8</v>
      </c>
      <c r="O29" s="14">
        <f t="shared" ref="O29:O36" si="44">H29*$M$2</f>
        <v>387320</v>
      </c>
      <c r="P29" s="14">
        <f t="shared" ref="P29:P36" si="45">I29*$M$2</f>
        <v>309857.91999999998</v>
      </c>
      <c r="Q29" s="14">
        <f t="shared" ref="Q29:Q36" si="46">O29-P29</f>
        <v>77462.080000000016</v>
      </c>
      <c r="R29" s="16">
        <f t="shared" ref="R29:R36" si="47">Q29/O29</f>
        <v>0.19999504285861824</v>
      </c>
    </row>
    <row r="30" spans="1:20">
      <c r="A30" s="1" t="s">
        <v>38</v>
      </c>
      <c r="B30" s="1" t="s">
        <v>40</v>
      </c>
      <c r="C30" s="2">
        <v>1</v>
      </c>
      <c r="D30" s="2">
        <v>24776.13</v>
      </c>
      <c r="E30" s="2">
        <v>3652.15</v>
      </c>
      <c r="F30" s="2">
        <f>ROUND(G30/0.88,0)</f>
        <v>3528</v>
      </c>
      <c r="G30" s="2">
        <v>3104.33</v>
      </c>
      <c r="H30" s="2">
        <f t="shared" si="0"/>
        <v>3528</v>
      </c>
      <c r="I30" s="2">
        <f t="shared" si="1"/>
        <v>3104.33</v>
      </c>
      <c r="J30" s="2">
        <f t="shared" si="2"/>
        <v>423.67000000000007</v>
      </c>
      <c r="K30" s="3">
        <f t="shared" si="3"/>
        <v>0.12008786848072564</v>
      </c>
      <c r="L30" s="3">
        <f t="shared" si="42"/>
        <v>0.85760488018104519</v>
      </c>
      <c r="M30" s="3"/>
      <c r="N30" s="15">
        <f t="shared" si="43"/>
        <v>4</v>
      </c>
      <c r="O30" s="14">
        <f t="shared" si="44"/>
        <v>14112</v>
      </c>
      <c r="P30" s="14">
        <f t="shared" si="45"/>
        <v>12417.32</v>
      </c>
      <c r="Q30" s="14">
        <f t="shared" si="46"/>
        <v>1694.6800000000003</v>
      </c>
      <c r="R30" s="16">
        <f t="shared" si="47"/>
        <v>0.12008786848072564</v>
      </c>
    </row>
    <row r="31" spans="1:20">
      <c r="A31" s="1" t="s">
        <v>38</v>
      </c>
      <c r="B31" s="1" t="s">
        <v>41</v>
      </c>
      <c r="C31" s="12">
        <v>15</v>
      </c>
      <c r="D31" s="2">
        <v>2868.78</v>
      </c>
      <c r="E31" s="2">
        <v>387.29</v>
      </c>
      <c r="F31" s="2">
        <f>ROUND(G31/0.88,0)</f>
        <v>341</v>
      </c>
      <c r="G31" s="2">
        <v>300.36</v>
      </c>
      <c r="H31" s="2">
        <f t="shared" si="0"/>
        <v>5115</v>
      </c>
      <c r="I31" s="2">
        <f t="shared" si="1"/>
        <v>4505.4000000000005</v>
      </c>
      <c r="J31" s="2">
        <f t="shared" si="2"/>
        <v>609.59999999999945</v>
      </c>
      <c r="K31" s="3">
        <f t="shared" si="3"/>
        <v>0.11917888563049843</v>
      </c>
      <c r="L31" s="3">
        <f t="shared" si="42"/>
        <v>0.88113414064515228</v>
      </c>
      <c r="M31" s="3"/>
      <c r="N31" s="15">
        <f t="shared" si="43"/>
        <v>60</v>
      </c>
      <c r="O31" s="14">
        <f t="shared" si="44"/>
        <v>20460</v>
      </c>
      <c r="P31" s="14">
        <f t="shared" si="45"/>
        <v>18021.600000000002</v>
      </c>
      <c r="Q31" s="14">
        <f t="shared" si="46"/>
        <v>2438.3999999999978</v>
      </c>
      <c r="R31" s="16">
        <f t="shared" si="47"/>
        <v>0.11917888563049843</v>
      </c>
    </row>
    <row r="32" spans="1:20">
      <c r="A32" s="1" t="s">
        <v>38</v>
      </c>
      <c r="B32" s="1" t="s">
        <v>22</v>
      </c>
      <c r="C32" s="2">
        <v>10</v>
      </c>
      <c r="D32" s="2">
        <v>12080.06</v>
      </c>
      <c r="E32" s="2">
        <v>1630.81</v>
      </c>
      <c r="F32" s="2">
        <f t="shared" ref="F32:F35" si="48">ROUND(G32/0.8,0)</f>
        <v>764</v>
      </c>
      <c r="G32" s="2">
        <v>611.11</v>
      </c>
      <c r="H32" s="2">
        <f t="shared" si="0"/>
        <v>7640</v>
      </c>
      <c r="I32" s="2">
        <f t="shared" si="1"/>
        <v>6111.1</v>
      </c>
      <c r="J32" s="2">
        <f t="shared" si="2"/>
        <v>1528.8999999999996</v>
      </c>
      <c r="K32" s="3">
        <f t="shared" si="3"/>
        <v>0.20011780104712037</v>
      </c>
      <c r="L32" s="3">
        <f t="shared" si="42"/>
        <v>0.93675528101681615</v>
      </c>
      <c r="M32" s="3"/>
      <c r="N32" s="15">
        <f t="shared" si="43"/>
        <v>40</v>
      </c>
      <c r="O32" s="14">
        <f t="shared" si="44"/>
        <v>30560</v>
      </c>
      <c r="P32" s="14">
        <f t="shared" si="45"/>
        <v>24444.400000000001</v>
      </c>
      <c r="Q32" s="14">
        <f t="shared" si="46"/>
        <v>6115.5999999999985</v>
      </c>
      <c r="R32" s="16">
        <f t="shared" si="47"/>
        <v>0.20011780104712037</v>
      </c>
    </row>
    <row r="33" spans="1:18">
      <c r="A33" s="1" t="s">
        <v>38</v>
      </c>
      <c r="B33" s="1" t="s">
        <v>23</v>
      </c>
      <c r="C33" s="2">
        <v>64</v>
      </c>
      <c r="D33" s="2">
        <v>582017.92000000004</v>
      </c>
      <c r="E33" s="2">
        <v>78572.42</v>
      </c>
      <c r="F33" s="2">
        <f t="shared" si="48"/>
        <v>1126</v>
      </c>
      <c r="G33" s="2">
        <v>901.11</v>
      </c>
      <c r="H33" s="2">
        <f t="shared" si="0"/>
        <v>72064</v>
      </c>
      <c r="I33" s="2">
        <f t="shared" si="1"/>
        <v>57671.040000000001</v>
      </c>
      <c r="J33" s="2">
        <f t="shared" si="2"/>
        <v>14392.96</v>
      </c>
      <c r="K33" s="3">
        <f t="shared" si="3"/>
        <v>0.19972468916518649</v>
      </c>
      <c r="L33" s="3">
        <f t="shared" si="42"/>
        <v>0.9980653516647735</v>
      </c>
      <c r="M33" s="3"/>
      <c r="N33" s="15">
        <f t="shared" si="43"/>
        <v>256</v>
      </c>
      <c r="O33" s="14">
        <f t="shared" si="44"/>
        <v>288256</v>
      </c>
      <c r="P33" s="14">
        <f t="shared" si="45"/>
        <v>230684.16</v>
      </c>
      <c r="Q33" s="14">
        <f t="shared" si="46"/>
        <v>57571.839999999997</v>
      </c>
      <c r="R33" s="16">
        <f t="shared" si="47"/>
        <v>0.19972468916518649</v>
      </c>
    </row>
    <row r="34" spans="1:18">
      <c r="A34" s="1" t="s">
        <v>38</v>
      </c>
      <c r="B34" s="1" t="s">
        <v>34</v>
      </c>
      <c r="C34" s="12">
        <v>15</v>
      </c>
      <c r="D34" s="2">
        <v>228459.69</v>
      </c>
      <c r="E34" s="2">
        <v>30842.06</v>
      </c>
      <c r="F34" s="2">
        <f t="shared" si="48"/>
        <v>1126</v>
      </c>
      <c r="G34" s="2">
        <v>901.1099999999999</v>
      </c>
      <c r="H34" s="2">
        <f t="shared" si="0"/>
        <v>16890</v>
      </c>
      <c r="I34" s="2">
        <f t="shared" si="1"/>
        <v>13516.649999999998</v>
      </c>
      <c r="J34" s="2">
        <f t="shared" si="2"/>
        <v>3373.3500000000022</v>
      </c>
      <c r="K34" s="3">
        <f t="shared" si="3"/>
        <v>0.19972468916518663</v>
      </c>
      <c r="L34" s="3">
        <f t="shared" si="42"/>
        <v>0.99507134059404523</v>
      </c>
      <c r="M34" s="3"/>
      <c r="N34" s="15">
        <f t="shared" si="43"/>
        <v>60</v>
      </c>
      <c r="O34" s="14">
        <f t="shared" si="44"/>
        <v>67560</v>
      </c>
      <c r="P34" s="14">
        <f t="shared" si="45"/>
        <v>54066.599999999991</v>
      </c>
      <c r="Q34" s="14">
        <f t="shared" si="46"/>
        <v>13493.400000000009</v>
      </c>
      <c r="R34" s="16">
        <f t="shared" si="47"/>
        <v>0.19972468916518663</v>
      </c>
    </row>
    <row r="35" spans="1:18">
      <c r="A35" s="1" t="s">
        <v>38</v>
      </c>
      <c r="B35" s="1" t="s">
        <v>35</v>
      </c>
      <c r="C35" s="2">
        <v>15</v>
      </c>
      <c r="D35" s="2">
        <v>153600.45000000001</v>
      </c>
      <c r="E35" s="2">
        <v>21518.5</v>
      </c>
      <c r="F35" s="2">
        <f t="shared" si="48"/>
        <v>1614</v>
      </c>
      <c r="G35" s="2">
        <v>1291.1100000000001</v>
      </c>
      <c r="H35" s="2">
        <f t="shared" si="0"/>
        <v>24210</v>
      </c>
      <c r="I35" s="2">
        <f t="shared" si="1"/>
        <v>19366.650000000001</v>
      </c>
      <c r="J35" s="2">
        <f t="shared" si="2"/>
        <v>4843.3499999999985</v>
      </c>
      <c r="K35" s="3">
        <f t="shared" si="3"/>
        <v>0.20005576208178433</v>
      </c>
      <c r="L35" s="3">
        <f t="shared" si="42"/>
        <v>0.98949221828451672</v>
      </c>
      <c r="M35" s="3"/>
      <c r="N35" s="15">
        <f t="shared" si="43"/>
        <v>60</v>
      </c>
      <c r="O35" s="14">
        <f t="shared" si="44"/>
        <v>96840</v>
      </c>
      <c r="P35" s="14">
        <f t="shared" si="45"/>
        <v>77466.600000000006</v>
      </c>
      <c r="Q35" s="14">
        <f t="shared" si="46"/>
        <v>19373.399999999994</v>
      </c>
      <c r="R35" s="16">
        <f t="shared" si="47"/>
        <v>0.20005576208178433</v>
      </c>
    </row>
    <row r="36" spans="1:18">
      <c r="A36" s="1"/>
      <c r="B36" s="1"/>
      <c r="C36" s="2"/>
      <c r="D36" s="2"/>
      <c r="E36" s="2"/>
      <c r="F36" s="2"/>
      <c r="G36" s="2"/>
      <c r="H36" s="2">
        <f>SUM(H29:H35)</f>
        <v>226277</v>
      </c>
      <c r="I36" s="2">
        <f>SUM(I29:I35)</f>
        <v>181739.65</v>
      </c>
      <c r="J36" s="2">
        <f t="shared" si="2"/>
        <v>44537.350000000006</v>
      </c>
      <c r="K36" s="3">
        <f t="shared" si="3"/>
        <v>0.19682667703743645</v>
      </c>
      <c r="L36" s="3"/>
      <c r="M36" s="3"/>
      <c r="N36" s="3"/>
      <c r="O36" s="17">
        <f t="shared" si="44"/>
        <v>905108</v>
      </c>
      <c r="P36" s="17">
        <f t="shared" si="45"/>
        <v>726958.6</v>
      </c>
      <c r="Q36" s="17">
        <f t="shared" si="46"/>
        <v>178149.40000000002</v>
      </c>
      <c r="R36" s="18">
        <f t="shared" si="47"/>
        <v>0.19682667703743645</v>
      </c>
    </row>
    <row r="37" spans="1:18">
      <c r="A37" s="1"/>
      <c r="B37" s="1"/>
      <c r="C37" s="2"/>
      <c r="D37" s="2"/>
      <c r="E37" s="2"/>
      <c r="F37" s="2"/>
      <c r="G37" s="2"/>
      <c r="H37" s="2"/>
      <c r="I37" s="2"/>
      <c r="J37" s="2"/>
      <c r="K37" s="3"/>
      <c r="L37" s="3"/>
      <c r="M37" s="3"/>
      <c r="N37" s="3"/>
      <c r="O37" s="3"/>
      <c r="P37" s="3"/>
      <c r="Q37" s="3"/>
      <c r="R37" s="3"/>
    </row>
    <row r="38" spans="1:18">
      <c r="A38" s="1" t="s">
        <v>42</v>
      </c>
      <c r="B38" s="1" t="s">
        <v>16</v>
      </c>
      <c r="C38" s="2">
        <v>26</v>
      </c>
      <c r="D38" s="2">
        <v>603749.57999999996</v>
      </c>
      <c r="E38" s="2">
        <v>83317.440000000002</v>
      </c>
      <c r="F38" s="2">
        <f>ROUND(G38/0.8,0)</f>
        <v>74264</v>
      </c>
      <c r="G38" s="2">
        <v>59410.82</v>
      </c>
      <c r="H38" s="2">
        <f t="shared" si="0"/>
        <v>1930864</v>
      </c>
      <c r="I38" s="2">
        <f t="shared" si="1"/>
        <v>1544681.32</v>
      </c>
      <c r="J38" s="2">
        <f t="shared" si="2"/>
        <v>386182.67999999993</v>
      </c>
      <c r="K38" s="3">
        <f t="shared" si="3"/>
        <v>0.20000511688031883</v>
      </c>
      <c r="L38" s="3">
        <f t="shared" ref="L38:L44" si="49">(D38-F38)/D38</f>
        <v>0.87699535956613006</v>
      </c>
      <c r="M38" s="3" t="s">
        <v>43</v>
      </c>
      <c r="N38" s="15">
        <f t="shared" ref="N38:N44" si="50">C38*$M$2</f>
        <v>104</v>
      </c>
      <c r="O38" s="14">
        <f t="shared" ref="O38:O45" si="51">H38*$M$2</f>
        <v>7723456</v>
      </c>
      <c r="P38" s="14">
        <f t="shared" ref="P38:P45" si="52">I38*$M$2</f>
        <v>6178725.2800000003</v>
      </c>
      <c r="Q38" s="14">
        <f t="shared" ref="Q38:Q45" si="53">O38-P38</f>
        <v>1544730.7199999997</v>
      </c>
      <c r="R38" s="16">
        <f t="shared" ref="R38:R45" si="54">Q38/O38</f>
        <v>0.20000511688031883</v>
      </c>
    </row>
    <row r="39" spans="1:18">
      <c r="A39" s="1" t="s">
        <v>42</v>
      </c>
      <c r="B39" s="1" t="s">
        <v>20</v>
      </c>
      <c r="C39" s="2">
        <v>10</v>
      </c>
      <c r="D39" s="2">
        <v>342160.94</v>
      </c>
      <c r="E39" s="2">
        <v>47218.21</v>
      </c>
      <c r="F39" s="2">
        <f>ROUND(G39/0.8,0)</f>
        <v>48415</v>
      </c>
      <c r="G39" s="2">
        <v>38732.239999999998</v>
      </c>
      <c r="H39" s="2">
        <f t="shared" si="0"/>
        <v>484150</v>
      </c>
      <c r="I39" s="2">
        <f t="shared" si="1"/>
        <v>387322.39999999997</v>
      </c>
      <c r="J39" s="2">
        <f t="shared" si="2"/>
        <v>96827.600000000035</v>
      </c>
      <c r="K39" s="3">
        <f t="shared" si="3"/>
        <v>0.19999504285861827</v>
      </c>
      <c r="L39" s="3">
        <f t="shared" si="49"/>
        <v>0.85850225920001277</v>
      </c>
      <c r="M39" s="3"/>
      <c r="N39" s="15">
        <f t="shared" si="50"/>
        <v>40</v>
      </c>
      <c r="O39" s="14">
        <f t="shared" si="51"/>
        <v>1936600</v>
      </c>
      <c r="P39" s="14">
        <f t="shared" si="52"/>
        <v>1549289.5999999999</v>
      </c>
      <c r="Q39" s="14">
        <f t="shared" si="53"/>
        <v>387310.40000000014</v>
      </c>
      <c r="R39" s="16">
        <f t="shared" si="54"/>
        <v>0.19999504285861827</v>
      </c>
    </row>
    <row r="40" spans="1:18">
      <c r="A40" s="1" t="s">
        <v>42</v>
      </c>
      <c r="B40" s="1" t="s">
        <v>40</v>
      </c>
      <c r="C40" s="2">
        <v>3</v>
      </c>
      <c r="D40" s="2">
        <v>24776.13</v>
      </c>
      <c r="E40" s="2">
        <v>3652.15</v>
      </c>
      <c r="F40" s="2">
        <f>ROUND(G40/0.88,0)</f>
        <v>3528</v>
      </c>
      <c r="G40" s="2">
        <v>3104.33</v>
      </c>
      <c r="H40" s="2">
        <f t="shared" ref="H40:H50" si="55">C40*F40</f>
        <v>10584</v>
      </c>
      <c r="I40" s="2">
        <f t="shared" ref="I40:I50" si="56">C40*G40</f>
        <v>9312.99</v>
      </c>
      <c r="J40" s="2">
        <f t="shared" ref="J40:J51" si="57">H40-I40</f>
        <v>1271.0100000000002</v>
      </c>
      <c r="K40" s="3">
        <f t="shared" ref="K40:K51" si="58">J40/H40</f>
        <v>0.12008786848072564</v>
      </c>
      <c r="L40" s="3">
        <f t="shared" si="49"/>
        <v>0.85760488018104519</v>
      </c>
      <c r="M40" s="3"/>
      <c r="N40" s="15">
        <f t="shared" si="50"/>
        <v>12</v>
      </c>
      <c r="O40" s="14">
        <f t="shared" si="51"/>
        <v>42336</v>
      </c>
      <c r="P40" s="14">
        <f t="shared" si="52"/>
        <v>37251.96</v>
      </c>
      <c r="Q40" s="14">
        <f t="shared" si="53"/>
        <v>5084.0400000000009</v>
      </c>
      <c r="R40" s="16">
        <f t="shared" si="54"/>
        <v>0.12008786848072564</v>
      </c>
    </row>
    <row r="41" spans="1:18">
      <c r="A41" s="1" t="s">
        <v>42</v>
      </c>
      <c r="B41" s="1" t="s">
        <v>41</v>
      </c>
      <c r="C41" s="2">
        <v>6</v>
      </c>
      <c r="D41" s="2">
        <v>17212.68</v>
      </c>
      <c r="E41" s="2">
        <v>2323.71</v>
      </c>
      <c r="F41" s="2">
        <f>ROUND(G41/0.88,0)</f>
        <v>341</v>
      </c>
      <c r="G41" s="2">
        <v>300.36</v>
      </c>
      <c r="H41" s="2">
        <f t="shared" si="55"/>
        <v>2046</v>
      </c>
      <c r="I41" s="2">
        <f t="shared" si="56"/>
        <v>1802.16</v>
      </c>
      <c r="J41" s="2">
        <f t="shared" si="57"/>
        <v>243.83999999999992</v>
      </c>
      <c r="K41" s="3">
        <f t="shared" si="58"/>
        <v>0.1191788856304985</v>
      </c>
      <c r="L41" s="3">
        <f t="shared" si="49"/>
        <v>0.98018902344085868</v>
      </c>
      <c r="M41" s="3"/>
      <c r="N41" s="15">
        <f t="shared" si="50"/>
        <v>24</v>
      </c>
      <c r="O41" s="14">
        <f t="shared" si="51"/>
        <v>8184</v>
      </c>
      <c r="P41" s="14">
        <f t="shared" si="52"/>
        <v>7208.64</v>
      </c>
      <c r="Q41" s="14">
        <f t="shared" si="53"/>
        <v>975.35999999999967</v>
      </c>
      <c r="R41" s="16">
        <f t="shared" si="54"/>
        <v>0.1191788856304985</v>
      </c>
    </row>
    <row r="42" spans="1:18">
      <c r="A42" s="1" t="s">
        <v>42</v>
      </c>
      <c r="B42" s="1" t="s">
        <v>22</v>
      </c>
      <c r="C42" s="2">
        <v>534</v>
      </c>
      <c r="D42" s="2">
        <v>3225376.02</v>
      </c>
      <c r="E42" s="2">
        <v>435425.76</v>
      </c>
      <c r="F42" s="2">
        <f t="shared" ref="F42:F43" si="59">ROUND(G42/0.8,0)</f>
        <v>764</v>
      </c>
      <c r="G42" s="2">
        <v>611.11</v>
      </c>
      <c r="H42" s="2">
        <f t="shared" si="55"/>
        <v>407976</v>
      </c>
      <c r="I42" s="2">
        <f t="shared" si="56"/>
        <v>326332.74</v>
      </c>
      <c r="J42" s="2">
        <f t="shared" si="57"/>
        <v>81643.260000000009</v>
      </c>
      <c r="K42" s="3">
        <f t="shared" si="58"/>
        <v>0.20011780104712043</v>
      </c>
      <c r="L42" s="3">
        <f t="shared" si="49"/>
        <v>0.99976312839332138</v>
      </c>
      <c r="M42" s="3"/>
      <c r="N42" s="15">
        <f t="shared" si="50"/>
        <v>2136</v>
      </c>
      <c r="O42" s="14">
        <f t="shared" si="51"/>
        <v>1631904</v>
      </c>
      <c r="P42" s="14">
        <f t="shared" si="52"/>
        <v>1305330.96</v>
      </c>
      <c r="Q42" s="14">
        <f t="shared" si="53"/>
        <v>326573.04000000004</v>
      </c>
      <c r="R42" s="16">
        <f t="shared" si="54"/>
        <v>0.20011780104712043</v>
      </c>
    </row>
    <row r="43" spans="1:18">
      <c r="A43" s="1" t="s">
        <v>42</v>
      </c>
      <c r="B43" s="1" t="s">
        <v>23</v>
      </c>
      <c r="C43" s="2">
        <v>538</v>
      </c>
      <c r="D43" s="2">
        <v>4892588.1399999997</v>
      </c>
      <c r="E43" s="2">
        <v>660499.4</v>
      </c>
      <c r="F43" s="2">
        <f t="shared" si="59"/>
        <v>1126</v>
      </c>
      <c r="G43" s="2">
        <v>901.11</v>
      </c>
      <c r="H43" s="2">
        <f t="shared" si="55"/>
        <v>605788</v>
      </c>
      <c r="I43" s="2">
        <f t="shared" si="56"/>
        <v>484797.18</v>
      </c>
      <c r="J43" s="2">
        <f t="shared" si="57"/>
        <v>120990.82</v>
      </c>
      <c r="K43" s="3">
        <f t="shared" si="58"/>
        <v>0.19972468916518651</v>
      </c>
      <c r="L43" s="3">
        <f t="shared" si="49"/>
        <v>0.9997698559601218</v>
      </c>
      <c r="M43" s="3"/>
      <c r="N43" s="15">
        <f t="shared" si="50"/>
        <v>2152</v>
      </c>
      <c r="O43" s="14">
        <f t="shared" si="51"/>
        <v>2423152</v>
      </c>
      <c r="P43" s="14">
        <f t="shared" si="52"/>
        <v>1939188.72</v>
      </c>
      <c r="Q43" s="14">
        <f t="shared" si="53"/>
        <v>483963.28</v>
      </c>
      <c r="R43" s="16">
        <f t="shared" si="54"/>
        <v>0.19972468916518651</v>
      </c>
    </row>
    <row r="44" spans="1:18">
      <c r="A44" s="1" t="s">
        <v>42</v>
      </c>
      <c r="B44" s="1" t="s">
        <v>17</v>
      </c>
      <c r="C44" s="2">
        <v>2195</v>
      </c>
      <c r="D44" s="2">
        <v>29391115.850000001</v>
      </c>
      <c r="E44" s="2">
        <v>3967800.64</v>
      </c>
      <c r="F44" s="2">
        <f>ROUND(G44/0.88,0)</f>
        <v>1530</v>
      </c>
      <c r="G44" s="2">
        <v>1346.11</v>
      </c>
      <c r="H44" s="2">
        <f t="shared" si="55"/>
        <v>3358350</v>
      </c>
      <c r="I44" s="2">
        <f t="shared" si="56"/>
        <v>2954711.4499999997</v>
      </c>
      <c r="J44" s="2">
        <f t="shared" si="57"/>
        <v>403638.55000000028</v>
      </c>
      <c r="K44" s="3">
        <f t="shared" si="58"/>
        <v>0.12018954248366022</v>
      </c>
      <c r="L44" s="3">
        <f t="shared" si="49"/>
        <v>0.99994794345312343</v>
      </c>
      <c r="M44" s="3"/>
      <c r="N44" s="15">
        <f t="shared" si="50"/>
        <v>8780</v>
      </c>
      <c r="O44" s="14">
        <f t="shared" si="51"/>
        <v>13433400</v>
      </c>
      <c r="P44" s="14">
        <f t="shared" si="52"/>
        <v>11818845.799999999</v>
      </c>
      <c r="Q44" s="14">
        <f t="shared" si="53"/>
        <v>1614554.2000000011</v>
      </c>
      <c r="R44" s="16">
        <f t="shared" si="54"/>
        <v>0.12018954248366022</v>
      </c>
    </row>
    <row r="45" spans="1:18">
      <c r="A45" s="1"/>
      <c r="B45" s="1"/>
      <c r="C45" s="2"/>
      <c r="D45" s="2"/>
      <c r="E45" s="2"/>
      <c r="F45" s="2"/>
      <c r="G45" s="2"/>
      <c r="H45" s="2">
        <f>SUM(H38:H44)</f>
        <v>6799758</v>
      </c>
      <c r="I45" s="2">
        <f>SUM(I38:I44)</f>
        <v>5708960.2400000002</v>
      </c>
      <c r="J45" s="2">
        <f t="shared" si="57"/>
        <v>1090797.7599999998</v>
      </c>
      <c r="K45" s="3">
        <f t="shared" si="58"/>
        <v>0.16041714425719264</v>
      </c>
      <c r="L45" s="3"/>
      <c r="M45" s="3"/>
      <c r="N45" s="3"/>
      <c r="O45" s="87">
        <f t="shared" si="51"/>
        <v>27199032</v>
      </c>
      <c r="P45" s="17">
        <f t="shared" si="52"/>
        <v>22835840.960000001</v>
      </c>
      <c r="Q45" s="17">
        <f t="shared" si="53"/>
        <v>4363191.0399999991</v>
      </c>
      <c r="R45" s="18">
        <f t="shared" si="54"/>
        <v>0.16041714425719264</v>
      </c>
    </row>
    <row r="46" spans="1:18">
      <c r="A46" s="1"/>
      <c r="B46" s="1"/>
      <c r="C46" s="2"/>
      <c r="D46" s="2"/>
      <c r="E46" s="2"/>
      <c r="F46" s="2"/>
      <c r="G46" s="2"/>
      <c r="H46" s="2"/>
      <c r="I46" s="2"/>
      <c r="J46" s="2"/>
      <c r="K46" s="3"/>
      <c r="L46" s="3"/>
      <c r="M46" s="3"/>
      <c r="N46" s="3"/>
      <c r="O46" s="3"/>
      <c r="P46" s="3"/>
      <c r="Q46" s="3"/>
      <c r="R46" s="3"/>
    </row>
    <row r="47" spans="1:18">
      <c r="A47" s="1" t="s">
        <v>44</v>
      </c>
      <c r="B47" s="1" t="s">
        <v>20</v>
      </c>
      <c r="C47" s="2">
        <v>10</v>
      </c>
      <c r="D47" s="2">
        <v>342160.94</v>
      </c>
      <c r="E47" s="2">
        <v>47218.21</v>
      </c>
      <c r="F47" s="2">
        <f>ROUND(G47/0.8,0)</f>
        <v>48415</v>
      </c>
      <c r="G47" s="2">
        <v>38732.239999999998</v>
      </c>
      <c r="H47" s="2">
        <f t="shared" si="55"/>
        <v>484150</v>
      </c>
      <c r="I47" s="2">
        <f t="shared" si="56"/>
        <v>387322.39999999997</v>
      </c>
      <c r="J47" s="2">
        <f t="shared" si="57"/>
        <v>96827.600000000035</v>
      </c>
      <c r="K47" s="3">
        <f t="shared" si="58"/>
        <v>0.19999504285861827</v>
      </c>
      <c r="L47" s="3">
        <f>(D47-F47)/D47</f>
        <v>0.85850225920001277</v>
      </c>
      <c r="M47" s="3" t="s">
        <v>45</v>
      </c>
      <c r="N47" s="15">
        <f t="shared" ref="N47:N50" si="60">C47*$M$2</f>
        <v>40</v>
      </c>
      <c r="O47" s="14">
        <f t="shared" ref="O47:O51" si="61">H47*$M$2</f>
        <v>1936600</v>
      </c>
      <c r="P47" s="14">
        <f t="shared" ref="P47:P51" si="62">I47*$M$2</f>
        <v>1549289.5999999999</v>
      </c>
      <c r="Q47" s="14">
        <f t="shared" ref="Q47:Q51" si="63">O47-P47</f>
        <v>387310.40000000014</v>
      </c>
      <c r="R47" s="16">
        <f t="shared" ref="R47:R51" si="64">Q47/O47</f>
        <v>0.19999504285861827</v>
      </c>
    </row>
    <row r="48" spans="1:18">
      <c r="A48" s="1" t="s">
        <v>44</v>
      </c>
      <c r="B48" s="1" t="s">
        <v>40</v>
      </c>
      <c r="C48" s="2">
        <v>92</v>
      </c>
      <c r="D48" s="2">
        <v>24776.13</v>
      </c>
      <c r="E48" s="2">
        <v>3652.15</v>
      </c>
      <c r="F48" s="2">
        <f>ROUND(G48/0.88,0)</f>
        <v>3528</v>
      </c>
      <c r="G48" s="2">
        <v>3104.33</v>
      </c>
      <c r="H48" s="2">
        <f t="shared" si="55"/>
        <v>324576</v>
      </c>
      <c r="I48" s="2">
        <f t="shared" si="56"/>
        <v>285598.36</v>
      </c>
      <c r="J48" s="2">
        <f t="shared" si="57"/>
        <v>38977.640000000014</v>
      </c>
      <c r="K48" s="3">
        <f t="shared" si="58"/>
        <v>0.12008786848072567</v>
      </c>
      <c r="L48" s="3">
        <f>(D48-F48)/D48</f>
        <v>0.85760488018104519</v>
      </c>
      <c r="M48" s="3"/>
      <c r="N48" s="15">
        <f t="shared" si="60"/>
        <v>368</v>
      </c>
      <c r="O48" s="14">
        <f t="shared" si="61"/>
        <v>1298304</v>
      </c>
      <c r="P48" s="14">
        <f t="shared" si="62"/>
        <v>1142393.44</v>
      </c>
      <c r="Q48" s="14">
        <f t="shared" si="63"/>
        <v>155910.56000000006</v>
      </c>
      <c r="R48" s="16">
        <f t="shared" si="64"/>
        <v>0.12008786848072567</v>
      </c>
    </row>
    <row r="49" spans="1:18">
      <c r="A49" s="1" t="s">
        <v>44</v>
      </c>
      <c r="B49" s="1" t="s">
        <v>41</v>
      </c>
      <c r="C49" s="2">
        <v>184</v>
      </c>
      <c r="D49" s="2">
        <v>527855.52</v>
      </c>
      <c r="E49" s="2">
        <v>71260.5</v>
      </c>
      <c r="F49" s="2">
        <f>ROUND(G49/0.88,0)</f>
        <v>341</v>
      </c>
      <c r="G49" s="2">
        <v>300.36</v>
      </c>
      <c r="H49" s="2">
        <f t="shared" si="55"/>
        <v>62744</v>
      </c>
      <c r="I49" s="2">
        <f t="shared" si="56"/>
        <v>55266.240000000005</v>
      </c>
      <c r="J49" s="2">
        <f t="shared" si="57"/>
        <v>7477.7599999999948</v>
      </c>
      <c r="K49" s="3">
        <f t="shared" si="58"/>
        <v>0.11917888563049844</v>
      </c>
      <c r="L49" s="3">
        <f>(D49-F49)/D49</f>
        <v>0.99935398989481061</v>
      </c>
      <c r="M49" s="3"/>
      <c r="N49" s="15">
        <f t="shared" si="60"/>
        <v>736</v>
      </c>
      <c r="O49" s="14">
        <f t="shared" si="61"/>
        <v>250976</v>
      </c>
      <c r="P49" s="14">
        <f t="shared" si="62"/>
        <v>221064.96000000002</v>
      </c>
      <c r="Q49" s="14">
        <f t="shared" si="63"/>
        <v>29911.039999999979</v>
      </c>
      <c r="R49" s="16">
        <f t="shared" si="64"/>
        <v>0.11917888563049844</v>
      </c>
    </row>
    <row r="50" spans="1:18">
      <c r="A50" s="1" t="s">
        <v>44</v>
      </c>
      <c r="B50" s="1" t="s">
        <v>23</v>
      </c>
      <c r="C50" s="2">
        <v>344</v>
      </c>
      <c r="D50" s="2">
        <v>3128346.32</v>
      </c>
      <c r="E50" s="2">
        <v>422326.75</v>
      </c>
      <c r="F50" s="2">
        <f>ROUND(G50/0.8,0)</f>
        <v>1126</v>
      </c>
      <c r="G50" s="2">
        <v>901.11</v>
      </c>
      <c r="H50" s="2">
        <f t="shared" si="55"/>
        <v>387344</v>
      </c>
      <c r="I50" s="2">
        <f t="shared" si="56"/>
        <v>309981.84000000003</v>
      </c>
      <c r="J50" s="2">
        <f t="shared" si="57"/>
        <v>77362.159999999974</v>
      </c>
      <c r="K50" s="3">
        <f t="shared" si="58"/>
        <v>0.19972468916518643</v>
      </c>
      <c r="L50" s="3">
        <f>(D50-F50)/D50</f>
        <v>0.99964006542600437</v>
      </c>
      <c r="M50" s="3"/>
      <c r="N50" s="15">
        <f t="shared" si="60"/>
        <v>1376</v>
      </c>
      <c r="O50" s="14">
        <f t="shared" si="61"/>
        <v>1549376</v>
      </c>
      <c r="P50" s="14">
        <f t="shared" si="62"/>
        <v>1239927.3600000001</v>
      </c>
      <c r="Q50" s="14">
        <f t="shared" si="63"/>
        <v>309448.6399999999</v>
      </c>
      <c r="R50" s="16">
        <f t="shared" si="64"/>
        <v>0.19972468916518643</v>
      </c>
    </row>
    <row r="51" spans="1:18">
      <c r="A51" s="1"/>
      <c r="B51" s="1"/>
      <c r="C51" s="2"/>
      <c r="D51" s="2"/>
      <c r="E51" s="2"/>
      <c r="F51" s="2"/>
      <c r="G51" s="2"/>
      <c r="H51" s="2">
        <f>SUM(H47:H50)</f>
        <v>1258814</v>
      </c>
      <c r="I51" s="2">
        <f>SUM(I47:I50)</f>
        <v>1038168.8400000001</v>
      </c>
      <c r="J51" s="2">
        <f t="shared" si="57"/>
        <v>220645.15999999992</v>
      </c>
      <c r="K51" s="3">
        <f t="shared" si="58"/>
        <v>0.17528019230799777</v>
      </c>
      <c r="L51" s="3"/>
      <c r="M51" s="3"/>
      <c r="N51" s="3"/>
      <c r="O51" s="87">
        <f t="shared" si="61"/>
        <v>5035256</v>
      </c>
      <c r="P51" s="17">
        <f t="shared" si="62"/>
        <v>4152675.3600000003</v>
      </c>
      <c r="Q51" s="17">
        <f t="shared" si="63"/>
        <v>882580.63999999966</v>
      </c>
      <c r="R51" s="18">
        <f t="shared" si="64"/>
        <v>0.17528019230799777</v>
      </c>
    </row>
    <row r="52" spans="1:18">
      <c r="A52" s="1"/>
      <c r="B52" s="1"/>
      <c r="C52" s="2"/>
      <c r="D52" s="2"/>
      <c r="E52" s="2"/>
      <c r="F52" s="2"/>
      <c r="G52" s="2"/>
      <c r="H52" s="2"/>
      <c r="I52" s="2"/>
      <c r="J52" s="2"/>
      <c r="K52" s="3"/>
      <c r="L52" s="3"/>
      <c r="M52" s="3"/>
      <c r="N52" s="3"/>
      <c r="O52" s="3"/>
      <c r="P52" s="3"/>
      <c r="Q52" s="3"/>
      <c r="R52" s="3"/>
    </row>
    <row r="53" spans="1:18">
      <c r="A53" s="1" t="s">
        <v>46</v>
      </c>
      <c r="B53" s="1" t="s">
        <v>20</v>
      </c>
      <c r="C53" s="2">
        <v>4</v>
      </c>
      <c r="D53" s="2">
        <v>342160.94</v>
      </c>
      <c r="E53" s="2">
        <v>47218.21</v>
      </c>
      <c r="F53" s="2">
        <f>ROUND(G53/0.8,0)</f>
        <v>48415</v>
      </c>
      <c r="G53" s="2">
        <v>38732.239999999998</v>
      </c>
      <c r="H53" s="2">
        <f t="shared" ref="H53:H56" si="65">C53*F53</f>
        <v>193660</v>
      </c>
      <c r="I53" s="2">
        <f t="shared" ref="I53:I56" si="66">C53*G53</f>
        <v>154928.95999999999</v>
      </c>
      <c r="J53" s="2">
        <f t="shared" ref="J53:J57" si="67">H53-I53</f>
        <v>38731.040000000008</v>
      </c>
      <c r="K53" s="3">
        <f t="shared" ref="K53:K57" si="68">J53/H53</f>
        <v>0.19999504285861824</v>
      </c>
      <c r="L53" s="3">
        <f>(D53-F53)/D53</f>
        <v>0.85850225920001277</v>
      </c>
      <c r="M53" s="3" t="s">
        <v>47</v>
      </c>
      <c r="N53" s="15">
        <f t="shared" ref="N53:N56" si="69">C53*$M$2</f>
        <v>16</v>
      </c>
      <c r="O53" s="14">
        <f t="shared" ref="O53:O57" si="70">H53*$M$2</f>
        <v>774640</v>
      </c>
      <c r="P53" s="14">
        <f t="shared" ref="P53:P57" si="71">I53*$M$2</f>
        <v>619715.83999999997</v>
      </c>
      <c r="Q53" s="14">
        <f t="shared" ref="Q53:Q57" si="72">O53-P53</f>
        <v>154924.16000000003</v>
      </c>
      <c r="R53" s="16">
        <f t="shared" ref="R53:R57" si="73">Q53/O53</f>
        <v>0.19999504285861824</v>
      </c>
    </row>
    <row r="54" spans="1:18">
      <c r="A54" s="1" t="s">
        <v>46</v>
      </c>
      <c r="B54" s="1" t="s">
        <v>40</v>
      </c>
      <c r="C54" s="2">
        <v>21</v>
      </c>
      <c r="D54" s="2">
        <v>24776.13</v>
      </c>
      <c r="E54" s="2">
        <v>3652.15</v>
      </c>
      <c r="F54" s="2">
        <f>ROUND(G54/0.88,0)</f>
        <v>3528</v>
      </c>
      <c r="G54" s="2">
        <v>3104.33</v>
      </c>
      <c r="H54" s="2">
        <f t="shared" si="65"/>
        <v>74088</v>
      </c>
      <c r="I54" s="2">
        <f t="shared" si="66"/>
        <v>65190.93</v>
      </c>
      <c r="J54" s="2">
        <f t="shared" si="67"/>
        <v>8897.07</v>
      </c>
      <c r="K54" s="3">
        <f t="shared" si="68"/>
        <v>0.12008786848072563</v>
      </c>
      <c r="L54" s="3">
        <f>(D54-F54)/D54</f>
        <v>0.85760488018104519</v>
      </c>
      <c r="M54" s="3"/>
      <c r="N54" s="15">
        <f t="shared" si="69"/>
        <v>84</v>
      </c>
      <c r="O54" s="14">
        <f t="shared" si="70"/>
        <v>296352</v>
      </c>
      <c r="P54" s="14">
        <f t="shared" si="71"/>
        <v>260763.72</v>
      </c>
      <c r="Q54" s="14">
        <f t="shared" si="72"/>
        <v>35588.28</v>
      </c>
      <c r="R54" s="16">
        <f t="shared" si="73"/>
        <v>0.12008786848072563</v>
      </c>
    </row>
    <row r="55" spans="1:18">
      <c r="A55" s="1" t="s">
        <v>46</v>
      </c>
      <c r="B55" s="1" t="s">
        <v>41</v>
      </c>
      <c r="C55" s="12">
        <v>512</v>
      </c>
      <c r="D55" s="2">
        <v>28687.8</v>
      </c>
      <c r="E55" s="2">
        <v>3872.85</v>
      </c>
      <c r="F55" s="2">
        <f>ROUND(G55/0.88,0)</f>
        <v>341</v>
      </c>
      <c r="G55" s="2">
        <v>300.36</v>
      </c>
      <c r="H55" s="2">
        <f t="shared" si="65"/>
        <v>174592</v>
      </c>
      <c r="I55" s="2">
        <f t="shared" si="66"/>
        <v>153784.32000000001</v>
      </c>
      <c r="J55" s="2">
        <f t="shared" si="67"/>
        <v>20807.679999999993</v>
      </c>
      <c r="K55" s="3">
        <f t="shared" si="68"/>
        <v>0.1191788856304985</v>
      </c>
      <c r="L55" s="3">
        <f>(D55-F55)/D55</f>
        <v>0.98811341406451525</v>
      </c>
      <c r="M55" s="3"/>
      <c r="N55" s="15">
        <f t="shared" si="69"/>
        <v>2048</v>
      </c>
      <c r="O55" s="14">
        <f t="shared" si="70"/>
        <v>698368</v>
      </c>
      <c r="P55" s="14">
        <f t="shared" si="71"/>
        <v>615137.28000000003</v>
      </c>
      <c r="Q55" s="14">
        <f t="shared" si="72"/>
        <v>83230.719999999972</v>
      </c>
      <c r="R55" s="16">
        <f t="shared" si="73"/>
        <v>0.1191788856304985</v>
      </c>
    </row>
    <row r="56" spans="1:18">
      <c r="A56" s="1" t="s">
        <v>46</v>
      </c>
      <c r="B56" s="1" t="s">
        <v>23</v>
      </c>
      <c r="C56" s="2">
        <v>64</v>
      </c>
      <c r="D56" s="2">
        <v>582017.92000000004</v>
      </c>
      <c r="E56" s="2">
        <v>78572.42</v>
      </c>
      <c r="F56" s="2">
        <f>ROUND(G56/0.8,0)</f>
        <v>1126</v>
      </c>
      <c r="G56" s="2">
        <v>901.11</v>
      </c>
      <c r="H56" s="2">
        <f t="shared" si="65"/>
        <v>72064</v>
      </c>
      <c r="I56" s="2">
        <f t="shared" si="66"/>
        <v>57671.040000000001</v>
      </c>
      <c r="J56" s="2">
        <f t="shared" si="67"/>
        <v>14392.96</v>
      </c>
      <c r="K56" s="3">
        <f t="shared" si="68"/>
        <v>0.19972468916518649</v>
      </c>
      <c r="L56" s="3">
        <f>(D56-F56)/D56</f>
        <v>0.9980653516647735</v>
      </c>
      <c r="M56" s="3"/>
      <c r="N56" s="15">
        <f t="shared" si="69"/>
        <v>256</v>
      </c>
      <c r="O56" s="14">
        <f t="shared" si="70"/>
        <v>288256</v>
      </c>
      <c r="P56" s="14">
        <f t="shared" si="71"/>
        <v>230684.16</v>
      </c>
      <c r="Q56" s="14">
        <f t="shared" si="72"/>
        <v>57571.839999999997</v>
      </c>
      <c r="R56" s="16">
        <f t="shared" si="73"/>
        <v>0.19972468916518649</v>
      </c>
    </row>
    <row r="57" spans="1:18">
      <c r="H57" s="2">
        <f>SUM(H53:H56)</f>
        <v>514404</v>
      </c>
      <c r="I57" s="2">
        <f>SUM(I53:I56)</f>
        <v>431575.24999999994</v>
      </c>
      <c r="J57" s="2">
        <f t="shared" si="67"/>
        <v>82828.750000000058</v>
      </c>
      <c r="K57" s="3">
        <f t="shared" si="68"/>
        <v>0.16101886843803714</v>
      </c>
      <c r="O57" s="87">
        <f t="shared" si="70"/>
        <v>2057616</v>
      </c>
      <c r="P57" s="17">
        <f t="shared" si="71"/>
        <v>1726300.9999999998</v>
      </c>
      <c r="Q57" s="17">
        <f t="shared" si="72"/>
        <v>331315.00000000023</v>
      </c>
      <c r="R57" s="18">
        <f t="shared" si="73"/>
        <v>0.16101886843803714</v>
      </c>
    </row>
    <row r="59" spans="1:18">
      <c r="G59" t="s">
        <v>48</v>
      </c>
      <c r="H59" s="2">
        <f>SUM(H4,H9,H11:H12,H23,H27,H36,H45,H51,H57)</f>
        <v>248527459</v>
      </c>
      <c r="I59" s="2">
        <f>SUM(I4,I9,I11:I12,I23,I27,I36,I45,I51,I57)</f>
        <v>202403572.26800001</v>
      </c>
      <c r="J59" s="2">
        <f t="shared" ref="J59" si="74">H59-I59</f>
        <v>46123886.731999993</v>
      </c>
      <c r="K59" s="3">
        <f t="shared" ref="K59" si="75">J59/H59</f>
        <v>0.18558869477678117</v>
      </c>
    </row>
    <row r="60" spans="1:18">
      <c r="G60" t="s">
        <v>49</v>
      </c>
      <c r="H60" s="2">
        <f>H59*4</f>
        <v>994109836</v>
      </c>
      <c r="I60" s="2">
        <f>I59*4</f>
        <v>809614289.07200003</v>
      </c>
      <c r="J60" s="2">
        <f t="shared" ref="J60:J64" si="76">H60-I60</f>
        <v>184495546.92799997</v>
      </c>
      <c r="K60" s="3">
        <f t="shared" ref="K60:K64" si="77">J60/H60</f>
        <v>0.18558869477678117</v>
      </c>
    </row>
    <row r="61" spans="1:18">
      <c r="H61" s="2"/>
      <c r="I61" s="2"/>
      <c r="J61" s="2"/>
      <c r="K61" s="3"/>
    </row>
    <row r="62" spans="1:18">
      <c r="H62" s="2"/>
      <c r="I62" s="2"/>
      <c r="J62" s="2"/>
      <c r="K62" s="3"/>
    </row>
    <row r="63" spans="1:18">
      <c r="A63" s="1" t="s">
        <v>28</v>
      </c>
      <c r="B63" s="1" t="s">
        <v>29</v>
      </c>
      <c r="C63" s="2">
        <v>549</v>
      </c>
      <c r="F63">
        <v>430.67</v>
      </c>
      <c r="G63" s="2">
        <v>323</v>
      </c>
      <c r="H63" s="2">
        <f t="shared" ref="H63:H64" si="78">C63*F63</f>
        <v>236437.83000000002</v>
      </c>
      <c r="I63" s="2">
        <f t="shared" ref="I63:I64" si="79">C63*G63</f>
        <v>177327</v>
      </c>
      <c r="J63" s="2">
        <f t="shared" si="76"/>
        <v>59110.830000000016</v>
      </c>
      <c r="K63" s="3">
        <f t="shared" si="77"/>
        <v>0.25000580490863078</v>
      </c>
    </row>
    <row r="64" spans="1:18">
      <c r="A64" s="1" t="s">
        <v>28</v>
      </c>
      <c r="B64" s="1" t="s">
        <v>30</v>
      </c>
      <c r="C64" s="2">
        <v>19</v>
      </c>
      <c r="F64">
        <v>506.67</v>
      </c>
      <c r="G64" s="2">
        <v>380</v>
      </c>
      <c r="H64" s="2">
        <f t="shared" si="78"/>
        <v>9626.73</v>
      </c>
      <c r="I64" s="2">
        <f t="shared" si="79"/>
        <v>7220</v>
      </c>
      <c r="J64" s="2">
        <f t="shared" si="76"/>
        <v>2406.7299999999996</v>
      </c>
      <c r="K64" s="3">
        <f t="shared" si="77"/>
        <v>0.25000493417806458</v>
      </c>
    </row>
    <row r="65" spans="1:11">
      <c r="A65" s="1"/>
      <c r="B65" s="1"/>
      <c r="C65" s="2"/>
      <c r="G65" s="2"/>
      <c r="H65" s="2">
        <f>SUM(H63:H64)</f>
        <v>246064.56000000003</v>
      </c>
      <c r="I65" s="2">
        <f>SUM(I63:I64)</f>
        <v>184547</v>
      </c>
      <c r="J65" s="2">
        <f t="shared" ref="J65" si="80">H65-I65</f>
        <v>61517.560000000027</v>
      </c>
      <c r="K65" s="3">
        <f t="shared" ref="K65" si="81">J65/H65</f>
        <v>0.25000577084322917</v>
      </c>
    </row>
    <row r="67" spans="1:11">
      <c r="A67" s="4" t="s">
        <v>50</v>
      </c>
      <c r="B67" s="4" t="s">
        <v>51</v>
      </c>
      <c r="C67" s="4" t="s">
        <v>52</v>
      </c>
      <c r="D67" s="4" t="s">
        <v>8</v>
      </c>
      <c r="E67" s="4" t="s">
        <v>53</v>
      </c>
      <c r="F67" s="4" t="s">
        <v>54</v>
      </c>
      <c r="G67" s="4" t="s">
        <v>55</v>
      </c>
      <c r="H67" s="4" t="s">
        <v>56</v>
      </c>
    </row>
    <row r="68" spans="1:11">
      <c r="A68" s="5" t="s">
        <v>57</v>
      </c>
      <c r="B68" s="6"/>
      <c r="C68" s="7"/>
      <c r="D68" s="85">
        <f>P4</f>
        <v>596104911.36000001</v>
      </c>
      <c r="E68" s="6"/>
      <c r="F68" s="8">
        <f>(G68-D68)/G68</f>
        <v>0.18267557514156418</v>
      </c>
      <c r="G68" s="85">
        <f>O4</f>
        <v>729336960</v>
      </c>
      <c r="H68" s="9"/>
    </row>
    <row r="69" spans="1:11">
      <c r="A69" s="5" t="s">
        <v>58</v>
      </c>
      <c r="B69" s="6"/>
      <c r="C69" s="7"/>
      <c r="D69" s="85">
        <f>P9</f>
        <v>157683510.56</v>
      </c>
      <c r="E69" s="6"/>
      <c r="F69" s="8">
        <f t="shared" ref="F69:F76" si="82">(G69-D69)/G69</f>
        <v>0.19992022842398102</v>
      </c>
      <c r="G69" s="85">
        <f>O9</f>
        <v>197084736</v>
      </c>
      <c r="H69" s="9"/>
    </row>
    <row r="70" spans="1:11">
      <c r="A70" s="5" t="s">
        <v>59</v>
      </c>
      <c r="B70" s="6"/>
      <c r="C70" s="7"/>
      <c r="D70" s="85">
        <f>P51</f>
        <v>4152675.3600000003</v>
      </c>
      <c r="E70" s="6"/>
      <c r="F70" s="8">
        <f>(G70-D70)/G70</f>
        <v>0.17528019230799777</v>
      </c>
      <c r="G70" s="85">
        <f>O51</f>
        <v>5035256</v>
      </c>
      <c r="H70" s="9"/>
    </row>
    <row r="71" spans="1:11">
      <c r="A71" s="5" t="s">
        <v>60</v>
      </c>
      <c r="B71" s="6"/>
      <c r="C71" s="7"/>
      <c r="D71" s="85">
        <f>P45</f>
        <v>22835840.960000001</v>
      </c>
      <c r="E71" s="6"/>
      <c r="F71" s="8">
        <f>(G71-D71)/G71</f>
        <v>0.16041714425719264</v>
      </c>
      <c r="G71" s="85">
        <f>O45</f>
        <v>27199032</v>
      </c>
      <c r="H71" s="9"/>
    </row>
    <row r="72" spans="1:11">
      <c r="A72" s="5" t="s">
        <v>61</v>
      </c>
      <c r="B72" s="6"/>
      <c r="C72" s="7"/>
      <c r="D72" s="85">
        <f>P16</f>
        <v>49138572.019999996</v>
      </c>
      <c r="E72" s="6"/>
      <c r="F72" s="8">
        <f t="shared" si="82"/>
        <v>0.22591581885990999</v>
      </c>
      <c r="G72" s="85">
        <f>O16</f>
        <v>63479623.040000007</v>
      </c>
      <c r="H72" s="9"/>
    </row>
    <row r="73" spans="1:11">
      <c r="A73" s="4" t="s">
        <v>62</v>
      </c>
      <c r="B73" s="4"/>
      <c r="C73" s="13"/>
      <c r="D73" s="86">
        <f>SUM(D68:D72)</f>
        <v>829915510.26000011</v>
      </c>
      <c r="E73" s="4"/>
      <c r="F73" s="10">
        <f>(G73-D73)/G73</f>
        <v>0.18805733354368659</v>
      </c>
      <c r="G73" s="86">
        <f>SUM(G68:G72)</f>
        <v>1022135607.04</v>
      </c>
      <c r="H73" s="4"/>
    </row>
    <row r="74" spans="1:11">
      <c r="A74" s="5" t="s">
        <v>63</v>
      </c>
      <c r="B74" s="6"/>
      <c r="C74" s="7"/>
      <c r="D74" s="85">
        <f>P23</f>
        <v>22113013.119999997</v>
      </c>
      <c r="E74" s="6"/>
      <c r="F74" s="8">
        <f t="shared" si="82"/>
        <v>0.19989086131391942</v>
      </c>
      <c r="G74" s="85">
        <f>O23</f>
        <v>27637496</v>
      </c>
      <c r="H74" s="9"/>
    </row>
    <row r="75" spans="1:11">
      <c r="A75" s="5" t="s">
        <v>64</v>
      </c>
      <c r="B75" s="6"/>
      <c r="C75" s="7"/>
      <c r="D75" s="85">
        <f>P57</f>
        <v>1726300.9999999998</v>
      </c>
      <c r="E75" s="6"/>
      <c r="F75" s="8">
        <f>(G75-D75)/G75</f>
        <v>0.16101886843803714</v>
      </c>
      <c r="G75" s="85">
        <f>O57</f>
        <v>2057616</v>
      </c>
      <c r="H75" s="9"/>
    </row>
    <row r="76" spans="1:11">
      <c r="A76" s="5" t="s">
        <v>65</v>
      </c>
      <c r="B76" s="6"/>
      <c r="C76" s="7"/>
      <c r="D76" s="85">
        <f>P36</f>
        <v>726958.6</v>
      </c>
      <c r="E76" s="6"/>
      <c r="F76" s="8">
        <f t="shared" si="82"/>
        <v>0.19682667703743645</v>
      </c>
      <c r="G76" s="85">
        <f>O36</f>
        <v>905108</v>
      </c>
      <c r="H76" s="9"/>
    </row>
    <row r="77" spans="1:11">
      <c r="A77" s="5" t="s">
        <v>66</v>
      </c>
      <c r="B77" s="6"/>
      <c r="C77" s="7"/>
      <c r="D77" s="85">
        <f>P27</f>
        <v>838961.77199999988</v>
      </c>
      <c r="E77" s="6"/>
      <c r="F77" s="8">
        <f>(G77-D77)/G77</f>
        <v>0.12002432158021058</v>
      </c>
      <c r="G77" s="85">
        <f>O27</f>
        <v>953392</v>
      </c>
      <c r="H77" s="9"/>
    </row>
    <row r="78" spans="1:11">
      <c r="A78" s="4" t="s">
        <v>67</v>
      </c>
      <c r="B78" s="4"/>
      <c r="C78" s="13"/>
      <c r="D78" s="86">
        <f>SUM(D74:D77)</f>
        <v>25405234.491999999</v>
      </c>
      <c r="E78" s="4"/>
      <c r="F78" s="10">
        <f>(G78-D78)/G78</f>
        <v>0.1948549506154795</v>
      </c>
      <c r="G78" s="86">
        <f>SUM(G74:G77)</f>
        <v>31553612</v>
      </c>
      <c r="H78" s="4"/>
    </row>
    <row r="79" spans="1:11">
      <c r="A79" s="5" t="s">
        <v>68</v>
      </c>
      <c r="B79" s="6"/>
      <c r="C79" s="7"/>
      <c r="D79" s="85">
        <f>G79*(1-0.35)</f>
        <v>10020140</v>
      </c>
      <c r="E79" s="6"/>
      <c r="F79" s="8">
        <f>(G79-D79)/G79</f>
        <v>0.35</v>
      </c>
      <c r="G79" s="85">
        <f>3853900*4</f>
        <v>15415600</v>
      </c>
      <c r="H79" s="9"/>
    </row>
    <row r="80" spans="1:11">
      <c r="A80" s="4" t="s">
        <v>69</v>
      </c>
      <c r="B80" s="4"/>
      <c r="C80" s="13"/>
      <c r="D80" s="86">
        <f>D73+D78+D79</f>
        <v>865340884.75200009</v>
      </c>
      <c r="E80" s="4"/>
      <c r="F80" s="10">
        <f>(G80-D80)/G80</f>
        <v>0.19059303695868585</v>
      </c>
      <c r="G80" s="86">
        <f>G73+G78+G79</f>
        <v>1069104819.04</v>
      </c>
      <c r="H80" s="4"/>
      <c r="I80" s="15">
        <v>1070800970</v>
      </c>
      <c r="J80" s="92"/>
    </row>
    <row r="81" spans="7:9">
      <c r="I81" s="15">
        <f>G80+H65*4</f>
        <v>1070089077.28</v>
      </c>
    </row>
    <row r="82" spans="7:9">
      <c r="G82" s="14">
        <v>1054000000</v>
      </c>
      <c r="I82" s="93">
        <f>I80-I81</f>
        <v>711892.72000002861</v>
      </c>
    </row>
    <row r="83" spans="7:9">
      <c r="G83" s="91">
        <f>G80-G80</f>
        <v>0</v>
      </c>
      <c r="I83" s="92">
        <f>I82/4</f>
        <v>177973.18000000715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C8280-F9F7-4011-97F6-B8EBDF3C45EF}">
  <dimension ref="A1:N45"/>
  <sheetViews>
    <sheetView zoomScale="85" zoomScaleNormal="85" workbookViewId="0">
      <selection activeCell="J35" sqref="J35:K35"/>
    </sheetView>
  </sheetViews>
  <sheetFormatPr defaultRowHeight="15"/>
  <cols>
    <col min="1" max="3" width="21.7109375" customWidth="1"/>
    <col min="4" max="4" width="12.7109375" bestFit="1" customWidth="1"/>
    <col min="5" max="5" width="11.7109375" hidden="1" customWidth="1"/>
    <col min="6" max="6" width="12.5703125" bestFit="1" customWidth="1"/>
    <col min="7" max="7" width="13.28515625" bestFit="1" customWidth="1"/>
    <col min="8" max="8" width="14.42578125" bestFit="1" customWidth="1"/>
    <col min="9" max="9" width="12.7109375" bestFit="1" customWidth="1"/>
    <col min="10" max="10" width="19.85546875" bestFit="1" customWidth="1"/>
    <col min="11" max="11" width="20.28515625" bestFit="1" customWidth="1"/>
    <col min="12" max="12" width="7.140625" bestFit="1" customWidth="1"/>
  </cols>
  <sheetData>
    <row r="1" spans="1:1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13</v>
      </c>
      <c r="K1" s="1" t="s">
        <v>14</v>
      </c>
      <c r="L1" s="1" t="s">
        <v>11</v>
      </c>
    </row>
    <row r="2" spans="1:14">
      <c r="A2" s="1" t="s">
        <v>70</v>
      </c>
      <c r="B2" s="1" t="s">
        <v>16</v>
      </c>
      <c r="C2" s="2">
        <v>24</v>
      </c>
      <c r="D2" s="2">
        <v>595987.44881097774</v>
      </c>
      <c r="E2" s="2">
        <v>82246.27</v>
      </c>
      <c r="F2" s="2">
        <f>ROUND(G2/0.72,0)</f>
        <v>82515</v>
      </c>
      <c r="G2" s="2">
        <v>59410.82</v>
      </c>
      <c r="H2" s="2">
        <f t="shared" ref="H2:H18" si="0">C2*F2</f>
        <v>1980360</v>
      </c>
      <c r="I2" s="2">
        <f t="shared" ref="I2:I18" si="1">C2*G2</f>
        <v>1425859.68</v>
      </c>
      <c r="J2" s="2">
        <f t="shared" ref="J2:J18" si="2">H2-I2</f>
        <v>554500.32000000007</v>
      </c>
      <c r="K2" s="3">
        <f t="shared" ref="K2:K18" si="3">J2/H2</f>
        <v>0.27999975761982671</v>
      </c>
      <c r="L2" s="3">
        <f>(D2-F2)/D2</f>
        <v>0.86154909777945621</v>
      </c>
    </row>
    <row r="3" spans="1:14">
      <c r="A3" s="1" t="s">
        <v>70</v>
      </c>
      <c r="B3" s="1" t="s">
        <v>17</v>
      </c>
      <c r="C3" s="2">
        <v>1152</v>
      </c>
      <c r="D3" s="2">
        <v>15228705.050650138</v>
      </c>
      <c r="E3" s="2">
        <v>2055874.87</v>
      </c>
      <c r="F3" s="2">
        <f>ROUND(G3/0.88,0)</f>
        <v>1530</v>
      </c>
      <c r="G3" s="2">
        <v>1346.11</v>
      </c>
      <c r="H3" s="2">
        <f t="shared" si="0"/>
        <v>1762560</v>
      </c>
      <c r="I3" s="2">
        <f t="shared" si="1"/>
        <v>1550718.72</v>
      </c>
      <c r="J3" s="2">
        <f t="shared" si="2"/>
        <v>211841.28000000003</v>
      </c>
      <c r="K3" s="3">
        <f t="shared" si="3"/>
        <v>0.12018954248366015</v>
      </c>
      <c r="L3" s="3">
        <f>(D3-F3)/D3</f>
        <v>0.99989953183839919</v>
      </c>
      <c r="N3">
        <f>F3*35</f>
        <v>53550</v>
      </c>
    </row>
    <row r="4" spans="1:14">
      <c r="A4" s="1"/>
      <c r="B4" s="1"/>
      <c r="C4" s="2"/>
      <c r="D4" s="2"/>
      <c r="E4" s="2"/>
      <c r="F4" s="2"/>
      <c r="G4" s="2"/>
      <c r="H4" s="84">
        <f>SUM(H2:H3)</f>
        <v>3742920</v>
      </c>
      <c r="I4" s="84">
        <f>SUM(I2:I3)</f>
        <v>2976578.4</v>
      </c>
      <c r="J4" s="2">
        <f t="shared" ref="J4" si="4">H4-I4</f>
        <v>766341.60000000009</v>
      </c>
      <c r="K4" s="3">
        <f t="shared" ref="K4" si="5">J4/H4</f>
        <v>0.2047443172710077</v>
      </c>
      <c r="L4" s="3"/>
    </row>
    <row r="5" spans="1:14">
      <c r="A5" s="1"/>
      <c r="B5" s="1"/>
      <c r="C5" s="2"/>
      <c r="D5" s="2"/>
      <c r="E5" s="2"/>
      <c r="F5" s="2"/>
      <c r="G5" s="2"/>
      <c r="H5" s="2"/>
      <c r="I5" s="2"/>
      <c r="J5" s="2"/>
      <c r="K5" s="3"/>
      <c r="L5" s="3"/>
    </row>
    <row r="6" spans="1:14">
      <c r="A6" s="1" t="s">
        <v>71</v>
      </c>
      <c r="B6" s="1" t="s">
        <v>72</v>
      </c>
      <c r="C6" s="2">
        <v>4</v>
      </c>
      <c r="D6" s="2">
        <v>343410.94187800848</v>
      </c>
      <c r="E6" s="2">
        <v>48422.49</v>
      </c>
      <c r="F6" s="2">
        <f t="shared" ref="F6:F8" si="6">ROUND(G6/0.8,0)</f>
        <v>48422</v>
      </c>
      <c r="G6" s="2">
        <v>38737.992886701599</v>
      </c>
      <c r="H6" s="2">
        <f t="shared" si="0"/>
        <v>193688</v>
      </c>
      <c r="I6" s="2">
        <f t="shared" si="1"/>
        <v>154951.9715468064</v>
      </c>
      <c r="J6" s="2">
        <f t="shared" si="2"/>
        <v>38736.028453193605</v>
      </c>
      <c r="K6" s="3">
        <f t="shared" si="3"/>
        <v>0.19999188619425884</v>
      </c>
      <c r="L6" s="3">
        <f>(D6-F6)/D6</f>
        <v>0.85899692148655771</v>
      </c>
    </row>
    <row r="7" spans="1:14">
      <c r="A7" s="1" t="s">
        <v>71</v>
      </c>
      <c r="B7" s="1" t="s">
        <v>22</v>
      </c>
      <c r="C7" s="2">
        <v>144</v>
      </c>
      <c r="D7" s="2">
        <v>858685.48027875356</v>
      </c>
      <c r="E7" s="2">
        <v>115922.47</v>
      </c>
      <c r="F7" s="2">
        <f t="shared" si="6"/>
        <v>764</v>
      </c>
      <c r="G7" s="2">
        <v>611.11</v>
      </c>
      <c r="H7" s="2">
        <f t="shared" si="0"/>
        <v>110016</v>
      </c>
      <c r="I7" s="2">
        <f t="shared" si="1"/>
        <v>87999.84</v>
      </c>
      <c r="J7" s="2">
        <f t="shared" si="2"/>
        <v>22016.160000000003</v>
      </c>
      <c r="K7" s="3">
        <f t="shared" si="3"/>
        <v>0.20011780104712046</v>
      </c>
      <c r="L7" s="3">
        <f>(D7-F7)/D7</f>
        <v>0.99911026794146796</v>
      </c>
      <c r="N7">
        <f>F7*4</f>
        <v>3056</v>
      </c>
    </row>
    <row r="8" spans="1:14">
      <c r="A8" s="1" t="s">
        <v>71</v>
      </c>
      <c r="B8" s="1" t="s">
        <v>23</v>
      </c>
      <c r="C8" s="2">
        <v>104</v>
      </c>
      <c r="D8" s="2">
        <v>933977.38343271438</v>
      </c>
      <c r="E8" s="2">
        <v>126086.92</v>
      </c>
      <c r="F8" s="2">
        <f t="shared" si="6"/>
        <v>1126</v>
      </c>
      <c r="G8" s="2">
        <v>901.11</v>
      </c>
      <c r="H8" s="2">
        <f t="shared" si="0"/>
        <v>117104</v>
      </c>
      <c r="I8" s="2">
        <f t="shared" si="1"/>
        <v>93715.44</v>
      </c>
      <c r="J8" s="2">
        <f t="shared" si="2"/>
        <v>23388.559999999998</v>
      </c>
      <c r="K8" s="3">
        <f t="shared" si="3"/>
        <v>0.19972468916518649</v>
      </c>
      <c r="L8" s="3">
        <f>(D8-F8)/D8</f>
        <v>0.99879440335497038</v>
      </c>
      <c r="N8">
        <f>F8*4</f>
        <v>4504</v>
      </c>
    </row>
    <row r="9" spans="1:14">
      <c r="A9" s="1"/>
      <c r="B9" s="1"/>
      <c r="C9" s="2"/>
      <c r="D9" s="2"/>
      <c r="E9" s="2"/>
      <c r="F9" s="2"/>
      <c r="G9" s="2"/>
      <c r="H9" s="84">
        <f>SUM(H6:H8)</f>
        <v>420808</v>
      </c>
      <c r="I9" s="84">
        <f>SUM(I6:I8)</f>
        <v>336667.25154680642</v>
      </c>
      <c r="J9" s="2">
        <f t="shared" ref="J9" si="7">H9-I9</f>
        <v>84140.748453193577</v>
      </c>
      <c r="K9" s="3">
        <f t="shared" ref="K9" si="8">J9/H9</f>
        <v>0.19995044878708004</v>
      </c>
      <c r="L9" s="3"/>
    </row>
    <row r="10" spans="1:14">
      <c r="A10" s="1"/>
      <c r="B10" s="1"/>
      <c r="C10" s="2"/>
      <c r="D10" s="2"/>
      <c r="E10" s="2"/>
      <c r="F10" s="2"/>
      <c r="G10" s="2"/>
      <c r="H10" s="2"/>
      <c r="I10" s="2"/>
      <c r="J10" s="2"/>
      <c r="K10" s="3"/>
      <c r="L10" s="3"/>
    </row>
    <row r="11" spans="1:14">
      <c r="A11" s="1" t="s">
        <v>73</v>
      </c>
      <c r="B11" s="1" t="s">
        <v>74</v>
      </c>
      <c r="C11" s="2">
        <v>4</v>
      </c>
      <c r="D11" s="2">
        <v>21120.346289244899</v>
      </c>
      <c r="E11" s="2">
        <v>3047.58</v>
      </c>
      <c r="F11" s="2">
        <f>ROUND(G11/0.88,0)</f>
        <v>2944</v>
      </c>
      <c r="G11" s="2">
        <v>2590.4369566779001</v>
      </c>
      <c r="H11" s="2">
        <f t="shared" si="0"/>
        <v>11776</v>
      </c>
      <c r="I11" s="2">
        <f t="shared" si="1"/>
        <v>10361.7478267116</v>
      </c>
      <c r="J11" s="2">
        <f t="shared" si="2"/>
        <v>1414.2521732883997</v>
      </c>
      <c r="K11" s="3">
        <f t="shared" si="3"/>
        <v>0.12009614243277851</v>
      </c>
      <c r="L11" s="3">
        <f>(D11-F11)/D11</f>
        <v>0.86060834610940207</v>
      </c>
    </row>
    <row r="12" spans="1:14">
      <c r="A12" s="1" t="s">
        <v>73</v>
      </c>
      <c r="B12" s="1" t="s">
        <v>75</v>
      </c>
      <c r="C12" s="2">
        <v>1</v>
      </c>
      <c r="D12" s="2">
        <v>181028.06954522591</v>
      </c>
      <c r="E12" s="2">
        <v>29212.54</v>
      </c>
      <c r="F12" s="2">
        <f>ROUND(G12/0.88,0)</f>
        <v>28217</v>
      </c>
      <c r="G12" s="2">
        <v>24830.652848624199</v>
      </c>
      <c r="H12" s="2">
        <f t="shared" si="0"/>
        <v>28217</v>
      </c>
      <c r="I12" s="2">
        <f t="shared" si="1"/>
        <v>24830.652848624199</v>
      </c>
      <c r="J12" s="2">
        <f t="shared" si="2"/>
        <v>3386.3471513758013</v>
      </c>
      <c r="K12" s="3">
        <f t="shared" si="3"/>
        <v>0.12001088533068013</v>
      </c>
      <c r="L12" s="3">
        <f>(D12-F12)/D12</f>
        <v>0.8441291448840722</v>
      </c>
    </row>
    <row r="13" spans="1:14">
      <c r="A13" s="1" t="s">
        <v>73</v>
      </c>
      <c r="B13" s="1" t="s">
        <v>41</v>
      </c>
      <c r="C13" s="2">
        <v>8</v>
      </c>
      <c r="D13" s="2">
        <v>23047.805158416799</v>
      </c>
      <c r="E13" s="2">
        <v>3111.45</v>
      </c>
      <c r="F13" s="2">
        <f>ROUND(G13/0.88,0)</f>
        <v>341</v>
      </c>
      <c r="G13" s="2">
        <v>300.36</v>
      </c>
      <c r="H13" s="2">
        <f t="shared" si="0"/>
        <v>2728</v>
      </c>
      <c r="I13" s="2">
        <f t="shared" si="1"/>
        <v>2402.88</v>
      </c>
      <c r="J13" s="2">
        <f t="shared" si="2"/>
        <v>325.11999999999989</v>
      </c>
      <c r="K13" s="3">
        <f t="shared" si="3"/>
        <v>0.1191788856304985</v>
      </c>
      <c r="L13" s="3">
        <f>(D13-F13)/D13</f>
        <v>0.98520466492769398</v>
      </c>
    </row>
    <row r="14" spans="1:14">
      <c r="A14" s="1" t="s">
        <v>73</v>
      </c>
      <c r="B14" s="1" t="s">
        <v>76</v>
      </c>
      <c r="C14" s="2">
        <v>24</v>
      </c>
      <c r="D14" s="2">
        <v>177427.05654141839</v>
      </c>
      <c r="E14" s="2">
        <v>23952.639999999999</v>
      </c>
      <c r="F14" s="2">
        <f t="shared" ref="F14:F15" si="9">ROUND(G14/0.8,0)</f>
        <v>951</v>
      </c>
      <c r="G14" s="2">
        <f>M14/C14</f>
        <v>761.11257992670005</v>
      </c>
      <c r="H14" s="2">
        <f t="shared" si="0"/>
        <v>22824</v>
      </c>
      <c r="I14" s="2">
        <f t="shared" si="1"/>
        <v>18266.7019182408</v>
      </c>
      <c r="J14" s="2">
        <f t="shared" si="2"/>
        <v>4557.2980817591997</v>
      </c>
      <c r="K14" s="3">
        <f t="shared" si="3"/>
        <v>0.1996713144829653</v>
      </c>
      <c r="L14" s="3">
        <f>(D14-F14)/D14</f>
        <v>0.99464005085505092</v>
      </c>
      <c r="M14" s="2">
        <v>18266.7019182408</v>
      </c>
    </row>
    <row r="15" spans="1:14">
      <c r="A15" s="1" t="s">
        <v>73</v>
      </c>
      <c r="B15" s="1" t="s">
        <v>23</v>
      </c>
      <c r="C15" s="2">
        <v>4</v>
      </c>
      <c r="D15" s="2">
        <v>35922.207055104402</v>
      </c>
      <c r="E15" s="2">
        <v>4849.5</v>
      </c>
      <c r="F15" s="2">
        <f t="shared" si="9"/>
        <v>1126</v>
      </c>
      <c r="G15" s="2">
        <v>901.11</v>
      </c>
      <c r="H15" s="2">
        <f t="shared" si="0"/>
        <v>4504</v>
      </c>
      <c r="I15" s="2">
        <f t="shared" si="1"/>
        <v>3604.44</v>
      </c>
      <c r="J15" s="2">
        <f t="shared" si="2"/>
        <v>899.56</v>
      </c>
      <c r="K15" s="3">
        <f t="shared" si="3"/>
        <v>0.19972468916518649</v>
      </c>
      <c r="L15" s="3">
        <f>(D15-F15)/D15</f>
        <v>0.96865448722923053</v>
      </c>
    </row>
    <row r="16" spans="1:14">
      <c r="A16" s="1"/>
      <c r="B16" s="1"/>
      <c r="C16" s="2"/>
      <c r="D16" s="2"/>
      <c r="E16" s="2"/>
      <c r="F16" s="2"/>
      <c r="G16" s="2"/>
      <c r="H16" s="84">
        <f>SUM(H11:H15)</f>
        <v>70049</v>
      </c>
      <c r="I16" s="84">
        <f>SUM(I11:I15)</f>
        <v>59466.422593576601</v>
      </c>
      <c r="J16" s="2">
        <f t="shared" si="2"/>
        <v>10582.577406423399</v>
      </c>
      <c r="K16" s="3">
        <f t="shared" si="3"/>
        <v>0.15107392548677925</v>
      </c>
      <c r="L16" s="3"/>
    </row>
    <row r="17" spans="1:12">
      <c r="A17" s="1"/>
      <c r="B17" s="1"/>
      <c r="C17" s="2"/>
      <c r="D17" s="2"/>
      <c r="E17" s="2"/>
      <c r="F17" s="2"/>
      <c r="G17" s="2"/>
      <c r="H17" s="2"/>
      <c r="I17" s="2"/>
      <c r="J17" s="2"/>
      <c r="K17" s="3"/>
      <c r="L17" s="3"/>
    </row>
    <row r="18" spans="1:12">
      <c r="A18" s="1" t="s">
        <v>77</v>
      </c>
      <c r="B18" s="1" t="s">
        <v>78</v>
      </c>
      <c r="C18" s="2">
        <v>1</v>
      </c>
      <c r="D18" s="2">
        <v>24240.2471441913</v>
      </c>
      <c r="E18" s="2">
        <v>13100.32</v>
      </c>
      <c r="F18" s="2">
        <f>ROUND(G18/0.88,0)</f>
        <v>11016</v>
      </c>
      <c r="G18" s="2">
        <v>9694.2371844242007</v>
      </c>
      <c r="H18" s="2">
        <f t="shared" si="0"/>
        <v>11016</v>
      </c>
      <c r="I18" s="2">
        <f t="shared" si="1"/>
        <v>9694.2371844242007</v>
      </c>
      <c r="J18" s="2">
        <f t="shared" si="2"/>
        <v>1321.7628155757993</v>
      </c>
      <c r="K18" s="3">
        <f t="shared" si="3"/>
        <v>0.11998573126141969</v>
      </c>
      <c r="L18" s="3">
        <f>(D18-F18)/D18</f>
        <v>0.54554918790752638</v>
      </c>
    </row>
    <row r="19" spans="1:12">
      <c r="A19" s="1" t="s">
        <v>28</v>
      </c>
      <c r="B19" s="1" t="s">
        <v>29</v>
      </c>
      <c r="C19" s="2">
        <v>144</v>
      </c>
      <c r="F19">
        <v>430.67</v>
      </c>
      <c r="G19" s="2">
        <v>323</v>
      </c>
      <c r="H19" s="2">
        <f t="shared" ref="H19:H21" si="10">C19*F19</f>
        <v>62016.480000000003</v>
      </c>
      <c r="I19" s="2">
        <f t="shared" ref="I19:I21" si="11">C19*G19</f>
        <v>46512</v>
      </c>
      <c r="J19" s="2">
        <f t="shared" ref="J19:J21" si="12">H19-I19</f>
        <v>15504.480000000003</v>
      </c>
      <c r="K19" s="3">
        <f t="shared" ref="K19:K22" si="13">J19/H19</f>
        <v>0.25000580490863078</v>
      </c>
      <c r="L19" s="3"/>
    </row>
    <row r="20" spans="1:12">
      <c r="A20" s="1" t="s">
        <v>28</v>
      </c>
      <c r="B20" s="1" t="s">
        <v>30</v>
      </c>
      <c r="C20" s="2">
        <v>4</v>
      </c>
      <c r="F20">
        <v>506.67</v>
      </c>
      <c r="G20" s="2">
        <v>380</v>
      </c>
      <c r="H20" s="2">
        <f t="shared" si="10"/>
        <v>2026.68</v>
      </c>
      <c r="I20" s="2">
        <f t="shared" si="11"/>
        <v>1520</v>
      </c>
      <c r="J20" s="2">
        <f t="shared" si="12"/>
        <v>506.68000000000006</v>
      </c>
      <c r="K20" s="3">
        <f t="shared" si="13"/>
        <v>0.25000493417806463</v>
      </c>
      <c r="L20" s="3"/>
    </row>
    <row r="21" spans="1:12">
      <c r="A21" s="1" t="s">
        <v>28</v>
      </c>
      <c r="B21" s="1" t="s">
        <v>31</v>
      </c>
      <c r="C21" s="2">
        <v>2</v>
      </c>
      <c r="F21">
        <v>60351.23</v>
      </c>
      <c r="G21" s="2">
        <v>47544.91</v>
      </c>
      <c r="H21" s="2">
        <f t="shared" si="10"/>
        <v>120702.46</v>
      </c>
      <c r="I21" s="2">
        <f t="shared" si="11"/>
        <v>95089.82</v>
      </c>
      <c r="J21" s="2">
        <f t="shared" si="12"/>
        <v>25612.639999999999</v>
      </c>
      <c r="K21" s="3">
        <f t="shared" si="13"/>
        <v>0.21219650370009027</v>
      </c>
      <c r="L21" s="3"/>
    </row>
    <row r="22" spans="1:12">
      <c r="H22" s="84">
        <f>SUM(H18:H21)</f>
        <v>195761.62</v>
      </c>
      <c r="I22" s="84">
        <f>SUM(I18:I21)</f>
        <v>152816.05718442419</v>
      </c>
      <c r="J22" s="2">
        <f>H22-I22</f>
        <v>42945.562815575802</v>
      </c>
      <c r="K22" s="3">
        <f t="shared" si="13"/>
        <v>0.21937682583325477</v>
      </c>
    </row>
    <row r="23" spans="1:12">
      <c r="H23" s="84"/>
      <c r="I23" s="84"/>
      <c r="J23" s="2"/>
      <c r="K23" s="3"/>
    </row>
    <row r="24" spans="1:12">
      <c r="H24" s="84"/>
      <c r="I24" s="84"/>
      <c r="J24" s="2"/>
      <c r="K24" s="3"/>
    </row>
    <row r="25" spans="1:12">
      <c r="A25" s="1" t="s">
        <v>79</v>
      </c>
      <c r="B25" s="1" t="s">
        <v>16</v>
      </c>
      <c r="C25" s="2">
        <v>1</v>
      </c>
      <c r="D25" s="2">
        <v>595987.44881097774</v>
      </c>
      <c r="E25" s="2">
        <v>82246.27</v>
      </c>
      <c r="F25" s="2">
        <f>ROUND(G25/0.72,0)</f>
        <v>82500</v>
      </c>
      <c r="G25" s="2">
        <v>59400.129821826296</v>
      </c>
      <c r="H25" s="2">
        <f t="shared" ref="H25:H32" si="14">C25*F25</f>
        <v>82500</v>
      </c>
      <c r="I25" s="2">
        <f t="shared" ref="I25:I32" si="15">C25*G25</f>
        <v>59400.129821826296</v>
      </c>
      <c r="J25" s="2">
        <f t="shared" ref="J25:J33" si="16">H25-I25</f>
        <v>23099.870178173704</v>
      </c>
      <c r="K25" s="3">
        <f t="shared" ref="K25:K33" si="17">J25/H25</f>
        <v>0.27999842640210548</v>
      </c>
      <c r="L25" s="3">
        <f t="shared" ref="L25:L32" si="18">(D25-F25)/D25</f>
        <v>0.86157426609471177</v>
      </c>
    </row>
    <row r="26" spans="1:12">
      <c r="A26" s="1" t="s">
        <v>79</v>
      </c>
      <c r="B26" s="1" t="s">
        <v>20</v>
      </c>
      <c r="C26" s="2">
        <v>1</v>
      </c>
      <c r="D26" s="2">
        <v>343434.6504777642</v>
      </c>
      <c r="E26" s="2">
        <v>47393.98</v>
      </c>
      <c r="F26" s="2">
        <v>48422</v>
      </c>
      <c r="G26" s="2">
        <v>38756.606364681298</v>
      </c>
      <c r="H26" s="2">
        <f t="shared" si="14"/>
        <v>48422</v>
      </c>
      <c r="I26" s="2">
        <f t="shared" si="15"/>
        <v>38756.606364681298</v>
      </c>
      <c r="J26" s="2">
        <f t="shared" si="16"/>
        <v>9665.3936353187019</v>
      </c>
      <c r="K26" s="3">
        <f t="shared" si="17"/>
        <v>0.19960748493078975</v>
      </c>
      <c r="L26" s="3">
        <f t="shared" si="18"/>
        <v>0.85900665546520005</v>
      </c>
    </row>
    <row r="27" spans="1:12">
      <c r="A27" s="1" t="s">
        <v>79</v>
      </c>
      <c r="B27" s="1" t="s">
        <v>74</v>
      </c>
      <c r="C27" s="2">
        <v>1</v>
      </c>
      <c r="D27" s="2">
        <v>21144.054889000599</v>
      </c>
      <c r="E27" s="2">
        <v>3070.65</v>
      </c>
      <c r="F27" s="2">
        <v>2944</v>
      </c>
      <c r="G27" s="2">
        <v>2610.0504346575999</v>
      </c>
      <c r="H27" s="2">
        <f t="shared" si="14"/>
        <v>2944</v>
      </c>
      <c r="I27" s="2">
        <f t="shared" si="15"/>
        <v>2610.0504346575999</v>
      </c>
      <c r="J27" s="2">
        <f t="shared" si="16"/>
        <v>333.94956534240009</v>
      </c>
      <c r="K27" s="3">
        <f t="shared" si="17"/>
        <v>0.11343395561902177</v>
      </c>
      <c r="L27" s="3">
        <f t="shared" si="18"/>
        <v>0.86076464446128986</v>
      </c>
    </row>
    <row r="28" spans="1:12">
      <c r="A28" s="1" t="s">
        <v>79</v>
      </c>
      <c r="B28" s="1" t="s">
        <v>75</v>
      </c>
      <c r="C28" s="2">
        <v>1</v>
      </c>
      <c r="D28" s="2">
        <v>181051.7781449816</v>
      </c>
      <c r="E28" s="2">
        <v>29235.61</v>
      </c>
      <c r="F28" s="2">
        <v>28217</v>
      </c>
      <c r="G28" s="2">
        <v>24850.266326603902</v>
      </c>
      <c r="H28" s="2">
        <f t="shared" si="14"/>
        <v>28217</v>
      </c>
      <c r="I28" s="2">
        <f t="shared" si="15"/>
        <v>24850.266326603902</v>
      </c>
      <c r="J28" s="2">
        <f t="shared" si="16"/>
        <v>3366.7336733960983</v>
      </c>
      <c r="K28" s="3">
        <f t="shared" si="17"/>
        <v>0.11931579095566851</v>
      </c>
      <c r="L28" s="3">
        <f t="shared" si="18"/>
        <v>0.84414955606012021</v>
      </c>
    </row>
    <row r="29" spans="1:12">
      <c r="A29" s="1" t="s">
        <v>79</v>
      </c>
      <c r="B29" s="1" t="s">
        <v>41</v>
      </c>
      <c r="C29" s="2">
        <v>1</v>
      </c>
      <c r="D29" s="2">
        <v>2880.9756448020999</v>
      </c>
      <c r="E29" s="2">
        <v>388.93</v>
      </c>
      <c r="F29" s="2">
        <f>ROUND(G29/0.88,0)</f>
        <v>341</v>
      </c>
      <c r="G29" s="2">
        <v>300.36257992669999</v>
      </c>
      <c r="H29" s="2">
        <f t="shared" si="14"/>
        <v>341</v>
      </c>
      <c r="I29" s="2">
        <f t="shared" si="15"/>
        <v>300.36257992669999</v>
      </c>
      <c r="J29" s="2">
        <f t="shared" si="16"/>
        <v>40.637420073300007</v>
      </c>
      <c r="K29" s="3">
        <f t="shared" si="17"/>
        <v>0.11917131986304988</v>
      </c>
      <c r="L29" s="3">
        <f t="shared" si="18"/>
        <v>0.88163731942155177</v>
      </c>
    </row>
    <row r="30" spans="1:12">
      <c r="A30" s="1" t="s">
        <v>79</v>
      </c>
      <c r="B30" s="1" t="s">
        <v>22</v>
      </c>
      <c r="C30" s="2">
        <v>4</v>
      </c>
      <c r="D30" s="2">
        <v>23852.3744521876</v>
      </c>
      <c r="E30" s="2">
        <v>3220.07</v>
      </c>
      <c r="F30" s="2">
        <f t="shared" ref="F30:F31" si="19">ROUND(G30/0.8,0)</f>
        <v>764</v>
      </c>
      <c r="G30" s="2">
        <v>611.11</v>
      </c>
      <c r="H30" s="2">
        <f t="shared" si="14"/>
        <v>3056</v>
      </c>
      <c r="I30" s="2">
        <f t="shared" si="15"/>
        <v>2444.44</v>
      </c>
      <c r="J30" s="2">
        <f t="shared" si="16"/>
        <v>611.55999999999995</v>
      </c>
      <c r="K30" s="3">
        <f t="shared" si="17"/>
        <v>0.2001178010471204</v>
      </c>
      <c r="L30" s="3">
        <f t="shared" si="18"/>
        <v>0.96796964589284606</v>
      </c>
    </row>
    <row r="31" spans="1:12">
      <c r="A31" s="1" t="s">
        <v>79</v>
      </c>
      <c r="B31" s="1" t="s">
        <v>23</v>
      </c>
      <c r="C31" s="2">
        <v>4</v>
      </c>
      <c r="D31" s="2">
        <v>35922.207055104402</v>
      </c>
      <c r="E31" s="2">
        <v>4849.5</v>
      </c>
      <c r="F31" s="2">
        <f t="shared" si="19"/>
        <v>1126</v>
      </c>
      <c r="G31" s="2">
        <v>901.11</v>
      </c>
      <c r="H31" s="2">
        <f t="shared" si="14"/>
        <v>4504</v>
      </c>
      <c r="I31" s="2">
        <f t="shared" si="15"/>
        <v>3604.44</v>
      </c>
      <c r="J31" s="2">
        <f t="shared" si="16"/>
        <v>899.56</v>
      </c>
      <c r="K31" s="3">
        <f t="shared" si="17"/>
        <v>0.19972468916518649</v>
      </c>
      <c r="L31" s="3">
        <f t="shared" si="18"/>
        <v>0.96865448722923053</v>
      </c>
    </row>
    <row r="32" spans="1:12">
      <c r="A32" s="1" t="s">
        <v>79</v>
      </c>
      <c r="B32" s="1" t="s">
        <v>17</v>
      </c>
      <c r="C32" s="2">
        <v>35</v>
      </c>
      <c r="D32" s="2">
        <v>462677.67080968298</v>
      </c>
      <c r="E32" s="2">
        <v>62461.48</v>
      </c>
      <c r="F32" s="2">
        <f>ROUND(G32/0.88,0)</f>
        <v>1530</v>
      </c>
      <c r="G32" s="2">
        <v>1346.11</v>
      </c>
      <c r="H32" s="2">
        <f t="shared" si="14"/>
        <v>53550</v>
      </c>
      <c r="I32" s="2">
        <f t="shared" si="15"/>
        <v>47113.85</v>
      </c>
      <c r="J32" s="2">
        <f t="shared" si="16"/>
        <v>6436.1500000000015</v>
      </c>
      <c r="K32" s="3">
        <f t="shared" si="17"/>
        <v>0.12018954248366016</v>
      </c>
      <c r="L32" s="3">
        <f t="shared" si="18"/>
        <v>0.99669316222388149</v>
      </c>
    </row>
    <row r="33" spans="1:11">
      <c r="H33" s="84">
        <f>SUM(H25:H32)</f>
        <v>223534</v>
      </c>
      <c r="I33" s="84">
        <f>SUM(I25:I32)</f>
        <v>179080.1455276958</v>
      </c>
      <c r="J33" s="84">
        <f t="shared" si="16"/>
        <v>44453.8544723042</v>
      </c>
      <c r="K33" s="90">
        <f t="shared" si="17"/>
        <v>0.19886842481369366</v>
      </c>
    </row>
    <row r="34" spans="1:11">
      <c r="H34" s="84"/>
      <c r="I34" s="84"/>
      <c r="J34" s="2"/>
      <c r="K34" s="3"/>
    </row>
    <row r="35" spans="1:11">
      <c r="H35" s="84">
        <f>SUM(H4,H9,H16,H18,H33)</f>
        <v>4468327</v>
      </c>
      <c r="I35" s="84">
        <f>SUM(I4,I9,I16,I18,I33)</f>
        <v>3561486.4568525031</v>
      </c>
      <c r="J35" s="84">
        <f t="shared" ref="J35" si="20">H35-I35</f>
        <v>906840.54314749688</v>
      </c>
      <c r="K35" s="90">
        <f t="shared" ref="K35" si="21">J35/H35</f>
        <v>0.20294856288438534</v>
      </c>
    </row>
    <row r="36" spans="1:11">
      <c r="H36" s="2"/>
      <c r="I36" s="2"/>
      <c r="J36" s="2"/>
      <c r="K36" s="3"/>
    </row>
    <row r="37" spans="1:11">
      <c r="H37" s="2"/>
      <c r="I37" s="2"/>
      <c r="J37" s="2"/>
      <c r="K37" s="3"/>
    </row>
    <row r="38" spans="1:11">
      <c r="A38" s="4" t="s">
        <v>50</v>
      </c>
      <c r="B38" s="4" t="s">
        <v>51</v>
      </c>
      <c r="C38" s="4" t="s">
        <v>52</v>
      </c>
      <c r="D38" s="4" t="s">
        <v>8</v>
      </c>
      <c r="E38" s="4" t="s">
        <v>53</v>
      </c>
      <c r="F38" s="4" t="s">
        <v>54</v>
      </c>
      <c r="G38" s="4" t="s">
        <v>55</v>
      </c>
      <c r="H38" s="4" t="s">
        <v>56</v>
      </c>
    </row>
    <row r="39" spans="1:11">
      <c r="A39" s="5" t="s">
        <v>80</v>
      </c>
      <c r="B39" s="6"/>
      <c r="C39" s="7"/>
      <c r="D39" s="85">
        <f>I4</f>
        <v>2976578.4</v>
      </c>
      <c r="E39" s="6"/>
      <c r="F39" s="8">
        <f t="shared" ref="F39:F45" si="22">(G39-D39)/G39</f>
        <v>0.2047443172710077</v>
      </c>
      <c r="G39" s="85">
        <f>H4</f>
        <v>3742920</v>
      </c>
      <c r="H39" s="9"/>
    </row>
    <row r="40" spans="1:11">
      <c r="A40" s="5" t="s">
        <v>81</v>
      </c>
      <c r="B40" s="6"/>
      <c r="C40" s="7"/>
      <c r="D40" s="85">
        <f>I9</f>
        <v>336667.25154680642</v>
      </c>
      <c r="E40" s="6"/>
      <c r="F40" s="8">
        <f t="shared" si="22"/>
        <v>0.19995044878708004</v>
      </c>
      <c r="G40" s="85">
        <f>H9</f>
        <v>420808</v>
      </c>
      <c r="H40" s="9"/>
    </row>
    <row r="41" spans="1:11">
      <c r="A41" s="5" t="s">
        <v>82</v>
      </c>
      <c r="B41" s="6"/>
      <c r="C41" s="7"/>
      <c r="D41" s="85">
        <f>I16</f>
        <v>59466.422593576601</v>
      </c>
      <c r="E41" s="6"/>
      <c r="F41" s="8">
        <f t="shared" si="22"/>
        <v>0.15107392548677925</v>
      </c>
      <c r="G41" s="85">
        <f>H16</f>
        <v>70049</v>
      </c>
      <c r="H41" s="9"/>
    </row>
    <row r="42" spans="1:11">
      <c r="A42" s="5" t="s">
        <v>83</v>
      </c>
      <c r="B42" s="6"/>
      <c r="C42" s="7"/>
      <c r="D42" s="85">
        <f>I22</f>
        <v>152816.05718442419</v>
      </c>
      <c r="E42" s="6"/>
      <c r="F42" s="8">
        <f t="shared" si="22"/>
        <v>0.21937682583325477</v>
      </c>
      <c r="G42" s="85">
        <f>H22</f>
        <v>195761.62</v>
      </c>
      <c r="H42" s="9"/>
    </row>
    <row r="43" spans="1:11">
      <c r="A43" s="5" t="s">
        <v>84</v>
      </c>
      <c r="B43" s="6"/>
      <c r="C43" s="89"/>
      <c r="D43" s="85">
        <f>I33</f>
        <v>179080.1455276958</v>
      </c>
      <c r="E43" s="6"/>
      <c r="F43" s="8">
        <f t="shared" si="22"/>
        <v>0.19886842481369366</v>
      </c>
      <c r="G43" s="85">
        <f>H33</f>
        <v>223534</v>
      </c>
      <c r="H43" s="9"/>
    </row>
    <row r="44" spans="1:11">
      <c r="A44" s="5" t="s">
        <v>68</v>
      </c>
      <c r="B44" s="6"/>
      <c r="C44" s="7"/>
      <c r="D44" s="85">
        <f>G44*(1-0.35)</f>
        <v>44200</v>
      </c>
      <c r="E44" s="6"/>
      <c r="F44" s="8">
        <f t="shared" si="22"/>
        <v>0.35</v>
      </c>
      <c r="G44" s="85">
        <v>68000</v>
      </c>
      <c r="H44" s="9"/>
    </row>
    <row r="45" spans="1:11">
      <c r="A45" s="4"/>
      <c r="B45" s="4"/>
      <c r="C45" s="13"/>
      <c r="D45" s="86">
        <f>SUM(D39:D44)</f>
        <v>3748808.276852503</v>
      </c>
      <c r="E45" s="4"/>
      <c r="F45" s="10">
        <f t="shared" si="22"/>
        <v>0.20594140810896849</v>
      </c>
      <c r="G45" s="86">
        <f>SUM(G39:G44)</f>
        <v>4721072.62</v>
      </c>
      <c r="H45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1E3F7-DF62-46D6-A7FD-B58BF822792C}">
  <dimension ref="A1:J64"/>
  <sheetViews>
    <sheetView topLeftCell="A27" workbookViewId="0">
      <selection activeCell="C34" sqref="C34:C41"/>
    </sheetView>
  </sheetViews>
  <sheetFormatPr defaultRowHeight="15"/>
  <cols>
    <col min="1" max="1" width="20.5703125" customWidth="1"/>
    <col min="2" max="2" width="66.85546875" customWidth="1"/>
    <col min="3" max="3" width="17.7109375" bestFit="1" customWidth="1"/>
    <col min="4" max="4" width="9.140625" bestFit="1" customWidth="1"/>
    <col min="5" max="5" width="14.140625" bestFit="1" customWidth="1"/>
    <col min="6" max="6" width="13.28515625" customWidth="1"/>
    <col min="7" max="7" width="15.85546875" customWidth="1"/>
  </cols>
  <sheetData>
    <row r="1" spans="1:7" ht="15" customHeight="1">
      <c r="E1" s="116" t="s">
        <v>85</v>
      </c>
      <c r="F1" s="116"/>
      <c r="G1" s="116"/>
    </row>
    <row r="2" spans="1:7">
      <c r="A2" s="19" t="s">
        <v>86</v>
      </c>
      <c r="B2" s="19"/>
      <c r="C2" s="19"/>
      <c r="D2" s="19"/>
      <c r="E2" s="20">
        <f>E16+E23+E31+E42</f>
        <v>47480.51</v>
      </c>
      <c r="G2" s="20">
        <f>G16+G23+G31+G42</f>
        <v>60269.480303030308</v>
      </c>
    </row>
    <row r="3" spans="1:7">
      <c r="A3" s="21"/>
      <c r="B3" s="21"/>
      <c r="C3" s="21"/>
      <c r="D3" s="21"/>
      <c r="E3" s="21"/>
    </row>
    <row r="4" spans="1:7">
      <c r="A4" s="22" t="s">
        <v>87</v>
      </c>
      <c r="B4" s="23"/>
      <c r="C4" s="24" t="s">
        <v>88</v>
      </c>
      <c r="D4" s="24" t="s">
        <v>89</v>
      </c>
      <c r="E4" s="25" t="s">
        <v>90</v>
      </c>
    </row>
    <row r="5" spans="1:7">
      <c r="A5" s="26" t="s">
        <v>91</v>
      </c>
      <c r="B5" s="94" t="s">
        <v>92</v>
      </c>
      <c r="C5" s="95">
        <v>4941</v>
      </c>
      <c r="D5" s="27">
        <v>1</v>
      </c>
      <c r="E5" s="28">
        <f t="shared" ref="E5:E15" si="0">C5*D5</f>
        <v>4941</v>
      </c>
    </row>
    <row r="6" spans="1:7">
      <c r="A6" s="29" t="s">
        <v>93</v>
      </c>
      <c r="B6" s="96" t="s">
        <v>93</v>
      </c>
      <c r="C6" s="97">
        <v>50</v>
      </c>
      <c r="D6" s="30">
        <v>1</v>
      </c>
      <c r="E6" s="31">
        <f t="shared" si="0"/>
        <v>50</v>
      </c>
    </row>
    <row r="7" spans="1:7" ht="30">
      <c r="A7" s="29" t="s">
        <v>94</v>
      </c>
      <c r="B7" s="32" t="s">
        <v>95</v>
      </c>
      <c r="C7" s="33">
        <v>3995</v>
      </c>
      <c r="D7" s="34">
        <v>1</v>
      </c>
      <c r="E7" s="31">
        <f t="shared" si="0"/>
        <v>3995</v>
      </c>
    </row>
    <row r="8" spans="1:7">
      <c r="A8" s="26" t="s">
        <v>96</v>
      </c>
      <c r="B8" s="35" t="s">
        <v>97</v>
      </c>
      <c r="C8" s="36">
        <v>11408</v>
      </c>
      <c r="D8" s="37">
        <v>1</v>
      </c>
      <c r="E8" s="31">
        <f t="shared" si="0"/>
        <v>11408</v>
      </c>
    </row>
    <row r="9" spans="1:7">
      <c r="A9" s="38" t="s">
        <v>98</v>
      </c>
      <c r="B9" s="98" t="s">
        <v>99</v>
      </c>
      <c r="C9" s="36">
        <v>150</v>
      </c>
      <c r="D9" s="37">
        <v>0</v>
      </c>
      <c r="E9" s="31">
        <f t="shared" si="0"/>
        <v>0</v>
      </c>
    </row>
    <row r="10" spans="1:7">
      <c r="A10" s="26" t="s">
        <v>100</v>
      </c>
      <c r="B10" s="35" t="s">
        <v>101</v>
      </c>
      <c r="C10" s="36">
        <v>1234</v>
      </c>
      <c r="D10" s="37">
        <v>1</v>
      </c>
      <c r="E10" s="31">
        <f t="shared" si="0"/>
        <v>1234</v>
      </c>
    </row>
    <row r="11" spans="1:7" ht="45">
      <c r="A11" s="29" t="s">
        <v>102</v>
      </c>
      <c r="B11" s="32" t="s">
        <v>103</v>
      </c>
      <c r="C11" s="33">
        <v>83.16</v>
      </c>
      <c r="D11" s="34">
        <v>15</v>
      </c>
      <c r="E11" s="31">
        <f t="shared" si="0"/>
        <v>1247.3999999999999</v>
      </c>
    </row>
    <row r="12" spans="1:7">
      <c r="A12" s="26" t="s">
        <v>104</v>
      </c>
      <c r="B12" s="35" t="s">
        <v>105</v>
      </c>
      <c r="C12" s="36">
        <v>12.88</v>
      </c>
      <c r="D12" s="37">
        <v>15</v>
      </c>
      <c r="E12" s="31">
        <f t="shared" si="0"/>
        <v>193.20000000000002</v>
      </c>
    </row>
    <row r="13" spans="1:7">
      <c r="A13" s="26" t="s">
        <v>106</v>
      </c>
      <c r="B13" s="35" t="s">
        <v>107</v>
      </c>
      <c r="C13" s="36">
        <v>47.7</v>
      </c>
      <c r="D13" s="37">
        <v>4</v>
      </c>
      <c r="E13" s="31">
        <f t="shared" si="0"/>
        <v>190.8</v>
      </c>
    </row>
    <row r="14" spans="1:7">
      <c r="A14" s="26" t="s">
        <v>108</v>
      </c>
      <c r="B14" s="39" t="s">
        <v>109</v>
      </c>
      <c r="C14" s="36">
        <v>936</v>
      </c>
      <c r="D14" s="37">
        <v>1</v>
      </c>
      <c r="E14" s="31">
        <f t="shared" si="0"/>
        <v>936</v>
      </c>
    </row>
    <row r="15" spans="1:7">
      <c r="A15" s="26" t="s">
        <v>110</v>
      </c>
      <c r="B15" s="40" t="s">
        <v>111</v>
      </c>
      <c r="C15" s="36">
        <v>2000</v>
      </c>
      <c r="D15" s="37">
        <v>1</v>
      </c>
      <c r="E15" s="31">
        <f t="shared" si="0"/>
        <v>2000</v>
      </c>
    </row>
    <row r="16" spans="1:7">
      <c r="A16" s="41"/>
      <c r="B16" s="42" t="s">
        <v>112</v>
      </c>
      <c r="C16" s="99"/>
      <c r="D16" s="43"/>
      <c r="E16" s="44">
        <f>SUM(E5:E15)</f>
        <v>26195.4</v>
      </c>
      <c r="F16" s="45">
        <v>0.12</v>
      </c>
      <c r="G16" s="46">
        <f>E16/(1-F16)</f>
        <v>29767.5</v>
      </c>
    </row>
    <row r="17" spans="1:10">
      <c r="A17" s="41"/>
      <c r="B17" s="47"/>
      <c r="C17" s="99"/>
      <c r="D17" s="43"/>
      <c r="E17" s="43"/>
    </row>
    <row r="18" spans="1:10">
      <c r="A18" s="117" t="s">
        <v>113</v>
      </c>
      <c r="B18" s="118"/>
      <c r="C18" s="43"/>
      <c r="D18" s="43"/>
      <c r="E18" s="43"/>
    </row>
    <row r="19" spans="1:10">
      <c r="A19" s="43"/>
      <c r="B19" s="48" t="s">
        <v>114</v>
      </c>
      <c r="C19" s="49">
        <v>118.37</v>
      </c>
      <c r="D19" s="50">
        <v>2</v>
      </c>
      <c r="E19" s="51">
        <f>C19*D19</f>
        <v>236.74</v>
      </c>
    </row>
    <row r="20" spans="1:10">
      <c r="A20" s="43"/>
      <c r="B20" s="48" t="s">
        <v>115</v>
      </c>
      <c r="C20" s="49">
        <v>901.36</v>
      </c>
      <c r="D20" s="52">
        <v>2</v>
      </c>
      <c r="E20" s="51">
        <f>C20*D20</f>
        <v>1802.72</v>
      </c>
    </row>
    <row r="21" spans="1:10">
      <c r="A21" s="43"/>
      <c r="B21" s="48" t="s">
        <v>116</v>
      </c>
      <c r="C21" s="49">
        <v>3521.62</v>
      </c>
      <c r="D21" s="53">
        <v>2</v>
      </c>
      <c r="E21" s="51">
        <f>C21*D21</f>
        <v>7043.24</v>
      </c>
    </row>
    <row r="22" spans="1:10">
      <c r="A22" s="43"/>
      <c r="B22" s="48" t="s">
        <v>109</v>
      </c>
      <c r="C22" s="49">
        <v>147.66999999999999</v>
      </c>
      <c r="D22" s="53">
        <v>2</v>
      </c>
      <c r="E22" s="51">
        <f>C22*D22</f>
        <v>295.33999999999997</v>
      </c>
    </row>
    <row r="23" spans="1:10">
      <c r="A23" s="43"/>
      <c r="B23" s="54" t="s">
        <v>117</v>
      </c>
      <c r="C23" s="43"/>
      <c r="D23" s="43"/>
      <c r="E23" s="55">
        <f>SUM(E19:E22)</f>
        <v>9378.0400000000009</v>
      </c>
      <c r="F23" s="45">
        <v>0.12</v>
      </c>
      <c r="G23" s="46">
        <f>E23/(1-F23)</f>
        <v>10656.863636363638</v>
      </c>
    </row>
    <row r="24" spans="1:10">
      <c r="A24" s="43"/>
      <c r="B24" s="43"/>
      <c r="C24" s="43"/>
      <c r="D24" s="43"/>
      <c r="E24" s="43"/>
    </row>
    <row r="25" spans="1:10">
      <c r="A25" s="43"/>
      <c r="B25" s="43"/>
      <c r="C25" s="43"/>
      <c r="D25" s="43"/>
      <c r="E25" s="43"/>
    </row>
    <row r="26" spans="1:10">
      <c r="A26" s="56"/>
      <c r="B26" s="57" t="s">
        <v>118</v>
      </c>
      <c r="C26" s="43"/>
      <c r="D26" s="43"/>
      <c r="E26" s="43"/>
    </row>
    <row r="27" spans="1:10" ht="30">
      <c r="A27" s="58" t="s">
        <v>119</v>
      </c>
      <c r="B27" s="100" t="s">
        <v>120</v>
      </c>
      <c r="C27" s="59">
        <v>0</v>
      </c>
      <c r="D27" s="53">
        <v>1</v>
      </c>
      <c r="E27" s="60">
        <f>C27*D27</f>
        <v>0</v>
      </c>
    </row>
    <row r="28" spans="1:10">
      <c r="A28" s="58" t="s">
        <v>121</v>
      </c>
      <c r="B28" s="101" t="s">
        <v>122</v>
      </c>
      <c r="C28" s="102">
        <v>1723.08</v>
      </c>
      <c r="D28" s="53">
        <v>1</v>
      </c>
      <c r="E28" s="60">
        <f>C28*D28</f>
        <v>1723.08</v>
      </c>
    </row>
    <row r="29" spans="1:10">
      <c r="A29" s="38" t="s">
        <v>123</v>
      </c>
      <c r="B29" s="61" t="s">
        <v>124</v>
      </c>
      <c r="C29" s="102">
        <v>9959.99</v>
      </c>
      <c r="D29" s="53">
        <v>1</v>
      </c>
      <c r="E29" s="60">
        <f>C29*D29</f>
        <v>9959.99</v>
      </c>
    </row>
    <row r="30" spans="1:10">
      <c r="A30" s="62"/>
      <c r="B30" s="63" t="s">
        <v>125</v>
      </c>
      <c r="C30" s="59">
        <f>86+138</f>
        <v>224</v>
      </c>
      <c r="D30" s="53">
        <v>1</v>
      </c>
      <c r="E30" s="60">
        <f>C30*D30</f>
        <v>224</v>
      </c>
    </row>
    <row r="31" spans="1:10">
      <c r="A31" s="43"/>
      <c r="B31" s="64" t="s">
        <v>126</v>
      </c>
      <c r="C31" s="64"/>
      <c r="D31" s="64"/>
      <c r="E31" s="65">
        <f>SUM(E27:E30)</f>
        <v>11907.07</v>
      </c>
      <c r="F31" s="45">
        <v>0.4</v>
      </c>
      <c r="G31" s="46">
        <f>E31/(1-F31)</f>
        <v>19845.116666666669</v>
      </c>
      <c r="J31" s="66">
        <f>E31+E28</f>
        <v>13630.15</v>
      </c>
    </row>
    <row r="32" spans="1:10">
      <c r="A32" s="21"/>
      <c r="B32" s="21"/>
      <c r="C32" s="21"/>
      <c r="D32" s="67"/>
      <c r="E32" s="21"/>
    </row>
    <row r="33" spans="1:8">
      <c r="A33" s="68"/>
      <c r="B33" s="69" t="s">
        <v>127</v>
      </c>
      <c r="C33" s="21"/>
      <c r="D33" s="67"/>
      <c r="E33" s="67"/>
    </row>
    <row r="34" spans="1:8">
      <c r="A34" s="119" t="s">
        <v>128</v>
      </c>
      <c r="B34" s="48" t="s">
        <v>129</v>
      </c>
      <c r="C34" s="70">
        <v>35680.19</v>
      </c>
      <c r="D34" s="63">
        <v>0</v>
      </c>
      <c r="E34" s="71">
        <f t="shared" ref="E34:E41" si="1">C34*D34</f>
        <v>0</v>
      </c>
    </row>
    <row r="35" spans="1:8">
      <c r="A35" s="120"/>
      <c r="B35" s="48" t="s">
        <v>130</v>
      </c>
      <c r="C35" s="70">
        <v>569.5</v>
      </c>
      <c r="D35" s="63">
        <v>0</v>
      </c>
      <c r="E35" s="71">
        <f t="shared" si="1"/>
        <v>0</v>
      </c>
    </row>
    <row r="36" spans="1:8">
      <c r="A36" s="120"/>
      <c r="B36" s="48" t="s">
        <v>131</v>
      </c>
      <c r="C36" s="70">
        <v>1893.03</v>
      </c>
      <c r="D36" s="63">
        <v>0</v>
      </c>
      <c r="E36" s="71">
        <f t="shared" si="1"/>
        <v>0</v>
      </c>
    </row>
    <row r="37" spans="1:8">
      <c r="A37" s="120"/>
      <c r="B37" s="48" t="s">
        <v>132</v>
      </c>
      <c r="C37" s="70">
        <v>1213.32</v>
      </c>
      <c r="D37" s="63">
        <v>0</v>
      </c>
      <c r="E37" s="71">
        <f t="shared" si="1"/>
        <v>0</v>
      </c>
    </row>
    <row r="38" spans="1:8">
      <c r="A38" s="120"/>
      <c r="B38" s="48" t="s">
        <v>109</v>
      </c>
      <c r="C38" s="70">
        <v>1759</v>
      </c>
      <c r="D38" s="63">
        <v>0</v>
      </c>
      <c r="E38" s="71">
        <f t="shared" si="1"/>
        <v>0</v>
      </c>
    </row>
    <row r="39" spans="1:8" ht="26.25">
      <c r="A39" s="120"/>
      <c r="B39" s="48" t="s">
        <v>133</v>
      </c>
      <c r="C39" s="70">
        <v>1055.3900000000001</v>
      </c>
      <c r="D39" s="63">
        <v>0</v>
      </c>
      <c r="E39" s="71">
        <f t="shared" si="1"/>
        <v>0</v>
      </c>
    </row>
    <row r="40" spans="1:8">
      <c r="A40" s="120"/>
      <c r="B40" s="48" t="s">
        <v>134</v>
      </c>
      <c r="C40" s="70">
        <v>0</v>
      </c>
      <c r="D40" s="63">
        <v>0</v>
      </c>
      <c r="E40" s="71">
        <f t="shared" si="1"/>
        <v>0</v>
      </c>
    </row>
    <row r="41" spans="1:8">
      <c r="A41" s="120"/>
      <c r="B41" s="48" t="s">
        <v>135</v>
      </c>
      <c r="C41" s="70">
        <v>6737.47</v>
      </c>
      <c r="D41" s="63">
        <v>0</v>
      </c>
      <c r="E41" s="71">
        <f t="shared" si="1"/>
        <v>0</v>
      </c>
    </row>
    <row r="42" spans="1:8">
      <c r="A42" s="21"/>
      <c r="B42" s="21"/>
      <c r="C42" s="21"/>
      <c r="D42" s="21"/>
      <c r="E42" s="72">
        <f>SUM(E34:E41)</f>
        <v>0</v>
      </c>
      <c r="F42" s="45">
        <v>0.4</v>
      </c>
      <c r="G42" s="46">
        <f>E42/(1-40%)</f>
        <v>0</v>
      </c>
    </row>
    <row r="44" spans="1:8">
      <c r="A44" s="19" t="s">
        <v>136</v>
      </c>
      <c r="B44" s="73"/>
      <c r="C44" s="73"/>
      <c r="D44" s="73"/>
      <c r="E44" s="20">
        <f>SUM(E47:E49)</f>
        <v>10882</v>
      </c>
      <c r="G44" s="20">
        <f>E44/(1-12%)</f>
        <v>12365.90909090909</v>
      </c>
    </row>
    <row r="45" spans="1:8">
      <c r="A45" s="22" t="s">
        <v>137</v>
      </c>
    </row>
    <row r="46" spans="1:8">
      <c r="A46" s="74" t="s">
        <v>138</v>
      </c>
      <c r="B46" s="74" t="s">
        <v>1</v>
      </c>
      <c r="C46" s="74" t="s">
        <v>6</v>
      </c>
      <c r="D46" s="74" t="s">
        <v>2</v>
      </c>
      <c r="E46" s="74" t="s">
        <v>8</v>
      </c>
      <c r="G46" s="75"/>
      <c r="H46" s="75"/>
    </row>
    <row r="47" spans="1:8">
      <c r="A47" s="103" t="s">
        <v>139</v>
      </c>
      <c r="B47" s="104" t="s">
        <v>140</v>
      </c>
      <c r="C47" s="70">
        <v>3642</v>
      </c>
      <c r="D47" s="103">
        <v>1</v>
      </c>
      <c r="E47" s="70">
        <f>D47*C47</f>
        <v>3642</v>
      </c>
      <c r="G47" s="105"/>
      <c r="H47" s="106"/>
    </row>
    <row r="48" spans="1:8">
      <c r="A48" s="103" t="s">
        <v>139</v>
      </c>
      <c r="B48" s="104" t="s">
        <v>141</v>
      </c>
      <c r="C48" s="70">
        <v>450</v>
      </c>
      <c r="D48" s="103">
        <v>1</v>
      </c>
      <c r="E48" s="70">
        <f>D48*C48</f>
        <v>450</v>
      </c>
      <c r="G48" s="105"/>
      <c r="H48" s="106"/>
    </row>
    <row r="49" spans="1:9" ht="30">
      <c r="A49" s="103" t="s">
        <v>139</v>
      </c>
      <c r="B49" s="104" t="s">
        <v>142</v>
      </c>
      <c r="C49" s="70">
        <v>3395</v>
      </c>
      <c r="D49" s="103">
        <v>2</v>
      </c>
      <c r="E49" s="70">
        <f>D49*C49</f>
        <v>6790</v>
      </c>
      <c r="G49" s="105"/>
      <c r="H49" s="106"/>
    </row>
    <row r="51" spans="1:9">
      <c r="A51" s="22" t="s">
        <v>143</v>
      </c>
    </row>
    <row r="53" spans="1:9">
      <c r="A53" s="76" t="s">
        <v>144</v>
      </c>
      <c r="B53" s="76" t="s">
        <v>145</v>
      </c>
      <c r="C53" s="77" t="s">
        <v>146</v>
      </c>
      <c r="D53" s="76" t="s">
        <v>147</v>
      </c>
      <c r="E53" s="76" t="s">
        <v>148</v>
      </c>
      <c r="F53" s="76" t="s">
        <v>6</v>
      </c>
      <c r="G53" s="76" t="s">
        <v>90</v>
      </c>
      <c r="H53" s="76" t="s">
        <v>149</v>
      </c>
      <c r="I53" s="76" t="s">
        <v>150</v>
      </c>
    </row>
    <row r="54" spans="1:9">
      <c r="A54" s="78" t="s">
        <v>151</v>
      </c>
      <c r="B54" s="78" t="s">
        <v>152</v>
      </c>
      <c r="C54" s="79" t="s">
        <v>153</v>
      </c>
      <c r="D54" s="78">
        <v>1</v>
      </c>
      <c r="E54" s="80"/>
      <c r="F54" s="80"/>
      <c r="G54" s="80"/>
      <c r="H54" s="80"/>
      <c r="I54" s="78"/>
    </row>
    <row r="55" spans="1:9">
      <c r="A55" s="78" t="s">
        <v>154</v>
      </c>
      <c r="B55" s="78" t="s">
        <v>155</v>
      </c>
      <c r="C55" s="79" t="s">
        <v>156</v>
      </c>
      <c r="D55" s="78">
        <v>1</v>
      </c>
      <c r="E55" s="80"/>
      <c r="F55" s="80"/>
      <c r="G55" s="81"/>
      <c r="H55" s="80"/>
      <c r="I55" s="78"/>
    </row>
    <row r="56" spans="1:9">
      <c r="A56" s="78" t="s">
        <v>154</v>
      </c>
      <c r="B56" s="78" t="s">
        <v>157</v>
      </c>
      <c r="C56" s="79" t="s">
        <v>158</v>
      </c>
      <c r="D56" s="78">
        <v>1</v>
      </c>
      <c r="E56" s="80"/>
      <c r="F56" s="80"/>
      <c r="G56" s="81"/>
      <c r="H56" s="80"/>
      <c r="I56" s="78"/>
    </row>
    <row r="57" spans="1:9">
      <c r="A57" s="78" t="s">
        <v>159</v>
      </c>
      <c r="B57" s="78" t="s">
        <v>160</v>
      </c>
      <c r="C57" s="79" t="s">
        <v>161</v>
      </c>
      <c r="D57" s="78">
        <v>2</v>
      </c>
      <c r="E57" s="80"/>
      <c r="F57" s="80"/>
      <c r="G57" s="81"/>
      <c r="H57" s="80"/>
      <c r="I57" s="78"/>
    </row>
    <row r="58" spans="1:9">
      <c r="A58" s="78" t="s">
        <v>162</v>
      </c>
      <c r="B58" s="78" t="s">
        <v>163</v>
      </c>
      <c r="C58" s="79" t="s">
        <v>164</v>
      </c>
      <c r="D58" s="78">
        <v>1</v>
      </c>
      <c r="E58" s="80"/>
      <c r="F58" s="80"/>
      <c r="G58" s="80"/>
      <c r="H58" s="80"/>
      <c r="I58" s="78"/>
    </row>
    <row r="59" spans="1:9">
      <c r="A59" s="78" t="s">
        <v>165</v>
      </c>
      <c r="B59" s="78" t="s">
        <v>166</v>
      </c>
      <c r="C59" s="79" t="s">
        <v>167</v>
      </c>
      <c r="D59" s="78">
        <v>1</v>
      </c>
      <c r="E59" s="80"/>
      <c r="F59" s="80"/>
      <c r="G59" s="80"/>
      <c r="H59" s="80"/>
      <c r="I59" s="78"/>
    </row>
    <row r="60" spans="1:9">
      <c r="A60" s="78" t="s">
        <v>168</v>
      </c>
      <c r="B60" s="78" t="s">
        <v>169</v>
      </c>
      <c r="C60" s="79" t="s">
        <v>170</v>
      </c>
      <c r="D60" s="78">
        <v>1</v>
      </c>
      <c r="E60" s="80"/>
      <c r="F60" s="80"/>
      <c r="G60" s="80"/>
      <c r="H60" s="80"/>
      <c r="I60" s="78"/>
    </row>
    <row r="61" spans="1:9">
      <c r="A61" s="78" t="s">
        <v>171</v>
      </c>
      <c r="B61" s="78" t="s">
        <v>172</v>
      </c>
      <c r="C61" s="79" t="s">
        <v>173</v>
      </c>
      <c r="D61" s="78">
        <v>0</v>
      </c>
      <c r="E61" s="80"/>
      <c r="F61" s="80"/>
      <c r="G61" s="80"/>
      <c r="H61" s="80"/>
      <c r="I61" s="78"/>
    </row>
    <row r="62" spans="1:9">
      <c r="A62" s="78" t="s">
        <v>174</v>
      </c>
      <c r="B62" s="78" t="s">
        <v>175</v>
      </c>
      <c r="C62" s="79" t="s">
        <v>176</v>
      </c>
      <c r="D62" s="78">
        <v>1</v>
      </c>
      <c r="E62" s="80"/>
      <c r="F62" s="80"/>
      <c r="G62" s="80"/>
      <c r="H62" s="80"/>
      <c r="I62" s="78"/>
    </row>
    <row r="64" spans="1:9">
      <c r="F64" s="82" t="s">
        <v>177</v>
      </c>
      <c r="G64" s="83">
        <f>SUM(G54:G62)</f>
        <v>0</v>
      </c>
    </row>
  </sheetData>
  <mergeCells count="3">
    <mergeCell ref="E1:G1"/>
    <mergeCell ref="A18:B18"/>
    <mergeCell ref="A34:A4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69957-7B2E-406F-A49C-56AD4AA671DF}">
  <dimension ref="A1:G25"/>
  <sheetViews>
    <sheetView workbookViewId="0">
      <selection activeCell="B29" sqref="B29"/>
    </sheetView>
  </sheetViews>
  <sheetFormatPr defaultRowHeight="15"/>
  <cols>
    <col min="1" max="1" width="10.140625" bestFit="1" customWidth="1"/>
    <col min="2" max="2" width="112.28515625" bestFit="1" customWidth="1"/>
    <col min="3" max="3" width="13.28515625" bestFit="1" customWidth="1"/>
    <col min="4" max="4" width="18.140625" bestFit="1" customWidth="1"/>
    <col min="5" max="5" width="15.85546875" bestFit="1" customWidth="1"/>
    <col min="6" max="6" width="16.140625" bestFit="1" customWidth="1"/>
    <col min="7" max="7" width="15.85546875" bestFit="1" customWidth="1"/>
  </cols>
  <sheetData>
    <row r="1" spans="1:7">
      <c r="A1" s="1" t="s">
        <v>145</v>
      </c>
      <c r="B1" s="1" t="s">
        <v>178</v>
      </c>
      <c r="C1" s="1" t="s">
        <v>179</v>
      </c>
      <c r="D1" s="1" t="s">
        <v>180</v>
      </c>
      <c r="E1" s="1" t="s">
        <v>181</v>
      </c>
      <c r="F1" s="1" t="s">
        <v>182</v>
      </c>
      <c r="G1" s="1" t="s">
        <v>183</v>
      </c>
    </row>
    <row r="2" spans="1:7">
      <c r="A2" s="1" t="s">
        <v>152</v>
      </c>
      <c r="B2" s="1" t="s">
        <v>184</v>
      </c>
      <c r="C2" s="11">
        <v>1</v>
      </c>
      <c r="D2" s="2">
        <v>0</v>
      </c>
      <c r="E2" s="2">
        <v>0</v>
      </c>
      <c r="F2" s="2">
        <v>0</v>
      </c>
      <c r="G2" s="2">
        <v>0</v>
      </c>
    </row>
    <row r="3" spans="1:7">
      <c r="A3" s="1" t="s">
        <v>185</v>
      </c>
      <c r="B3" s="1" t="s">
        <v>25</v>
      </c>
      <c r="C3" s="11">
        <v>1</v>
      </c>
      <c r="D3" s="2">
        <v>10461.325000000001</v>
      </c>
      <c r="E3" s="2">
        <v>4197.33</v>
      </c>
      <c r="F3" s="2">
        <v>4267.33</v>
      </c>
      <c r="G3" s="2">
        <v>4267.33</v>
      </c>
    </row>
    <row r="4" spans="1:7">
      <c r="A4" s="1" t="s">
        <v>186</v>
      </c>
      <c r="B4" s="1" t="s">
        <v>187</v>
      </c>
      <c r="C4" s="11">
        <v>1</v>
      </c>
      <c r="D4" s="2">
        <v>3568.5250000000001</v>
      </c>
      <c r="E4" s="2">
        <v>1427.41</v>
      </c>
      <c r="F4" s="2">
        <v>1427.41</v>
      </c>
      <c r="G4" s="2">
        <v>1427.41</v>
      </c>
    </row>
    <row r="5" spans="1:7">
      <c r="A5" s="1" t="s">
        <v>188</v>
      </c>
      <c r="B5" s="1" t="s">
        <v>189</v>
      </c>
      <c r="C5" s="11">
        <v>1</v>
      </c>
      <c r="D5" s="2">
        <v>2163</v>
      </c>
      <c r="E5" s="2">
        <v>865.05</v>
      </c>
      <c r="F5" s="2">
        <v>865.05</v>
      </c>
      <c r="G5" s="2">
        <v>865.05</v>
      </c>
    </row>
    <row r="6" spans="1:7">
      <c r="A6" s="1" t="s">
        <v>190</v>
      </c>
      <c r="B6" s="1" t="s">
        <v>191</v>
      </c>
      <c r="C6" s="11">
        <v>1</v>
      </c>
      <c r="D6" s="2">
        <v>3804</v>
      </c>
      <c r="E6" s="2">
        <v>1521.433</v>
      </c>
      <c r="F6" s="2">
        <v>1521.433</v>
      </c>
      <c r="G6" s="2">
        <v>1521.433</v>
      </c>
    </row>
    <row r="7" spans="1:7">
      <c r="A7" s="1" t="s">
        <v>192</v>
      </c>
      <c r="B7" s="1" t="s">
        <v>193</v>
      </c>
      <c r="C7" s="11">
        <v>1</v>
      </c>
      <c r="D7" s="2">
        <v>0</v>
      </c>
      <c r="E7" s="2">
        <v>0</v>
      </c>
      <c r="F7" s="2">
        <v>0</v>
      </c>
      <c r="G7" s="2">
        <v>0</v>
      </c>
    </row>
    <row r="8" spans="1:7">
      <c r="A8" s="1" t="s">
        <v>194</v>
      </c>
      <c r="B8" s="1" t="s">
        <v>195</v>
      </c>
      <c r="C8" s="11">
        <v>6</v>
      </c>
      <c r="D8" s="2">
        <v>143.69999999999999</v>
      </c>
      <c r="E8" s="2">
        <v>48.6</v>
      </c>
      <c r="F8" s="2">
        <v>48.6</v>
      </c>
      <c r="G8" s="2">
        <v>48.6</v>
      </c>
    </row>
    <row r="9" spans="1:7">
      <c r="A9" s="1" t="s">
        <v>196</v>
      </c>
      <c r="B9" s="1" t="s">
        <v>197</v>
      </c>
      <c r="C9" s="11">
        <v>1</v>
      </c>
      <c r="D9" s="2">
        <v>90.6</v>
      </c>
      <c r="E9" s="2">
        <v>30.57</v>
      </c>
      <c r="F9" s="2">
        <v>30.57</v>
      </c>
      <c r="G9" s="2">
        <v>30.57</v>
      </c>
    </row>
    <row r="10" spans="1:7">
      <c r="A10" s="1" t="s">
        <v>198</v>
      </c>
      <c r="B10" s="1" t="s">
        <v>199</v>
      </c>
      <c r="C10" s="11">
        <v>1</v>
      </c>
      <c r="D10" s="2">
        <v>0</v>
      </c>
      <c r="E10" s="2">
        <v>0</v>
      </c>
      <c r="F10" s="2">
        <v>0</v>
      </c>
      <c r="G10" s="2">
        <v>0</v>
      </c>
    </row>
    <row r="11" spans="1:7">
      <c r="A11" s="1" t="s">
        <v>200</v>
      </c>
      <c r="B11" s="1" t="s">
        <v>201</v>
      </c>
      <c r="C11" s="11">
        <v>1</v>
      </c>
      <c r="D11" s="2">
        <v>0</v>
      </c>
      <c r="E11" s="2">
        <v>0</v>
      </c>
      <c r="F11" s="2">
        <v>0</v>
      </c>
      <c r="G11" s="2">
        <v>0</v>
      </c>
    </row>
    <row r="12" spans="1:7">
      <c r="A12" s="1" t="s">
        <v>175</v>
      </c>
      <c r="B12" s="1" t="s">
        <v>202</v>
      </c>
      <c r="C12" s="11">
        <v>2</v>
      </c>
      <c r="D12" s="2">
        <v>2753.05</v>
      </c>
      <c r="E12" s="2">
        <v>1101.22</v>
      </c>
      <c r="F12" s="2">
        <v>1101.22</v>
      </c>
      <c r="G12" s="2">
        <v>1101.22</v>
      </c>
    </row>
    <row r="13" spans="1:7">
      <c r="A13" s="1" t="s">
        <v>203</v>
      </c>
      <c r="B13" s="1" t="s">
        <v>204</v>
      </c>
      <c r="C13" s="11">
        <v>19</v>
      </c>
      <c r="D13" s="2">
        <v>611.79999999999995</v>
      </c>
      <c r="E13" s="2">
        <v>244.72</v>
      </c>
      <c r="F13" s="2">
        <v>244.72</v>
      </c>
      <c r="G13" s="2">
        <v>244.72</v>
      </c>
    </row>
    <row r="14" spans="1:7">
      <c r="A14" s="1" t="s">
        <v>205</v>
      </c>
      <c r="B14" s="1" t="s">
        <v>206</v>
      </c>
      <c r="C14" s="11">
        <v>1</v>
      </c>
      <c r="D14" s="2">
        <v>0</v>
      </c>
      <c r="E14" s="2">
        <v>0</v>
      </c>
      <c r="F14" s="2">
        <v>0</v>
      </c>
      <c r="G14" s="2">
        <v>0</v>
      </c>
    </row>
    <row r="15" spans="1:7">
      <c r="A15" s="1" t="s">
        <v>207</v>
      </c>
      <c r="B15" s="1" t="s">
        <v>208</v>
      </c>
      <c r="C15" s="11">
        <v>1</v>
      </c>
      <c r="D15" s="2">
        <v>0</v>
      </c>
      <c r="E15" s="2">
        <v>0</v>
      </c>
      <c r="F15" s="2">
        <v>0</v>
      </c>
      <c r="G15" s="2">
        <v>0</v>
      </c>
    </row>
    <row r="16" spans="1:7">
      <c r="A16" s="1" t="s">
        <v>209</v>
      </c>
      <c r="B16" s="1" t="s">
        <v>109</v>
      </c>
      <c r="C16" s="11">
        <v>1</v>
      </c>
      <c r="D16" s="2">
        <v>0.03</v>
      </c>
      <c r="E16" s="2">
        <v>250.48</v>
      </c>
      <c r="F16" s="2">
        <v>250.48</v>
      </c>
      <c r="G16" s="2">
        <v>250.48</v>
      </c>
    </row>
    <row r="17" spans="1:7">
      <c r="A17" s="1" t="s">
        <v>210</v>
      </c>
      <c r="B17" s="1" t="s">
        <v>211</v>
      </c>
      <c r="C17" s="11">
        <v>1</v>
      </c>
      <c r="D17" s="2">
        <v>1812.78</v>
      </c>
      <c r="E17" s="2">
        <v>334.73</v>
      </c>
      <c r="F17" s="2">
        <v>334.73</v>
      </c>
      <c r="G17" s="2">
        <v>334.73</v>
      </c>
    </row>
    <row r="18" spans="1:7">
      <c r="A18" s="1" t="s">
        <v>169</v>
      </c>
      <c r="B18" s="1" t="s">
        <v>134</v>
      </c>
      <c r="C18" s="11">
        <v>1</v>
      </c>
      <c r="D18" s="2">
        <v>0</v>
      </c>
      <c r="E18" s="2">
        <v>0.01</v>
      </c>
      <c r="F18" s="2">
        <v>0.01</v>
      </c>
      <c r="G18" s="2">
        <v>0.01</v>
      </c>
    </row>
    <row r="19" spans="1:7">
      <c r="E19" s="2">
        <f>SUM(E2:E18)</f>
        <v>10021.552999999998</v>
      </c>
      <c r="F19" s="2">
        <f>SUM(F2:F18)</f>
        <v>10091.552999999998</v>
      </c>
      <c r="G19" s="2">
        <f>SUM(G2:G18)</f>
        <v>10091.552999999998</v>
      </c>
    </row>
    <row r="21" spans="1:7">
      <c r="A21" s="121" t="s">
        <v>212</v>
      </c>
      <c r="B21" s="121"/>
      <c r="C21" s="121"/>
      <c r="D21" s="121"/>
      <c r="E21" s="121"/>
      <c r="F21" s="121"/>
      <c r="G21" s="121"/>
    </row>
    <row r="22" spans="1:7">
      <c r="A22" s="1" t="s">
        <v>213</v>
      </c>
      <c r="B22" s="1" t="s">
        <v>214</v>
      </c>
      <c r="C22" s="11">
        <v>1</v>
      </c>
      <c r="D22" s="2">
        <v>25659.9</v>
      </c>
      <c r="E22" s="2">
        <v>10263.959999999999</v>
      </c>
      <c r="F22" s="2">
        <v>10263.959999999999</v>
      </c>
      <c r="G22" s="2">
        <v>10263.959999999999</v>
      </c>
    </row>
    <row r="23" spans="1:7">
      <c r="A23" s="1" t="s">
        <v>215</v>
      </c>
      <c r="B23" s="1" t="s">
        <v>216</v>
      </c>
      <c r="C23" s="11">
        <v>29</v>
      </c>
      <c r="D23" s="2">
        <v>9054.5249999999996</v>
      </c>
      <c r="E23" s="2">
        <v>3621.81</v>
      </c>
      <c r="F23" s="2">
        <v>3621.81</v>
      </c>
      <c r="G23" s="2">
        <v>3621.81</v>
      </c>
    </row>
    <row r="24" spans="1:7">
      <c r="A24" s="1" t="s">
        <v>217</v>
      </c>
      <c r="B24" s="1" t="s">
        <v>218</v>
      </c>
      <c r="C24" s="11">
        <v>1</v>
      </c>
      <c r="D24" s="2">
        <v>94.65</v>
      </c>
      <c r="E24" s="2">
        <v>37.86</v>
      </c>
      <c r="F24" s="2">
        <v>37.86</v>
      </c>
      <c r="G24" s="2">
        <v>37.86</v>
      </c>
    </row>
    <row r="25" spans="1:7">
      <c r="A25" s="1" t="s">
        <v>219</v>
      </c>
      <c r="B25" s="1" t="s">
        <v>220</v>
      </c>
      <c r="C25" s="11">
        <v>1</v>
      </c>
      <c r="D25" s="2">
        <v>62350</v>
      </c>
      <c r="E25" s="2">
        <v>26297.200000000001</v>
      </c>
      <c r="F25" s="2">
        <v>26297.200000000001</v>
      </c>
      <c r="G25" s="2">
        <v>26297.200000000001</v>
      </c>
    </row>
  </sheetData>
  <mergeCells count="1">
    <mergeCell ref="A21:G21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lcf76f155ced4ddcb4097134ff3c332f xmlns="d9ec02c2-ac62-46f5-a668-7883352dce7a">
      <Terms xmlns="http://schemas.microsoft.com/office/infopath/2007/PartnerControls"/>
    </lcf76f155ced4ddcb4097134ff3c332f>
    <TaxCatchAll xmlns="ead26558-a8c7-4299-b727-929435eeba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6F89B0A08D32445BC36579C48C4EFA6" ma:contentTypeVersion="11" ma:contentTypeDescription="Create a new document." ma:contentTypeScope="" ma:versionID="0f0e34d5c7208bd91e9cf468d212d236">
  <xsd:schema xmlns:xsd="http://www.w3.org/2001/XMLSchema" xmlns:xs="http://www.w3.org/2001/XMLSchema" xmlns:p="http://schemas.microsoft.com/office/2006/metadata/properties" xmlns:ns1="http://schemas.microsoft.com/sharepoint/v3" xmlns:ns2="d9ec02c2-ac62-46f5-a668-7883352dce7a" xmlns:ns3="ead26558-a8c7-4299-b727-929435eeba22" targetNamespace="http://schemas.microsoft.com/office/2006/metadata/properties" ma:root="true" ma:fieldsID="4516bcb47a680ce1964a57ed24ca71fd" ns1:_="" ns2:_="" ns3:_="">
    <xsd:import namespace="http://schemas.microsoft.com/sharepoint/v3"/>
    <xsd:import namespace="d9ec02c2-ac62-46f5-a668-7883352dce7a"/>
    <xsd:import namespace="ead26558-a8c7-4299-b727-929435eeba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7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8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ec02c2-ac62-46f5-a668-7883352dce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4a8f3d3-8814-4760-a664-575ca63320f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d26558-a8c7-4299-b727-929435eeba2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44a09a2-a088-4a3c-b863-b54eeef6d813}" ma:internalName="TaxCatchAll" ma:showField="CatchAllData" ma:web="ead26558-a8c7-4299-b727-929435eeba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C0AD98-6619-4A6E-858A-56FCC6238E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8111C7E-A0AE-4983-A953-EFE4ED2DA6A3}">
  <ds:schemaRefs>
    <ds:schemaRef ds:uri="http://schemas.microsoft.com/sharepoint/v3"/>
    <ds:schemaRef ds:uri="http://purl.org/dc/dcmitype/"/>
    <ds:schemaRef ds:uri="http://www.w3.org/XML/1998/namespace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9ec02c2-ac62-46f5-a668-7883352dce7a"/>
    <ds:schemaRef ds:uri="ead26558-a8c7-4299-b727-929435eeba22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E1902A56-D160-442E-89CA-8870D8F90D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9ec02c2-ac62-46f5-a668-7883352dce7a"/>
    <ds:schemaRef ds:uri="ead26558-a8c7-4299-b727-929435eeba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PnL_Horizon</vt:lpstr>
      <vt:lpstr>PnL_Sweetwater</vt:lpstr>
      <vt:lpstr>PnL_PS Racks</vt:lpstr>
      <vt:lpstr>Rack BOM IR9148</vt:lpstr>
      <vt:lpstr>Rack BOM IR9048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Mains, Zachary</dc:creator>
  <cp:keywords/>
  <dc:description/>
  <cp:lastModifiedBy>FernandezLauretta, Alejandro</cp:lastModifiedBy>
  <cp:revision/>
  <dcterms:created xsi:type="dcterms:W3CDTF">2022-06-27T16:37:37Z</dcterms:created>
  <dcterms:modified xsi:type="dcterms:W3CDTF">2026-09-18T18:40:18Z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dd1fcc-24d7-4f55-9dc2-c1518f171327_Enabled">
    <vt:lpwstr>true</vt:lpwstr>
  </property>
  <property fmtid="{D5CDD505-2E9C-101B-9397-08002B2CF9AE}" pid="3" name="MSIP_Label_73dd1fcc-24d7-4f55-9dc2-c1518f171327_SetDate">
    <vt:lpwstr>2023-09-21T20:33:47Z</vt:lpwstr>
  </property>
  <property fmtid="{D5CDD505-2E9C-101B-9397-08002B2CF9AE}" pid="4" name="MSIP_Label_73dd1fcc-24d7-4f55-9dc2-c1518f171327_Method">
    <vt:lpwstr>Privileged</vt:lpwstr>
  </property>
  <property fmtid="{D5CDD505-2E9C-101B-9397-08002B2CF9AE}" pid="5" name="MSIP_Label_73dd1fcc-24d7-4f55-9dc2-c1518f171327_Name">
    <vt:lpwstr>No Protection (Label Only) - Internal Use</vt:lpwstr>
  </property>
  <property fmtid="{D5CDD505-2E9C-101B-9397-08002B2CF9AE}" pid="6" name="MSIP_Label_73dd1fcc-24d7-4f55-9dc2-c1518f171327_SiteId">
    <vt:lpwstr>945c199a-83a2-4e80-9f8c-5a91be5752dd</vt:lpwstr>
  </property>
  <property fmtid="{D5CDD505-2E9C-101B-9397-08002B2CF9AE}" pid="7" name="MSIP_Label_73dd1fcc-24d7-4f55-9dc2-c1518f171327_ActionId">
    <vt:lpwstr>d14a6386-d047-46ef-b086-62e4a5c66ae7</vt:lpwstr>
  </property>
  <property fmtid="{D5CDD505-2E9C-101B-9397-08002B2CF9AE}" pid="8" name="MSIP_Label_73dd1fcc-24d7-4f55-9dc2-c1518f171327_ContentBits">
    <vt:lpwstr>2</vt:lpwstr>
  </property>
  <property fmtid="{D5CDD505-2E9C-101B-9397-08002B2CF9AE}" pid="9" name="MediaServiceImageTags">
    <vt:lpwstr/>
  </property>
  <property fmtid="{D5CDD505-2E9C-101B-9397-08002B2CF9AE}" pid="10" name="ContentTypeId">
    <vt:lpwstr>0x01010096F89B0A08D32445BC36579C48C4EFA6</vt:lpwstr>
  </property>
</Properties>
</file>