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hiibaedu-my.sharepoint.com/personal/abdullah_tariq_29123_khi_iba_edu_pk/Documents/First Semester/ITC/Logisim/"/>
    </mc:Choice>
  </mc:AlternateContent>
  <xr:revisionPtr revIDLastSave="600" documentId="8_{44378BD3-61EE-434F-8984-FFF845FBD27D}" xr6:coauthVersionLast="47" xr6:coauthVersionMax="47" xr10:uidLastSave="{A87AD013-B419-426E-BEAB-DF4A7B0A5F25}"/>
  <bookViews>
    <workbookView xWindow="-108" yWindow="-108" windowWidth="23256" windowHeight="12456" xr2:uid="{3CABE7E3-F86F-4CB3-BD4B-920F1611FF4F}"/>
  </bookViews>
  <sheets>
    <sheet name="Operations" sheetId="1" r:id="rId1"/>
    <sheet name="OPcodes" sheetId="2" r:id="rId2"/>
    <sheet name="Current Scrip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H10" i="2"/>
  <c r="I10" i="2" s="1"/>
  <c r="H13" i="2"/>
  <c r="DC17" i="1"/>
  <c r="H17" i="1"/>
  <c r="CW17" i="1"/>
  <c r="CY17" i="1"/>
  <c r="CU17" i="1"/>
  <c r="CS17" i="1"/>
  <c r="CQ17" i="1"/>
  <c r="CA17" i="1"/>
  <c r="BY17" i="1"/>
  <c r="AY17" i="1"/>
  <c r="AX17" i="1"/>
  <c r="Z17" i="1"/>
  <c r="CM17" i="1"/>
  <c r="CL17" i="1"/>
  <c r="CI17" i="1"/>
  <c r="CH17" i="1"/>
  <c r="CG17" i="1"/>
  <c r="CF17" i="1"/>
  <c r="AR17" i="1"/>
  <c r="AM17" i="1"/>
  <c r="AN17" i="1"/>
  <c r="I16" i="2"/>
  <c r="I17" i="2"/>
  <c r="I18" i="2"/>
  <c r="I19" i="2"/>
  <c r="I27" i="2"/>
  <c r="I28" i="2"/>
  <c r="I29" i="2"/>
  <c r="I15" i="2"/>
  <c r="I11" i="2"/>
  <c r="H29" i="2"/>
  <c r="H28" i="2"/>
  <c r="H27" i="2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H18" i="2"/>
  <c r="H17" i="2"/>
  <c r="H16" i="2"/>
  <c r="H15" i="2"/>
  <c r="H14" i="2"/>
  <c r="I14" i="2" s="1"/>
  <c r="H12" i="2"/>
  <c r="I12" i="2" s="1"/>
  <c r="H11" i="2"/>
  <c r="BW17" i="1"/>
  <c r="BT17" i="1"/>
  <c r="BU17" i="1"/>
  <c r="CC17" i="1"/>
  <c r="Y17" i="1"/>
  <c r="AA17" i="1"/>
  <c r="BQ17" i="1"/>
  <c r="BN17" i="1"/>
  <c r="L17" i="1"/>
  <c r="K17" i="1"/>
  <c r="J17" i="1"/>
  <c r="I17" i="1"/>
  <c r="M17" i="1"/>
  <c r="BP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L17" i="1"/>
  <c r="AK17" i="1"/>
  <c r="AG17" i="1"/>
  <c r="AF17" i="1"/>
  <c r="AE17" i="1"/>
  <c r="AD17" i="1"/>
  <c r="AC17" i="1"/>
  <c r="AB17" i="1"/>
  <c r="R17" i="1"/>
  <c r="V17" i="1"/>
  <c r="P17" i="1"/>
  <c r="Q17" i="1"/>
  <c r="S17" i="1"/>
  <c r="T17" i="1"/>
  <c r="U17" i="1"/>
  <c r="H16" i="1" l="1"/>
</calcChain>
</file>

<file path=xl/sharedStrings.xml><?xml version="1.0" encoding="utf-8"?>
<sst xmlns="http://schemas.openxmlformats.org/spreadsheetml/2006/main" count="365" uniqueCount="224">
  <si>
    <t>Hexadecimal</t>
  </si>
  <si>
    <t>Key/Addresses</t>
  </si>
  <si>
    <t>Opcode</t>
  </si>
  <si>
    <t>Bits</t>
  </si>
  <si>
    <t>Clock</t>
  </si>
  <si>
    <t>Cycle</t>
  </si>
  <si>
    <t>4 bits</t>
  </si>
  <si>
    <t>Read Instruction from</t>
  </si>
  <si>
    <t>Instr RAM to MBR_Z</t>
  </si>
  <si>
    <t>Value</t>
  </si>
  <si>
    <t>Hexa Equivalent</t>
  </si>
  <si>
    <t>Clock Cycles</t>
  </si>
  <si>
    <t>Control Lines</t>
  </si>
  <si>
    <t>Sequence</t>
  </si>
  <si>
    <t>Label</t>
  </si>
  <si>
    <t>RAM_Sys_OE</t>
  </si>
  <si>
    <t>RAM_Sys_WE</t>
  </si>
  <si>
    <t>RAM_Inst_OE</t>
  </si>
  <si>
    <t>RAM_Inst_WE</t>
  </si>
  <si>
    <t>RAM_A_OE</t>
  </si>
  <si>
    <t>RAM_A_WE</t>
  </si>
  <si>
    <t>RAM_B_OE</t>
  </si>
  <si>
    <t>RAM_B_WE</t>
  </si>
  <si>
    <t>MAR_Z_WE</t>
  </si>
  <si>
    <t>MAR_A_WE</t>
  </si>
  <si>
    <t>MAR_B_WE</t>
  </si>
  <si>
    <t>MBR_Z_WE</t>
  </si>
  <si>
    <t>MBR_A_WE</t>
  </si>
  <si>
    <t>MBR_B_WE</t>
  </si>
  <si>
    <t>MBR_Z_CB</t>
  </si>
  <si>
    <t>MBR_A_CB</t>
  </si>
  <si>
    <t>MBR_B_CB</t>
  </si>
  <si>
    <t>Reg_1_WE</t>
  </si>
  <si>
    <t>Reg_2_WE</t>
  </si>
  <si>
    <t>Reg_3_WE</t>
  </si>
  <si>
    <t>Reg_4_WE</t>
  </si>
  <si>
    <t>Reg_5_WE</t>
  </si>
  <si>
    <t>Reg_6_WE</t>
  </si>
  <si>
    <t>Reg_7_WE</t>
  </si>
  <si>
    <t>Reg_8_WE</t>
  </si>
  <si>
    <t>Inst_Splitter_WE</t>
  </si>
  <si>
    <t>ALU_OE</t>
  </si>
  <si>
    <t>OUT_WE</t>
  </si>
  <si>
    <t>Reg_1_CB</t>
  </si>
  <si>
    <t>Reg_5_CB</t>
  </si>
  <si>
    <t>Binary</t>
  </si>
  <si>
    <t>DC400</t>
  </si>
  <si>
    <t>A6C0000</t>
  </si>
  <si>
    <t>1C400</t>
  </si>
  <si>
    <t>Reg_Out_CB</t>
  </si>
  <si>
    <t>to Instruction Splitter</t>
  </si>
  <si>
    <t>From MBR_Z</t>
  </si>
  <si>
    <t>From Inst Splitter</t>
  </si>
  <si>
    <t>to MAR_A/B</t>
  </si>
  <si>
    <t>From MAR_A/B to</t>
  </si>
  <si>
    <t>RAM A/B to MBR A/B</t>
  </si>
  <si>
    <t>From MBR A/B to</t>
  </si>
  <si>
    <t>Reg 1 / 5</t>
  </si>
  <si>
    <t>From reg 1/5 to</t>
  </si>
  <si>
    <t>ALU exec and Output</t>
  </si>
  <si>
    <t>Update counter to MAR_Z</t>
  </si>
  <si>
    <t>MAR_Z WE signal</t>
  </si>
  <si>
    <t>Count_enable</t>
  </si>
  <si>
    <t>Couter_increment</t>
  </si>
  <si>
    <t>Counter_CB</t>
  </si>
  <si>
    <t>SYSTEM RAM STORING</t>
  </si>
  <si>
    <t>RAM B STORING USING TERMINAL</t>
  </si>
  <si>
    <t>to MAR_B / MBR_B term</t>
  </si>
  <si>
    <t>From Inst Splitter / Output Reg</t>
  </si>
  <si>
    <t>From MBR_B term to</t>
  </si>
  <si>
    <t>OpCode_WE</t>
  </si>
  <si>
    <t>Memory Swap</t>
  </si>
  <si>
    <t>Overflow Storing system RAM</t>
  </si>
  <si>
    <t>Reg_Out_Carry_WE</t>
  </si>
  <si>
    <t>Updating the MAR_Z</t>
  </si>
  <si>
    <t>to new instruction pointer</t>
  </si>
  <si>
    <t>RAM B</t>
  </si>
  <si>
    <t>Reg_2_CB</t>
  </si>
  <si>
    <t>Reg_3_CB</t>
  </si>
  <si>
    <t>Reg_4_CB</t>
  </si>
  <si>
    <t>Reg_6_CB</t>
  </si>
  <si>
    <t>Reg_7_CB</t>
  </si>
  <si>
    <t>Reg_8_CB</t>
  </si>
  <si>
    <t>BLOCK LOAD</t>
  </si>
  <si>
    <t>Updating the MAR_AB incrementer</t>
  </si>
  <si>
    <t>saving data in MBR A/B</t>
  </si>
  <si>
    <t>data</t>
  </si>
  <si>
    <t>store in register 1/ 5</t>
  </si>
  <si>
    <t>MAR_Increm_In</t>
  </si>
  <si>
    <t>One_Increm_Out</t>
  </si>
  <si>
    <t>Two_Increm_Out</t>
  </si>
  <si>
    <t>Three_Increm_Out</t>
  </si>
  <si>
    <t>A0C0000</t>
  </si>
  <si>
    <t>DA200</t>
  </si>
  <si>
    <t>1A200</t>
  </si>
  <si>
    <t>D9100</t>
  </si>
  <si>
    <t>D8880</t>
  </si>
  <si>
    <t>MATMULT</t>
  </si>
  <si>
    <t>From MATMULT to their registers</t>
  </si>
  <si>
    <t>update the MATMULT WE</t>
  </si>
  <si>
    <t>MATMULT_WE</t>
  </si>
  <si>
    <t>Updating  Opcode WE</t>
  </si>
  <si>
    <t>OpCode_init_CB</t>
  </si>
  <si>
    <t>3D</t>
  </si>
  <si>
    <t xml:space="preserve">Updating the </t>
  </si>
  <si>
    <t>Opcode WE</t>
  </si>
  <si>
    <t>ROM_Reset</t>
  </si>
  <si>
    <t>c0</t>
  </si>
  <si>
    <t>Initial</t>
  </si>
  <si>
    <t>MATMULT_00</t>
  </si>
  <si>
    <t>MATMULT_10</t>
  </si>
  <si>
    <t>MATMULT_01</t>
  </si>
  <si>
    <t>MATMULT_11</t>
  </si>
  <si>
    <t>BLOCK STORE</t>
  </si>
  <si>
    <t>From MAR Z / Output Reg</t>
  </si>
  <si>
    <t>to MAR Z</t>
  </si>
  <si>
    <t>From Instruction splitter</t>
  </si>
  <si>
    <t>From MAR Z / MATMULT 00</t>
  </si>
  <si>
    <t>From MAR Z / MATMULT 01</t>
  </si>
  <si>
    <t>From MAR Z / MATMULT 10</t>
  </si>
  <si>
    <t>From MAR Z / MATMULT 11</t>
  </si>
  <si>
    <t>Opcodes</t>
  </si>
  <si>
    <t>Meaning</t>
  </si>
  <si>
    <t>Reserved</t>
  </si>
  <si>
    <t>Add</t>
  </si>
  <si>
    <t>Subtract</t>
  </si>
  <si>
    <t>Flag</t>
  </si>
  <si>
    <t>Multiply</t>
  </si>
  <si>
    <t>Store</t>
  </si>
  <si>
    <t>Store Overflow</t>
  </si>
  <si>
    <t>Memory swap</t>
  </si>
  <si>
    <t>Register swap</t>
  </si>
  <si>
    <t>Block Load</t>
  </si>
  <si>
    <t>Block Store</t>
  </si>
  <si>
    <t>Mat Mult</t>
  </si>
  <si>
    <t>Compare</t>
  </si>
  <si>
    <t>AND</t>
  </si>
  <si>
    <t>XOR</t>
  </si>
  <si>
    <t>NOT A</t>
  </si>
  <si>
    <t>NOP</t>
  </si>
  <si>
    <t>HALT</t>
  </si>
  <si>
    <t>Move A, B</t>
  </si>
  <si>
    <t>(RAM A to system RAM)</t>
  </si>
  <si>
    <t>(RAM B to system RAM)</t>
  </si>
  <si>
    <t>Mapped number</t>
  </si>
  <si>
    <t>ALU Operation</t>
  </si>
  <si>
    <t>Read into MBR A and B</t>
  </si>
  <si>
    <t>C0000</t>
  </si>
  <si>
    <t>MAR_Z_term_CB1</t>
  </si>
  <si>
    <t>MAR_Z_term_CB2</t>
  </si>
  <si>
    <t>Terminal_WE</t>
  </si>
  <si>
    <t>Destination2</t>
  </si>
  <si>
    <t>Move_A_to_B</t>
  </si>
  <si>
    <t>Move</t>
  </si>
  <si>
    <t>E00000</t>
  </si>
  <si>
    <t>Reading into Terminal</t>
  </si>
  <si>
    <t>Registers</t>
  </si>
  <si>
    <t>Write in RAM</t>
  </si>
  <si>
    <t>Terminal_Out</t>
  </si>
  <si>
    <t>Read into MBR Z</t>
  </si>
  <si>
    <t>to MBR Z</t>
  </si>
  <si>
    <t xml:space="preserve">Writing in </t>
  </si>
  <si>
    <t>System RAM</t>
  </si>
  <si>
    <t>From MBR Z to</t>
  </si>
  <si>
    <t>Register Swap</t>
  </si>
  <si>
    <t>From Register Swap to</t>
  </si>
  <si>
    <t>R_Swap_WE</t>
  </si>
  <si>
    <t>Enable WE signal</t>
  </si>
  <si>
    <t>of Register Swapper</t>
  </si>
  <si>
    <t>B_Term</t>
  </si>
  <si>
    <t>C_Term</t>
  </si>
  <si>
    <t>Sending data from MBR's</t>
  </si>
  <si>
    <t>to Terminal</t>
  </si>
  <si>
    <t>A_Term</t>
  </si>
  <si>
    <t>which came from MBR A</t>
  </si>
  <si>
    <t>which came from MBR B</t>
  </si>
  <si>
    <t>System RAM to MBR Z</t>
  </si>
  <si>
    <t>to MBR A/B</t>
  </si>
  <si>
    <t>From MBR A/B</t>
  </si>
  <si>
    <t>To Register 1/5</t>
  </si>
  <si>
    <t>To Register 2/6</t>
  </si>
  <si>
    <t>To Register 3/7</t>
  </si>
  <si>
    <t>To Register 4/8</t>
  </si>
  <si>
    <t>Debug_WE</t>
  </si>
  <si>
    <t>Debug</t>
  </si>
  <si>
    <t xml:space="preserve">Write into </t>
  </si>
  <si>
    <t>Debug Register</t>
  </si>
  <si>
    <t>Sending data to MBR B from Terminal</t>
  </si>
  <si>
    <t>Sending data to MBR A from Terminal</t>
  </si>
  <si>
    <t>Writing data from MBR A/B</t>
  </si>
  <si>
    <t>To RAM A and B</t>
  </si>
  <si>
    <t>Sending data to MBR A</t>
  </si>
  <si>
    <t>Sending data to MBR B</t>
  </si>
  <si>
    <t>from MBR A/B</t>
  </si>
  <si>
    <t>Current Script:</t>
  </si>
  <si>
    <t>Hex Code</t>
  </si>
  <si>
    <t>Subtraction</t>
  </si>
  <si>
    <t>Matmult</t>
  </si>
  <si>
    <t>Mem Swap</t>
  </si>
  <si>
    <t>Move Ram A</t>
  </si>
  <si>
    <t>Move Ram B</t>
  </si>
  <si>
    <t>Register Swapping</t>
  </si>
  <si>
    <t>Halt</t>
  </si>
  <si>
    <t>Addition</t>
  </si>
  <si>
    <t>07ff</t>
  </si>
  <si>
    <t>87ff</t>
  </si>
  <si>
    <t>1f9c</t>
  </si>
  <si>
    <t>17ff</t>
  </si>
  <si>
    <t>3c1f</t>
  </si>
  <si>
    <t>bc1f</t>
  </si>
  <si>
    <t>b800</t>
  </si>
  <si>
    <t>Operations</t>
  </si>
  <si>
    <t>This can be ignored</t>
  </si>
  <si>
    <t>A0DC400</t>
  </si>
  <si>
    <t>A01C400</t>
  </si>
  <si>
    <t>Viva Script:</t>
  </si>
  <si>
    <t>Matmult A, B</t>
  </si>
  <si>
    <t>Block Store C</t>
  </si>
  <si>
    <t>Matmult B, C</t>
  </si>
  <si>
    <t>Store D</t>
  </si>
  <si>
    <t>Block Load A, B</t>
  </si>
  <si>
    <t>Mem Swap B to A</t>
  </si>
  <si>
    <t>Move B</t>
  </si>
  <si>
    <t>Block Load 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</si>
</sst>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9" borderId="1" xfId="0" applyFill="1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9" borderId="0" xfId="0" applyFill="1"/>
    <xf numFmtId="0" fontId="0" fillId="8" borderId="0" xfId="0" applyFill="1"/>
    <xf numFmtId="0" fontId="0" fillId="8" borderId="1" xfId="0" applyFill="1" applyBorder="1"/>
    <xf numFmtId="0" fontId="0" fillId="10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11" borderId="3" xfId="0" applyFill="1" applyBorder="1"/>
    <xf numFmtId="0" fontId="0" fillId="8" borderId="4" xfId="0" applyFill="1" applyBorder="1"/>
    <xf numFmtId="0" fontId="0" fillId="0" borderId="5" xfId="0" applyBorder="1"/>
    <xf numFmtId="0" fontId="2" fillId="10" borderId="2" xfId="0" applyFont="1" applyFill="1" applyBorder="1"/>
    <xf numFmtId="0" fontId="2" fillId="3" borderId="2" xfId="0" applyFont="1" applyFill="1" applyBorder="1"/>
    <xf numFmtId="0" fontId="2" fillId="11" borderId="3" xfId="0" applyFont="1" applyFill="1" applyBorder="1"/>
    <xf numFmtId="0" fontId="2" fillId="0" borderId="5" xfId="0" applyFont="1" applyBorder="1"/>
    <xf numFmtId="0" fontId="2" fillId="8" borderId="4" xfId="0" applyFont="1" applyFill="1" applyBorder="1"/>
    <xf numFmtId="0" fontId="4" fillId="12" borderId="0" xfId="0" applyFont="1" applyFill="1" applyAlignment="1">
      <alignment horizontal="left"/>
    </xf>
    <xf numFmtId="0" fontId="0" fillId="5" borderId="2" xfId="0" applyFill="1" applyBorder="1" applyAlignment="1">
      <alignment horizontal="left"/>
    </xf>
    <xf numFmtId="11" fontId="0" fillId="5" borderId="2" xfId="0" applyNumberFormat="1" applyFill="1" applyBorder="1" applyAlignment="1">
      <alignment horizontal="left"/>
    </xf>
    <xf numFmtId="0" fontId="5" fillId="12" borderId="0" xfId="0" applyFont="1" applyFill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9413-3E04-43E9-B82C-708D584C31FA}">
  <dimension ref="D2:DC89"/>
  <sheetViews>
    <sheetView tabSelected="1" topLeftCell="B84" zoomScale="76" zoomScaleNormal="76" workbookViewId="0">
      <pane xSplit="5" topLeftCell="AZ1" activePane="topRight" state="frozen"/>
      <selection activeCell="B4" sqref="B4"/>
      <selection pane="topRight" activeCell="BC19" sqref="BC19"/>
    </sheetView>
  </sheetViews>
  <sheetFormatPr defaultRowHeight="14.4" x14ac:dyDescent="0.3"/>
  <cols>
    <col min="4" max="4" width="7.5546875" bestFit="1" customWidth="1"/>
    <col min="6" max="6" width="20.109375" bestFit="1" customWidth="1"/>
    <col min="8" max="10" width="32.5546875" bestFit="1" customWidth="1"/>
    <col min="11" max="15" width="32.5546875" customWidth="1"/>
    <col min="16" max="21" width="32.5546875" bestFit="1" customWidth="1"/>
    <col min="23" max="23" width="35.33203125" bestFit="1" customWidth="1"/>
    <col min="24" max="24" width="24.21875" bestFit="1" customWidth="1"/>
    <col min="25" max="25" width="33.44140625" bestFit="1" customWidth="1"/>
    <col min="26" max="26" width="33.44140625" customWidth="1"/>
    <col min="28" max="30" width="35.33203125" bestFit="1" customWidth="1"/>
    <col min="31" max="31" width="42.5546875" bestFit="1" customWidth="1"/>
    <col min="32" max="33" width="35.33203125" bestFit="1" customWidth="1"/>
    <col min="34" max="34" width="22.21875" bestFit="1" customWidth="1"/>
    <col min="35" max="35" width="24.21875" bestFit="1" customWidth="1"/>
    <col min="37" max="38" width="33.44140625" bestFit="1" customWidth="1"/>
    <col min="39" max="39" width="33.44140625" customWidth="1"/>
    <col min="40" max="40" width="33.44140625" bestFit="1" customWidth="1"/>
    <col min="41" max="43" width="33.44140625" customWidth="1"/>
    <col min="44" max="44" width="33.44140625" bestFit="1" customWidth="1"/>
    <col min="48" max="48" width="33.44140625" bestFit="1" customWidth="1"/>
    <col min="49" max="49" width="37.21875" customWidth="1"/>
    <col min="50" max="50" width="33.44140625" bestFit="1" customWidth="1"/>
    <col min="51" max="51" width="33.44140625" customWidth="1"/>
    <col min="53" max="54" width="33.44140625" bestFit="1" customWidth="1"/>
    <col min="55" max="55" width="35.88671875" bestFit="1" customWidth="1"/>
    <col min="56" max="66" width="33.44140625" bestFit="1" customWidth="1"/>
    <col min="68" max="69" width="33.44140625" bestFit="1" customWidth="1"/>
    <col min="72" max="72" width="34.6640625" bestFit="1" customWidth="1"/>
    <col min="73" max="73" width="33.44140625" bestFit="1" customWidth="1"/>
    <col min="74" max="80" width="33.44140625" customWidth="1"/>
    <col min="81" max="81" width="33.44140625" bestFit="1" customWidth="1"/>
    <col min="84" max="87" width="33.44140625" bestFit="1" customWidth="1"/>
    <col min="88" max="89" width="33.44140625" customWidth="1"/>
    <col min="90" max="91" width="33.44140625" bestFit="1" customWidth="1"/>
    <col min="94" max="95" width="33.44140625" bestFit="1" customWidth="1"/>
    <col min="96" max="96" width="33.44140625" customWidth="1"/>
    <col min="97" max="97" width="33.44140625" bestFit="1" customWidth="1"/>
    <col min="98" max="100" width="33.44140625" customWidth="1"/>
    <col min="101" max="101" width="33.44140625" bestFit="1" customWidth="1"/>
    <col min="102" max="102" width="33.44140625" customWidth="1"/>
    <col min="103" max="103" width="33.44140625" bestFit="1" customWidth="1"/>
    <col min="106" max="106" width="14.33203125" bestFit="1" customWidth="1"/>
    <col min="107" max="107" width="33.44140625" bestFit="1" customWidth="1"/>
  </cols>
  <sheetData>
    <row r="2" spans="4:107" x14ac:dyDescent="0.3">
      <c r="F2" s="1" t="s">
        <v>0</v>
      </c>
      <c r="G2" s="1"/>
      <c r="H2" s="1">
        <v>0</v>
      </c>
      <c r="I2" s="1">
        <v>1</v>
      </c>
      <c r="J2" s="1">
        <v>2</v>
      </c>
      <c r="K2" s="1"/>
      <c r="L2" s="1"/>
      <c r="M2" s="1"/>
      <c r="N2" s="1"/>
      <c r="O2" s="1"/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</row>
    <row r="3" spans="4:107" x14ac:dyDescent="0.3">
      <c r="F3" s="1" t="s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4:107" x14ac:dyDescent="0.3">
      <c r="H4">
        <v>0</v>
      </c>
      <c r="I4">
        <v>0</v>
      </c>
      <c r="J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4:107" x14ac:dyDescent="0.3">
      <c r="H5">
        <v>0</v>
      </c>
      <c r="I5">
        <v>0</v>
      </c>
      <c r="J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4:107" x14ac:dyDescent="0.3">
      <c r="D6" s="1" t="s">
        <v>2</v>
      </c>
      <c r="H6">
        <v>0</v>
      </c>
      <c r="I6">
        <v>0</v>
      </c>
      <c r="J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4:107" x14ac:dyDescent="0.3">
      <c r="D7" s="1" t="s">
        <v>3</v>
      </c>
      <c r="H7">
        <v>0</v>
      </c>
      <c r="I7">
        <v>0</v>
      </c>
      <c r="J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4:107" x14ac:dyDescent="0.3">
      <c r="D8" s="1"/>
      <c r="H8">
        <v>0</v>
      </c>
      <c r="I8">
        <v>0</v>
      </c>
      <c r="J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</row>
    <row r="9" spans="4:107" x14ac:dyDescent="0.3">
      <c r="D9" s="1"/>
      <c r="H9">
        <v>0</v>
      </c>
      <c r="I9">
        <v>0</v>
      </c>
      <c r="J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</row>
    <row r="10" spans="4:107" x14ac:dyDescent="0.3">
      <c r="D10" s="1" t="s">
        <v>4</v>
      </c>
      <c r="H10">
        <v>0</v>
      </c>
      <c r="I10">
        <v>0</v>
      </c>
      <c r="J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4:107" ht="19.8" x14ac:dyDescent="0.4">
      <c r="D11" s="1" t="s">
        <v>5</v>
      </c>
      <c r="H11">
        <v>0</v>
      </c>
      <c r="I11">
        <v>1</v>
      </c>
      <c r="J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1</v>
      </c>
      <c r="V11">
        <v>1</v>
      </c>
      <c r="AK11" s="10"/>
      <c r="AL11" s="10"/>
      <c r="AM11" s="10" t="s">
        <v>71</v>
      </c>
      <c r="AV11" s="10"/>
      <c r="AW11" s="10" t="s">
        <v>72</v>
      </c>
    </row>
    <row r="12" spans="4:107" ht="19.8" x14ac:dyDescent="0.4">
      <c r="D12" s="1" t="s">
        <v>3</v>
      </c>
      <c r="J12" s="10" t="s">
        <v>108</v>
      </c>
      <c r="Q12" s="10" t="s">
        <v>145</v>
      </c>
      <c r="W12" s="10" t="s">
        <v>65</v>
      </c>
      <c r="AE12" s="10" t="s">
        <v>66</v>
      </c>
      <c r="BB12" s="10" t="s">
        <v>83</v>
      </c>
      <c r="BC12" s="10"/>
      <c r="BP12" s="10" t="s">
        <v>97</v>
      </c>
      <c r="BW12" s="10" t="s">
        <v>113</v>
      </c>
      <c r="BX12" s="10"/>
      <c r="BY12" s="10"/>
      <c r="BZ12" s="10"/>
      <c r="CA12" s="10"/>
      <c r="CB12" s="10"/>
      <c r="CC12" s="10"/>
      <c r="DC12" s="10" t="s">
        <v>184</v>
      </c>
    </row>
    <row r="13" spans="4:107" ht="19.8" x14ac:dyDescent="0.4">
      <c r="D13" s="1" t="s">
        <v>6</v>
      </c>
      <c r="H13" t="s">
        <v>212</v>
      </c>
      <c r="BB13">
        <v>1</v>
      </c>
      <c r="BC13" t="s">
        <v>86</v>
      </c>
      <c r="BD13" t="s">
        <v>87</v>
      </c>
      <c r="BE13">
        <v>2</v>
      </c>
      <c r="BF13" t="s">
        <v>86</v>
      </c>
      <c r="BG13" t="s">
        <v>87</v>
      </c>
      <c r="BH13">
        <v>3</v>
      </c>
      <c r="BI13" t="s">
        <v>86</v>
      </c>
      <c r="BJ13" t="s">
        <v>87</v>
      </c>
      <c r="BK13">
        <v>4</v>
      </c>
      <c r="BL13" t="s">
        <v>86</v>
      </c>
      <c r="BM13" t="s">
        <v>87</v>
      </c>
      <c r="BU13">
        <v>1</v>
      </c>
      <c r="BV13" t="s">
        <v>86</v>
      </c>
      <c r="BW13">
        <v>2</v>
      </c>
      <c r="BX13" t="s">
        <v>86</v>
      </c>
      <c r="BY13">
        <v>3</v>
      </c>
      <c r="BZ13" t="s">
        <v>86</v>
      </c>
      <c r="CA13">
        <v>4</v>
      </c>
      <c r="CB13" t="s">
        <v>86</v>
      </c>
      <c r="CF13" s="10"/>
      <c r="CG13" s="10"/>
      <c r="CH13" s="10" t="s">
        <v>153</v>
      </c>
      <c r="CS13" s="10" t="s">
        <v>164</v>
      </c>
      <c r="CT13" s="10"/>
    </row>
    <row r="14" spans="4:107" x14ac:dyDescent="0.3">
      <c r="H14" s="1" t="s">
        <v>60</v>
      </c>
      <c r="I14" s="1" t="s">
        <v>60</v>
      </c>
      <c r="J14" s="2" t="s">
        <v>7</v>
      </c>
      <c r="K14" s="2" t="s">
        <v>7</v>
      </c>
      <c r="L14" s="2" t="s">
        <v>51</v>
      </c>
      <c r="M14" s="2" t="s">
        <v>101</v>
      </c>
      <c r="N14" s="2"/>
      <c r="O14" s="2"/>
      <c r="P14" s="2" t="s">
        <v>52</v>
      </c>
      <c r="Q14" s="2" t="s">
        <v>54</v>
      </c>
      <c r="R14" s="2" t="s">
        <v>56</v>
      </c>
      <c r="S14" s="2" t="s">
        <v>56</v>
      </c>
      <c r="T14" s="1" t="s">
        <v>58</v>
      </c>
      <c r="U14" s="1" t="s">
        <v>104</v>
      </c>
      <c r="V14" s="1"/>
      <c r="W14" s="2" t="s">
        <v>116</v>
      </c>
      <c r="X14" s="2" t="s">
        <v>114</v>
      </c>
      <c r="Y14" s="1" t="s">
        <v>161</v>
      </c>
      <c r="Z14" s="1" t="s">
        <v>104</v>
      </c>
      <c r="AB14" s="1" t="s">
        <v>60</v>
      </c>
      <c r="AC14" s="1" t="s">
        <v>60</v>
      </c>
      <c r="AD14" s="2" t="s">
        <v>7</v>
      </c>
      <c r="AE14" s="2" t="s">
        <v>7</v>
      </c>
      <c r="AF14" s="2" t="s">
        <v>51</v>
      </c>
      <c r="AG14" s="2" t="s">
        <v>68</v>
      </c>
      <c r="AH14" s="2" t="s">
        <v>69</v>
      </c>
      <c r="AI14" s="2" t="s">
        <v>74</v>
      </c>
      <c r="AK14" s="2" t="s">
        <v>52</v>
      </c>
      <c r="AL14" s="2" t="s">
        <v>54</v>
      </c>
      <c r="AM14" s="2" t="s">
        <v>146</v>
      </c>
      <c r="AN14" s="2" t="s">
        <v>171</v>
      </c>
      <c r="AO14" s="2" t="s">
        <v>187</v>
      </c>
      <c r="AP14" s="2" t="s">
        <v>188</v>
      </c>
      <c r="AQ14" s="2" t="s">
        <v>189</v>
      </c>
      <c r="AR14" s="1" t="s">
        <v>104</v>
      </c>
      <c r="AV14" s="2" t="s">
        <v>116</v>
      </c>
      <c r="AW14" s="2" t="s">
        <v>114</v>
      </c>
      <c r="AX14" s="1" t="s">
        <v>161</v>
      </c>
      <c r="AY14" s="1" t="s">
        <v>104</v>
      </c>
      <c r="BA14" s="2" t="s">
        <v>52</v>
      </c>
      <c r="BB14" s="2" t="s">
        <v>54</v>
      </c>
      <c r="BC14" s="2" t="s">
        <v>84</v>
      </c>
      <c r="BD14" s="2" t="s">
        <v>56</v>
      </c>
      <c r="BE14" s="2" t="s">
        <v>54</v>
      </c>
      <c r="BF14" s="2" t="s">
        <v>84</v>
      </c>
      <c r="BG14" s="2" t="s">
        <v>56</v>
      </c>
      <c r="BH14" s="2" t="s">
        <v>54</v>
      </c>
      <c r="BI14" s="2" t="s">
        <v>84</v>
      </c>
      <c r="BJ14" s="2" t="s">
        <v>56</v>
      </c>
      <c r="BK14" s="2" t="s">
        <v>54</v>
      </c>
      <c r="BL14" s="2" t="s">
        <v>84</v>
      </c>
      <c r="BM14" s="2" t="s">
        <v>56</v>
      </c>
      <c r="BN14" s="1" t="s">
        <v>104</v>
      </c>
      <c r="BP14" s="2" t="s">
        <v>98</v>
      </c>
      <c r="BQ14" s="1" t="s">
        <v>104</v>
      </c>
      <c r="BT14" s="2" t="s">
        <v>116</v>
      </c>
      <c r="BU14" s="2" t="s">
        <v>117</v>
      </c>
      <c r="BV14" s="2" t="s">
        <v>163</v>
      </c>
      <c r="BW14" s="2" t="s">
        <v>119</v>
      </c>
      <c r="BX14" s="2" t="s">
        <v>163</v>
      </c>
      <c r="BY14" s="2" t="s">
        <v>118</v>
      </c>
      <c r="BZ14" s="2" t="s">
        <v>163</v>
      </c>
      <c r="CA14" s="2" t="s">
        <v>120</v>
      </c>
      <c r="CB14" s="2" t="s">
        <v>163</v>
      </c>
      <c r="CC14" s="1" t="s">
        <v>104</v>
      </c>
      <c r="CF14" s="2" t="s">
        <v>52</v>
      </c>
      <c r="CG14" s="2" t="s">
        <v>54</v>
      </c>
      <c r="CH14" s="2" t="s">
        <v>159</v>
      </c>
      <c r="CI14" s="2" t="s">
        <v>155</v>
      </c>
      <c r="CJ14" s="2" t="s">
        <v>191</v>
      </c>
      <c r="CK14" s="2" t="s">
        <v>192</v>
      </c>
      <c r="CL14" s="1" t="s">
        <v>157</v>
      </c>
      <c r="CM14" s="1" t="s">
        <v>104</v>
      </c>
      <c r="CP14" t="s">
        <v>167</v>
      </c>
      <c r="CQ14" s="2" t="s">
        <v>165</v>
      </c>
      <c r="CR14" s="2" t="s">
        <v>178</v>
      </c>
      <c r="CS14" s="2" t="s">
        <v>165</v>
      </c>
      <c r="CT14" s="2" t="s">
        <v>178</v>
      </c>
      <c r="CU14" s="2" t="s">
        <v>165</v>
      </c>
      <c r="CV14" s="2" t="s">
        <v>178</v>
      </c>
      <c r="CW14" s="2" t="s">
        <v>165</v>
      </c>
      <c r="CX14" s="2" t="s">
        <v>178</v>
      </c>
      <c r="CY14" s="1" t="s">
        <v>104</v>
      </c>
      <c r="DB14" s="2" t="s">
        <v>185</v>
      </c>
      <c r="DC14" s="1" t="s">
        <v>104</v>
      </c>
    </row>
    <row r="15" spans="4:107" x14ac:dyDescent="0.3">
      <c r="H15" s="1" t="s">
        <v>61</v>
      </c>
      <c r="I15" s="1" t="s">
        <v>61</v>
      </c>
      <c r="J15" s="2" t="s">
        <v>8</v>
      </c>
      <c r="K15" s="2" t="s">
        <v>8</v>
      </c>
      <c r="L15" s="2" t="s">
        <v>50</v>
      </c>
      <c r="M15" s="2"/>
      <c r="N15" s="2"/>
      <c r="O15" s="2"/>
      <c r="P15" s="2" t="s">
        <v>53</v>
      </c>
      <c r="Q15" s="2" t="s">
        <v>55</v>
      </c>
      <c r="R15" s="2" t="s">
        <v>57</v>
      </c>
      <c r="S15" s="2" t="s">
        <v>57</v>
      </c>
      <c r="T15" s="1" t="s">
        <v>59</v>
      </c>
      <c r="U15" s="1" t="s">
        <v>105</v>
      </c>
      <c r="V15" s="1"/>
      <c r="W15" s="2" t="s">
        <v>115</v>
      </c>
      <c r="X15" s="2" t="s">
        <v>160</v>
      </c>
      <c r="Y15" s="1" t="s">
        <v>162</v>
      </c>
      <c r="Z15" s="1" t="s">
        <v>105</v>
      </c>
      <c r="AB15" s="1" t="s">
        <v>61</v>
      </c>
      <c r="AC15" s="1" t="s">
        <v>61</v>
      </c>
      <c r="AD15" s="2" t="s">
        <v>8</v>
      </c>
      <c r="AE15" s="2" t="s">
        <v>8</v>
      </c>
      <c r="AF15" s="2" t="s">
        <v>50</v>
      </c>
      <c r="AG15" s="2" t="s">
        <v>67</v>
      </c>
      <c r="AH15" s="2" t="s">
        <v>76</v>
      </c>
      <c r="AI15" s="2" t="s">
        <v>75</v>
      </c>
      <c r="AK15" s="2" t="s">
        <v>53</v>
      </c>
      <c r="AL15" s="2" t="s">
        <v>55</v>
      </c>
      <c r="AM15" s="2"/>
      <c r="AN15" s="2" t="s">
        <v>172</v>
      </c>
      <c r="AO15" s="2" t="s">
        <v>174</v>
      </c>
      <c r="AP15" s="2" t="s">
        <v>175</v>
      </c>
      <c r="AQ15" s="2" t="s">
        <v>190</v>
      </c>
      <c r="AR15" s="1" t="s">
        <v>105</v>
      </c>
      <c r="AV15" s="2" t="s">
        <v>115</v>
      </c>
      <c r="AW15" s="2" t="s">
        <v>160</v>
      </c>
      <c r="AX15" s="1" t="s">
        <v>162</v>
      </c>
      <c r="AY15" s="1" t="s">
        <v>105</v>
      </c>
      <c r="BA15" s="2" t="s">
        <v>53</v>
      </c>
      <c r="BB15" s="2" t="s">
        <v>55</v>
      </c>
      <c r="BC15" s="2" t="s">
        <v>85</v>
      </c>
      <c r="BD15" s="2" t="s">
        <v>57</v>
      </c>
      <c r="BE15" s="2" t="s">
        <v>55</v>
      </c>
      <c r="BF15" s="2" t="s">
        <v>85</v>
      </c>
      <c r="BG15" s="2" t="s">
        <v>57</v>
      </c>
      <c r="BH15" s="2" t="s">
        <v>55</v>
      </c>
      <c r="BI15" s="2" t="s">
        <v>85</v>
      </c>
      <c r="BJ15" s="2" t="s">
        <v>57</v>
      </c>
      <c r="BK15" s="2" t="s">
        <v>55</v>
      </c>
      <c r="BL15" s="2" t="s">
        <v>85</v>
      </c>
      <c r="BM15" s="2" t="s">
        <v>57</v>
      </c>
      <c r="BN15" s="1" t="s">
        <v>105</v>
      </c>
      <c r="BP15" s="2" t="s">
        <v>99</v>
      </c>
      <c r="BQ15" s="1" t="s">
        <v>105</v>
      </c>
      <c r="BT15" s="2" t="s">
        <v>115</v>
      </c>
      <c r="BU15" s="2" t="s">
        <v>160</v>
      </c>
      <c r="BV15" s="2" t="s">
        <v>162</v>
      </c>
      <c r="BW15" s="2" t="s">
        <v>160</v>
      </c>
      <c r="BX15" s="2" t="s">
        <v>162</v>
      </c>
      <c r="BY15" s="2" t="s">
        <v>160</v>
      </c>
      <c r="BZ15" s="2" t="s">
        <v>162</v>
      </c>
      <c r="CA15" s="2" t="s">
        <v>160</v>
      </c>
      <c r="CB15" s="2" t="s">
        <v>162</v>
      </c>
      <c r="CC15" s="1" t="s">
        <v>105</v>
      </c>
      <c r="CF15" s="2" t="s">
        <v>53</v>
      </c>
      <c r="CG15" s="2" t="s">
        <v>176</v>
      </c>
      <c r="CH15" s="2"/>
      <c r="CI15" s="2" t="s">
        <v>156</v>
      </c>
      <c r="CJ15" s="2"/>
      <c r="CK15" s="2"/>
      <c r="CL15" s="1" t="s">
        <v>193</v>
      </c>
      <c r="CM15" s="1" t="s">
        <v>105</v>
      </c>
      <c r="CP15" t="s">
        <v>168</v>
      </c>
      <c r="CQ15" s="2" t="s">
        <v>177</v>
      </c>
      <c r="CR15" s="2" t="s">
        <v>179</v>
      </c>
      <c r="CS15" s="2" t="s">
        <v>177</v>
      </c>
      <c r="CT15" s="2" t="s">
        <v>180</v>
      </c>
      <c r="CU15" s="2" t="s">
        <v>177</v>
      </c>
      <c r="CV15" s="2" t="s">
        <v>181</v>
      </c>
      <c r="CW15" s="2" t="s">
        <v>177</v>
      </c>
      <c r="CX15" s="2" t="s">
        <v>182</v>
      </c>
      <c r="CY15" s="1" t="s">
        <v>105</v>
      </c>
      <c r="DB15" s="2" t="s">
        <v>186</v>
      </c>
      <c r="DC15" s="1" t="s">
        <v>105</v>
      </c>
    </row>
    <row r="16" spans="4:107" x14ac:dyDescent="0.3">
      <c r="D16" s="1" t="s">
        <v>9</v>
      </c>
      <c r="F16" s="1" t="s">
        <v>10</v>
      </c>
      <c r="H16">
        <f ca="1">BIN2HEX(LEFT(H16,8),2)&amp;BIN2HEX(MID(H16,9,8),2)&amp;BIN2HEX(MID(H16,17,8),2)&amp;BIN2HEX(RIGHT(H16,8),2)</f>
        <v>0</v>
      </c>
      <c r="I16">
        <v>800000</v>
      </c>
      <c r="J16">
        <v>20100000</v>
      </c>
      <c r="K16">
        <v>100000</v>
      </c>
      <c r="L16">
        <v>20040</v>
      </c>
      <c r="M16">
        <v>1</v>
      </c>
      <c r="P16">
        <v>600000</v>
      </c>
      <c r="Q16" t="s">
        <v>47</v>
      </c>
      <c r="R16" t="s">
        <v>46</v>
      </c>
      <c r="S16" t="s">
        <v>48</v>
      </c>
      <c r="T16" t="s">
        <v>103</v>
      </c>
      <c r="U16">
        <v>1</v>
      </c>
      <c r="W16">
        <v>800000</v>
      </c>
      <c r="X16">
        <v>100002</v>
      </c>
      <c r="Y16">
        <v>40020000</v>
      </c>
      <c r="Z16">
        <v>1</v>
      </c>
      <c r="AB16">
        <v>0</v>
      </c>
      <c r="AC16">
        <v>800000</v>
      </c>
      <c r="AD16">
        <v>20100000</v>
      </c>
      <c r="AE16">
        <v>100000</v>
      </c>
      <c r="AF16">
        <v>20040</v>
      </c>
      <c r="AG16">
        <v>200002</v>
      </c>
      <c r="AH16">
        <v>1000000</v>
      </c>
      <c r="AI16">
        <v>800000</v>
      </c>
      <c r="AK16">
        <v>600000</v>
      </c>
      <c r="AL16" t="s">
        <v>47</v>
      </c>
      <c r="AM16" t="s">
        <v>147</v>
      </c>
      <c r="AN16">
        <v>18000</v>
      </c>
      <c r="AO16">
        <v>40002</v>
      </c>
      <c r="AP16">
        <v>80002</v>
      </c>
      <c r="AQ16">
        <v>5018000</v>
      </c>
      <c r="AR16">
        <v>1</v>
      </c>
      <c r="AV16">
        <v>800000</v>
      </c>
      <c r="AW16">
        <v>100002</v>
      </c>
      <c r="AX16">
        <v>40020000</v>
      </c>
      <c r="AY16">
        <v>1</v>
      </c>
      <c r="BA16">
        <v>600000</v>
      </c>
      <c r="BB16" t="s">
        <v>47</v>
      </c>
      <c r="BC16" t="s">
        <v>213</v>
      </c>
      <c r="BD16" t="s">
        <v>214</v>
      </c>
      <c r="BE16" t="s">
        <v>92</v>
      </c>
      <c r="BF16" t="s">
        <v>93</v>
      </c>
      <c r="BG16" t="s">
        <v>94</v>
      </c>
      <c r="BH16" t="s">
        <v>92</v>
      </c>
      <c r="BI16" t="s">
        <v>95</v>
      </c>
      <c r="BJ16">
        <v>19100</v>
      </c>
      <c r="BK16" t="s">
        <v>92</v>
      </c>
      <c r="BL16" t="s">
        <v>96</v>
      </c>
      <c r="BM16">
        <v>18880</v>
      </c>
      <c r="BN16">
        <v>1</v>
      </c>
      <c r="BP16">
        <v>600000</v>
      </c>
      <c r="BQ16">
        <v>1</v>
      </c>
      <c r="BT16">
        <v>800000</v>
      </c>
      <c r="BU16">
        <v>100002</v>
      </c>
      <c r="BV16">
        <v>40020000</v>
      </c>
      <c r="BW16">
        <v>100002</v>
      </c>
      <c r="BX16">
        <v>40020000</v>
      </c>
      <c r="BY16">
        <v>100002</v>
      </c>
      <c r="BZ16">
        <v>40020000</v>
      </c>
      <c r="CA16">
        <v>100002</v>
      </c>
      <c r="CB16">
        <v>40020000</v>
      </c>
      <c r="CC16">
        <v>1</v>
      </c>
      <c r="CF16" t="s">
        <v>154</v>
      </c>
      <c r="CG16">
        <v>80100000</v>
      </c>
      <c r="CH16">
        <v>80100000</v>
      </c>
      <c r="CI16">
        <v>20000</v>
      </c>
      <c r="CJ16">
        <v>80002</v>
      </c>
      <c r="CK16">
        <v>40002</v>
      </c>
      <c r="CL16">
        <v>5018000</v>
      </c>
      <c r="CM16">
        <v>1</v>
      </c>
      <c r="CP16">
        <v>0</v>
      </c>
      <c r="CQ16" t="s">
        <v>147</v>
      </c>
      <c r="CR16" t="s">
        <v>48</v>
      </c>
      <c r="CS16" t="s">
        <v>147</v>
      </c>
      <c r="CT16" t="s">
        <v>94</v>
      </c>
      <c r="CU16" t="s">
        <v>147</v>
      </c>
      <c r="CV16">
        <v>19100</v>
      </c>
      <c r="CW16" t="s">
        <v>147</v>
      </c>
      <c r="CX16">
        <v>18880</v>
      </c>
      <c r="CY16">
        <v>1</v>
      </c>
      <c r="DB16">
        <v>0</v>
      </c>
      <c r="DC16">
        <v>1</v>
      </c>
    </row>
    <row r="17" spans="4:107" x14ac:dyDescent="0.3">
      <c r="F17" s="1" t="s">
        <v>45</v>
      </c>
      <c r="H17" t="str">
        <f t="shared" ref="H17:L17" si="0">CONCATENATE(H22, H23, H24, H25, H26, H27, H28, H29, H30, H31, H32, H33, H34, H35, H36, H327, H38, H39, H40, H41, H42, H43, H44, H45, H46, H47, H48, H49, H50, H51, H52, H53)</f>
        <v>0000000000000000000000000000000</v>
      </c>
      <c r="I17" t="str">
        <f t="shared" si="0"/>
        <v>0000000010000000000000000000000</v>
      </c>
      <c r="J17" t="str">
        <f t="shared" si="0"/>
        <v>0010000000010000000000000000000</v>
      </c>
      <c r="K17" t="str">
        <f t="shared" si="0"/>
        <v>0000000000010000000000000000000</v>
      </c>
      <c r="L17" t="str">
        <f t="shared" si="0"/>
        <v>0000000000000010000000001000000</v>
      </c>
      <c r="M17" t="str">
        <f t="shared" ref="M17:V17" si="1">CONCATENATE(M22, M23, M24, M25, M26, M27, M28, M29, M30, M31, M32, M33, M34, M35, M36, M327, M38, M39, M40, M41, M42, M43, M44, M45, M46, M47, M48, M49, M50, M51, M52, M53)</f>
        <v>0000000000000000000000000000001</v>
      </c>
      <c r="P17" t="str">
        <f t="shared" si="1"/>
        <v>0000000001100000000000000000000</v>
      </c>
      <c r="Q17" t="str">
        <f t="shared" si="1"/>
        <v>0000101001101100000000000000000</v>
      </c>
      <c r="R17" t="str">
        <f>CONCATENATE(R22, R23, R24, R25, R26, R27, R28, R29, R30, R31, R32, R33, R34, R35, R36, R327, R38, R39, R40, R41, R42, R43, R44, R45, R46, R47, R48, R49, R50, R51, R52, R53)</f>
        <v>0000000000001101100010000000000</v>
      </c>
      <c r="S17" t="str">
        <f t="shared" si="1"/>
        <v>0000000000000001100010000000000</v>
      </c>
      <c r="T17" t="str">
        <f t="shared" si="1"/>
        <v>0000000000000000000000000111100</v>
      </c>
      <c r="U17" t="str">
        <f t="shared" si="1"/>
        <v>0000000000000000000000000000001</v>
      </c>
      <c r="V17" t="str">
        <f t="shared" si="1"/>
        <v/>
      </c>
      <c r="Y17" t="str">
        <f t="shared" ref="Y17:AG17" si="2">CONCATENATE(Y22, Y23, Y24, Y25, Y26, Y27, Y28, Y29, Y30, Y31, Y32, Y33, Y34, Y35, Y36, Y327, Y38, Y39, Y40, Y41, Y42, Y43, Y44, Y45, Y46, Y47, Y48, Y49, Y50, Y51, Y52, Y53)</f>
        <v>0100000000000010000000000000000</v>
      </c>
      <c r="Z17" t="str">
        <f t="shared" ref="Z17" si="3">CONCATENATE(Z22, Z23, Z24, Z25, Z26, Z27, Z28, Z29, Z30, Z31, Z32, Z33, Z34, Z35, Z36, Z327, Z38, Z39, Z40, Z41, Z42, Z43, Z44, Z45, Z46, Z47, Z48, Z49, Z50, Z51, Z52, Z53)</f>
        <v>0000000000000000000000000000001</v>
      </c>
      <c r="AA17" t="str">
        <f t="shared" si="2"/>
        <v/>
      </c>
      <c r="AB17" t="str">
        <f t="shared" si="2"/>
        <v>0000000000000000000000000000000</v>
      </c>
      <c r="AC17" t="str">
        <f t="shared" si="2"/>
        <v>0000000010000000000000000000000</v>
      </c>
      <c r="AD17" t="str">
        <f t="shared" si="2"/>
        <v>0010000000010000000000000000000</v>
      </c>
      <c r="AE17" t="str">
        <f t="shared" si="2"/>
        <v>0000000000010000000000000000000</v>
      </c>
      <c r="AF17" t="str">
        <f t="shared" si="2"/>
        <v>0000000000000010000000001000000</v>
      </c>
      <c r="AG17" t="str">
        <f t="shared" si="2"/>
        <v>0000000000100000000000000000010</v>
      </c>
      <c r="AK17" t="str">
        <f t="shared" ref="AK17:AR17" si="4">CONCATENATE(AK22, AK23, AK24, AK25, AK26, AK27, AK28, AK29, AK30, AK31, AK32, AK33, AK34, AK35, AK36, AK327, AK38, AK39, AK40, AK41, AK42, AK43, AK44, AK45, AK46, AK47, AK48, AK49, AK50, AK51, AK52, AK53)</f>
        <v>0000000001100000000000000000000</v>
      </c>
      <c r="AL17" t="str">
        <f t="shared" si="4"/>
        <v>0000101001101100000000000000000</v>
      </c>
      <c r="AM17" t="str">
        <f t="shared" ref="AM17" si="5">CONCATENATE(AM22, AM23, AM24, AM25, AM26, AM27, AM28, AM29, AM30, AM31, AM32, AM33, AM34, AM35, AM36, AM327, AM38, AM39, AM40, AM41, AM42, AM43, AM44, AM45, AM46, AM47, AM48, AM49, AM50, AM51, AM52, AM53)</f>
        <v>0000000000001100000000000000000</v>
      </c>
      <c r="AN17" t="str">
        <f t="shared" si="4"/>
        <v>0000000000000001000000000000000</v>
      </c>
      <c r="AR17" t="str">
        <f t="shared" si="4"/>
        <v>0000000000000000000000000000001</v>
      </c>
      <c r="AX17" t="str">
        <f t="shared" ref="AX17:AY17" si="6">CONCATENATE(AX22, AX23, AX24, AX25, AX26, AX27, AX28, AX29, AX30, AX31, AX32, AX33, AX34, AX35, AX36, AX327, AX38, AX39, AX40, AX41, AX42, AX43, AX44, AX45, AX46, AX47, AX48, AX49, AX50, AX51, AX52, AX53)</f>
        <v>0100000000000010000000000000000</v>
      </c>
      <c r="AY17" t="str">
        <f t="shared" si="6"/>
        <v>0000000000000000000000000000001</v>
      </c>
      <c r="BA17" t="str">
        <f t="shared" ref="BA17:BC17" si="7">CONCATENATE(BA22, BA23, BA24, BA25, BA26, BA27, BA28, BA29, BA30, BA31, BA32, BA33, BA34, BA35, BA36, BA327, BA38, BA39, BA40, BA41, BA42, BA43, BA44, BA45, BA46, BA47, BA48, BA49, BA50, BA51, BA52, BA53)</f>
        <v>0000000001100000000000000000000</v>
      </c>
      <c r="BB17" t="str">
        <f t="shared" si="7"/>
        <v>0000101001101100000000000000000</v>
      </c>
      <c r="BC17" t="str">
        <f t="shared" si="7"/>
        <v>0000101000001101100010000000000</v>
      </c>
      <c r="BD17" t="str">
        <f>CONCATENATE(BD22, BD23, BD24, BD25, BD26, BD27, BD28, BD29, BD30, BD31, BD32, BD33, BD34, BD35, BD36, BC327, BD38, BD39, BD40, BD41, BD42, BD43, BD44, BD45, BD46, BD47, BD48, BD49, BD50, BD51, BD52, BD53)</f>
        <v>0000101000000001100010000000000</v>
      </c>
      <c r="BE17" t="str">
        <f t="shared" ref="BE17:BF17" si="8">CONCATENATE(BE22, BE23, BE24, BE25, BE26, BE27, BE28, BE29, BE30, BE31, BE32, BE33, BE34, BE35, BE36, BE327, BE38, BE39, BE40, BE41, BE42, BE43, BE44, BE45, BE46, BE47, BE48, BE49, BE50, BE51, BE52, BE53)</f>
        <v>0000101000001100000000000000000</v>
      </c>
      <c r="BF17" t="str">
        <f t="shared" si="8"/>
        <v>0000000000001101010001000000000</v>
      </c>
      <c r="BG17" t="str">
        <f>CONCATENATE(BG22, BG23, BG24, BG25, BG26, BG27, BG28, BG29, BG30, BG31, BG32, BG33, BG34, BG35, BG36, BF327, BG38, BG39, BG40, BG41, BG42, BG43, BG44, BG45, BG46, BG47, BG48, BG49, BG50, BG51, BG52, BG53)</f>
        <v>0000000000000001010001000000000</v>
      </c>
      <c r="BH17" t="str">
        <f t="shared" ref="BH17:BI17" si="9">CONCATENATE(BH22, BH23, BH24, BH25, BH26, BH27, BH28, BH29, BH30, BH31, BH32, BH33, BH34, BH35, BH36, BH327, BH38, BH39, BH40, BH41, BH42, BH43, BH44, BH45, BH46, BH47, BH48, BH49, BH50, BH51, BH52, BH53)</f>
        <v>0000101000001100000000000000000</v>
      </c>
      <c r="BI17" t="str">
        <f t="shared" si="9"/>
        <v>0000000000001101001000100000000</v>
      </c>
      <c r="BJ17" t="str">
        <f>CONCATENATE(BJ22, BJ23, BJ24, BJ25, BJ26, BJ27, BJ28, BJ29, BJ30, BJ31, BJ32, BJ33, BJ34, BJ35, BJ36, BI327, BJ38, BJ39, BJ40, BJ41, BJ42, BJ43, BJ44, BJ45, BJ46, BJ47, BJ48, BJ49, BJ50, BJ51, BJ52, BJ53)</f>
        <v>0000000000000001001000100000000</v>
      </c>
      <c r="BK17" t="str">
        <f t="shared" ref="BK17:BL17" si="10">CONCATENATE(BK22, BK23, BK24, BK25, BK26, BK27, BK28, BK29, BK30, BK31, BK32, BK33, BK34, BK35, BK36, BK327, BK38, BK39, BK40, BK41, BK42, BK43, BK44, BK45, BK46, BK47, BK48, BK49, BK50, BK51, BK52, BK53)</f>
        <v>0000101000001100000000000000000</v>
      </c>
      <c r="BL17" t="str">
        <f t="shared" si="10"/>
        <v>0000000000001101000100010000000</v>
      </c>
      <c r="BM17" t="str">
        <f>CONCATENATE(BM22, BM23, BM24, BM25, BM26, BM27, BM28, BM29, BM30, BM31, BM32, BM33, BM34, BM35, BM36, BL327, BM38, BM39, BM40, BM41, BM42, BM43, BM44, BM45, BM46, BM47, BM48, BM49, BM50, BM51, BM52, BM53)</f>
        <v>0000000000000001000100010000000</v>
      </c>
      <c r="BN17" t="str">
        <f t="shared" ref="BN17" si="11">CONCATENATE(BN22, BN23, BN24, BN25, BN26, BN27, BN28, BN29, BN30, BN31, BN32, BN33, BN34, BN35, BN36, BN327, BN38, BN39, BN40, BN41, BN42, BN43, BN44, BN45, BN46, BN47, BN48, BN49, BN50, BN51, BN52, BN53)</f>
        <v>0000000000000000000000000000001</v>
      </c>
      <c r="BP17" t="str">
        <f>CONCATENATE(BP22, BP23, BP24, BP25, BP26, BP27, BP28, BP29, BP30, BP31, BP32, BP33, BP34, BP35, BP36, BP332, BP38, BP39, BP40, BP41, BP42, BP43, BP44, BP45, BP46, BP47, BP48, BP49, BP50, BP51, BP52, BP53)</f>
        <v>0000000001100000000000000000000</v>
      </c>
      <c r="BQ17" t="str">
        <f t="shared" ref="BQ17" si="12">CONCATENATE(BQ22, BQ23, BQ24, BQ25, BQ26, BQ27, BQ28, BQ29, BQ30, BQ31, BQ32, BQ33, BQ34, BQ35, BQ36, BQ327, BQ38, BQ39, BQ40, BQ41, BQ42, BQ43, BQ44, BQ45, BQ46, BQ47, BQ48, BQ49, BQ50, BQ51, BQ52, BQ53)</f>
        <v>0000000000000000000000000000001</v>
      </c>
      <c r="BT17" t="str">
        <f t="shared" ref="BT17:CC17" si="13">CONCATENATE(BT22, BT23, BT24, BT25, BT26, BT27, BT28, BT29, BT30, BT31, BT32, BT33, BT34, BT35, BT36, BT327, BT38, BT39, BT40, BT41, BT42, BT43, BT44, BT45, BT46, BT47, BT48, BT49, BT50, BT51, BT52, BT53)</f>
        <v>0000000010000000000000000000000</v>
      </c>
      <c r="BU17" t="str">
        <f t="shared" si="13"/>
        <v>0000000000010000000000000000010</v>
      </c>
      <c r="BW17" t="str">
        <f t="shared" ref="BW17" si="14">CONCATENATE(BW22, BW23, BW24, BW25, BW26, BW27, BW28, BW29, BW30, BW31, BW32, BW33, BW34, BW35, BW36, BW327, BW38, BW39, BW40, BW41, BW42, BW43, BW44, BW45, BW46, BW47, BW48, BW49, BW50, BW51, BW52, BW53)</f>
        <v>0000000000010000000000000000010</v>
      </c>
      <c r="BY17" t="str">
        <f t="shared" ref="BY17" si="15">CONCATENATE(BY22, BY23, BY24, BY25, BY26, BY27, BY28, BY29, BY30, BY31, BY32, BY33, BY34, BY35, BY36, BY327, BY38, BY39, BY40, BY41, BY42, BY43, BY44, BY45, BY46, BY47, BY48, BY49, BY50, BY51, BY52, BY53)</f>
        <v>0000000000010000000000000000010</v>
      </c>
      <c r="CA17" t="str">
        <f t="shared" ref="CA17" si="16">CONCATENATE(CA22, CA23, CA24, CA25, CA26, CA27, CA28, CA29, CA30, CA31, CA32, CA33, CA34, CA35, CA36, CA327, CA38, CA39, CA40, CA41, CA42, CA43, CA44, CA45, CA46, CA47, CA48, CA49, CA50, CA51, CA52, CA53)</f>
        <v>0000000000010000000000000000010</v>
      </c>
      <c r="CC17" t="str">
        <f t="shared" si="13"/>
        <v>0000000000000000000000000000001</v>
      </c>
      <c r="CF17" t="str">
        <f t="shared" ref="CF17:CM17" si="17">CONCATENATE(CF22, CF23, CF24, CF25, CF26, CF27, CF28, CF29, CF30, CF31, CF32, CF33, CF34, CF35, CF36, CF329, CF38, CF39, CF40, CF41, CF42, CF43, CF44, CF45, CF46, CF47, CF48, CF49, CF50, CF51, CF52, CF53)</f>
        <v>0000000011100000000000000000000</v>
      </c>
      <c r="CG17" t="str">
        <f t="shared" si="17"/>
        <v>1000000000010000000000000000000</v>
      </c>
      <c r="CH17" t="str">
        <f t="shared" si="17"/>
        <v>1000000000010000000000000000000</v>
      </c>
      <c r="CI17" t="str">
        <f t="shared" si="17"/>
        <v>0000000000000010000000000000000</v>
      </c>
      <c r="CL17" t="str">
        <f t="shared" si="17"/>
        <v>0000010100000001000000000000000</v>
      </c>
      <c r="CM17" t="str">
        <f t="shared" si="17"/>
        <v>0000000000000000000000000000001</v>
      </c>
      <c r="CQ17" t="str">
        <f>CONCATENATE(CQ22, CQ23, CQ24, CQ25, CQ26, CQ27, CQ28, CQ29, CQ30, CQ31, CQ32, CQ33, CQ34, CQ35, CQ36, CP329, CQ38, CQ39, CQ40, CQ41, CQ42, CQ43, CQ44, CQ45, CQ46, CQ47, CQ48, CQ49, CQ50, CQ51, CQ52, CQ53)</f>
        <v>0000000000001100000000000000000</v>
      </c>
      <c r="CS17" t="str">
        <f>CONCATENATE(CS22, CS23, CS24, CS25, CS26, CS27, CS28, CS29, CS30, CS31, CS32, CS33, CS34, CS35, CS36, CQ329, CS38, CS39, CS40, CS41, CS42, CS43, CS44, CS45, CS46, CS47, CS48, CS49, CS50, CS51, CS52, CS53)</f>
        <v>0000000000001100000000000000000</v>
      </c>
      <c r="CU17" t="str">
        <f>CONCATENATE(CU22, CU23, CU24, CU25, CU26, CU27, CU28, CU29, CU30, CU31, CU32, CU33, CU34, CU35, CU36, CS329, CU38, CU39, CU40, CU41, CU42, CU43, CU44, CU45, CU46, CU47, CU48, CU49, CU50, CU51, CU52, CU53)</f>
        <v>0000000000001100000000000000000</v>
      </c>
      <c r="CW17" t="str">
        <f>CONCATENATE(CW22, CW23, CW24, CW25, CW26, CW27, CW28, CW29, CW30, CW31, CW32, CW33, CW34, CW35, CW36, CU329, CW38, CW39, CW40, CW41, CW42, CW43, CW44, CW45, CW46, CW47, CW48, CW49, CW50, CW51, CW52, CW53)</f>
        <v>0000000000001100000000000000000</v>
      </c>
      <c r="CY17" t="str">
        <f>CONCATENATE(CY22, CY23, CY24, CY25, CY26, CY27, CY28, CY29, CY30, CY31, CY32, CY33, CY34, CY35, CY36, CW329, CY38, CY39, CY40, CY41, CY42, CY43, CY44, CY45, CY46, CY47, CY48, CY49, CY50, CY51, CY52, CY53)</f>
        <v>0000000000000000000000000000001</v>
      </c>
      <c r="DC17" t="str">
        <f>CONCATENATE(DC22, DC23, DC24, DC25, DC26, DC27, DC28, DC29, DC30, DC31, DC32, DC33, DC34, DC35, DC36, DA329, DC38, DC39, DC40, DC41, DC42, DC43, DC44, DC45, DC46, DC47, DC48, DC49, DC50, DC51, DC52, DC53)</f>
        <v>0000000000000000000000000000001</v>
      </c>
    </row>
    <row r="19" spans="4:107" x14ac:dyDescent="0.3">
      <c r="D19" s="1" t="s">
        <v>11</v>
      </c>
      <c r="E19" s="1"/>
      <c r="F19" s="1"/>
      <c r="H19" s="1">
        <v>1</v>
      </c>
      <c r="I19" s="1">
        <v>2</v>
      </c>
      <c r="J19" s="1">
        <v>3</v>
      </c>
      <c r="K19" s="1">
        <v>4</v>
      </c>
      <c r="L19" s="1">
        <v>5</v>
      </c>
      <c r="M19" s="1">
        <v>6</v>
      </c>
      <c r="N19" s="1"/>
      <c r="O19" s="1"/>
      <c r="P19" s="1">
        <v>1</v>
      </c>
      <c r="Q19" s="1">
        <v>2</v>
      </c>
      <c r="R19" s="1">
        <v>3</v>
      </c>
      <c r="S19" s="1">
        <v>4</v>
      </c>
      <c r="T19" s="1">
        <v>5</v>
      </c>
      <c r="U19" s="1">
        <v>6</v>
      </c>
      <c r="W19" s="1">
        <v>1</v>
      </c>
      <c r="X19" s="1">
        <v>2</v>
      </c>
      <c r="Y19" s="1">
        <v>3</v>
      </c>
      <c r="Z19" s="1">
        <v>4</v>
      </c>
      <c r="AB19" s="1">
        <v>0</v>
      </c>
      <c r="AC19" s="1">
        <v>1</v>
      </c>
      <c r="AD19" s="1">
        <v>2</v>
      </c>
      <c r="AE19" s="1">
        <v>3</v>
      </c>
      <c r="AF19" s="1">
        <v>4</v>
      </c>
      <c r="AG19" s="1">
        <v>5</v>
      </c>
      <c r="AH19" s="1">
        <v>6</v>
      </c>
      <c r="AI19" s="1">
        <v>7</v>
      </c>
      <c r="AK19" s="1">
        <v>1</v>
      </c>
      <c r="AL19" s="1">
        <v>2</v>
      </c>
      <c r="AM19" s="1">
        <v>3</v>
      </c>
      <c r="AN19" s="1">
        <v>4</v>
      </c>
      <c r="AO19" s="1">
        <v>5</v>
      </c>
      <c r="AP19" s="1">
        <v>6</v>
      </c>
      <c r="AQ19" s="1">
        <v>7</v>
      </c>
      <c r="AR19" s="1">
        <v>8</v>
      </c>
      <c r="AV19" s="1">
        <v>1</v>
      </c>
      <c r="AW19" s="1">
        <v>2</v>
      </c>
      <c r="AX19" s="1">
        <v>3</v>
      </c>
      <c r="AY19" s="1">
        <v>4</v>
      </c>
      <c r="BA19" s="1">
        <v>1</v>
      </c>
      <c r="BB19" s="1">
        <v>2</v>
      </c>
      <c r="BC19" s="1">
        <v>3</v>
      </c>
      <c r="BD19" s="1">
        <v>4</v>
      </c>
      <c r="BE19" s="1">
        <v>5</v>
      </c>
      <c r="BF19" s="1">
        <v>6</v>
      </c>
      <c r="BG19" s="1">
        <v>7</v>
      </c>
      <c r="BH19" s="1">
        <v>8</v>
      </c>
      <c r="BI19" s="1">
        <v>9</v>
      </c>
      <c r="BJ19" s="1">
        <v>10</v>
      </c>
      <c r="BK19" s="1">
        <v>11</v>
      </c>
      <c r="BL19" s="1">
        <v>12</v>
      </c>
      <c r="BM19" s="1">
        <v>13</v>
      </c>
      <c r="BN19" s="1">
        <v>14</v>
      </c>
      <c r="BP19" s="1">
        <v>1</v>
      </c>
      <c r="BQ19" s="1">
        <v>2</v>
      </c>
      <c r="BT19" s="1">
        <v>1</v>
      </c>
      <c r="BU19" s="1">
        <v>2</v>
      </c>
      <c r="BV19" s="1">
        <v>3</v>
      </c>
      <c r="BW19" s="1">
        <v>4</v>
      </c>
      <c r="BX19" s="1">
        <v>5</v>
      </c>
      <c r="BY19" s="1">
        <v>6</v>
      </c>
      <c r="BZ19" s="1">
        <v>7</v>
      </c>
      <c r="CA19" s="1">
        <v>8</v>
      </c>
      <c r="CB19" s="1">
        <v>9</v>
      </c>
      <c r="CC19" s="1">
        <v>10</v>
      </c>
      <c r="CF19" s="1">
        <v>1</v>
      </c>
      <c r="CG19" s="1">
        <v>2</v>
      </c>
      <c r="CH19" s="1">
        <v>3</v>
      </c>
      <c r="CI19" s="1">
        <v>4</v>
      </c>
      <c r="CJ19" s="1">
        <v>5</v>
      </c>
      <c r="CK19" s="1">
        <v>6</v>
      </c>
      <c r="CL19" s="1">
        <v>7</v>
      </c>
      <c r="CM19" s="1">
        <v>8</v>
      </c>
      <c r="CP19" s="1">
        <v>1</v>
      </c>
      <c r="CQ19" s="1">
        <v>2</v>
      </c>
      <c r="CR19" s="1">
        <v>3</v>
      </c>
      <c r="CS19" s="1">
        <v>4</v>
      </c>
      <c r="CT19" s="1">
        <v>5</v>
      </c>
      <c r="CU19" s="1">
        <v>6</v>
      </c>
      <c r="CV19" s="1">
        <v>7</v>
      </c>
      <c r="CW19" s="1">
        <v>8</v>
      </c>
      <c r="CX19" s="1">
        <v>9</v>
      </c>
      <c r="CY19" s="1">
        <v>10</v>
      </c>
      <c r="DB19" s="1">
        <v>1</v>
      </c>
      <c r="DC19" s="1">
        <v>2</v>
      </c>
    </row>
    <row r="20" spans="4:107" x14ac:dyDescent="0.3">
      <c r="D20" s="1" t="s">
        <v>12</v>
      </c>
      <c r="E20" s="1"/>
      <c r="F20" s="1"/>
    </row>
    <row r="21" spans="4:107" x14ac:dyDescent="0.3">
      <c r="D21" s="1" t="s">
        <v>13</v>
      </c>
      <c r="E21" s="1"/>
      <c r="F21" s="1" t="s">
        <v>14</v>
      </c>
    </row>
    <row r="22" spans="4:107" x14ac:dyDescent="0.3">
      <c r="D22" s="3">
        <v>1</v>
      </c>
      <c r="E22" s="11"/>
      <c r="F22" s="3" t="s">
        <v>15</v>
      </c>
      <c r="G22" s="11"/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W22" s="11">
        <v>0</v>
      </c>
      <c r="X22" s="11">
        <v>0</v>
      </c>
      <c r="Y22" s="11">
        <v>0</v>
      </c>
      <c r="Z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V22" s="11">
        <v>0</v>
      </c>
      <c r="AW22" s="11">
        <v>0</v>
      </c>
      <c r="AX22" s="11">
        <v>0</v>
      </c>
      <c r="AY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P22" s="11">
        <v>0</v>
      </c>
      <c r="BQ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F22" s="11">
        <v>0</v>
      </c>
      <c r="CG22" s="11">
        <v>1</v>
      </c>
      <c r="CH22" s="11">
        <v>1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DB22" s="11">
        <v>0</v>
      </c>
      <c r="DC22" s="11">
        <v>0</v>
      </c>
    </row>
    <row r="23" spans="4:107" x14ac:dyDescent="0.3">
      <c r="D23" s="3">
        <v>2</v>
      </c>
      <c r="E23" s="11"/>
      <c r="F23" s="3" t="s">
        <v>16</v>
      </c>
      <c r="G23" s="11"/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W23" s="11">
        <v>0</v>
      </c>
      <c r="X23" s="11">
        <v>0</v>
      </c>
      <c r="Y23" s="11">
        <v>1</v>
      </c>
      <c r="Z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V23" s="11">
        <v>0</v>
      </c>
      <c r="AW23" s="11">
        <v>0</v>
      </c>
      <c r="AX23" s="11">
        <v>1</v>
      </c>
      <c r="AY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P23" s="11">
        <v>0</v>
      </c>
      <c r="BQ23" s="11">
        <v>0</v>
      </c>
      <c r="BT23" s="11">
        <v>0</v>
      </c>
      <c r="BU23" s="11">
        <v>0</v>
      </c>
      <c r="BV23" s="11">
        <v>1</v>
      </c>
      <c r="BW23" s="11">
        <v>0</v>
      </c>
      <c r="BX23" s="11">
        <v>1</v>
      </c>
      <c r="BY23" s="11">
        <v>0</v>
      </c>
      <c r="BZ23" s="11">
        <v>1</v>
      </c>
      <c r="CA23" s="11">
        <v>0</v>
      </c>
      <c r="CB23" s="11">
        <v>1</v>
      </c>
      <c r="CC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DB23" s="11">
        <v>0</v>
      </c>
      <c r="DC23" s="11">
        <v>0</v>
      </c>
    </row>
    <row r="24" spans="4:107" x14ac:dyDescent="0.3">
      <c r="D24" s="3">
        <v>3</v>
      </c>
      <c r="E24" s="11"/>
      <c r="F24" s="3" t="s">
        <v>17</v>
      </c>
      <c r="G24" s="11"/>
      <c r="H24" s="11">
        <v>0</v>
      </c>
      <c r="I24" s="11">
        <v>0</v>
      </c>
      <c r="J24" s="11">
        <v>1</v>
      </c>
      <c r="K24" s="11">
        <v>0</v>
      </c>
      <c r="L24" s="11">
        <v>0</v>
      </c>
      <c r="M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W24" s="11">
        <v>0</v>
      </c>
      <c r="X24" s="11">
        <v>0</v>
      </c>
      <c r="Y24" s="11">
        <v>0</v>
      </c>
      <c r="Z24" s="11">
        <v>0</v>
      </c>
      <c r="AB24" s="11">
        <v>0</v>
      </c>
      <c r="AC24" s="11">
        <v>0</v>
      </c>
      <c r="AD24" s="11">
        <v>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V24" s="11">
        <v>0</v>
      </c>
      <c r="AW24" s="11">
        <v>0</v>
      </c>
      <c r="AX24" s="11">
        <v>0</v>
      </c>
      <c r="AY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P24" s="11">
        <v>0</v>
      </c>
      <c r="BQ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DB24" s="11">
        <v>0</v>
      </c>
      <c r="DC24" s="11">
        <v>0</v>
      </c>
    </row>
    <row r="25" spans="4:107" x14ac:dyDescent="0.3">
      <c r="D25" s="3">
        <v>4</v>
      </c>
      <c r="E25" s="11"/>
      <c r="F25" s="3" t="s">
        <v>18</v>
      </c>
      <c r="G25" s="11"/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W25" s="11">
        <v>0</v>
      </c>
      <c r="X25" s="11">
        <v>0</v>
      </c>
      <c r="Y25" s="11">
        <v>0</v>
      </c>
      <c r="Z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V25" s="11">
        <v>0</v>
      </c>
      <c r="AW25" s="11">
        <v>0</v>
      </c>
      <c r="AX25" s="11">
        <v>0</v>
      </c>
      <c r="AY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P25" s="11">
        <v>0</v>
      </c>
      <c r="BQ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DB25" s="11">
        <v>0</v>
      </c>
      <c r="DC25" s="11">
        <v>0</v>
      </c>
    </row>
    <row r="26" spans="4:107" x14ac:dyDescent="0.3">
      <c r="D26" s="3">
        <v>5</v>
      </c>
      <c r="E26" s="11"/>
      <c r="F26" s="3" t="s">
        <v>19</v>
      </c>
      <c r="G26" s="11"/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W26" s="11">
        <v>0</v>
      </c>
      <c r="X26" s="11">
        <v>0</v>
      </c>
      <c r="Y26" s="11">
        <v>0</v>
      </c>
      <c r="Z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K26" s="11">
        <v>0</v>
      </c>
      <c r="AL26" s="11">
        <v>1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V26" s="11">
        <v>0</v>
      </c>
      <c r="AW26" s="11">
        <v>0</v>
      </c>
      <c r="AX26" s="11">
        <v>0</v>
      </c>
      <c r="AY26" s="11">
        <v>0</v>
      </c>
      <c r="BA26" s="11">
        <v>0</v>
      </c>
      <c r="BB26" s="11">
        <v>1</v>
      </c>
      <c r="BC26" s="11">
        <v>1</v>
      </c>
      <c r="BD26" s="11">
        <v>1</v>
      </c>
      <c r="BE26" s="11">
        <v>1</v>
      </c>
      <c r="BF26" s="11">
        <v>0</v>
      </c>
      <c r="BG26" s="11">
        <v>0</v>
      </c>
      <c r="BH26" s="11">
        <v>1</v>
      </c>
      <c r="BI26" s="11">
        <v>0</v>
      </c>
      <c r="BJ26" s="11">
        <v>0</v>
      </c>
      <c r="BK26" s="11">
        <v>1</v>
      </c>
      <c r="BL26" s="11">
        <v>0</v>
      </c>
      <c r="BM26" s="11">
        <v>0</v>
      </c>
      <c r="BN26" s="11">
        <v>0</v>
      </c>
      <c r="BP26" s="11">
        <v>0</v>
      </c>
      <c r="BQ26" s="11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DB26" s="11">
        <v>0</v>
      </c>
      <c r="DC26" s="11">
        <v>0</v>
      </c>
    </row>
    <row r="27" spans="4:107" x14ac:dyDescent="0.3">
      <c r="D27" s="3">
        <v>6</v>
      </c>
      <c r="E27" s="11"/>
      <c r="F27" s="3" t="s">
        <v>20</v>
      </c>
      <c r="G27" s="11"/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W27" s="11">
        <v>0</v>
      </c>
      <c r="X27" s="11">
        <v>0</v>
      </c>
      <c r="Y27" s="11">
        <v>0</v>
      </c>
      <c r="Z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1</v>
      </c>
      <c r="AR27" s="11">
        <v>0</v>
      </c>
      <c r="AV27" s="11">
        <v>0</v>
      </c>
      <c r="AW27" s="11">
        <v>0</v>
      </c>
      <c r="AX27" s="11">
        <v>0</v>
      </c>
      <c r="AY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P27" s="11">
        <v>0</v>
      </c>
      <c r="BQ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1</v>
      </c>
      <c r="CM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DB27" s="11">
        <v>0</v>
      </c>
      <c r="DC27" s="11">
        <v>0</v>
      </c>
    </row>
    <row r="28" spans="4:107" x14ac:dyDescent="0.3">
      <c r="D28" s="3">
        <v>7</v>
      </c>
      <c r="E28" s="11"/>
      <c r="F28" s="3" t="s">
        <v>21</v>
      </c>
      <c r="G28" s="11"/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P28" s="11">
        <v>0</v>
      </c>
      <c r="Q28" s="11">
        <v>1</v>
      </c>
      <c r="R28" s="11">
        <v>0</v>
      </c>
      <c r="S28" s="11">
        <v>0</v>
      </c>
      <c r="T28" s="11">
        <v>0</v>
      </c>
      <c r="U28" s="11">
        <v>0</v>
      </c>
      <c r="W28" s="11">
        <v>0</v>
      </c>
      <c r="X28" s="11">
        <v>0</v>
      </c>
      <c r="Y28" s="11">
        <v>0</v>
      </c>
      <c r="Z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K28" s="11">
        <v>0</v>
      </c>
      <c r="AL28" s="11">
        <v>1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V28" s="11">
        <v>0</v>
      </c>
      <c r="AW28" s="11">
        <v>0</v>
      </c>
      <c r="AX28" s="11">
        <v>0</v>
      </c>
      <c r="AY28" s="11">
        <v>0</v>
      </c>
      <c r="BA28" s="11">
        <v>0</v>
      </c>
      <c r="BB28" s="11">
        <v>1</v>
      </c>
      <c r="BC28" s="11">
        <v>1</v>
      </c>
      <c r="BD28" s="11">
        <v>1</v>
      </c>
      <c r="BE28" s="11">
        <v>1</v>
      </c>
      <c r="BF28" s="11">
        <v>0</v>
      </c>
      <c r="BG28" s="11">
        <v>0</v>
      </c>
      <c r="BH28" s="11">
        <v>1</v>
      </c>
      <c r="BI28" s="11">
        <v>0</v>
      </c>
      <c r="BJ28" s="11">
        <v>0</v>
      </c>
      <c r="BK28" s="11">
        <v>1</v>
      </c>
      <c r="BL28" s="11">
        <v>0</v>
      </c>
      <c r="BM28" s="11">
        <v>0</v>
      </c>
      <c r="BN28" s="11">
        <v>0</v>
      </c>
      <c r="BP28" s="11">
        <v>0</v>
      </c>
      <c r="BQ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DB28" s="11">
        <v>0</v>
      </c>
      <c r="DC28" s="11">
        <v>0</v>
      </c>
    </row>
    <row r="29" spans="4:107" x14ac:dyDescent="0.3">
      <c r="D29" s="3">
        <v>8</v>
      </c>
      <c r="E29" s="11"/>
      <c r="F29" s="3" t="s">
        <v>22</v>
      </c>
      <c r="G29" s="11"/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W29" s="11">
        <v>0</v>
      </c>
      <c r="X29" s="11">
        <v>0</v>
      </c>
      <c r="Y29" s="11">
        <v>0</v>
      </c>
      <c r="Z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1</v>
      </c>
      <c r="AI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1</v>
      </c>
      <c r="AR29" s="11">
        <v>0</v>
      </c>
      <c r="AV29" s="11">
        <v>0</v>
      </c>
      <c r="AW29" s="11">
        <v>0</v>
      </c>
      <c r="AX29" s="11">
        <v>0</v>
      </c>
      <c r="AY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P29" s="11">
        <v>0</v>
      </c>
      <c r="BQ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1</v>
      </c>
      <c r="CM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DB29" s="11">
        <v>0</v>
      </c>
      <c r="DC29" s="11">
        <v>0</v>
      </c>
    </row>
    <row r="30" spans="4:107" x14ac:dyDescent="0.3">
      <c r="D30" s="4">
        <v>9</v>
      </c>
      <c r="E30" s="12"/>
      <c r="F30" s="4" t="s">
        <v>23</v>
      </c>
      <c r="G30" s="12"/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W30" s="12">
        <v>1</v>
      </c>
      <c r="X30" s="12">
        <v>0</v>
      </c>
      <c r="Y30" s="12">
        <v>0</v>
      </c>
      <c r="Z30" s="12">
        <v>0</v>
      </c>
      <c r="AB30" s="12">
        <v>0</v>
      </c>
      <c r="AC30" s="12">
        <v>1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1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V30" s="12">
        <v>1</v>
      </c>
      <c r="AW30" s="12">
        <v>0</v>
      </c>
      <c r="AX30" s="12">
        <v>0</v>
      </c>
      <c r="AY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P30" s="12">
        <v>0</v>
      </c>
      <c r="BQ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F30" s="12">
        <v>1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DB30" s="12">
        <v>0</v>
      </c>
      <c r="DC30" s="12">
        <v>0</v>
      </c>
    </row>
    <row r="31" spans="4:107" x14ac:dyDescent="0.3">
      <c r="D31" s="4">
        <v>10</v>
      </c>
      <c r="E31" s="12"/>
      <c r="F31" s="4" t="s">
        <v>24</v>
      </c>
      <c r="G31" s="12"/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P31" s="12">
        <v>1</v>
      </c>
      <c r="Q31" s="12">
        <v>1</v>
      </c>
      <c r="R31" s="12">
        <v>0</v>
      </c>
      <c r="S31" s="12">
        <v>0</v>
      </c>
      <c r="T31" s="12">
        <v>0</v>
      </c>
      <c r="U31" s="12">
        <v>0</v>
      </c>
      <c r="W31" s="12">
        <v>0</v>
      </c>
      <c r="X31" s="12">
        <v>0</v>
      </c>
      <c r="Y31" s="12">
        <v>0</v>
      </c>
      <c r="Z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K31" s="12">
        <v>1</v>
      </c>
      <c r="AL31" s="12">
        <v>1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V31" s="12">
        <v>0</v>
      </c>
      <c r="AW31" s="12">
        <v>0</v>
      </c>
      <c r="AX31" s="12">
        <v>0</v>
      </c>
      <c r="AY31" s="12">
        <v>0</v>
      </c>
      <c r="BA31" s="12">
        <v>1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P31" s="12">
        <v>1</v>
      </c>
      <c r="BQ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F31" s="12">
        <v>1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DB31" s="12">
        <v>0</v>
      </c>
      <c r="DC31" s="12">
        <v>0</v>
      </c>
    </row>
    <row r="32" spans="4:107" x14ac:dyDescent="0.3">
      <c r="D32" s="4">
        <v>12</v>
      </c>
      <c r="E32" s="12"/>
      <c r="F32" s="4" t="s">
        <v>25</v>
      </c>
      <c r="G32" s="12"/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P32" s="12">
        <v>1</v>
      </c>
      <c r="Q32" s="12">
        <v>1</v>
      </c>
      <c r="R32" s="12">
        <v>0</v>
      </c>
      <c r="S32" s="12">
        <v>0</v>
      </c>
      <c r="T32" s="12">
        <v>0</v>
      </c>
      <c r="U32" s="12">
        <v>0</v>
      </c>
      <c r="W32" s="12">
        <v>0</v>
      </c>
      <c r="X32" s="12">
        <v>0</v>
      </c>
      <c r="Y32" s="12">
        <v>0</v>
      </c>
      <c r="Z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1</v>
      </c>
      <c r="AH32" s="12">
        <v>0</v>
      </c>
      <c r="AI32" s="12">
        <v>0</v>
      </c>
      <c r="AK32" s="12">
        <v>1</v>
      </c>
      <c r="AL32" s="12">
        <v>1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V32" s="12">
        <v>0</v>
      </c>
      <c r="AW32" s="12">
        <v>0</v>
      </c>
      <c r="AX32" s="12">
        <v>0</v>
      </c>
      <c r="AY32" s="12">
        <v>0</v>
      </c>
      <c r="BA32" s="12">
        <v>1</v>
      </c>
      <c r="BB32" s="12">
        <v>1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P32" s="12">
        <v>1</v>
      </c>
      <c r="BQ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F32" s="12">
        <v>1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DB32" s="12">
        <v>0</v>
      </c>
      <c r="DC32" s="12">
        <v>0</v>
      </c>
    </row>
    <row r="33" spans="4:107" x14ac:dyDescent="0.3">
      <c r="D33" s="5">
        <v>14</v>
      </c>
      <c r="E33" s="13"/>
      <c r="F33" s="5" t="s">
        <v>26</v>
      </c>
      <c r="G33" s="13"/>
      <c r="H33" s="13">
        <v>0</v>
      </c>
      <c r="I33" s="13">
        <v>0</v>
      </c>
      <c r="J33" s="13">
        <v>1</v>
      </c>
      <c r="K33" s="13">
        <v>1</v>
      </c>
      <c r="L33" s="13">
        <v>0</v>
      </c>
      <c r="M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W33" s="13">
        <v>0</v>
      </c>
      <c r="X33" s="13">
        <v>1</v>
      </c>
      <c r="Y33" s="13">
        <v>0</v>
      </c>
      <c r="Z33" s="13">
        <v>0</v>
      </c>
      <c r="AB33" s="13">
        <v>0</v>
      </c>
      <c r="AC33" s="13">
        <v>0</v>
      </c>
      <c r="AD33" s="13">
        <v>1</v>
      </c>
      <c r="AE33" s="13">
        <v>1</v>
      </c>
      <c r="AF33" s="13">
        <v>0</v>
      </c>
      <c r="AG33" s="13">
        <v>0</v>
      </c>
      <c r="AH33" s="13">
        <v>0</v>
      </c>
      <c r="AI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V33" s="13">
        <v>0</v>
      </c>
      <c r="AW33" s="13">
        <v>1</v>
      </c>
      <c r="AX33" s="13">
        <v>0</v>
      </c>
      <c r="AY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P33" s="13">
        <v>0</v>
      </c>
      <c r="BQ33" s="13">
        <v>0</v>
      </c>
      <c r="BT33" s="13">
        <v>0</v>
      </c>
      <c r="BU33" s="13">
        <v>1</v>
      </c>
      <c r="BV33" s="13">
        <v>0</v>
      </c>
      <c r="BW33" s="13">
        <v>1</v>
      </c>
      <c r="BX33" s="13">
        <v>0</v>
      </c>
      <c r="BY33" s="13">
        <v>1</v>
      </c>
      <c r="BZ33" s="13">
        <v>0</v>
      </c>
      <c r="CA33" s="13">
        <v>1</v>
      </c>
      <c r="CB33" s="13">
        <v>0</v>
      </c>
      <c r="CC33" s="13">
        <v>0</v>
      </c>
      <c r="CF33" s="13">
        <v>0</v>
      </c>
      <c r="CG33" s="13">
        <v>1</v>
      </c>
      <c r="CH33" s="13">
        <v>1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DB33" s="13">
        <v>0</v>
      </c>
      <c r="DC33" s="13">
        <v>0</v>
      </c>
    </row>
    <row r="34" spans="4:107" x14ac:dyDescent="0.3">
      <c r="D34" s="5">
        <v>15</v>
      </c>
      <c r="E34" s="13"/>
      <c r="F34" s="5" t="s">
        <v>27</v>
      </c>
      <c r="G34" s="13"/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P34" s="13">
        <v>0</v>
      </c>
      <c r="Q34" s="13">
        <v>1</v>
      </c>
      <c r="R34" s="13">
        <v>1</v>
      </c>
      <c r="S34" s="13">
        <v>0</v>
      </c>
      <c r="T34" s="13">
        <v>0</v>
      </c>
      <c r="U34" s="13">
        <v>0</v>
      </c>
      <c r="W34" s="13">
        <v>0</v>
      </c>
      <c r="X34" s="13">
        <v>0</v>
      </c>
      <c r="Y34" s="13">
        <v>0</v>
      </c>
      <c r="Z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K34" s="13">
        <v>0</v>
      </c>
      <c r="AL34" s="13">
        <v>1</v>
      </c>
      <c r="AM34" s="13">
        <v>1</v>
      </c>
      <c r="AN34" s="13">
        <v>0</v>
      </c>
      <c r="AO34" s="13">
        <v>0</v>
      </c>
      <c r="AP34" s="13">
        <v>1</v>
      </c>
      <c r="AQ34" s="13">
        <v>0</v>
      </c>
      <c r="AR34" s="13">
        <v>0</v>
      </c>
      <c r="AV34" s="13">
        <v>0</v>
      </c>
      <c r="AW34" s="13">
        <v>0</v>
      </c>
      <c r="AX34" s="13">
        <v>0</v>
      </c>
      <c r="AY34" s="13">
        <v>0</v>
      </c>
      <c r="BA34" s="13">
        <v>0</v>
      </c>
      <c r="BB34" s="13">
        <v>1</v>
      </c>
      <c r="BC34" s="13">
        <v>1</v>
      </c>
      <c r="BD34" s="13">
        <v>0</v>
      </c>
      <c r="BE34" s="13">
        <v>1</v>
      </c>
      <c r="BF34" s="13">
        <v>1</v>
      </c>
      <c r="BG34" s="13">
        <v>0</v>
      </c>
      <c r="BH34" s="13">
        <v>1</v>
      </c>
      <c r="BI34" s="13">
        <v>1</v>
      </c>
      <c r="BJ34" s="13">
        <v>0</v>
      </c>
      <c r="BK34" s="13">
        <v>1</v>
      </c>
      <c r="BL34" s="13">
        <v>1</v>
      </c>
      <c r="BM34" s="13">
        <v>0</v>
      </c>
      <c r="BN34" s="13">
        <v>0</v>
      </c>
      <c r="BP34" s="13">
        <v>0</v>
      </c>
      <c r="BQ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1</v>
      </c>
      <c r="CK34" s="13">
        <v>0</v>
      </c>
      <c r="CL34" s="13">
        <v>0</v>
      </c>
      <c r="CM34" s="13">
        <v>0</v>
      </c>
      <c r="CP34" s="13">
        <v>0</v>
      </c>
      <c r="CQ34" s="13">
        <v>1</v>
      </c>
      <c r="CR34" s="13">
        <v>0</v>
      </c>
      <c r="CS34" s="13">
        <v>1</v>
      </c>
      <c r="CT34" s="13">
        <v>0</v>
      </c>
      <c r="CU34" s="13">
        <v>1</v>
      </c>
      <c r="CV34" s="13">
        <v>0</v>
      </c>
      <c r="CW34" s="13">
        <v>1</v>
      </c>
      <c r="CX34" s="13">
        <v>0</v>
      </c>
      <c r="CY34" s="13">
        <v>0</v>
      </c>
      <c r="DB34" s="13">
        <v>0</v>
      </c>
      <c r="DC34" s="13">
        <v>0</v>
      </c>
    </row>
    <row r="35" spans="4:107" x14ac:dyDescent="0.3">
      <c r="D35" s="5">
        <v>17</v>
      </c>
      <c r="E35" s="13"/>
      <c r="F35" s="5" t="s">
        <v>28</v>
      </c>
      <c r="G35" s="13"/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P35" s="13">
        <v>0</v>
      </c>
      <c r="Q35" s="13">
        <v>1</v>
      </c>
      <c r="R35" s="13">
        <v>1</v>
      </c>
      <c r="S35" s="13">
        <v>0</v>
      </c>
      <c r="T35" s="13">
        <v>0</v>
      </c>
      <c r="U35" s="13">
        <v>0</v>
      </c>
      <c r="W35" s="13">
        <v>0</v>
      </c>
      <c r="X35" s="13">
        <v>0</v>
      </c>
      <c r="Y35" s="13">
        <v>0</v>
      </c>
      <c r="Z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1</v>
      </c>
      <c r="AI35" s="13">
        <v>0</v>
      </c>
      <c r="AK35" s="13">
        <v>0</v>
      </c>
      <c r="AL35" s="13">
        <v>1</v>
      </c>
      <c r="AM35" s="13">
        <v>1</v>
      </c>
      <c r="AN35" s="13">
        <v>0</v>
      </c>
      <c r="AO35" s="13">
        <v>1</v>
      </c>
      <c r="AP35" s="13">
        <v>0</v>
      </c>
      <c r="AQ35" s="13">
        <v>0</v>
      </c>
      <c r="AR35" s="13">
        <v>0</v>
      </c>
      <c r="AV35" s="13">
        <v>0</v>
      </c>
      <c r="AW35" s="13">
        <v>0</v>
      </c>
      <c r="AX35" s="13">
        <v>0</v>
      </c>
      <c r="AY35" s="13">
        <v>0</v>
      </c>
      <c r="BA35" s="13">
        <v>0</v>
      </c>
      <c r="BB35" s="13">
        <v>1</v>
      </c>
      <c r="BC35" s="13">
        <v>1</v>
      </c>
      <c r="BD35" s="13">
        <v>0</v>
      </c>
      <c r="BE35" s="13">
        <v>1</v>
      </c>
      <c r="BF35" s="13">
        <v>1</v>
      </c>
      <c r="BG35" s="13">
        <v>0</v>
      </c>
      <c r="BH35" s="13">
        <v>1</v>
      </c>
      <c r="BI35" s="13">
        <v>1</v>
      </c>
      <c r="BJ35" s="13">
        <v>0</v>
      </c>
      <c r="BK35" s="13">
        <v>1</v>
      </c>
      <c r="BL35" s="13">
        <v>1</v>
      </c>
      <c r="BM35" s="13">
        <v>0</v>
      </c>
      <c r="BN35" s="13">
        <v>0</v>
      </c>
      <c r="BP35" s="13">
        <v>0</v>
      </c>
      <c r="BQ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1</v>
      </c>
      <c r="CL35" s="13">
        <v>0</v>
      </c>
      <c r="CM35" s="13">
        <v>0</v>
      </c>
      <c r="CP35" s="13">
        <v>0</v>
      </c>
      <c r="CQ35" s="13">
        <v>1</v>
      </c>
      <c r="CR35" s="13">
        <v>0</v>
      </c>
      <c r="CS35" s="13">
        <v>1</v>
      </c>
      <c r="CT35" s="13">
        <v>0</v>
      </c>
      <c r="CU35" s="13">
        <v>1</v>
      </c>
      <c r="CV35" s="13">
        <v>0</v>
      </c>
      <c r="CW35" s="13">
        <v>1</v>
      </c>
      <c r="CX35" s="13">
        <v>0</v>
      </c>
      <c r="CY35" s="13">
        <v>0</v>
      </c>
      <c r="DB35" s="13">
        <v>0</v>
      </c>
      <c r="DC35" s="13">
        <v>0</v>
      </c>
    </row>
    <row r="36" spans="4:107" x14ac:dyDescent="0.3">
      <c r="D36" s="5">
        <v>19</v>
      </c>
      <c r="E36" s="13"/>
      <c r="F36" s="5" t="s">
        <v>29</v>
      </c>
      <c r="G36" s="13"/>
      <c r="H36" s="13">
        <v>0</v>
      </c>
      <c r="I36" s="13">
        <v>0</v>
      </c>
      <c r="J36" s="13">
        <v>0</v>
      </c>
      <c r="K36" s="13">
        <v>0</v>
      </c>
      <c r="L36" s="13">
        <v>1</v>
      </c>
      <c r="M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W36" s="13">
        <v>0</v>
      </c>
      <c r="X36" s="13">
        <v>0</v>
      </c>
      <c r="Y36" s="13">
        <v>1</v>
      </c>
      <c r="Z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V36" s="13">
        <v>0</v>
      </c>
      <c r="AW36" s="13">
        <v>0</v>
      </c>
      <c r="AX36" s="13">
        <v>1</v>
      </c>
      <c r="AY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P36" s="13">
        <v>0</v>
      </c>
      <c r="BQ36" s="13">
        <v>0</v>
      </c>
      <c r="BT36" s="13">
        <v>0</v>
      </c>
      <c r="BU36" s="13">
        <v>0</v>
      </c>
      <c r="BV36" s="13">
        <v>1</v>
      </c>
      <c r="BW36" s="13">
        <v>0</v>
      </c>
      <c r="BX36" s="13">
        <v>1</v>
      </c>
      <c r="BY36" s="13">
        <v>0</v>
      </c>
      <c r="BZ36" s="13">
        <v>1</v>
      </c>
      <c r="CA36" s="13">
        <v>0</v>
      </c>
      <c r="CB36" s="13">
        <v>1</v>
      </c>
      <c r="CC36" s="13">
        <v>0</v>
      </c>
      <c r="CF36" s="13">
        <v>0</v>
      </c>
      <c r="CG36" s="13">
        <v>0</v>
      </c>
      <c r="CH36" s="13">
        <v>0</v>
      </c>
      <c r="CI36" s="13">
        <v>1</v>
      </c>
      <c r="CJ36" s="13">
        <v>0</v>
      </c>
      <c r="CK36" s="13">
        <v>0</v>
      </c>
      <c r="CL36" s="13">
        <v>0</v>
      </c>
      <c r="CM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DB36" s="13">
        <v>0</v>
      </c>
      <c r="DC36" s="13">
        <v>0</v>
      </c>
    </row>
    <row r="37" spans="4:107" x14ac:dyDescent="0.3">
      <c r="D37" s="5">
        <v>20</v>
      </c>
      <c r="E37" s="13"/>
      <c r="F37" s="5" t="s">
        <v>30</v>
      </c>
      <c r="G37" s="13"/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P37" s="13">
        <v>0</v>
      </c>
      <c r="Q37" s="13">
        <v>0</v>
      </c>
      <c r="R37" s="13">
        <v>1</v>
      </c>
      <c r="S37" s="13">
        <v>1</v>
      </c>
      <c r="T37" s="13">
        <v>0</v>
      </c>
      <c r="U37" s="13">
        <v>0</v>
      </c>
      <c r="W37" s="13">
        <v>0</v>
      </c>
      <c r="X37" s="13">
        <v>0</v>
      </c>
      <c r="Y37" s="13">
        <v>0</v>
      </c>
      <c r="Z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K37" s="13">
        <v>0</v>
      </c>
      <c r="AL37" s="13">
        <v>0</v>
      </c>
      <c r="AM37" s="13">
        <v>0</v>
      </c>
      <c r="AN37" s="13">
        <v>1</v>
      </c>
      <c r="AO37" s="13">
        <v>0</v>
      </c>
      <c r="AP37" s="13">
        <v>0</v>
      </c>
      <c r="AQ37" s="13">
        <v>1</v>
      </c>
      <c r="AR37" s="13">
        <v>0</v>
      </c>
      <c r="AV37" s="13">
        <v>0</v>
      </c>
      <c r="AW37" s="13">
        <v>0</v>
      </c>
      <c r="AX37" s="13">
        <v>0</v>
      </c>
      <c r="AY37" s="13">
        <v>0</v>
      </c>
      <c r="BA37" s="13">
        <v>0</v>
      </c>
      <c r="BB37" s="13">
        <v>0</v>
      </c>
      <c r="BC37" s="13">
        <v>1</v>
      </c>
      <c r="BD37" s="13">
        <v>1</v>
      </c>
      <c r="BE37" s="13">
        <v>0</v>
      </c>
      <c r="BF37" s="13">
        <v>1</v>
      </c>
      <c r="BG37" s="13">
        <v>1</v>
      </c>
      <c r="BH37" s="13">
        <v>0</v>
      </c>
      <c r="BI37" s="13">
        <v>1</v>
      </c>
      <c r="BJ37" s="13">
        <v>1</v>
      </c>
      <c r="BK37" s="13">
        <v>0</v>
      </c>
      <c r="BL37" s="13">
        <v>1</v>
      </c>
      <c r="BM37" s="13">
        <v>1</v>
      </c>
      <c r="BN37" s="13">
        <v>0</v>
      </c>
      <c r="BP37" s="13">
        <v>0</v>
      </c>
      <c r="BQ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1</v>
      </c>
      <c r="CM37" s="13">
        <v>0</v>
      </c>
      <c r="CP37" s="13">
        <v>0</v>
      </c>
      <c r="CQ37" s="13">
        <v>0</v>
      </c>
      <c r="CR37" s="13">
        <v>1</v>
      </c>
      <c r="CS37" s="13">
        <v>0</v>
      </c>
      <c r="CT37" s="13">
        <v>1</v>
      </c>
      <c r="CU37" s="13">
        <v>0</v>
      </c>
      <c r="CV37" s="13">
        <v>1</v>
      </c>
      <c r="CW37" s="13">
        <v>0</v>
      </c>
      <c r="CX37" s="13">
        <v>1</v>
      </c>
      <c r="CY37" s="13">
        <v>0</v>
      </c>
      <c r="DB37" s="13">
        <v>0</v>
      </c>
      <c r="DC37" s="13">
        <v>0</v>
      </c>
    </row>
    <row r="38" spans="4:107" x14ac:dyDescent="0.3">
      <c r="D38" s="5">
        <v>21</v>
      </c>
      <c r="E38" s="13"/>
      <c r="F38" s="5" t="s">
        <v>31</v>
      </c>
      <c r="G38" s="13"/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P38" s="13">
        <v>0</v>
      </c>
      <c r="Q38" s="13">
        <v>0</v>
      </c>
      <c r="R38" s="13">
        <v>1</v>
      </c>
      <c r="S38" s="13">
        <v>1</v>
      </c>
      <c r="T38" s="13">
        <v>0</v>
      </c>
      <c r="U38" s="13">
        <v>0</v>
      </c>
      <c r="W38" s="13">
        <v>0</v>
      </c>
      <c r="X38" s="13">
        <v>0</v>
      </c>
      <c r="Y38" s="13">
        <v>0</v>
      </c>
      <c r="Z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K38" s="13">
        <v>0</v>
      </c>
      <c r="AL38" s="13">
        <v>0</v>
      </c>
      <c r="AM38" s="13">
        <v>0</v>
      </c>
      <c r="AN38" s="13">
        <v>1</v>
      </c>
      <c r="AO38" s="13">
        <v>0</v>
      </c>
      <c r="AP38" s="13">
        <v>0</v>
      </c>
      <c r="AQ38" s="13">
        <v>1</v>
      </c>
      <c r="AR38" s="13">
        <v>0</v>
      </c>
      <c r="AV38" s="13">
        <v>0</v>
      </c>
      <c r="AW38" s="13">
        <v>0</v>
      </c>
      <c r="AX38" s="13">
        <v>0</v>
      </c>
      <c r="AY38" s="13">
        <v>0</v>
      </c>
      <c r="BA38" s="13">
        <v>0</v>
      </c>
      <c r="BB38" s="13">
        <v>0</v>
      </c>
      <c r="BC38" s="13">
        <v>1</v>
      </c>
      <c r="BD38" s="13">
        <v>1</v>
      </c>
      <c r="BE38" s="13">
        <v>0</v>
      </c>
      <c r="BF38" s="13">
        <v>1</v>
      </c>
      <c r="BG38" s="13">
        <v>1</v>
      </c>
      <c r="BH38" s="13">
        <v>0</v>
      </c>
      <c r="BI38" s="13">
        <v>1</v>
      </c>
      <c r="BJ38" s="13">
        <v>1</v>
      </c>
      <c r="BK38" s="13">
        <v>0</v>
      </c>
      <c r="BL38" s="13">
        <v>1</v>
      </c>
      <c r="BM38" s="13">
        <v>1</v>
      </c>
      <c r="BN38" s="13">
        <v>0</v>
      </c>
      <c r="BP38" s="13">
        <v>0</v>
      </c>
      <c r="BQ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1</v>
      </c>
      <c r="CM38" s="13">
        <v>0</v>
      </c>
      <c r="CP38" s="13">
        <v>0</v>
      </c>
      <c r="CQ38" s="13">
        <v>0</v>
      </c>
      <c r="CR38" s="13">
        <v>1</v>
      </c>
      <c r="CS38" s="13">
        <v>0</v>
      </c>
      <c r="CT38" s="13">
        <v>1</v>
      </c>
      <c r="CU38" s="13">
        <v>0</v>
      </c>
      <c r="CV38" s="13">
        <v>1</v>
      </c>
      <c r="CW38" s="13">
        <v>0</v>
      </c>
      <c r="CX38" s="13">
        <v>1</v>
      </c>
      <c r="CY38" s="13">
        <v>0</v>
      </c>
      <c r="DB38" s="13">
        <v>0</v>
      </c>
      <c r="DC38" s="13">
        <v>0</v>
      </c>
    </row>
    <row r="39" spans="4:107" x14ac:dyDescent="0.3">
      <c r="D39" s="6">
        <v>22</v>
      </c>
      <c r="E39" s="14"/>
      <c r="F39" s="6" t="s">
        <v>32</v>
      </c>
      <c r="G39" s="14"/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P39" s="14">
        <v>0</v>
      </c>
      <c r="Q39" s="14">
        <v>0</v>
      </c>
      <c r="R39" s="14">
        <v>1</v>
      </c>
      <c r="S39" s="14">
        <v>1</v>
      </c>
      <c r="T39" s="14">
        <v>0</v>
      </c>
      <c r="U39" s="14">
        <v>0</v>
      </c>
      <c r="W39" s="14">
        <v>0</v>
      </c>
      <c r="X39" s="14">
        <v>0</v>
      </c>
      <c r="Y39" s="14">
        <v>0</v>
      </c>
      <c r="Z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V39" s="14">
        <v>0</v>
      </c>
      <c r="AW39" s="14">
        <v>0</v>
      </c>
      <c r="AX39" s="14">
        <v>0</v>
      </c>
      <c r="AY39" s="14">
        <v>0</v>
      </c>
      <c r="BA39" s="14">
        <v>0</v>
      </c>
      <c r="BB39" s="14">
        <v>0</v>
      </c>
      <c r="BC39" s="14">
        <v>1</v>
      </c>
      <c r="BD39" s="14">
        <v>1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P39" s="14">
        <v>0</v>
      </c>
      <c r="BQ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P39" s="14">
        <v>0</v>
      </c>
      <c r="CQ39" s="14">
        <v>0</v>
      </c>
      <c r="CR39" s="14">
        <v>1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DB39" s="14">
        <v>0</v>
      </c>
      <c r="DC39" s="14">
        <v>0</v>
      </c>
    </row>
    <row r="40" spans="4:107" x14ac:dyDescent="0.3">
      <c r="D40" s="6">
        <v>23</v>
      </c>
      <c r="E40" s="14"/>
      <c r="F40" s="6" t="s">
        <v>33</v>
      </c>
      <c r="G40" s="14"/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W40" s="14">
        <v>0</v>
      </c>
      <c r="X40" s="14">
        <v>0</v>
      </c>
      <c r="Y40" s="14">
        <v>0</v>
      </c>
      <c r="Z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V40" s="14">
        <v>0</v>
      </c>
      <c r="AW40" s="14">
        <v>0</v>
      </c>
      <c r="AX40" s="14">
        <v>0</v>
      </c>
      <c r="AY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1</v>
      </c>
      <c r="BG40" s="14">
        <v>1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P40" s="14">
        <v>0</v>
      </c>
      <c r="BQ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0</v>
      </c>
      <c r="CW40" s="14">
        <v>0</v>
      </c>
      <c r="CX40" s="14">
        <v>0</v>
      </c>
      <c r="CY40" s="14">
        <v>0</v>
      </c>
      <c r="DB40" s="14">
        <v>0</v>
      </c>
      <c r="DC40" s="14">
        <v>0</v>
      </c>
    </row>
    <row r="41" spans="4:107" x14ac:dyDescent="0.3">
      <c r="D41" s="6">
        <v>24</v>
      </c>
      <c r="E41" s="14"/>
      <c r="F41" s="6" t="s">
        <v>34</v>
      </c>
      <c r="G41" s="14"/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W41" s="14">
        <v>0</v>
      </c>
      <c r="X41" s="14">
        <v>0</v>
      </c>
      <c r="Y41" s="14">
        <v>0</v>
      </c>
      <c r="Z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V41" s="14">
        <v>0</v>
      </c>
      <c r="AW41" s="14">
        <v>0</v>
      </c>
      <c r="AX41" s="14">
        <v>0</v>
      </c>
      <c r="AY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1</v>
      </c>
      <c r="BJ41" s="14">
        <v>1</v>
      </c>
      <c r="BK41" s="14">
        <v>0</v>
      </c>
      <c r="BL41" s="14">
        <v>0</v>
      </c>
      <c r="BM41" s="14">
        <v>0</v>
      </c>
      <c r="BN41" s="14">
        <v>0</v>
      </c>
      <c r="BP41" s="14">
        <v>0</v>
      </c>
      <c r="BQ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1</v>
      </c>
      <c r="CW41" s="14">
        <v>0</v>
      </c>
      <c r="CX41" s="14">
        <v>0</v>
      </c>
      <c r="CY41" s="14">
        <v>0</v>
      </c>
      <c r="DB41" s="14">
        <v>0</v>
      </c>
      <c r="DC41" s="14">
        <v>0</v>
      </c>
    </row>
    <row r="42" spans="4:107" x14ac:dyDescent="0.3">
      <c r="D42" s="6">
        <v>25</v>
      </c>
      <c r="E42" s="14"/>
      <c r="F42" s="6" t="s">
        <v>35</v>
      </c>
      <c r="G42" s="14"/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W42" s="14">
        <v>0</v>
      </c>
      <c r="X42" s="14">
        <v>0</v>
      </c>
      <c r="Y42" s="14">
        <v>0</v>
      </c>
      <c r="Z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V42" s="14">
        <v>0</v>
      </c>
      <c r="AW42" s="14">
        <v>0</v>
      </c>
      <c r="AX42" s="14">
        <v>0</v>
      </c>
      <c r="AY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1</v>
      </c>
      <c r="BM42" s="14">
        <v>1</v>
      </c>
      <c r="BN42" s="14">
        <v>0</v>
      </c>
      <c r="BP42" s="14">
        <v>0</v>
      </c>
      <c r="BQ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1</v>
      </c>
      <c r="CY42" s="14">
        <v>0</v>
      </c>
      <c r="DB42" s="14">
        <v>0</v>
      </c>
      <c r="DC42" s="14">
        <v>0</v>
      </c>
    </row>
    <row r="43" spans="4:107" x14ac:dyDescent="0.3">
      <c r="D43" s="6">
        <v>26</v>
      </c>
      <c r="E43" s="14"/>
      <c r="F43" s="6" t="s">
        <v>36</v>
      </c>
      <c r="G43" s="14"/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P43" s="14">
        <v>0</v>
      </c>
      <c r="Q43" s="14">
        <v>0</v>
      </c>
      <c r="R43" s="14">
        <v>1</v>
      </c>
      <c r="S43" s="14">
        <v>1</v>
      </c>
      <c r="T43" s="14">
        <v>0</v>
      </c>
      <c r="U43" s="14">
        <v>0</v>
      </c>
      <c r="W43" s="14">
        <v>0</v>
      </c>
      <c r="X43" s="14">
        <v>0</v>
      </c>
      <c r="Y43" s="14">
        <v>0</v>
      </c>
      <c r="Z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V43" s="14">
        <v>0</v>
      </c>
      <c r="AW43" s="14">
        <v>0</v>
      </c>
      <c r="AX43" s="14">
        <v>0</v>
      </c>
      <c r="AY43" s="14">
        <v>0</v>
      </c>
      <c r="BA43" s="14">
        <v>0</v>
      </c>
      <c r="BB43" s="14">
        <v>0</v>
      </c>
      <c r="BC43" s="14">
        <v>1</v>
      </c>
      <c r="BD43" s="14">
        <v>1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P43" s="14">
        <v>0</v>
      </c>
      <c r="BQ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P43" s="14">
        <v>0</v>
      </c>
      <c r="CQ43" s="14">
        <v>0</v>
      </c>
      <c r="CR43" s="14">
        <v>1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DB43" s="14">
        <v>0</v>
      </c>
      <c r="DC43" s="14">
        <v>0</v>
      </c>
    </row>
    <row r="44" spans="4:107" x14ac:dyDescent="0.3">
      <c r="D44" s="6">
        <v>27</v>
      </c>
      <c r="E44" s="14"/>
      <c r="F44" s="6" t="s">
        <v>37</v>
      </c>
      <c r="G44" s="14"/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W44" s="14">
        <v>0</v>
      </c>
      <c r="X44" s="14">
        <v>0</v>
      </c>
      <c r="Y44" s="14">
        <v>0</v>
      </c>
      <c r="Z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V44" s="14">
        <v>0</v>
      </c>
      <c r="AW44" s="14">
        <v>0</v>
      </c>
      <c r="AX44" s="14">
        <v>0</v>
      </c>
      <c r="AY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1</v>
      </c>
      <c r="BG44" s="14">
        <v>1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P44" s="14">
        <v>0</v>
      </c>
      <c r="BQ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1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DB44" s="14">
        <v>0</v>
      </c>
      <c r="DC44" s="14">
        <v>0</v>
      </c>
    </row>
    <row r="45" spans="4:107" x14ac:dyDescent="0.3">
      <c r="D45" s="6">
        <v>28</v>
      </c>
      <c r="E45" s="14"/>
      <c r="F45" s="6" t="s">
        <v>38</v>
      </c>
      <c r="G45" s="14"/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W45" s="14">
        <v>0</v>
      </c>
      <c r="X45" s="14">
        <v>0</v>
      </c>
      <c r="Y45" s="14">
        <v>0</v>
      </c>
      <c r="Z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V45" s="14">
        <v>0</v>
      </c>
      <c r="AW45" s="14">
        <v>0</v>
      </c>
      <c r="AX45" s="14">
        <v>0</v>
      </c>
      <c r="AY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1</v>
      </c>
      <c r="BJ45" s="14">
        <v>1</v>
      </c>
      <c r="BK45" s="14">
        <v>0</v>
      </c>
      <c r="BL45" s="14">
        <v>0</v>
      </c>
      <c r="BM45" s="14">
        <v>0</v>
      </c>
      <c r="BN45" s="14">
        <v>0</v>
      </c>
      <c r="BP45" s="14">
        <v>0</v>
      </c>
      <c r="BQ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1</v>
      </c>
      <c r="CW45" s="14">
        <v>0</v>
      </c>
      <c r="CX45" s="14">
        <v>0</v>
      </c>
      <c r="CY45" s="14">
        <v>0</v>
      </c>
      <c r="DB45" s="14">
        <v>0</v>
      </c>
      <c r="DC45" s="14">
        <v>0</v>
      </c>
    </row>
    <row r="46" spans="4:107" x14ac:dyDescent="0.3">
      <c r="D46" s="6">
        <v>29</v>
      </c>
      <c r="E46" s="14"/>
      <c r="F46" s="6" t="s">
        <v>39</v>
      </c>
      <c r="G46" s="14"/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W46" s="14">
        <v>0</v>
      </c>
      <c r="X46" s="14">
        <v>0</v>
      </c>
      <c r="Y46" s="14">
        <v>0</v>
      </c>
      <c r="Z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V46" s="14">
        <v>0</v>
      </c>
      <c r="AW46" s="14">
        <v>0</v>
      </c>
      <c r="AX46" s="14">
        <v>0</v>
      </c>
      <c r="AY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1</v>
      </c>
      <c r="BM46" s="14">
        <v>1</v>
      </c>
      <c r="BN46" s="14">
        <v>0</v>
      </c>
      <c r="BP46" s="14">
        <v>0</v>
      </c>
      <c r="BQ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1</v>
      </c>
      <c r="CY46" s="14">
        <v>0</v>
      </c>
      <c r="DB46" s="14">
        <v>0</v>
      </c>
      <c r="DC46" s="14">
        <v>0</v>
      </c>
    </row>
    <row r="47" spans="4:107" x14ac:dyDescent="0.3">
      <c r="D47" s="7">
        <v>32</v>
      </c>
      <c r="E47" s="15"/>
      <c r="F47" s="7" t="s">
        <v>40</v>
      </c>
      <c r="G47" s="15"/>
      <c r="H47" s="15">
        <v>0</v>
      </c>
      <c r="I47" s="15">
        <v>0</v>
      </c>
      <c r="J47" s="15">
        <v>0</v>
      </c>
      <c r="K47" s="15">
        <v>0</v>
      </c>
      <c r="L47" s="15">
        <v>1</v>
      </c>
      <c r="M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W47" s="15">
        <v>0</v>
      </c>
      <c r="X47" s="15">
        <v>0</v>
      </c>
      <c r="Y47" s="15">
        <v>0</v>
      </c>
      <c r="Z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1</v>
      </c>
      <c r="AG47" s="15">
        <v>0</v>
      </c>
      <c r="AH47" s="15">
        <v>0</v>
      </c>
      <c r="AI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V47" s="15">
        <v>0</v>
      </c>
      <c r="AW47" s="15">
        <v>0</v>
      </c>
      <c r="AX47" s="15">
        <v>0</v>
      </c>
      <c r="AY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P47" s="15">
        <v>0</v>
      </c>
      <c r="BQ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DB47" s="15">
        <v>0</v>
      </c>
      <c r="DC47" s="15">
        <v>0</v>
      </c>
    </row>
    <row r="48" spans="4:107" x14ac:dyDescent="0.3">
      <c r="D48" s="7">
        <v>33</v>
      </c>
      <c r="E48" s="15"/>
      <c r="F48" s="7" t="s">
        <v>41</v>
      </c>
      <c r="G48" s="15"/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1</v>
      </c>
      <c r="U48" s="15">
        <v>0</v>
      </c>
      <c r="W48" s="15">
        <v>0</v>
      </c>
      <c r="X48" s="15">
        <v>0</v>
      </c>
      <c r="Y48" s="15">
        <v>0</v>
      </c>
      <c r="Z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V48" s="15">
        <v>0</v>
      </c>
      <c r="AW48" s="15">
        <v>0</v>
      </c>
      <c r="AX48" s="15">
        <v>0</v>
      </c>
      <c r="AY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P48" s="15">
        <v>0</v>
      </c>
      <c r="BQ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DB48" s="15">
        <v>0</v>
      </c>
      <c r="DC48" s="15">
        <v>0</v>
      </c>
    </row>
    <row r="49" spans="4:107" x14ac:dyDescent="0.3">
      <c r="D49" s="7">
        <v>34</v>
      </c>
      <c r="E49" s="15"/>
      <c r="F49" s="7" t="s">
        <v>42</v>
      </c>
      <c r="G49" s="15"/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1</v>
      </c>
      <c r="U49" s="15">
        <v>0</v>
      </c>
      <c r="W49" s="15">
        <v>0</v>
      </c>
      <c r="X49" s="15">
        <v>0</v>
      </c>
      <c r="Y49" s="15">
        <v>0</v>
      </c>
      <c r="Z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V49" s="15">
        <v>0</v>
      </c>
      <c r="AW49" s="15">
        <v>0</v>
      </c>
      <c r="AX49" s="15">
        <v>0</v>
      </c>
      <c r="AY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P49" s="15">
        <v>0</v>
      </c>
      <c r="BQ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DB49" s="15">
        <v>0</v>
      </c>
      <c r="DC49" s="15">
        <v>0</v>
      </c>
    </row>
    <row r="50" spans="4:107" x14ac:dyDescent="0.3">
      <c r="D50" s="19">
        <v>35</v>
      </c>
      <c r="E50" s="18"/>
      <c r="F50" s="19" t="s">
        <v>43</v>
      </c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1</v>
      </c>
      <c r="U50" s="18">
        <v>0</v>
      </c>
      <c r="W50" s="18">
        <v>0</v>
      </c>
      <c r="X50" s="18">
        <v>0</v>
      </c>
      <c r="Y50" s="18">
        <v>0</v>
      </c>
      <c r="Z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V50" s="18">
        <v>0</v>
      </c>
      <c r="AW50" s="18">
        <v>0</v>
      </c>
      <c r="AX50" s="18">
        <v>0</v>
      </c>
      <c r="AY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P50" s="18">
        <v>0</v>
      </c>
      <c r="BQ50" s="18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P50" s="18">
        <v>0</v>
      </c>
      <c r="CQ50" s="18">
        <v>0</v>
      </c>
      <c r="CR50" s="18">
        <v>0</v>
      </c>
      <c r="CS50" s="18">
        <v>0</v>
      </c>
      <c r="CT50" s="18">
        <v>0</v>
      </c>
      <c r="CU50" s="18">
        <v>0</v>
      </c>
      <c r="CV50" s="18">
        <v>0</v>
      </c>
      <c r="CW50" s="18">
        <v>0</v>
      </c>
      <c r="CX50" s="18">
        <v>0</v>
      </c>
      <c r="CY50" s="18">
        <v>0</v>
      </c>
      <c r="DB50" s="18">
        <v>0</v>
      </c>
      <c r="DC50" s="18">
        <v>0</v>
      </c>
    </row>
    <row r="51" spans="4:107" x14ac:dyDescent="0.3">
      <c r="D51" s="19">
        <v>36</v>
      </c>
      <c r="E51" s="18"/>
      <c r="F51" s="19" t="s">
        <v>44</v>
      </c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1</v>
      </c>
      <c r="U51" s="18">
        <v>0</v>
      </c>
      <c r="W51" s="18">
        <v>0</v>
      </c>
      <c r="X51" s="18">
        <v>0</v>
      </c>
      <c r="Y51" s="18">
        <v>0</v>
      </c>
      <c r="Z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V51" s="18">
        <v>0</v>
      </c>
      <c r="AW51" s="18">
        <v>0</v>
      </c>
      <c r="AX51" s="18">
        <v>0</v>
      </c>
      <c r="AY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P51" s="18">
        <v>0</v>
      </c>
      <c r="BQ51" s="18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P51" s="18">
        <v>0</v>
      </c>
      <c r="CQ51" s="18">
        <v>0</v>
      </c>
      <c r="CR51" s="18">
        <v>0</v>
      </c>
      <c r="CS51" s="18">
        <v>0</v>
      </c>
      <c r="CT51" s="18">
        <v>0</v>
      </c>
      <c r="CU51" s="18">
        <v>0</v>
      </c>
      <c r="CV51" s="18">
        <v>0</v>
      </c>
      <c r="CW51" s="18">
        <v>0</v>
      </c>
      <c r="CX51" s="18">
        <v>0</v>
      </c>
      <c r="CY51" s="18">
        <v>0</v>
      </c>
      <c r="DB51" s="18">
        <v>0</v>
      </c>
      <c r="DC51" s="18">
        <v>0</v>
      </c>
    </row>
    <row r="52" spans="4:107" x14ac:dyDescent="0.3">
      <c r="D52" s="8">
        <v>30</v>
      </c>
      <c r="E52" s="16"/>
      <c r="F52" s="8" t="s">
        <v>49</v>
      </c>
      <c r="G52" s="16"/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W52" s="16">
        <v>0</v>
      </c>
      <c r="X52" s="16">
        <v>1</v>
      </c>
      <c r="Y52" s="16">
        <v>0</v>
      </c>
      <c r="Z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1</v>
      </c>
      <c r="AH52" s="16">
        <v>0</v>
      </c>
      <c r="AI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1</v>
      </c>
      <c r="AP52" s="16">
        <v>1</v>
      </c>
      <c r="AQ52" s="16">
        <v>0</v>
      </c>
      <c r="AR52" s="16">
        <v>0</v>
      </c>
      <c r="AV52" s="16">
        <v>0</v>
      </c>
      <c r="AW52" s="16">
        <v>1</v>
      </c>
      <c r="AX52" s="16">
        <v>0</v>
      </c>
      <c r="AY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P52" s="16">
        <v>0</v>
      </c>
      <c r="BQ52" s="16">
        <v>0</v>
      </c>
      <c r="BT52" s="16">
        <v>0</v>
      </c>
      <c r="BU52" s="16">
        <v>1</v>
      </c>
      <c r="BV52" s="16">
        <v>0</v>
      </c>
      <c r="BW52" s="16">
        <v>1</v>
      </c>
      <c r="BX52" s="16">
        <v>0</v>
      </c>
      <c r="BY52" s="16">
        <v>1</v>
      </c>
      <c r="BZ52" s="16">
        <v>0</v>
      </c>
      <c r="CA52" s="16">
        <v>1</v>
      </c>
      <c r="CB52" s="16">
        <v>0</v>
      </c>
      <c r="CC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1</v>
      </c>
      <c r="CK52" s="16">
        <v>1</v>
      </c>
      <c r="CL52" s="16">
        <v>0</v>
      </c>
      <c r="CM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DB52" s="16">
        <v>0</v>
      </c>
      <c r="DC52" s="16">
        <v>0</v>
      </c>
    </row>
    <row r="53" spans="4:107" x14ac:dyDescent="0.3">
      <c r="D53" s="8">
        <v>31</v>
      </c>
      <c r="E53" s="16"/>
      <c r="F53" s="8" t="s">
        <v>70</v>
      </c>
      <c r="G53" s="16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1</v>
      </c>
      <c r="W53" s="16">
        <v>0</v>
      </c>
      <c r="X53" s="16">
        <v>0</v>
      </c>
      <c r="Y53" s="16">
        <v>0</v>
      </c>
      <c r="Z53" s="16">
        <v>1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1</v>
      </c>
      <c r="AV53" s="16">
        <v>0</v>
      </c>
      <c r="AW53" s="16">
        <v>0</v>
      </c>
      <c r="AX53" s="16">
        <v>0</v>
      </c>
      <c r="AY53" s="16">
        <v>1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1</v>
      </c>
      <c r="BP53" s="16">
        <v>0</v>
      </c>
      <c r="BQ53" s="16">
        <v>1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1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1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1</v>
      </c>
      <c r="DB53" s="16">
        <v>0</v>
      </c>
      <c r="DC53" s="16">
        <v>1</v>
      </c>
    </row>
    <row r="55" spans="4:107" x14ac:dyDescent="0.3">
      <c r="D55" s="1" t="s">
        <v>9</v>
      </c>
      <c r="F55" s="1" t="s">
        <v>10</v>
      </c>
      <c r="H55">
        <v>1000000</v>
      </c>
      <c r="I55">
        <v>1000000</v>
      </c>
      <c r="J55">
        <v>30000400</v>
      </c>
      <c r="K55">
        <v>0</v>
      </c>
      <c r="L55">
        <v>0</v>
      </c>
      <c r="M55">
        <v>40</v>
      </c>
      <c r="P55">
        <v>0</v>
      </c>
      <c r="Q55">
        <v>400</v>
      </c>
      <c r="R55">
        <v>0</v>
      </c>
      <c r="S55">
        <v>0</v>
      </c>
      <c r="T55">
        <v>20000</v>
      </c>
      <c r="U55" t="s">
        <v>107</v>
      </c>
      <c r="W55">
        <v>8000000</v>
      </c>
      <c r="X55">
        <v>0</v>
      </c>
      <c r="Y55">
        <v>400</v>
      </c>
      <c r="Z55" t="s">
        <v>107</v>
      </c>
      <c r="AB55">
        <v>1000000</v>
      </c>
      <c r="AC55">
        <v>1000000</v>
      </c>
      <c r="AD55">
        <v>30000400</v>
      </c>
      <c r="AE55">
        <v>0</v>
      </c>
      <c r="AF55">
        <v>0</v>
      </c>
      <c r="AG55">
        <v>2800000</v>
      </c>
      <c r="AH55">
        <v>40400</v>
      </c>
      <c r="AI55">
        <v>1000000</v>
      </c>
      <c r="AK55">
        <v>0</v>
      </c>
      <c r="AL55">
        <v>400</v>
      </c>
      <c r="AM55">
        <v>0</v>
      </c>
      <c r="AN55">
        <v>2000000</v>
      </c>
      <c r="AO55">
        <v>500000</v>
      </c>
      <c r="AP55">
        <v>600001</v>
      </c>
      <c r="AQ55">
        <v>400</v>
      </c>
      <c r="AR55" t="s">
        <v>107</v>
      </c>
      <c r="AV55">
        <v>8000000</v>
      </c>
      <c r="AW55">
        <v>0</v>
      </c>
      <c r="AX55">
        <v>400</v>
      </c>
      <c r="AY55" t="s">
        <v>107</v>
      </c>
      <c r="BA55">
        <v>0</v>
      </c>
      <c r="BB55">
        <v>400</v>
      </c>
      <c r="BC55">
        <v>200</v>
      </c>
      <c r="BD55">
        <v>0</v>
      </c>
      <c r="BE55">
        <v>200</v>
      </c>
      <c r="BF55">
        <v>0</v>
      </c>
      <c r="BG55">
        <v>0</v>
      </c>
      <c r="BH55">
        <v>40000000</v>
      </c>
      <c r="BI55">
        <v>0</v>
      </c>
      <c r="BJ55">
        <v>0</v>
      </c>
      <c r="BK55">
        <v>80000000</v>
      </c>
      <c r="BL55">
        <v>0</v>
      </c>
      <c r="BM55">
        <v>0</v>
      </c>
      <c r="BN55" t="s">
        <v>107</v>
      </c>
      <c r="BP55">
        <v>100</v>
      </c>
      <c r="BQ55" t="s">
        <v>107</v>
      </c>
      <c r="BT55">
        <v>8000000</v>
      </c>
      <c r="BU55">
        <v>20</v>
      </c>
      <c r="BV55">
        <v>400</v>
      </c>
      <c r="BW55">
        <v>10</v>
      </c>
      <c r="BX55">
        <v>200</v>
      </c>
      <c r="BY55">
        <v>8</v>
      </c>
      <c r="BZ55">
        <v>40000000</v>
      </c>
      <c r="CA55">
        <v>4</v>
      </c>
      <c r="CB55">
        <v>80000000</v>
      </c>
      <c r="CC55" t="s">
        <v>107</v>
      </c>
      <c r="CF55">
        <v>4800000</v>
      </c>
      <c r="CG55">
        <v>400</v>
      </c>
      <c r="CH55">
        <v>400</v>
      </c>
      <c r="CI55">
        <v>2000000</v>
      </c>
      <c r="CJ55">
        <v>480001</v>
      </c>
      <c r="CK55">
        <v>480001</v>
      </c>
      <c r="CL55">
        <v>401</v>
      </c>
      <c r="CM55" t="s">
        <v>107</v>
      </c>
      <c r="CP55">
        <v>40000</v>
      </c>
      <c r="CQ55">
        <v>20</v>
      </c>
      <c r="CR55">
        <v>0</v>
      </c>
      <c r="CS55">
        <v>10</v>
      </c>
      <c r="CT55">
        <v>0</v>
      </c>
      <c r="CU55">
        <v>8</v>
      </c>
      <c r="CV55">
        <v>0</v>
      </c>
      <c r="CW55">
        <v>4</v>
      </c>
      <c r="CX55">
        <v>0</v>
      </c>
      <c r="CY55" t="s">
        <v>107</v>
      </c>
      <c r="DB55">
        <v>2</v>
      </c>
      <c r="DC55" t="s">
        <v>107</v>
      </c>
    </row>
    <row r="56" spans="4:107" x14ac:dyDescent="0.3">
      <c r="F56" s="1" t="s">
        <v>45</v>
      </c>
    </row>
    <row r="58" spans="4:107" x14ac:dyDescent="0.3">
      <c r="D58" s="3">
        <v>1</v>
      </c>
      <c r="E58" s="11"/>
      <c r="F58" s="3" t="s">
        <v>91</v>
      </c>
      <c r="G58" s="11"/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W58" s="11">
        <v>0</v>
      </c>
      <c r="X58" s="11">
        <v>0</v>
      </c>
      <c r="Y58" s="11">
        <v>0</v>
      </c>
      <c r="Z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V58" s="11">
        <v>0</v>
      </c>
      <c r="AW58" s="11">
        <v>0</v>
      </c>
      <c r="AX58" s="11">
        <v>0</v>
      </c>
      <c r="AY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1</v>
      </c>
      <c r="BL58" s="11">
        <v>0</v>
      </c>
      <c r="BM58" s="11">
        <v>0</v>
      </c>
      <c r="BN58" s="11">
        <v>0</v>
      </c>
      <c r="BP58" s="11">
        <v>0</v>
      </c>
      <c r="BQ58" s="11">
        <v>0</v>
      </c>
      <c r="BT58" s="11">
        <v>0</v>
      </c>
      <c r="BU58" s="11">
        <v>0</v>
      </c>
      <c r="BV58" s="11">
        <v>0</v>
      </c>
      <c r="BW58" s="11">
        <v>0</v>
      </c>
      <c r="BX58" s="11">
        <v>0</v>
      </c>
      <c r="BY58" s="11">
        <v>0</v>
      </c>
      <c r="BZ58" s="11">
        <v>0</v>
      </c>
      <c r="CA58" s="11">
        <v>0</v>
      </c>
      <c r="CB58" s="11">
        <v>1</v>
      </c>
      <c r="CC58" s="11">
        <v>0</v>
      </c>
      <c r="CF58" s="11">
        <v>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0</v>
      </c>
      <c r="CP58" s="11">
        <v>0</v>
      </c>
      <c r="CQ58" s="11">
        <v>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DB58" s="11">
        <v>0</v>
      </c>
      <c r="DC58" s="11">
        <v>0</v>
      </c>
    </row>
    <row r="59" spans="4:107" x14ac:dyDescent="0.3">
      <c r="D59" s="3">
        <v>2</v>
      </c>
      <c r="E59" s="11"/>
      <c r="F59" s="3" t="s">
        <v>90</v>
      </c>
      <c r="G59" s="11"/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W59" s="11">
        <v>0</v>
      </c>
      <c r="X59" s="11">
        <v>0</v>
      </c>
      <c r="Y59" s="11">
        <v>0</v>
      </c>
      <c r="Z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V59" s="11">
        <v>0</v>
      </c>
      <c r="AW59" s="11">
        <v>0</v>
      </c>
      <c r="AX59" s="11">
        <v>0</v>
      </c>
      <c r="AY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P59" s="11">
        <v>0</v>
      </c>
      <c r="BQ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1</v>
      </c>
      <c r="CA59" s="11">
        <v>0</v>
      </c>
      <c r="CB59" s="11">
        <v>0</v>
      </c>
      <c r="CC59" s="11">
        <v>0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DB59" s="11">
        <v>0</v>
      </c>
      <c r="DC59" s="11">
        <v>0</v>
      </c>
    </row>
    <row r="60" spans="4:107" x14ac:dyDescent="0.3">
      <c r="D60" s="4">
        <v>3</v>
      </c>
      <c r="E60" s="12"/>
      <c r="F60" s="4" t="s">
        <v>62</v>
      </c>
      <c r="G60" s="12"/>
      <c r="H60" s="12">
        <v>0</v>
      </c>
      <c r="I60" s="12">
        <v>0</v>
      </c>
      <c r="J60" s="12">
        <v>1</v>
      </c>
      <c r="K60" s="12">
        <v>0</v>
      </c>
      <c r="L60" s="12">
        <v>0</v>
      </c>
      <c r="M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W60" s="12">
        <v>0</v>
      </c>
      <c r="X60" s="12">
        <v>0</v>
      </c>
      <c r="Y60" s="12">
        <v>0</v>
      </c>
      <c r="Z60" s="12">
        <v>0</v>
      </c>
      <c r="AB60" s="12">
        <v>0</v>
      </c>
      <c r="AC60" s="12">
        <v>0</v>
      </c>
      <c r="AD60" s="12">
        <v>1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V60" s="12">
        <v>0</v>
      </c>
      <c r="AW60" s="12">
        <v>0</v>
      </c>
      <c r="AX60" s="12">
        <v>0</v>
      </c>
      <c r="AY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P60" s="12">
        <v>0</v>
      </c>
      <c r="BQ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DB60" s="12">
        <v>0</v>
      </c>
      <c r="DC60" s="12">
        <v>0</v>
      </c>
    </row>
    <row r="61" spans="4:107" x14ac:dyDescent="0.3">
      <c r="D61" s="4">
        <v>4</v>
      </c>
      <c r="E61" s="12"/>
      <c r="F61" s="4" t="s">
        <v>63</v>
      </c>
      <c r="G61" s="12"/>
      <c r="H61" s="12">
        <v>0</v>
      </c>
      <c r="I61" s="12">
        <v>0</v>
      </c>
      <c r="J61" s="12">
        <v>1</v>
      </c>
      <c r="K61" s="12">
        <v>0</v>
      </c>
      <c r="L61" s="12">
        <v>0</v>
      </c>
      <c r="M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W61" s="12">
        <v>0</v>
      </c>
      <c r="X61" s="12">
        <v>0</v>
      </c>
      <c r="Y61" s="12">
        <v>0</v>
      </c>
      <c r="Z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V61" s="12">
        <v>0</v>
      </c>
      <c r="AW61" s="12">
        <v>0</v>
      </c>
      <c r="AX61" s="12">
        <v>0</v>
      </c>
      <c r="AY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P61" s="12">
        <v>0</v>
      </c>
      <c r="BQ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DB61" s="12">
        <v>0</v>
      </c>
      <c r="DC61" s="12">
        <v>0</v>
      </c>
    </row>
    <row r="62" spans="4:107" x14ac:dyDescent="0.3">
      <c r="D62" s="9">
        <v>5</v>
      </c>
      <c r="E62" s="17"/>
      <c r="F62" s="9" t="s">
        <v>148</v>
      </c>
      <c r="G62" s="17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W62" s="17">
        <v>1</v>
      </c>
      <c r="X62" s="17">
        <v>0</v>
      </c>
      <c r="Y62" s="17">
        <v>0</v>
      </c>
      <c r="Z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V62" s="17">
        <v>1</v>
      </c>
      <c r="AW62" s="17">
        <v>0</v>
      </c>
      <c r="AX62" s="17">
        <v>0</v>
      </c>
      <c r="AY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P62" s="17">
        <v>0</v>
      </c>
      <c r="BQ62" s="17">
        <v>0</v>
      </c>
      <c r="BT62" s="17">
        <v>1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DB62" s="17">
        <v>0</v>
      </c>
      <c r="DC62" s="17">
        <v>0</v>
      </c>
    </row>
    <row r="63" spans="4:107" x14ac:dyDescent="0.3">
      <c r="D63" s="9">
        <v>6</v>
      </c>
      <c r="E63" s="17"/>
      <c r="F63" s="9" t="s">
        <v>149</v>
      </c>
      <c r="G63" s="17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W63" s="17">
        <v>0</v>
      </c>
      <c r="X63" s="17">
        <v>0</v>
      </c>
      <c r="Y63" s="17">
        <v>0</v>
      </c>
      <c r="Z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V63" s="17">
        <v>0</v>
      </c>
      <c r="AW63" s="17">
        <v>0</v>
      </c>
      <c r="AX63" s="17">
        <v>0</v>
      </c>
      <c r="AY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P63" s="17">
        <v>0</v>
      </c>
      <c r="BQ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F63" s="17">
        <v>1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DB63" s="17">
        <v>0</v>
      </c>
      <c r="DC63" s="17">
        <v>0</v>
      </c>
    </row>
    <row r="64" spans="4:107" x14ac:dyDescent="0.3">
      <c r="D64" s="9">
        <v>7</v>
      </c>
      <c r="E64" s="17"/>
      <c r="F64" s="9" t="s">
        <v>150</v>
      </c>
      <c r="G64" s="17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W64" s="17">
        <v>0</v>
      </c>
      <c r="X64" s="17">
        <v>0</v>
      </c>
      <c r="Y64" s="17">
        <v>0</v>
      </c>
      <c r="Z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1</v>
      </c>
      <c r="AH64" s="17">
        <v>0</v>
      </c>
      <c r="AI64" s="17">
        <v>0</v>
      </c>
      <c r="AK64" s="17">
        <v>0</v>
      </c>
      <c r="AL64" s="17">
        <v>0</v>
      </c>
      <c r="AM64" s="17">
        <v>0</v>
      </c>
      <c r="AN64" s="17">
        <v>1</v>
      </c>
      <c r="AO64" s="17">
        <v>0</v>
      </c>
      <c r="AP64" s="17">
        <v>0</v>
      </c>
      <c r="AQ64" s="17">
        <v>0</v>
      </c>
      <c r="AR64" s="17">
        <v>0</v>
      </c>
      <c r="AV64" s="17">
        <v>0</v>
      </c>
      <c r="AW64" s="17">
        <v>0</v>
      </c>
      <c r="AX64" s="17">
        <v>0</v>
      </c>
      <c r="AY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P64" s="17">
        <v>0</v>
      </c>
      <c r="BQ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F64" s="17">
        <v>0</v>
      </c>
      <c r="CG64" s="17">
        <v>0</v>
      </c>
      <c r="CH64" s="17">
        <v>0</v>
      </c>
      <c r="CI64" s="17">
        <v>1</v>
      </c>
      <c r="CJ64" s="17">
        <v>0</v>
      </c>
      <c r="CK64" s="17">
        <v>0</v>
      </c>
      <c r="CL64" s="17">
        <v>0</v>
      </c>
      <c r="CM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DB64" s="17">
        <v>0</v>
      </c>
      <c r="DC64" s="17">
        <v>0</v>
      </c>
    </row>
    <row r="65" spans="4:107" x14ac:dyDescent="0.3">
      <c r="D65" s="4">
        <v>8</v>
      </c>
      <c r="E65" s="12"/>
      <c r="F65" s="4" t="s">
        <v>64</v>
      </c>
      <c r="G65" s="12"/>
      <c r="H65" s="12">
        <v>1</v>
      </c>
      <c r="I65" s="12">
        <v>1</v>
      </c>
      <c r="J65" s="12">
        <v>0</v>
      </c>
      <c r="K65" s="12">
        <v>0</v>
      </c>
      <c r="L65" s="12">
        <v>0</v>
      </c>
      <c r="M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W65" s="12">
        <v>0</v>
      </c>
      <c r="X65" s="12">
        <v>0</v>
      </c>
      <c r="Y65" s="12">
        <v>0</v>
      </c>
      <c r="Z65" s="12">
        <v>0</v>
      </c>
      <c r="AB65" s="12">
        <v>1</v>
      </c>
      <c r="AC65" s="12">
        <v>1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1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V65" s="12">
        <v>0</v>
      </c>
      <c r="AW65" s="12">
        <v>0</v>
      </c>
      <c r="AX65" s="12">
        <v>0</v>
      </c>
      <c r="AY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P65" s="12">
        <v>0</v>
      </c>
      <c r="BQ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DB65" s="12">
        <v>0</v>
      </c>
      <c r="DC65" s="12">
        <v>0</v>
      </c>
    </row>
    <row r="66" spans="4:107" x14ac:dyDescent="0.3">
      <c r="D66" s="3">
        <v>9</v>
      </c>
      <c r="E66" s="11"/>
      <c r="F66" s="3" t="s">
        <v>152</v>
      </c>
      <c r="G66" s="11"/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/>
      <c r="W66" s="11">
        <v>0</v>
      </c>
      <c r="X66" s="11">
        <v>0</v>
      </c>
      <c r="Y66" s="11">
        <v>0</v>
      </c>
      <c r="Z66" s="11">
        <v>0</v>
      </c>
      <c r="AA66" s="11"/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1</v>
      </c>
      <c r="AH66" s="11">
        <v>0</v>
      </c>
      <c r="AI66" s="11">
        <v>0</v>
      </c>
      <c r="AJ66" s="11"/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V66" s="11">
        <v>0</v>
      </c>
      <c r="AW66" s="11">
        <v>0</v>
      </c>
      <c r="AX66" s="11">
        <v>0</v>
      </c>
      <c r="AY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P66" s="11">
        <v>0</v>
      </c>
      <c r="BQ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F66" s="11">
        <v>1</v>
      </c>
      <c r="CG66" s="11">
        <v>0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DB66" s="11">
        <v>0</v>
      </c>
      <c r="DC66" s="11">
        <v>0</v>
      </c>
    </row>
    <row r="67" spans="4:107" x14ac:dyDescent="0.3">
      <c r="D67" s="3">
        <v>10</v>
      </c>
      <c r="E67" s="11"/>
      <c r="F67" s="3" t="s">
        <v>158</v>
      </c>
      <c r="G67" s="11"/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/>
      <c r="W67" s="11">
        <v>0</v>
      </c>
      <c r="X67" s="11">
        <v>0</v>
      </c>
      <c r="Y67" s="11">
        <v>0</v>
      </c>
      <c r="Z67" s="11">
        <v>0</v>
      </c>
      <c r="AA67" s="11"/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/>
      <c r="AK67" s="11">
        <v>0</v>
      </c>
      <c r="AL67" s="11">
        <v>0</v>
      </c>
      <c r="AM67" s="11">
        <v>0</v>
      </c>
      <c r="AN67" s="11">
        <v>0</v>
      </c>
      <c r="AO67" s="11">
        <v>1</v>
      </c>
      <c r="AP67" s="11">
        <v>1</v>
      </c>
      <c r="AQ67" s="11">
        <v>0</v>
      </c>
      <c r="AR67" s="11">
        <v>0</v>
      </c>
      <c r="AV67" s="11">
        <v>0</v>
      </c>
      <c r="AW67" s="11">
        <v>0</v>
      </c>
      <c r="AX67" s="11">
        <v>0</v>
      </c>
      <c r="AY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P67" s="11">
        <v>0</v>
      </c>
      <c r="BQ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>
        <v>0</v>
      </c>
      <c r="CC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1</v>
      </c>
      <c r="CK67" s="11">
        <v>1</v>
      </c>
      <c r="CL67" s="11">
        <v>0</v>
      </c>
      <c r="CM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DB67" s="11">
        <v>0</v>
      </c>
      <c r="DC67" s="11">
        <v>0</v>
      </c>
    </row>
    <row r="68" spans="4:107" x14ac:dyDescent="0.3">
      <c r="D68" s="3">
        <v>11</v>
      </c>
      <c r="E68" s="11"/>
      <c r="F68" s="3" t="s">
        <v>170</v>
      </c>
      <c r="G68" s="11"/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/>
      <c r="W68" s="11">
        <v>0</v>
      </c>
      <c r="X68" s="11">
        <v>0</v>
      </c>
      <c r="Y68" s="11">
        <v>0</v>
      </c>
      <c r="Z68" s="11">
        <v>0</v>
      </c>
      <c r="AA68" s="11"/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/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1</v>
      </c>
      <c r="AQ68" s="11">
        <v>0</v>
      </c>
      <c r="AR68" s="11">
        <v>0</v>
      </c>
      <c r="AV68" s="11">
        <v>0</v>
      </c>
      <c r="AW68" s="11">
        <v>0</v>
      </c>
      <c r="AX68" s="11">
        <v>0</v>
      </c>
      <c r="AY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P68" s="11">
        <v>0</v>
      </c>
      <c r="BQ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DB68" s="11">
        <v>0</v>
      </c>
      <c r="DC68" s="11">
        <v>0</v>
      </c>
    </row>
    <row r="69" spans="4:107" x14ac:dyDescent="0.3">
      <c r="D69" s="3">
        <v>12</v>
      </c>
      <c r="E69" s="11"/>
      <c r="F69" s="3" t="s">
        <v>169</v>
      </c>
      <c r="G69" s="11"/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/>
      <c r="W69" s="11">
        <v>0</v>
      </c>
      <c r="X69" s="11">
        <v>0</v>
      </c>
      <c r="Y69" s="11">
        <v>0</v>
      </c>
      <c r="Z69" s="11">
        <v>0</v>
      </c>
      <c r="AA69" s="11"/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/>
      <c r="AK69" s="11">
        <v>0</v>
      </c>
      <c r="AL69" s="11">
        <v>0</v>
      </c>
      <c r="AM69" s="11">
        <v>0</v>
      </c>
      <c r="AN69" s="11">
        <v>0</v>
      </c>
      <c r="AO69" s="11">
        <v>1</v>
      </c>
      <c r="AP69" s="11">
        <v>0</v>
      </c>
      <c r="AQ69" s="11">
        <v>0</v>
      </c>
      <c r="AR69" s="11">
        <v>0</v>
      </c>
      <c r="AV69" s="11">
        <v>0</v>
      </c>
      <c r="AW69" s="11">
        <v>0</v>
      </c>
      <c r="AX69" s="11">
        <v>0</v>
      </c>
      <c r="AY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P69" s="11">
        <v>0</v>
      </c>
      <c r="BQ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DB69" s="11">
        <v>0</v>
      </c>
      <c r="DC69" s="11">
        <v>0</v>
      </c>
    </row>
    <row r="70" spans="4:107" x14ac:dyDescent="0.3">
      <c r="D70" s="3">
        <v>13</v>
      </c>
      <c r="E70" s="11"/>
      <c r="F70" s="3" t="s">
        <v>173</v>
      </c>
      <c r="G70" s="11"/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/>
      <c r="W70" s="11">
        <v>0</v>
      </c>
      <c r="X70" s="11">
        <v>0</v>
      </c>
      <c r="Y70" s="11">
        <v>0</v>
      </c>
      <c r="Z70" s="11">
        <v>0</v>
      </c>
      <c r="AA70" s="11"/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/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V70" s="11">
        <v>0</v>
      </c>
      <c r="AW70" s="11">
        <v>0</v>
      </c>
      <c r="AX70" s="11">
        <v>0</v>
      </c>
      <c r="AY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P70" s="11">
        <v>0</v>
      </c>
      <c r="BQ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1</v>
      </c>
      <c r="CK70" s="11">
        <v>1</v>
      </c>
      <c r="CL70" s="11">
        <v>0</v>
      </c>
      <c r="CM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DB70" s="11">
        <v>0</v>
      </c>
      <c r="DC70" s="11">
        <v>0</v>
      </c>
    </row>
    <row r="71" spans="4:107" x14ac:dyDescent="0.3">
      <c r="D71" s="3">
        <v>14</v>
      </c>
      <c r="E71" s="11"/>
      <c r="F71" s="3" t="s">
        <v>166</v>
      </c>
      <c r="G71" s="11"/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/>
      <c r="W71" s="11">
        <v>0</v>
      </c>
      <c r="X71" s="11">
        <v>0</v>
      </c>
      <c r="Y71" s="11">
        <v>0</v>
      </c>
      <c r="Z71" s="11">
        <v>0</v>
      </c>
      <c r="AA71" s="11"/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1</v>
      </c>
      <c r="AI71" s="11">
        <v>0</v>
      </c>
      <c r="AJ71" s="11"/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V71" s="11">
        <v>0</v>
      </c>
      <c r="AW71" s="11">
        <v>0</v>
      </c>
      <c r="AX71" s="11">
        <v>0</v>
      </c>
      <c r="AY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P71" s="11">
        <v>0</v>
      </c>
      <c r="BQ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P71" s="11">
        <v>1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DB71" s="11">
        <v>0</v>
      </c>
      <c r="DC71" s="11">
        <v>0</v>
      </c>
    </row>
    <row r="72" spans="4:107" x14ac:dyDescent="0.3">
      <c r="D72" s="3">
        <v>15</v>
      </c>
      <c r="E72" s="11"/>
      <c r="F72" s="3" t="s">
        <v>73</v>
      </c>
      <c r="G72" s="11"/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1</v>
      </c>
      <c r="U72" s="11">
        <v>0</v>
      </c>
      <c r="V72" s="11"/>
      <c r="W72" s="11">
        <v>0</v>
      </c>
      <c r="X72" s="11">
        <v>0</v>
      </c>
      <c r="Y72" s="11">
        <v>0</v>
      </c>
      <c r="Z72" s="11">
        <v>0</v>
      </c>
      <c r="AA72" s="11"/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/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V72" s="11">
        <v>0</v>
      </c>
      <c r="AW72" s="11">
        <v>0</v>
      </c>
      <c r="AX72" s="11">
        <v>0</v>
      </c>
      <c r="AY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P72" s="11">
        <v>0</v>
      </c>
      <c r="BQ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DB72" s="11">
        <v>0</v>
      </c>
      <c r="DC72" s="11">
        <v>0</v>
      </c>
    </row>
    <row r="73" spans="4:107" x14ac:dyDescent="0.3">
      <c r="D73" s="3">
        <v>16</v>
      </c>
      <c r="E73" s="11"/>
      <c r="F73" s="3" t="s">
        <v>77</v>
      </c>
      <c r="G73" s="11"/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/>
      <c r="W73" s="11">
        <v>0</v>
      </c>
      <c r="X73" s="11">
        <v>0</v>
      </c>
      <c r="Y73" s="11">
        <v>0</v>
      </c>
      <c r="Z73" s="11">
        <v>0</v>
      </c>
      <c r="AA73" s="11"/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/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V73" s="11">
        <v>0</v>
      </c>
      <c r="AW73" s="11">
        <v>0</v>
      </c>
      <c r="AX73" s="11">
        <v>0</v>
      </c>
      <c r="AY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P73" s="11">
        <v>0</v>
      </c>
      <c r="BQ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DB73" s="11">
        <v>0</v>
      </c>
      <c r="DC73" s="11">
        <v>0</v>
      </c>
    </row>
    <row r="74" spans="4:107" x14ac:dyDescent="0.3">
      <c r="D74" s="3">
        <v>17</v>
      </c>
      <c r="E74" s="11"/>
      <c r="F74" s="3" t="s">
        <v>78</v>
      </c>
      <c r="G74" s="11"/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/>
      <c r="W74" s="11">
        <v>0</v>
      </c>
      <c r="X74" s="11">
        <v>0</v>
      </c>
      <c r="Y74" s="11">
        <v>0</v>
      </c>
      <c r="Z74" s="11">
        <v>0</v>
      </c>
      <c r="AA74" s="11"/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/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V74" s="11">
        <v>0</v>
      </c>
      <c r="AW74" s="11">
        <v>0</v>
      </c>
      <c r="AX74" s="11">
        <v>0</v>
      </c>
      <c r="AY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P74" s="11">
        <v>0</v>
      </c>
      <c r="BQ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P74" s="11">
        <v>0</v>
      </c>
      <c r="CQ74" s="11">
        <v>0</v>
      </c>
      <c r="CR74" s="11">
        <v>0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DB74" s="11">
        <v>0</v>
      </c>
      <c r="DC74" s="11">
        <v>0</v>
      </c>
    </row>
    <row r="75" spans="4:107" x14ac:dyDescent="0.3">
      <c r="D75" s="3">
        <v>18</v>
      </c>
      <c r="E75" s="11"/>
      <c r="F75" s="3" t="s">
        <v>79</v>
      </c>
      <c r="G75" s="11"/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/>
      <c r="W75" s="11">
        <v>0</v>
      </c>
      <c r="X75" s="11">
        <v>0</v>
      </c>
      <c r="Y75" s="11">
        <v>0</v>
      </c>
      <c r="Z75" s="11">
        <v>0</v>
      </c>
      <c r="AA75" s="11"/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/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V75" s="11">
        <v>0</v>
      </c>
      <c r="AW75" s="11">
        <v>0</v>
      </c>
      <c r="AX75" s="11">
        <v>0</v>
      </c>
      <c r="AY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11">
        <v>0</v>
      </c>
      <c r="BP75" s="11">
        <v>0</v>
      </c>
      <c r="BQ75" s="11">
        <v>0</v>
      </c>
      <c r="BT75" s="11">
        <v>0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0</v>
      </c>
      <c r="CA75" s="11">
        <v>0</v>
      </c>
      <c r="CB75" s="11">
        <v>0</v>
      </c>
      <c r="CC75" s="11">
        <v>0</v>
      </c>
      <c r="CF75" s="11">
        <v>0</v>
      </c>
      <c r="CG75" s="11">
        <v>0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0</v>
      </c>
      <c r="CX75" s="11">
        <v>0</v>
      </c>
      <c r="CY75" s="11">
        <v>0</v>
      </c>
      <c r="DB75" s="11">
        <v>0</v>
      </c>
      <c r="DC75" s="11">
        <v>0</v>
      </c>
    </row>
    <row r="76" spans="4:107" x14ac:dyDescent="0.3">
      <c r="D76" s="3">
        <v>19</v>
      </c>
      <c r="E76" s="11"/>
      <c r="F76" s="3" t="s">
        <v>80</v>
      </c>
      <c r="G76" s="11"/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/>
      <c r="W76" s="11">
        <v>0</v>
      </c>
      <c r="X76" s="11">
        <v>0</v>
      </c>
      <c r="Y76" s="11">
        <v>0</v>
      </c>
      <c r="Z76" s="11">
        <v>0</v>
      </c>
      <c r="AA76" s="11"/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/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V76" s="11">
        <v>0</v>
      </c>
      <c r="AW76" s="11">
        <v>0</v>
      </c>
      <c r="AX76" s="11">
        <v>0</v>
      </c>
      <c r="AY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P76" s="11">
        <v>0</v>
      </c>
      <c r="BQ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DB76" s="11">
        <v>0</v>
      </c>
      <c r="DC76" s="11">
        <v>0</v>
      </c>
    </row>
    <row r="77" spans="4:107" x14ac:dyDescent="0.3">
      <c r="D77" s="3">
        <v>20</v>
      </c>
      <c r="E77" s="11"/>
      <c r="F77" s="3" t="s">
        <v>81</v>
      </c>
      <c r="G77" s="11"/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/>
      <c r="W77" s="11">
        <v>0</v>
      </c>
      <c r="X77" s="11">
        <v>0</v>
      </c>
      <c r="Y77" s="11">
        <v>0</v>
      </c>
      <c r="Z77" s="11">
        <v>0</v>
      </c>
      <c r="AA77" s="11"/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/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V77" s="11">
        <v>0</v>
      </c>
      <c r="AW77" s="11">
        <v>0</v>
      </c>
      <c r="AX77" s="11">
        <v>0</v>
      </c>
      <c r="AY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P77" s="11">
        <v>0</v>
      </c>
      <c r="BQ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DB77" s="11">
        <v>0</v>
      </c>
      <c r="DC77" s="11">
        <v>0</v>
      </c>
    </row>
    <row r="78" spans="4:107" x14ac:dyDescent="0.3">
      <c r="D78" s="3">
        <v>21</v>
      </c>
      <c r="E78" s="11"/>
      <c r="F78" s="3" t="s">
        <v>82</v>
      </c>
      <c r="G78" s="11"/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/>
      <c r="W78" s="11">
        <v>0</v>
      </c>
      <c r="X78" s="11">
        <v>0</v>
      </c>
      <c r="Y78" s="11">
        <v>0</v>
      </c>
      <c r="Z78" s="11">
        <v>0</v>
      </c>
      <c r="AA78" s="11"/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/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V78" s="11">
        <v>0</v>
      </c>
      <c r="AW78" s="11">
        <v>0</v>
      </c>
      <c r="AX78" s="11">
        <v>0</v>
      </c>
      <c r="AY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P78" s="11">
        <v>0</v>
      </c>
      <c r="BQ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DB78" s="11">
        <v>0</v>
      </c>
      <c r="DC78" s="11">
        <v>0</v>
      </c>
    </row>
    <row r="79" spans="4:107" x14ac:dyDescent="0.3">
      <c r="D79" s="3">
        <v>22</v>
      </c>
      <c r="E79" s="11"/>
      <c r="F79" s="3" t="s">
        <v>88</v>
      </c>
      <c r="G79" s="11"/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0</v>
      </c>
      <c r="P79" s="11">
        <v>0</v>
      </c>
      <c r="Q79" s="11">
        <v>1</v>
      </c>
      <c r="R79" s="11">
        <v>0</v>
      </c>
      <c r="S79" s="11">
        <v>0</v>
      </c>
      <c r="T79" s="11">
        <v>0</v>
      </c>
      <c r="U79" s="11">
        <v>0</v>
      </c>
      <c r="V79" s="11"/>
      <c r="W79" s="11">
        <v>0</v>
      </c>
      <c r="X79" s="11">
        <v>0</v>
      </c>
      <c r="Y79" s="11">
        <v>1</v>
      </c>
      <c r="Z79" s="11">
        <v>0</v>
      </c>
      <c r="AA79" s="11"/>
      <c r="AB79" s="11">
        <v>0</v>
      </c>
      <c r="AC79" s="11">
        <v>0</v>
      </c>
      <c r="AD79" s="11">
        <v>1</v>
      </c>
      <c r="AE79" s="11">
        <v>0</v>
      </c>
      <c r="AF79" s="11">
        <v>0</v>
      </c>
      <c r="AG79" s="11">
        <v>0</v>
      </c>
      <c r="AH79" s="11">
        <v>1</v>
      </c>
      <c r="AI79" s="11">
        <v>0</v>
      </c>
      <c r="AJ79" s="11"/>
      <c r="AK79" s="11">
        <v>0</v>
      </c>
      <c r="AL79" s="11">
        <v>1</v>
      </c>
      <c r="AM79" s="11">
        <v>0</v>
      </c>
      <c r="AN79" s="11">
        <v>0</v>
      </c>
      <c r="AO79" s="11">
        <v>0</v>
      </c>
      <c r="AP79" s="11">
        <v>0</v>
      </c>
      <c r="AQ79" s="11">
        <v>1</v>
      </c>
      <c r="AR79" s="11">
        <v>0</v>
      </c>
      <c r="AV79" s="11">
        <v>0</v>
      </c>
      <c r="AW79" s="11">
        <v>0</v>
      </c>
      <c r="AX79" s="11">
        <v>1</v>
      </c>
      <c r="AY79" s="11">
        <v>0</v>
      </c>
      <c r="BA79" s="11">
        <v>0</v>
      </c>
      <c r="BB79" s="11">
        <v>1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P79" s="11">
        <v>0</v>
      </c>
      <c r="BQ79" s="11">
        <v>0</v>
      </c>
      <c r="BT79" s="11">
        <v>0</v>
      </c>
      <c r="BU79" s="11">
        <v>0</v>
      </c>
      <c r="BV79" s="11">
        <v>1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F79" s="11">
        <v>0</v>
      </c>
      <c r="CG79" s="11">
        <v>1</v>
      </c>
      <c r="CH79" s="11">
        <v>1</v>
      </c>
      <c r="CI79" s="11">
        <v>0</v>
      </c>
      <c r="CJ79" s="11">
        <v>0</v>
      </c>
      <c r="CK79" s="11">
        <v>0</v>
      </c>
      <c r="CL79" s="11">
        <v>1</v>
      </c>
      <c r="CM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DB79" s="11">
        <v>0</v>
      </c>
      <c r="DC79" s="11">
        <v>0</v>
      </c>
    </row>
    <row r="80" spans="4:107" x14ac:dyDescent="0.3">
      <c r="D80" s="3">
        <v>23</v>
      </c>
      <c r="E80" s="11"/>
      <c r="F80" s="3" t="s">
        <v>89</v>
      </c>
      <c r="G80" s="11"/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/>
      <c r="W80" s="11">
        <v>0</v>
      </c>
      <c r="X80" s="11">
        <v>0</v>
      </c>
      <c r="Y80" s="11">
        <v>0</v>
      </c>
      <c r="Z80" s="11">
        <v>0</v>
      </c>
      <c r="AA80" s="11"/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/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V80" s="11">
        <v>0</v>
      </c>
      <c r="AW80" s="11">
        <v>0</v>
      </c>
      <c r="AX80" s="11">
        <v>0</v>
      </c>
      <c r="AY80" s="11">
        <v>0</v>
      </c>
      <c r="BA80" s="11">
        <v>0</v>
      </c>
      <c r="BB80" s="11">
        <v>0</v>
      </c>
      <c r="BC80" s="11">
        <v>1</v>
      </c>
      <c r="BD80" s="11">
        <v>0</v>
      </c>
      <c r="BE80" s="11">
        <v>1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P80" s="11">
        <v>0</v>
      </c>
      <c r="BQ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1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DB80" s="11">
        <v>0</v>
      </c>
      <c r="DC80" s="11">
        <v>0</v>
      </c>
    </row>
    <row r="81" spans="4:107" x14ac:dyDescent="0.3">
      <c r="D81" s="3">
        <v>24</v>
      </c>
      <c r="E81" s="11"/>
      <c r="F81" s="3" t="s">
        <v>100</v>
      </c>
      <c r="G81" s="11"/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/>
      <c r="W81" s="11">
        <v>0</v>
      </c>
      <c r="X81" s="11">
        <v>0</v>
      </c>
      <c r="Y81" s="11">
        <v>0</v>
      </c>
      <c r="Z81" s="11">
        <v>0</v>
      </c>
      <c r="AA81" s="11"/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/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V81" s="11">
        <v>0</v>
      </c>
      <c r="AW81" s="11">
        <v>0</v>
      </c>
      <c r="AX81" s="11">
        <v>0</v>
      </c>
      <c r="AY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P81" s="11">
        <v>1</v>
      </c>
      <c r="BQ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DB81" s="11">
        <v>0</v>
      </c>
      <c r="DC81" s="11">
        <v>0</v>
      </c>
    </row>
    <row r="82" spans="4:107" x14ac:dyDescent="0.3">
      <c r="D82" s="3">
        <v>25</v>
      </c>
      <c r="E82" s="11"/>
      <c r="F82" s="3" t="s">
        <v>102</v>
      </c>
      <c r="G82" s="11"/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/>
      <c r="W82" s="11">
        <v>0</v>
      </c>
      <c r="X82" s="11">
        <v>0</v>
      </c>
      <c r="Y82" s="11">
        <v>0</v>
      </c>
      <c r="Z82" s="11">
        <v>1</v>
      </c>
      <c r="AA82" s="11"/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/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V82" s="11">
        <v>0</v>
      </c>
      <c r="AW82" s="11">
        <v>0</v>
      </c>
      <c r="AX82" s="11">
        <v>0</v>
      </c>
      <c r="AY82" s="11">
        <v>1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1</v>
      </c>
      <c r="BP82" s="11">
        <v>0</v>
      </c>
      <c r="BQ82" s="11">
        <v>1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0</v>
      </c>
      <c r="CC82" s="11">
        <v>1</v>
      </c>
      <c r="CF82" s="11">
        <v>0</v>
      </c>
      <c r="CG82" s="11">
        <v>0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1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1</v>
      </c>
      <c r="DB82" s="11">
        <v>0</v>
      </c>
      <c r="DC82" s="11">
        <v>1</v>
      </c>
    </row>
    <row r="83" spans="4:107" x14ac:dyDescent="0.3">
      <c r="D83" s="3">
        <v>26</v>
      </c>
      <c r="E83" s="11"/>
      <c r="F83" s="3" t="s">
        <v>106</v>
      </c>
      <c r="G83" s="11"/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1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/>
      <c r="W83" s="11">
        <v>0</v>
      </c>
      <c r="X83" s="11">
        <v>0</v>
      </c>
      <c r="Y83" s="11">
        <v>0</v>
      </c>
      <c r="Z83" s="11">
        <v>1</v>
      </c>
      <c r="AA83" s="11"/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/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V83" s="11">
        <v>0</v>
      </c>
      <c r="AW83" s="11">
        <v>0</v>
      </c>
      <c r="AX83" s="11">
        <v>0</v>
      </c>
      <c r="AY83" s="11">
        <v>1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1</v>
      </c>
      <c r="BP83" s="11">
        <v>0</v>
      </c>
      <c r="BQ83" s="11">
        <v>1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1</v>
      </c>
      <c r="CF83" s="11">
        <v>0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1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1</v>
      </c>
      <c r="DB83" s="11">
        <v>0</v>
      </c>
      <c r="DC83" s="11">
        <v>1</v>
      </c>
    </row>
    <row r="84" spans="4:107" x14ac:dyDescent="0.3">
      <c r="D84" s="3">
        <v>27</v>
      </c>
      <c r="E84" s="11"/>
      <c r="F84" s="3" t="s">
        <v>109</v>
      </c>
      <c r="G84" s="11"/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/>
      <c r="W84" s="11">
        <v>0</v>
      </c>
      <c r="X84" s="11">
        <v>0</v>
      </c>
      <c r="Y84" s="11">
        <v>0</v>
      </c>
      <c r="Z84" s="11">
        <v>0</v>
      </c>
      <c r="AA84" s="11"/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/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V84" s="11">
        <v>0</v>
      </c>
      <c r="AW84" s="11">
        <v>0</v>
      </c>
      <c r="AX84" s="11">
        <v>0</v>
      </c>
      <c r="AY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P84" s="11">
        <v>0</v>
      </c>
      <c r="BQ84" s="11">
        <v>0</v>
      </c>
      <c r="BT84" s="11">
        <v>0</v>
      </c>
      <c r="BU84" s="11">
        <v>1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0</v>
      </c>
      <c r="CF84" s="11">
        <v>0</v>
      </c>
      <c r="CG84" s="11">
        <v>0</v>
      </c>
      <c r="CH84" s="11">
        <v>0</v>
      </c>
      <c r="CI84" s="11">
        <v>0</v>
      </c>
      <c r="CJ84" s="11">
        <v>0</v>
      </c>
      <c r="CK84" s="11">
        <v>0</v>
      </c>
      <c r="CL84" s="11">
        <v>0</v>
      </c>
      <c r="CM84" s="11">
        <v>0</v>
      </c>
      <c r="CP84" s="11">
        <v>0</v>
      </c>
      <c r="CQ84" s="11">
        <v>1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DB84" s="11">
        <v>0</v>
      </c>
      <c r="DC84" s="11">
        <v>0</v>
      </c>
    </row>
    <row r="85" spans="4:107" x14ac:dyDescent="0.3">
      <c r="D85" s="3">
        <v>28</v>
      </c>
      <c r="E85" s="11"/>
      <c r="F85" s="3" t="s">
        <v>110</v>
      </c>
      <c r="G85" s="11"/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/>
      <c r="W85" s="11">
        <v>0</v>
      </c>
      <c r="X85" s="11">
        <v>0</v>
      </c>
      <c r="Y85" s="11">
        <v>0</v>
      </c>
      <c r="Z85" s="11">
        <v>0</v>
      </c>
      <c r="AA85" s="11"/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/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V85" s="11">
        <v>0</v>
      </c>
      <c r="AW85" s="11">
        <v>0</v>
      </c>
      <c r="AX85" s="11">
        <v>0</v>
      </c>
      <c r="AY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P85" s="11">
        <v>0</v>
      </c>
      <c r="BQ85" s="11">
        <v>0</v>
      </c>
      <c r="BT85" s="11">
        <v>0</v>
      </c>
      <c r="BU85" s="11">
        <v>0</v>
      </c>
      <c r="BV85" s="11">
        <v>0</v>
      </c>
      <c r="BW85" s="11">
        <v>1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0</v>
      </c>
      <c r="CF85" s="11">
        <v>0</v>
      </c>
      <c r="CG85" s="11">
        <v>0</v>
      </c>
      <c r="CH85" s="11">
        <v>0</v>
      </c>
      <c r="CI85" s="11">
        <v>0</v>
      </c>
      <c r="CJ85" s="11">
        <v>0</v>
      </c>
      <c r="CK85" s="11">
        <v>0</v>
      </c>
      <c r="CL85" s="11">
        <v>0</v>
      </c>
      <c r="CM85" s="11">
        <v>0</v>
      </c>
      <c r="CP85" s="11">
        <v>0</v>
      </c>
      <c r="CQ85" s="11">
        <v>0</v>
      </c>
      <c r="CR85" s="11">
        <v>0</v>
      </c>
      <c r="CS85" s="11">
        <v>1</v>
      </c>
      <c r="CT85" s="11">
        <v>0</v>
      </c>
      <c r="CU85" s="11">
        <v>0</v>
      </c>
      <c r="CV85" s="11">
        <v>0</v>
      </c>
      <c r="CW85" s="11">
        <v>0</v>
      </c>
      <c r="CX85" s="11">
        <v>0</v>
      </c>
      <c r="CY85" s="11">
        <v>0</v>
      </c>
      <c r="DB85" s="11">
        <v>0</v>
      </c>
      <c r="DC85" s="11">
        <v>0</v>
      </c>
    </row>
    <row r="86" spans="4:107" x14ac:dyDescent="0.3">
      <c r="D86" s="3">
        <v>29</v>
      </c>
      <c r="E86" s="11"/>
      <c r="F86" s="3" t="s">
        <v>111</v>
      </c>
      <c r="G86" s="11"/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/>
      <c r="W86" s="11">
        <v>0</v>
      </c>
      <c r="X86" s="11">
        <v>0</v>
      </c>
      <c r="Y86" s="11">
        <v>0</v>
      </c>
      <c r="Z86" s="11">
        <v>0</v>
      </c>
      <c r="AA86" s="11"/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/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V86" s="11">
        <v>0</v>
      </c>
      <c r="AW86" s="11">
        <v>0</v>
      </c>
      <c r="AX86" s="11">
        <v>0</v>
      </c>
      <c r="AY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P86" s="11">
        <v>0</v>
      </c>
      <c r="BQ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1</v>
      </c>
      <c r="BZ86" s="11">
        <v>0</v>
      </c>
      <c r="CA86" s="11">
        <v>0</v>
      </c>
      <c r="CB86" s="11">
        <v>0</v>
      </c>
      <c r="CC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1</v>
      </c>
      <c r="CV86" s="11">
        <v>0</v>
      </c>
      <c r="CW86" s="11">
        <v>0</v>
      </c>
      <c r="CX86" s="11">
        <v>0</v>
      </c>
      <c r="CY86" s="11">
        <v>0</v>
      </c>
      <c r="DB86" s="11">
        <v>0</v>
      </c>
      <c r="DC86" s="11">
        <v>0</v>
      </c>
    </row>
    <row r="87" spans="4:107" x14ac:dyDescent="0.3">
      <c r="D87" s="3">
        <v>30</v>
      </c>
      <c r="E87" s="11"/>
      <c r="F87" s="3" t="s">
        <v>112</v>
      </c>
      <c r="G87" s="11"/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/>
      <c r="W87" s="11">
        <v>0</v>
      </c>
      <c r="X87" s="11">
        <v>0</v>
      </c>
      <c r="Y87" s="11">
        <v>0</v>
      </c>
      <c r="Z87" s="11">
        <v>0</v>
      </c>
      <c r="AA87" s="11"/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/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V87" s="11">
        <v>0</v>
      </c>
      <c r="AW87" s="11">
        <v>0</v>
      </c>
      <c r="AX87" s="11">
        <v>0</v>
      </c>
      <c r="AY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P87" s="11">
        <v>0</v>
      </c>
      <c r="BQ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1</v>
      </c>
      <c r="CB87" s="11">
        <v>0</v>
      </c>
      <c r="CC87" s="11">
        <v>0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1</v>
      </c>
      <c r="CX87" s="11">
        <v>0</v>
      </c>
      <c r="CY87" s="11">
        <v>0</v>
      </c>
      <c r="DB87" s="11">
        <v>0</v>
      </c>
      <c r="DC87" s="11">
        <v>0</v>
      </c>
    </row>
    <row r="88" spans="4:107" x14ac:dyDescent="0.3">
      <c r="D88" s="3">
        <v>31</v>
      </c>
      <c r="E88" s="11"/>
      <c r="F88" s="3" t="s">
        <v>183</v>
      </c>
      <c r="G88" s="11"/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/>
      <c r="W88" s="11">
        <v>0</v>
      </c>
      <c r="X88" s="11">
        <v>0</v>
      </c>
      <c r="Y88" s="11">
        <v>0</v>
      </c>
      <c r="Z88" s="11">
        <v>0</v>
      </c>
      <c r="AA88" s="11"/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/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V88" s="11">
        <v>0</v>
      </c>
      <c r="AW88" s="11">
        <v>0</v>
      </c>
      <c r="AX88" s="11">
        <v>0</v>
      </c>
      <c r="AY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P88" s="11">
        <v>0</v>
      </c>
      <c r="BQ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DB88" s="11">
        <v>1</v>
      </c>
      <c r="DC88" s="11">
        <v>0</v>
      </c>
    </row>
    <row r="89" spans="4:107" x14ac:dyDescent="0.3">
      <c r="D89" s="3">
        <v>32</v>
      </c>
      <c r="E89" s="11"/>
      <c r="F89" s="3" t="s">
        <v>151</v>
      </c>
      <c r="G89" s="11"/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/>
      <c r="W89" s="11">
        <v>0</v>
      </c>
      <c r="X89" s="11">
        <v>0</v>
      </c>
      <c r="Y89" s="11">
        <v>0</v>
      </c>
      <c r="Z89" s="11">
        <v>0</v>
      </c>
      <c r="AA89" s="11"/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/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1</v>
      </c>
      <c r="AQ89" s="11">
        <v>0</v>
      </c>
      <c r="AR89" s="11">
        <v>0</v>
      </c>
      <c r="AV89" s="11">
        <v>0</v>
      </c>
      <c r="AW89" s="11">
        <v>0</v>
      </c>
      <c r="AX89" s="11">
        <v>0</v>
      </c>
      <c r="AY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P89" s="11">
        <v>0</v>
      </c>
      <c r="BQ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1</v>
      </c>
      <c r="CK89" s="11">
        <v>1</v>
      </c>
      <c r="CL89" s="11">
        <v>1</v>
      </c>
      <c r="CM89" s="11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DB89" s="11">
        <v>0</v>
      </c>
      <c r="DC89" s="11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077F-D61E-4C20-B9E0-B548DACF3D5E}">
  <dimension ref="G9:L29"/>
  <sheetViews>
    <sheetView topLeftCell="K38" workbookViewId="0">
      <selection activeCell="H30" sqref="H30"/>
    </sheetView>
  </sheetViews>
  <sheetFormatPr defaultRowHeight="14.4" x14ac:dyDescent="0.3"/>
  <cols>
    <col min="7" max="7" width="5.77734375" bestFit="1" customWidth="1"/>
    <col min="8" max="8" width="11.109375" bestFit="1" customWidth="1"/>
    <col min="9" max="9" width="20.6640625" bestFit="1" customWidth="1"/>
    <col min="11" max="11" width="13.44140625" bestFit="1" customWidth="1"/>
    <col min="12" max="12" width="20.44140625" bestFit="1" customWidth="1"/>
  </cols>
  <sheetData>
    <row r="9" spans="7:11" ht="19.8" x14ac:dyDescent="0.4">
      <c r="G9" s="26" t="s">
        <v>126</v>
      </c>
      <c r="H9" s="27" t="s">
        <v>121</v>
      </c>
      <c r="I9" s="28" t="s">
        <v>144</v>
      </c>
      <c r="J9" s="29"/>
      <c r="K9" s="30" t="s">
        <v>122</v>
      </c>
    </row>
    <row r="10" spans="7:11" x14ac:dyDescent="0.3">
      <c r="G10" s="20">
        <v>0</v>
      </c>
      <c r="H10" s="21" t="str">
        <f>TEXT(0,"0000")</f>
        <v>0000</v>
      </c>
      <c r="I10" s="23">
        <f>BIN2DEC(H10)</f>
        <v>0</v>
      </c>
      <c r="J10" s="25"/>
      <c r="K10" s="24" t="s">
        <v>123</v>
      </c>
    </row>
    <row r="11" spans="7:11" x14ac:dyDescent="0.3">
      <c r="G11" s="20">
        <v>0</v>
      </c>
      <c r="H11" s="21" t="str">
        <f>TEXT(1,"0000")</f>
        <v>0001</v>
      </c>
      <c r="I11" s="23">
        <f t="shared" ref="I11:I14" si="0">BIN2DEC(H11)</f>
        <v>1</v>
      </c>
      <c r="J11" s="25"/>
      <c r="K11" s="24" t="s">
        <v>124</v>
      </c>
    </row>
    <row r="12" spans="7:11" x14ac:dyDescent="0.3">
      <c r="G12" s="20">
        <v>1</v>
      </c>
      <c r="H12" s="21" t="str">
        <f>TEXT(1,"0000")</f>
        <v>0001</v>
      </c>
      <c r="I12" s="23">
        <f t="shared" si="0"/>
        <v>1</v>
      </c>
      <c r="J12" s="25"/>
      <c r="K12" s="24" t="s">
        <v>125</v>
      </c>
    </row>
    <row r="13" spans="7:11" x14ac:dyDescent="0.3">
      <c r="G13" s="20">
        <v>0</v>
      </c>
      <c r="H13" s="21" t="str">
        <f>TEXT(10,"0000")</f>
        <v>0010</v>
      </c>
      <c r="I13" s="23">
        <v>2</v>
      </c>
      <c r="J13" s="25"/>
      <c r="K13" s="24" t="s">
        <v>184</v>
      </c>
    </row>
    <row r="14" spans="7:11" x14ac:dyDescent="0.3">
      <c r="G14" s="20">
        <v>0</v>
      </c>
      <c r="H14" s="21" t="str">
        <f>TEXT(11,"0000")</f>
        <v>0011</v>
      </c>
      <c r="I14" s="23">
        <f t="shared" si="0"/>
        <v>3</v>
      </c>
      <c r="J14" s="25"/>
      <c r="K14" s="24" t="s">
        <v>127</v>
      </c>
    </row>
    <row r="15" spans="7:11" x14ac:dyDescent="0.3">
      <c r="G15" s="20">
        <v>0</v>
      </c>
      <c r="H15" s="21" t="str">
        <f>TEXT(100,"0000")</f>
        <v>0100</v>
      </c>
      <c r="I15" s="23">
        <f>BIN2DEC(H15)</f>
        <v>4</v>
      </c>
      <c r="J15" s="25"/>
      <c r="K15" s="24" t="s">
        <v>128</v>
      </c>
    </row>
    <row r="16" spans="7:11" x14ac:dyDescent="0.3">
      <c r="G16" s="20">
        <v>1</v>
      </c>
      <c r="H16" s="21" t="str">
        <f>TEXT(100,"0000")</f>
        <v>0100</v>
      </c>
      <c r="I16" s="23">
        <f t="shared" ref="I16:I29" si="1">BIN2DEC(H16)</f>
        <v>4</v>
      </c>
      <c r="J16" s="25"/>
      <c r="K16" s="24" t="s">
        <v>129</v>
      </c>
    </row>
    <row r="17" spans="7:12" x14ac:dyDescent="0.3">
      <c r="G17" s="20">
        <v>0</v>
      </c>
      <c r="H17" s="21" t="str">
        <f>TEXT(101,"0000")</f>
        <v>0101</v>
      </c>
      <c r="I17" s="23">
        <f t="shared" si="1"/>
        <v>5</v>
      </c>
      <c r="J17" s="25"/>
      <c r="K17" s="24" t="s">
        <v>130</v>
      </c>
    </row>
    <row r="18" spans="7:12" x14ac:dyDescent="0.3">
      <c r="G18" s="20">
        <v>0</v>
      </c>
      <c r="H18" s="21" t="str">
        <f>TEXT(110,"0000")</f>
        <v>0110</v>
      </c>
      <c r="I18" s="23">
        <f t="shared" si="1"/>
        <v>6</v>
      </c>
      <c r="J18" s="25"/>
      <c r="K18" s="24" t="s">
        <v>131</v>
      </c>
    </row>
    <row r="19" spans="7:12" x14ac:dyDescent="0.3">
      <c r="G19" s="20">
        <v>0</v>
      </c>
      <c r="H19" s="21" t="str">
        <f>TEXT(111,"0000")</f>
        <v>0111</v>
      </c>
      <c r="I19" s="23">
        <f t="shared" si="1"/>
        <v>7</v>
      </c>
      <c r="J19" s="25"/>
      <c r="K19" s="24" t="s">
        <v>132</v>
      </c>
    </row>
    <row r="20" spans="7:12" x14ac:dyDescent="0.3">
      <c r="G20" s="20">
        <v>0</v>
      </c>
      <c r="H20" s="21" t="str">
        <f>TEXT(1000,"0000")</f>
        <v>1000</v>
      </c>
      <c r="I20" s="23">
        <f t="shared" si="1"/>
        <v>8</v>
      </c>
      <c r="J20" s="25"/>
      <c r="K20" s="24" t="s">
        <v>133</v>
      </c>
    </row>
    <row r="21" spans="7:12" x14ac:dyDescent="0.3">
      <c r="G21" s="20">
        <v>0</v>
      </c>
      <c r="H21" s="21" t="str">
        <f>TEXT(1001,"0000")</f>
        <v>1001</v>
      </c>
      <c r="I21" s="23">
        <f t="shared" si="1"/>
        <v>9</v>
      </c>
      <c r="J21" s="25"/>
      <c r="K21" s="24" t="s">
        <v>134</v>
      </c>
    </row>
    <row r="22" spans="7:12" x14ac:dyDescent="0.3">
      <c r="G22" s="20">
        <v>0</v>
      </c>
      <c r="H22" s="21" t="str">
        <f>TEXT(1010,"0000")</f>
        <v>1010</v>
      </c>
      <c r="I22" s="23">
        <f t="shared" si="1"/>
        <v>10</v>
      </c>
      <c r="J22" s="25"/>
      <c r="K22" s="24" t="s">
        <v>135</v>
      </c>
    </row>
    <row r="23" spans="7:12" x14ac:dyDescent="0.3">
      <c r="G23" s="20">
        <v>0</v>
      </c>
      <c r="H23" s="21" t="str">
        <f>TEXT(1011,"0000")</f>
        <v>1011</v>
      </c>
      <c r="I23" s="23">
        <f t="shared" si="1"/>
        <v>11</v>
      </c>
      <c r="J23" s="25"/>
      <c r="K23" s="24" t="s">
        <v>136</v>
      </c>
    </row>
    <row r="24" spans="7:12" x14ac:dyDescent="0.3">
      <c r="G24" s="20">
        <v>0</v>
      </c>
      <c r="H24" s="21" t="str">
        <f>TEXT(1100,"0000")</f>
        <v>1100</v>
      </c>
      <c r="I24" s="23">
        <f t="shared" si="1"/>
        <v>12</v>
      </c>
      <c r="J24" s="25"/>
      <c r="K24" s="24" t="s">
        <v>137</v>
      </c>
    </row>
    <row r="25" spans="7:12" x14ac:dyDescent="0.3">
      <c r="G25" s="20">
        <v>0</v>
      </c>
      <c r="H25" s="21" t="str">
        <f>TEXT(1101,"0000")</f>
        <v>1101</v>
      </c>
      <c r="I25" s="23">
        <f t="shared" si="1"/>
        <v>13</v>
      </c>
      <c r="J25" s="25"/>
      <c r="K25" s="24" t="s">
        <v>138</v>
      </c>
    </row>
    <row r="26" spans="7:12" x14ac:dyDescent="0.3">
      <c r="G26" s="20">
        <v>0</v>
      </c>
      <c r="H26" s="21" t="str">
        <f>TEXT(1110,"0000")</f>
        <v>1110</v>
      </c>
      <c r="I26" s="23">
        <f t="shared" si="1"/>
        <v>14</v>
      </c>
      <c r="J26" s="25"/>
      <c r="K26" s="24" t="s">
        <v>139</v>
      </c>
    </row>
    <row r="27" spans="7:12" x14ac:dyDescent="0.3">
      <c r="G27" s="20">
        <v>1</v>
      </c>
      <c r="H27" s="21" t="str">
        <f>TEXT(1110,"0000")</f>
        <v>1110</v>
      </c>
      <c r="I27" s="23">
        <f t="shared" si="1"/>
        <v>14</v>
      </c>
      <c r="J27" s="25"/>
      <c r="K27" s="24" t="s">
        <v>140</v>
      </c>
    </row>
    <row r="28" spans="7:12" x14ac:dyDescent="0.3">
      <c r="G28" s="20">
        <v>0</v>
      </c>
      <c r="H28" s="21" t="str">
        <f>TEXT(1111,"0000")</f>
        <v>1111</v>
      </c>
      <c r="I28" s="23">
        <f t="shared" si="1"/>
        <v>15</v>
      </c>
      <c r="J28" s="25"/>
      <c r="K28" s="24" t="s">
        <v>141</v>
      </c>
      <c r="L28" s="22" t="s">
        <v>142</v>
      </c>
    </row>
    <row r="29" spans="7:12" x14ac:dyDescent="0.3">
      <c r="G29" s="20">
        <v>1</v>
      </c>
      <c r="H29" s="21" t="str">
        <f>TEXT(1111,"0000")</f>
        <v>1111</v>
      </c>
      <c r="I29" s="23">
        <f t="shared" si="1"/>
        <v>15</v>
      </c>
      <c r="J29" s="25"/>
      <c r="K29" s="24" t="s">
        <v>141</v>
      </c>
      <c r="L29" s="2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74DF-AAB0-47F8-9F75-06F2B99A131B}">
  <dimension ref="E5:I38"/>
  <sheetViews>
    <sheetView topLeftCell="A17" workbookViewId="0">
      <selection activeCell="H22" sqref="H22"/>
    </sheetView>
  </sheetViews>
  <sheetFormatPr defaultRowHeight="14.4" x14ac:dyDescent="0.3"/>
  <cols>
    <col min="5" max="5" width="12.6640625" bestFit="1" customWidth="1"/>
    <col min="8" max="8" width="15.77734375" bestFit="1" customWidth="1"/>
    <col min="9" max="9" width="10.6640625" bestFit="1" customWidth="1"/>
  </cols>
  <sheetData>
    <row r="5" spans="5:9" ht="17.399999999999999" x14ac:dyDescent="0.35">
      <c r="H5" s="31" t="s">
        <v>211</v>
      </c>
      <c r="I5" s="31" t="s">
        <v>195</v>
      </c>
    </row>
    <row r="6" spans="5:9" x14ac:dyDescent="0.3">
      <c r="E6" t="s">
        <v>194</v>
      </c>
      <c r="H6" s="32" t="s">
        <v>203</v>
      </c>
      <c r="I6" s="32" t="s">
        <v>204</v>
      </c>
    </row>
    <row r="7" spans="5:9" x14ac:dyDescent="0.3">
      <c r="H7" s="32" t="s">
        <v>128</v>
      </c>
      <c r="I7" s="33">
        <v>130</v>
      </c>
    </row>
    <row r="8" spans="5:9" x14ac:dyDescent="0.3">
      <c r="H8" s="32" t="s">
        <v>129</v>
      </c>
      <c r="I8" s="33">
        <v>930</v>
      </c>
    </row>
    <row r="9" spans="5:9" x14ac:dyDescent="0.3">
      <c r="H9" s="32" t="s">
        <v>196</v>
      </c>
      <c r="I9" s="32" t="s">
        <v>205</v>
      </c>
    </row>
    <row r="10" spans="5:9" x14ac:dyDescent="0.3">
      <c r="H10" s="32" t="s">
        <v>132</v>
      </c>
      <c r="I10" s="32" t="s">
        <v>206</v>
      </c>
    </row>
    <row r="11" spans="5:9" x14ac:dyDescent="0.3">
      <c r="H11" s="32" t="s">
        <v>197</v>
      </c>
      <c r="I11" s="32">
        <v>2400</v>
      </c>
    </row>
    <row r="12" spans="5:9" x14ac:dyDescent="0.3">
      <c r="H12" s="32" t="s">
        <v>133</v>
      </c>
      <c r="I12" s="32">
        <v>2300</v>
      </c>
    </row>
    <row r="13" spans="5:9" x14ac:dyDescent="0.3">
      <c r="H13" s="32" t="s">
        <v>198</v>
      </c>
      <c r="I13" s="32" t="s">
        <v>207</v>
      </c>
    </row>
    <row r="14" spans="5:9" x14ac:dyDescent="0.3">
      <c r="H14" s="32" t="s">
        <v>199</v>
      </c>
      <c r="I14" s="32" t="s">
        <v>208</v>
      </c>
    </row>
    <row r="15" spans="5:9" x14ac:dyDescent="0.3">
      <c r="H15" s="32" t="s">
        <v>200</v>
      </c>
      <c r="I15" s="32" t="s">
        <v>209</v>
      </c>
    </row>
    <row r="16" spans="5:9" x14ac:dyDescent="0.3">
      <c r="H16" s="32" t="s">
        <v>201</v>
      </c>
      <c r="I16" s="32">
        <v>1826</v>
      </c>
    </row>
    <row r="17" spans="5:9" x14ac:dyDescent="0.3">
      <c r="H17" s="32" t="s">
        <v>184</v>
      </c>
      <c r="I17" s="32" t="str">
        <f>TEXT(860,"0000")</f>
        <v>0860</v>
      </c>
    </row>
    <row r="18" spans="5:9" x14ac:dyDescent="0.3">
      <c r="H18" s="32" t="s">
        <v>129</v>
      </c>
      <c r="I18" s="33">
        <v>13</v>
      </c>
    </row>
    <row r="19" spans="5:9" x14ac:dyDescent="0.3">
      <c r="H19" s="32" t="s">
        <v>202</v>
      </c>
      <c r="I19" s="32" t="s">
        <v>210</v>
      </c>
    </row>
    <row r="23" spans="5:9" x14ac:dyDescent="0.3">
      <c r="E23" t="s">
        <v>215</v>
      </c>
    </row>
    <row r="24" spans="5:9" ht="18" x14ac:dyDescent="0.35">
      <c r="H24" s="34" t="s">
        <v>211</v>
      </c>
    </row>
    <row r="25" spans="5:9" x14ac:dyDescent="0.3">
      <c r="H25" s="35" t="s">
        <v>220</v>
      </c>
    </row>
    <row r="26" spans="5:9" x14ac:dyDescent="0.3">
      <c r="H26" s="35" t="s">
        <v>216</v>
      </c>
    </row>
    <row r="27" spans="5:9" x14ac:dyDescent="0.3">
      <c r="H27" s="35" t="s">
        <v>217</v>
      </c>
    </row>
    <row r="28" spans="5:9" x14ac:dyDescent="0.3">
      <c r="H28" s="35" t="s">
        <v>221</v>
      </c>
    </row>
    <row r="29" spans="5:9" x14ac:dyDescent="0.3">
      <c r="H29" s="35" t="s">
        <v>221</v>
      </c>
    </row>
    <row r="30" spans="5:9" x14ac:dyDescent="0.3">
      <c r="H30" s="35" t="s">
        <v>221</v>
      </c>
    </row>
    <row r="31" spans="5:9" x14ac:dyDescent="0.3">
      <c r="H31" s="35" t="s">
        <v>221</v>
      </c>
    </row>
    <row r="32" spans="5:9" x14ac:dyDescent="0.3">
      <c r="H32" s="35" t="s">
        <v>222</v>
      </c>
    </row>
    <row r="33" spans="8:8" x14ac:dyDescent="0.3">
      <c r="H33" s="35" t="s">
        <v>222</v>
      </c>
    </row>
    <row r="34" spans="8:8" x14ac:dyDescent="0.3">
      <c r="H34" s="35" t="s">
        <v>222</v>
      </c>
    </row>
    <row r="35" spans="8:8" x14ac:dyDescent="0.3">
      <c r="H35" s="35" t="s">
        <v>222</v>
      </c>
    </row>
    <row r="36" spans="8:8" x14ac:dyDescent="0.3">
      <c r="H36" s="35" t="s">
        <v>223</v>
      </c>
    </row>
    <row r="37" spans="8:8" x14ac:dyDescent="0.3">
      <c r="H37" s="35" t="s">
        <v>218</v>
      </c>
    </row>
    <row r="38" spans="8:8" x14ac:dyDescent="0.3">
      <c r="H38" s="35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Operations</vt:lpstr>
      <vt:lpstr>OPcodes</vt:lpstr>
      <vt:lpstr>Current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Tariq - 29123</dc:creator>
  <cp:lastModifiedBy>Abdullah Tariq - 29123</cp:lastModifiedBy>
  <dcterms:created xsi:type="dcterms:W3CDTF">2024-11-19T16:06:23Z</dcterms:created>
  <dcterms:modified xsi:type="dcterms:W3CDTF">2024-12-04T06:40:35Z</dcterms:modified>
</cp:coreProperties>
</file>