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Will\Downloads\"/>
    </mc:Choice>
  </mc:AlternateContent>
  <xr:revisionPtr revIDLastSave="0" documentId="13_ncr:1_{6B23E679-D0F0-4833-8CEB-8F3C04070809}" xr6:coauthVersionLast="47" xr6:coauthVersionMax="47" xr10:uidLastSave="{00000000-0000-0000-0000-000000000000}"/>
  <bookViews>
    <workbookView xWindow="-120" yWindow="-120" windowWidth="29040" windowHeight="15720" tabRatio="818" activeTab="6" xr2:uid="{00000000-000D-0000-FFFF-FFFF00000000}"/>
  </bookViews>
  <sheets>
    <sheet name="summary data" sheetId="19" r:id="rId1"/>
    <sheet name="AC" sheetId="15" r:id="rId2"/>
    <sheet name="Alignment" sheetId="20" r:id="rId3"/>
    <sheet name="Brake testers" sheetId="22" r:id="rId4"/>
    <sheet name="Balancers" sheetId="21" r:id="rId5"/>
    <sheet name="Bodyshop" sheetId="28" r:id="rId6"/>
    <sheet name="Changers" sheetId="29" r:id="rId7"/>
    <sheet name="Diagnostics" sheetId="30" r:id="rId8"/>
    <sheet name="Emissions" sheetId="31" r:id="rId9"/>
    <sheet name="EV" sheetId="32" r:id="rId10"/>
    <sheet name="HBT" sheetId="33" r:id="rId11"/>
    <sheet name="Jacking beams" sheetId="34" r:id="rId12"/>
    <sheet name="Lifts" sheetId="35" r:id="rId13"/>
    <sheet name="Play detector" sheetId="36" r:id="rId14"/>
    <sheet name="Service" sheetId="37" r:id="rId15"/>
    <sheet name="Staffing" sheetId="38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5" l="1"/>
  <c r="F18" i="35"/>
  <c r="G18" i="35"/>
  <c r="H18" i="35"/>
  <c r="I18" i="35"/>
  <c r="E18" i="35"/>
  <c r="D18" i="35"/>
  <c r="B18" i="35"/>
  <c r="F10" i="34"/>
  <c r="D10" i="34" s="1"/>
  <c r="B10" i="34"/>
  <c r="E4" i="33"/>
  <c r="B4" i="33"/>
  <c r="E5" i="32"/>
  <c r="B5" i="32"/>
  <c r="E6" i="31"/>
  <c r="B6" i="31"/>
  <c r="E9" i="30"/>
  <c r="B9" i="30"/>
  <c r="E8" i="29"/>
  <c r="F10" i="22"/>
  <c r="B10" i="22"/>
  <c r="E5" i="28"/>
  <c r="F6" i="21"/>
  <c r="E6" i="21"/>
  <c r="B6" i="21"/>
  <c r="B5" i="20"/>
  <c r="F5" i="20"/>
  <c r="E5" i="20"/>
  <c r="E7" i="15"/>
  <c r="B7" i="15"/>
  <c r="E10" i="34"/>
  <c r="G10" i="34"/>
  <c r="H10" i="34"/>
  <c r="I10" i="34"/>
  <c r="I4" i="38"/>
  <c r="H4" i="38"/>
  <c r="G4" i="38"/>
  <c r="F4" i="38"/>
  <c r="E4" i="38"/>
  <c r="B4" i="38"/>
  <c r="D3" i="38"/>
  <c r="C3" i="38" s="1"/>
  <c r="D2" i="38"/>
  <c r="E7" i="37"/>
  <c r="C7" i="37"/>
  <c r="I5" i="37"/>
  <c r="H5" i="37"/>
  <c r="G5" i="37"/>
  <c r="F5" i="37"/>
  <c r="E5" i="37"/>
  <c r="B5" i="37"/>
  <c r="D4" i="37"/>
  <c r="C4" i="37" s="1"/>
  <c r="D3" i="37"/>
  <c r="C3" i="37" s="1"/>
  <c r="D2" i="37"/>
  <c r="B5" i="36"/>
  <c r="D5" i="36"/>
  <c r="E5" i="36"/>
  <c r="F5" i="36"/>
  <c r="G5" i="36"/>
  <c r="H5" i="36"/>
  <c r="I5" i="36"/>
  <c r="D4" i="36"/>
  <c r="C4" i="36" s="1"/>
  <c r="D3" i="36"/>
  <c r="C3" i="36" s="1"/>
  <c r="D2" i="36"/>
  <c r="C2" i="36" s="1"/>
  <c r="C5" i="36" s="1"/>
  <c r="C10" i="34" l="1"/>
  <c r="D4" i="38"/>
  <c r="C2" i="38"/>
  <c r="C4" i="38" s="1"/>
  <c r="D5" i="37"/>
  <c r="C2" i="37"/>
  <c r="C5" i="37" s="1"/>
  <c r="O5" i="35"/>
  <c r="P5" i="35"/>
  <c r="Q5" i="35"/>
  <c r="R5" i="35"/>
  <c r="S5" i="35"/>
  <c r="N4" i="35"/>
  <c r="M4" i="35" s="1"/>
  <c r="N3" i="35"/>
  <c r="M3" i="35" s="1"/>
  <c r="N2" i="35"/>
  <c r="M2" i="35" s="1"/>
  <c r="D3" i="35"/>
  <c r="C3" i="35" s="1"/>
  <c r="D4" i="35"/>
  <c r="C4" i="35" s="1"/>
  <c r="C5" i="35"/>
  <c r="D5" i="35"/>
  <c r="D6" i="35"/>
  <c r="C6" i="35" s="1"/>
  <c r="D7" i="35"/>
  <c r="C7" i="35" s="1"/>
  <c r="D8" i="35"/>
  <c r="C8" i="35" s="1"/>
  <c r="D9" i="35"/>
  <c r="C9" i="35" s="1"/>
  <c r="D10" i="35"/>
  <c r="C10" i="35" s="1"/>
  <c r="D11" i="35"/>
  <c r="C11" i="35" s="1"/>
  <c r="D17" i="35"/>
  <c r="C17" i="35" s="1"/>
  <c r="D16" i="35"/>
  <c r="C16" i="35" s="1"/>
  <c r="D15" i="35"/>
  <c r="C15" i="35" s="1"/>
  <c r="D14" i="35"/>
  <c r="C14" i="35" s="1"/>
  <c r="D13" i="35"/>
  <c r="C13" i="35" s="1"/>
  <c r="D12" i="35"/>
  <c r="C12" i="35" s="1"/>
  <c r="D2" i="35"/>
  <c r="C2" i="35" s="1"/>
  <c r="D2" i="34"/>
  <c r="C2" i="34" s="1"/>
  <c r="D3" i="34"/>
  <c r="C3" i="34" s="1"/>
  <c r="D4" i="34"/>
  <c r="C4" i="34" s="1"/>
  <c r="D5" i="34"/>
  <c r="C5" i="34" s="1"/>
  <c r="D6" i="34"/>
  <c r="C6" i="34" s="1"/>
  <c r="D7" i="34"/>
  <c r="C7" i="34" s="1"/>
  <c r="D9" i="34"/>
  <c r="C9" i="34" s="1"/>
  <c r="D8" i="34"/>
  <c r="C8" i="34" s="1"/>
  <c r="I4" i="33"/>
  <c r="H4" i="33"/>
  <c r="G4" i="33"/>
  <c r="D4" i="33" s="1"/>
  <c r="F4" i="33"/>
  <c r="D3" i="33"/>
  <c r="C3" i="33" s="1"/>
  <c r="D2" i="33"/>
  <c r="C2" i="33" s="1"/>
  <c r="I5" i="32"/>
  <c r="D5" i="32" s="1"/>
  <c r="H5" i="32"/>
  <c r="G5" i="32"/>
  <c r="F5" i="32"/>
  <c r="D4" i="32"/>
  <c r="C4" i="32" s="1"/>
  <c r="D3" i="32"/>
  <c r="C3" i="32" s="1"/>
  <c r="D2" i="32"/>
  <c r="C2" i="32" s="1"/>
  <c r="I6" i="31"/>
  <c r="H6" i="31"/>
  <c r="G6" i="31"/>
  <c r="D6" i="31" s="1"/>
  <c r="F6" i="31"/>
  <c r="D5" i="31"/>
  <c r="C5" i="31" s="1"/>
  <c r="D4" i="31"/>
  <c r="C4" i="31" s="1"/>
  <c r="D3" i="31"/>
  <c r="C3" i="31" s="1"/>
  <c r="D2" i="31"/>
  <c r="C2" i="31" s="1"/>
  <c r="D6" i="30"/>
  <c r="C6" i="30" s="1"/>
  <c r="I9" i="30"/>
  <c r="H9" i="30"/>
  <c r="G9" i="30"/>
  <c r="F9" i="30"/>
  <c r="D8" i="30"/>
  <c r="C8" i="30" s="1"/>
  <c r="D7" i="30"/>
  <c r="C7" i="30" s="1"/>
  <c r="D5" i="30"/>
  <c r="C5" i="30" s="1"/>
  <c r="D4" i="30"/>
  <c r="C4" i="30" s="1"/>
  <c r="D3" i="30"/>
  <c r="C3" i="30" s="1"/>
  <c r="D2" i="30"/>
  <c r="C2" i="30" s="1"/>
  <c r="I8" i="29"/>
  <c r="H8" i="29"/>
  <c r="G8" i="29"/>
  <c r="F8" i="29"/>
  <c r="B8" i="29"/>
  <c r="D7" i="29"/>
  <c r="C7" i="29" s="1"/>
  <c r="D6" i="29"/>
  <c r="C6" i="29" s="1"/>
  <c r="D5" i="29"/>
  <c r="C5" i="29" s="1"/>
  <c r="D4" i="29"/>
  <c r="C4" i="29" s="1"/>
  <c r="D3" i="29"/>
  <c r="C3" i="29" s="1"/>
  <c r="D2" i="29"/>
  <c r="C2" i="29" s="1"/>
  <c r="I5" i="28"/>
  <c r="H5" i="28"/>
  <c r="G5" i="28"/>
  <c r="F5" i="28"/>
  <c r="B5" i="28"/>
  <c r="D4" i="28"/>
  <c r="C4" i="28" s="1"/>
  <c r="D3" i="28"/>
  <c r="C3" i="28" s="1"/>
  <c r="D2" i="28"/>
  <c r="C2" i="28" s="1"/>
  <c r="D3" i="22"/>
  <c r="C3" i="22" s="1"/>
  <c r="D4" i="22"/>
  <c r="C4" i="22" s="1"/>
  <c r="D5" i="22"/>
  <c r="C5" i="22" s="1"/>
  <c r="D6" i="22"/>
  <c r="C6" i="22" s="1"/>
  <c r="I10" i="22"/>
  <c r="H10" i="22"/>
  <c r="G10" i="22"/>
  <c r="D10" i="22" s="1"/>
  <c r="E10" i="22"/>
  <c r="D9" i="22"/>
  <c r="C9" i="22" s="1"/>
  <c r="D8" i="22"/>
  <c r="C8" i="22" s="1"/>
  <c r="D7" i="22"/>
  <c r="C7" i="22" s="1"/>
  <c r="D2" i="22"/>
  <c r="C2" i="22" s="1"/>
  <c r="I6" i="21"/>
  <c r="H6" i="21"/>
  <c r="G6" i="21"/>
  <c r="D5" i="21"/>
  <c r="C5" i="21" s="1"/>
  <c r="D4" i="21"/>
  <c r="C4" i="21" s="1"/>
  <c r="D3" i="21"/>
  <c r="C3" i="21" s="1"/>
  <c r="D2" i="21"/>
  <c r="C2" i="21" s="1"/>
  <c r="I5" i="20"/>
  <c r="H5" i="20"/>
  <c r="G5" i="20"/>
  <c r="D4" i="20"/>
  <c r="C4" i="20" s="1"/>
  <c r="D3" i="20"/>
  <c r="C3" i="20" s="1"/>
  <c r="D2" i="20"/>
  <c r="C2" i="20" s="1"/>
  <c r="D2" i="15"/>
  <c r="C2" i="15" s="1"/>
  <c r="D3" i="15"/>
  <c r="C3" i="15" s="1"/>
  <c r="D4" i="15"/>
  <c r="C4" i="15" s="1"/>
  <c r="D5" i="15"/>
  <c r="C5" i="15" s="1"/>
  <c r="D6" i="15"/>
  <c r="C6" i="15" s="1"/>
  <c r="I7" i="15"/>
  <c r="H7" i="15"/>
  <c r="G7" i="15"/>
  <c r="F7" i="15"/>
  <c r="M5" i="35" l="1"/>
  <c r="N5" i="35"/>
  <c r="C18" i="35"/>
  <c r="C4" i="33"/>
  <c r="C5" i="32"/>
  <c r="C6" i="31"/>
  <c r="D9" i="30"/>
  <c r="C9" i="30" s="1"/>
  <c r="D8" i="29"/>
  <c r="C8" i="29" s="1"/>
  <c r="D5" i="28"/>
  <c r="C5" i="28" s="1"/>
  <c r="C10" i="22"/>
  <c r="D6" i="21"/>
  <c r="C6" i="21" s="1"/>
  <c r="D5" i="20"/>
  <c r="C5" i="20" s="1"/>
  <c r="D7" i="15"/>
  <c r="C7" i="15" s="1"/>
</calcChain>
</file>

<file path=xl/sharedStrings.xml><?xml version="1.0" encoding="utf-8"?>
<sst xmlns="http://schemas.openxmlformats.org/spreadsheetml/2006/main" count="213" uniqueCount="103">
  <si>
    <t>R134a Equipment</t>
  </si>
  <si>
    <t>R1234yf Equipment</t>
  </si>
  <si>
    <t>Dual Units (R134a &amp; R1234yf)</t>
  </si>
  <si>
    <t>R744 /Co2 units</t>
  </si>
  <si>
    <t>Refrigerant identification equipment</t>
  </si>
  <si>
    <t xml:space="preserve">wheel alignment equipment </t>
  </si>
  <si>
    <t>Wheel Alignment (visual, optical, Laser)</t>
  </si>
  <si>
    <t>Wheel Alignment (camera pods /CCD)</t>
  </si>
  <si>
    <t>Wheel Alignment (Image / 3D)</t>
  </si>
  <si>
    <t xml:space="preserve">Lifting equipment </t>
  </si>
  <si>
    <t>Single Post Lifts</t>
  </si>
  <si>
    <t>2 Post Lift (Hydraulic) up to 5000kg</t>
  </si>
  <si>
    <t>2 Post Lift (Hydraulic) over 5500kg</t>
  </si>
  <si>
    <t>2 Post Lift (screw) up to 5000kg</t>
  </si>
  <si>
    <t>2 Post Lift (screw) over 5000kg</t>
  </si>
  <si>
    <t>4 Post Lift (all upto 5000kg</t>
  </si>
  <si>
    <t>4 Post Lift (all Over 5500kg</t>
  </si>
  <si>
    <t>4 Post Service (ATL) class IV</t>
  </si>
  <si>
    <t>4 Post Service (ATL) class VII</t>
  </si>
  <si>
    <t xml:space="preserve">Scissor ATL </t>
  </si>
  <si>
    <t>In ground lifts upto 5000KG</t>
  </si>
  <si>
    <t>In ground lifts Over 5500KG</t>
  </si>
  <si>
    <t>commercail inground lift</t>
  </si>
  <si>
    <t>short mid rise scissor</t>
  </si>
  <si>
    <t>short full hight scissor</t>
  </si>
  <si>
    <t>long platform scissor upto 5000Kg</t>
  </si>
  <si>
    <t>long platform scissor Over 5000Kg</t>
  </si>
  <si>
    <t xml:space="preserve">column lift sets </t>
  </si>
  <si>
    <t>mc/ quode bike</t>
  </si>
  <si>
    <t>Jacking Beams</t>
  </si>
  <si>
    <t>Lift Manual jacking beams less that 6000kg</t>
  </si>
  <si>
    <t>Lift Manual jacking beams greater that 6000kg</t>
  </si>
  <si>
    <t>Lift powered jacking beams less than 6000kg</t>
  </si>
  <si>
    <t>Lift powered jacking beams greater than 6000kg</t>
  </si>
  <si>
    <t>Pit manual jacking beams less than 6000kg</t>
  </si>
  <si>
    <t>Pit manual jacking beams more than 6000kg</t>
  </si>
  <si>
    <t>Pit powered jacking beams less that 6000kg</t>
  </si>
  <si>
    <t>Pit powered jacking beams more that 6000kg</t>
  </si>
  <si>
    <t>Wheel balancers</t>
  </si>
  <si>
    <t>Wheel balancers (Hand spin)</t>
  </si>
  <si>
    <t>Wheel balancers (Motor driven LED display )</t>
  </si>
  <si>
    <t>Wheel balancers (Motor driven Video / LCD display )</t>
  </si>
  <si>
    <t xml:space="preserve">Truck balancers </t>
  </si>
  <si>
    <t>Brake testers</t>
  </si>
  <si>
    <t>RBT (Roller Brake Tester) class I &amp; II Motorcycle</t>
  </si>
  <si>
    <t>Motorcycle adaptors to fit Car / light commercial RBT's</t>
  </si>
  <si>
    <t>RBT (Roller Brake Tester) class III &amp; IV (non ATL)</t>
  </si>
  <si>
    <t>RBT (Roller Brake Tester) class VII (non ATL)</t>
  </si>
  <si>
    <t>RBT (Roller Brake Tester) class IV (ATL)</t>
  </si>
  <si>
    <t>RBT (Roller Brake Tester) class VII (ATL)</t>
  </si>
  <si>
    <t>RBT (Roller Brake Tester) class V (ATF HGV/ PSV )</t>
  </si>
  <si>
    <t>Decelerometers</t>
  </si>
  <si>
    <t>Tyre Changers</t>
  </si>
  <si>
    <t>Tyre Changer turntable  (Manual)</t>
  </si>
  <si>
    <t>Tyre Changer turntable  (semi automatic)</t>
  </si>
  <si>
    <t>Tyre Changer centre clamping, manual lever</t>
  </si>
  <si>
    <t>Tyre changer centre clamping, semi automatic</t>
  </si>
  <si>
    <t>Tyre Changer centre clamping fully automatic</t>
  </si>
  <si>
    <t>Truck changers over 26"</t>
  </si>
  <si>
    <t xml:space="preserve">Diagnostic Equipment </t>
  </si>
  <si>
    <t>Basic OBD code reader (scan tool)</t>
  </si>
  <si>
    <t>Diagnostic  units upto £2499</t>
  </si>
  <si>
    <t>Diagnostic  units Over £2500</t>
  </si>
  <si>
    <t>Oscillioscope / multimeters</t>
  </si>
  <si>
    <t>Truck Diagnostics</t>
  </si>
  <si>
    <t>ADAS units</t>
  </si>
  <si>
    <t>TMPS units</t>
  </si>
  <si>
    <t>Stand alone Smoke Meters (DSM)</t>
  </si>
  <si>
    <t>Stand alone Exhaust Gas Analysers (EGA)</t>
  </si>
  <si>
    <t>Combi Emissions units (Exhaust Gas Analysers &amp; DSM)</t>
  </si>
  <si>
    <t>Particle counter</t>
  </si>
  <si>
    <t xml:space="preserve">Headlight aim Equipment </t>
  </si>
  <si>
    <t>Headlight Beam setter (visual)</t>
  </si>
  <si>
    <t>Headlight Beam setter (Electronic assessment)</t>
  </si>
  <si>
    <t>Joint Play detectors</t>
  </si>
  <si>
    <t xml:space="preserve">Joint play detectors class IV (excluding fitted to ramp) </t>
  </si>
  <si>
    <t>estimated value from previous survey</t>
  </si>
  <si>
    <t xml:space="preserve">Joint play detectors class VII (excluding fitted to ramp) </t>
  </si>
  <si>
    <t>Joint play detectors (HGV/ PSV)</t>
  </si>
  <si>
    <t xml:space="preserve">EV equipment </t>
  </si>
  <si>
    <t>EV charge stations</t>
  </si>
  <si>
    <t xml:space="preserve">EV specific lifts </t>
  </si>
  <si>
    <t xml:space="preserve">EV battery tables </t>
  </si>
  <si>
    <t>compressors / bodyshop</t>
  </si>
  <si>
    <t xml:space="preserve">compressors </t>
  </si>
  <si>
    <t>Spray booth</t>
  </si>
  <si>
    <t>Alignment jigs / equipment</t>
  </si>
  <si>
    <t>MOT emission calibrations</t>
  </si>
  <si>
    <t>MOT calibration (excluding emissions)</t>
  </si>
  <si>
    <t xml:space="preserve">lifts inspected </t>
  </si>
  <si>
    <t>service / maintenance £</t>
  </si>
  <si>
    <t>Industry size by people</t>
  </si>
  <si>
    <t>Number of technical service engineers (Inc. installation and calibration engineers)</t>
  </si>
  <si>
    <t>Number of technical sales engineers / consultants</t>
  </si>
  <si>
    <t>Year</t>
  </si>
  <si>
    <t>5 year rolling avg</t>
  </si>
  <si>
    <t>2024 against 5Y avg</t>
  </si>
  <si>
    <t>Yellow is a calculated value for trends</t>
  </si>
  <si>
    <t>Yellow estimated value from previous survey</t>
  </si>
  <si>
    <t>long platform scissor uoto 5000Kg</t>
  </si>
  <si>
    <t>4 Post (ATL) class IV</t>
  </si>
  <si>
    <t>4 Post (ATL) class VII</t>
  </si>
  <si>
    <t>short full height scissor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</si>
</sst>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  <numFmt numFmtId="165" formatCode="&quot;£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5" fillId="0" borderId="0" xfId="0" applyFont="1" applyAlignment="1">
      <alignment horizontal="center"/>
    </xf>
    <xf numFmtId="0" fontId="2" fillId="2" borderId="1" xfId="0" applyFont="1" applyFill="1" applyBorder="1"/>
    <xf numFmtId="0" fontId="6" fillId="2" borderId="1" xfId="0" applyFont="1" applyFill="1" applyBorder="1" applyAlignment="1">
      <alignment horizontal="center" wrapText="1"/>
    </xf>
    <xf numFmtId="1" fontId="6" fillId="2" borderId="1" xfId="1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9" fontId="2" fillId="3" borderId="0" xfId="2" applyFont="1" applyFill="1" applyAlignment="1">
      <alignment horizontal="center"/>
    </xf>
    <xf numFmtId="1" fontId="6" fillId="4" borderId="0" xfId="1" applyNumberFormat="1" applyFont="1" applyFill="1" applyAlignment="1">
      <alignment horizontal="center"/>
    </xf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9" fontId="2" fillId="2" borderId="1" xfId="2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0" fillId="0" borderId="0" xfId="0" applyNumberFormat="1"/>
    <xf numFmtId="164" fontId="2" fillId="0" borderId="0" xfId="1" applyNumberFormat="1" applyFont="1"/>
    <xf numFmtId="1" fontId="2" fillId="0" borderId="0" xfId="1" applyNumberFormat="1" applyFont="1" applyFill="1" applyBorder="1" applyAlignment="1">
      <alignment wrapText="1"/>
    </xf>
    <xf numFmtId="1" fontId="0" fillId="0" borderId="0" xfId="1" applyNumberFormat="1" applyFont="1" applyFill="1" applyBorder="1" applyAlignment="1">
      <alignment wrapText="1"/>
    </xf>
    <xf numFmtId="1" fontId="0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2" fillId="2" borderId="1" xfId="2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 equipment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AC!$A$1:$A$6</c15:sqref>
                  </c15:fullRef>
                </c:ext>
              </c:extLst>
              <c:f>AC!$A$2:$A$6</c:f>
              <c:strCache>
                <c:ptCount val="5"/>
                <c:pt idx="0">
                  <c:v>R134a Equipment</c:v>
                </c:pt>
                <c:pt idx="1">
                  <c:v>R1234yf Equipment</c:v>
                </c:pt>
                <c:pt idx="2">
                  <c:v>Dual Units (R134a &amp; R1234yf)</c:v>
                </c:pt>
                <c:pt idx="3">
                  <c:v>R744 /Co2 units</c:v>
                </c:pt>
                <c:pt idx="4">
                  <c:v>Refrigerant identification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AC!$I$1:$I$6</c15:sqref>
                  </c15:fullRef>
                </c:ext>
              </c:extLst>
              <c:f>AC!$I$2:$I$6</c:f>
              <c:numCache>
                <c:formatCode>General</c:formatCode>
                <c:ptCount val="5"/>
                <c:pt idx="0">
                  <c:v>1741</c:v>
                </c:pt>
                <c:pt idx="1">
                  <c:v>1964</c:v>
                </c:pt>
                <c:pt idx="2">
                  <c:v>520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6E-4372-9C34-C83947726D9D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AC!$A$1:$A$6</c15:sqref>
                  </c15:fullRef>
                </c:ext>
              </c:extLst>
              <c:f>AC!$A$2:$A$6</c:f>
              <c:strCache>
                <c:ptCount val="5"/>
                <c:pt idx="0">
                  <c:v>R134a Equipment</c:v>
                </c:pt>
                <c:pt idx="1">
                  <c:v>R1234yf Equipment</c:v>
                </c:pt>
                <c:pt idx="2">
                  <c:v>Dual Units (R134a &amp; R1234yf)</c:v>
                </c:pt>
                <c:pt idx="3">
                  <c:v>R744 /Co2 units</c:v>
                </c:pt>
                <c:pt idx="4">
                  <c:v>Refrigerant identification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AC!$H$1:$H$6</c15:sqref>
                  </c15:fullRef>
                </c:ext>
              </c:extLst>
              <c:f>AC!$H$2:$H$6</c:f>
              <c:numCache>
                <c:formatCode>General</c:formatCode>
                <c:ptCount val="5"/>
                <c:pt idx="0">
                  <c:v>1292</c:v>
                </c:pt>
                <c:pt idx="1">
                  <c:v>1385</c:v>
                </c:pt>
                <c:pt idx="2">
                  <c:v>420</c:v>
                </c:pt>
                <c:pt idx="3">
                  <c:v>1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E-4372-9C34-C83947726D9D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AC!$A$1:$A$6</c15:sqref>
                  </c15:fullRef>
                </c:ext>
              </c:extLst>
              <c:f>AC!$A$2:$A$6</c:f>
              <c:strCache>
                <c:ptCount val="5"/>
                <c:pt idx="0">
                  <c:v>R134a Equipment</c:v>
                </c:pt>
                <c:pt idx="1">
                  <c:v>R1234yf Equipment</c:v>
                </c:pt>
                <c:pt idx="2">
                  <c:v>Dual Units (R134a &amp; R1234yf)</c:v>
                </c:pt>
                <c:pt idx="3">
                  <c:v>R744 /Co2 units</c:v>
                </c:pt>
                <c:pt idx="4">
                  <c:v>Refrigerant identification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AC!$G$1:$G$6</c15:sqref>
                  </c15:fullRef>
                </c:ext>
              </c:extLst>
              <c:f>AC!$G$2:$G$6</c:f>
              <c:numCache>
                <c:formatCode>General</c:formatCode>
                <c:ptCount val="5"/>
                <c:pt idx="0">
                  <c:v>1693</c:v>
                </c:pt>
                <c:pt idx="1">
                  <c:v>1217</c:v>
                </c:pt>
                <c:pt idx="2">
                  <c:v>385</c:v>
                </c:pt>
                <c:pt idx="3">
                  <c:v>27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E-4372-9C34-C83947726D9D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AC!$A$1:$A$6</c15:sqref>
                  </c15:fullRef>
                </c:ext>
              </c:extLst>
              <c:f>AC!$A$2:$A$6</c:f>
              <c:strCache>
                <c:ptCount val="5"/>
                <c:pt idx="0">
                  <c:v>R134a Equipment</c:v>
                </c:pt>
                <c:pt idx="1">
                  <c:v>R1234yf Equipment</c:v>
                </c:pt>
                <c:pt idx="2">
                  <c:v>Dual Units (R134a &amp; R1234yf)</c:v>
                </c:pt>
                <c:pt idx="3">
                  <c:v>R744 /Co2 units</c:v>
                </c:pt>
                <c:pt idx="4">
                  <c:v>Refrigerant identification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AC!$F$1:$F$6</c15:sqref>
                  </c15:fullRef>
                </c:ext>
              </c:extLst>
              <c:f>AC!$F$2:$F$6</c:f>
              <c:numCache>
                <c:formatCode>General</c:formatCode>
                <c:ptCount val="5"/>
                <c:pt idx="0">
                  <c:v>1483</c:v>
                </c:pt>
                <c:pt idx="1">
                  <c:v>2163</c:v>
                </c:pt>
                <c:pt idx="2">
                  <c:v>472</c:v>
                </c:pt>
                <c:pt idx="3">
                  <c:v>17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E-4372-9C34-C83947726D9D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AC!$A$1:$A$6</c15:sqref>
                  </c15:fullRef>
                </c:ext>
              </c:extLst>
              <c:f>AC!$A$2:$A$6</c:f>
              <c:strCache>
                <c:ptCount val="5"/>
                <c:pt idx="0">
                  <c:v>R134a Equipment</c:v>
                </c:pt>
                <c:pt idx="1">
                  <c:v>R1234yf Equipment</c:v>
                </c:pt>
                <c:pt idx="2">
                  <c:v>Dual Units (R134a &amp; R1234yf)</c:v>
                </c:pt>
                <c:pt idx="3">
                  <c:v>R744 /Co2 units</c:v>
                </c:pt>
                <c:pt idx="4">
                  <c:v>Refrigerant identification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AC!$E$1:$E$6</c15:sqref>
                  </c15:fullRef>
                </c:ext>
              </c:extLst>
              <c:f>AC!$E$2:$E$6</c:f>
              <c:numCache>
                <c:formatCode>General</c:formatCode>
                <c:ptCount val="5"/>
                <c:pt idx="0">
                  <c:v>418</c:v>
                </c:pt>
                <c:pt idx="1">
                  <c:v>652</c:v>
                </c:pt>
                <c:pt idx="2">
                  <c:v>304</c:v>
                </c:pt>
                <c:pt idx="3">
                  <c:v>15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E-4372-9C34-C83947726D9D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AC!$A$1:$A$6</c15:sqref>
                  </c15:fullRef>
                </c:ext>
              </c:extLst>
              <c:f>AC!$A$2:$A$6</c:f>
              <c:strCache>
                <c:ptCount val="5"/>
                <c:pt idx="0">
                  <c:v>R134a Equipment</c:v>
                </c:pt>
                <c:pt idx="1">
                  <c:v>R1234yf Equipment</c:v>
                </c:pt>
                <c:pt idx="2">
                  <c:v>Dual Units (R134a &amp; R1234yf)</c:v>
                </c:pt>
                <c:pt idx="3">
                  <c:v>R744 /Co2 units</c:v>
                </c:pt>
                <c:pt idx="4">
                  <c:v>Refrigerant identification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AC!$B$1:$B$6</c15:sqref>
                  </c15:fullRef>
                </c:ext>
              </c:extLst>
              <c:f>AC!$B$2:$B$6</c:f>
              <c:numCache>
                <c:formatCode>General</c:formatCode>
                <c:ptCount val="5"/>
                <c:pt idx="0">
                  <c:v>310</c:v>
                </c:pt>
                <c:pt idx="1">
                  <c:v>548</c:v>
                </c:pt>
                <c:pt idx="2">
                  <c:v>324</c:v>
                </c:pt>
                <c:pt idx="3">
                  <c:v>12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E-4372-9C34-C8394772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HBT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HBT!$A$1:$A$3</c15:sqref>
                  </c15:fullRef>
                </c:ext>
              </c:extLst>
              <c:f>HBT!$A$2:$A$3</c:f>
              <c:strCache>
                <c:ptCount val="2"/>
                <c:pt idx="0">
                  <c:v>Headlight Beam setter (visual)</c:v>
                </c:pt>
                <c:pt idx="1">
                  <c:v>Headlight Beam setter (Electronic assessment)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HBT!$I$1:$I$3</c15:sqref>
                  </c15:fullRef>
                </c:ext>
              </c:extLst>
              <c:f>HBT!$I$2:$I$3</c:f>
              <c:numCache>
                <c:formatCode>General</c:formatCode>
                <c:ptCount val="2"/>
                <c:pt idx="0">
                  <c:v>1211</c:v>
                </c:pt>
                <c:pt idx="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B-4039-A017-ADBBF733D1EA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HBT!$A$1:$A$3</c15:sqref>
                  </c15:fullRef>
                </c:ext>
              </c:extLst>
              <c:f>HBT!$A$2:$A$3</c:f>
              <c:strCache>
                <c:ptCount val="2"/>
                <c:pt idx="0">
                  <c:v>Headlight Beam setter (visual)</c:v>
                </c:pt>
                <c:pt idx="1">
                  <c:v>Headlight Beam setter (Electronic assessment)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HBT!$H$1:$H$3</c15:sqref>
                  </c15:fullRef>
                </c:ext>
              </c:extLst>
              <c:f>HBT!$H$2:$H$3</c:f>
              <c:numCache>
                <c:formatCode>General</c:formatCode>
                <c:ptCount val="2"/>
                <c:pt idx="0">
                  <c:v>731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B-4039-A017-ADBBF733D1EA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HBT!$A$1:$A$3</c15:sqref>
                  </c15:fullRef>
                </c:ext>
              </c:extLst>
              <c:f>HBT!$A$2:$A$3</c:f>
              <c:strCache>
                <c:ptCount val="2"/>
                <c:pt idx="0">
                  <c:v>Headlight Beam setter (visual)</c:v>
                </c:pt>
                <c:pt idx="1">
                  <c:v>Headlight Beam setter (Electronic assessment)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HBT!$G$1:$G$3</c15:sqref>
                  </c15:fullRef>
                </c:ext>
              </c:extLst>
              <c:f>HBT!$G$2:$G$3</c:f>
              <c:numCache>
                <c:formatCode>General</c:formatCode>
                <c:ptCount val="2"/>
                <c:pt idx="0">
                  <c:v>816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B-4039-A017-ADBBF733D1EA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HBT!$A$1:$A$3</c15:sqref>
                  </c15:fullRef>
                </c:ext>
              </c:extLst>
              <c:f>HBT!$A$2:$A$3</c:f>
              <c:strCache>
                <c:ptCount val="2"/>
                <c:pt idx="0">
                  <c:v>Headlight Beam setter (visual)</c:v>
                </c:pt>
                <c:pt idx="1">
                  <c:v>Headlight Beam setter (Electronic assessment)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HBT!$F$1:$F$3</c15:sqref>
                  </c15:fullRef>
                </c:ext>
              </c:extLst>
              <c:f>HBT!$F$2:$F$3</c:f>
              <c:numCache>
                <c:formatCode>General</c:formatCode>
                <c:ptCount val="2"/>
                <c:pt idx="0">
                  <c:v>1184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B-4039-A017-ADBBF733D1EA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HBT!$A$1:$A$3</c15:sqref>
                  </c15:fullRef>
                </c:ext>
              </c:extLst>
              <c:f>HBT!$A$2:$A$3</c:f>
              <c:strCache>
                <c:ptCount val="2"/>
                <c:pt idx="0">
                  <c:v>Headlight Beam setter (visual)</c:v>
                </c:pt>
                <c:pt idx="1">
                  <c:v>Headlight Beam setter (Electronic assessment)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HBT!$E$1:$E$3</c15:sqref>
                  </c15:fullRef>
                </c:ext>
              </c:extLst>
              <c:f>HBT!$E$2:$E$3</c:f>
              <c:numCache>
                <c:formatCode>General</c:formatCode>
                <c:ptCount val="2"/>
                <c:pt idx="0">
                  <c:v>1213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B-4039-A017-ADBBF733D1EA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HBT!$A$1:$A$3</c15:sqref>
                  </c15:fullRef>
                </c:ext>
              </c:extLst>
              <c:f>HBT!$A$2:$A$3</c:f>
              <c:strCache>
                <c:ptCount val="2"/>
                <c:pt idx="0">
                  <c:v>Headlight Beam setter (visual)</c:v>
                </c:pt>
                <c:pt idx="1">
                  <c:v>Headlight Beam setter (Electronic assessment)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HBT!$B$1:$B$3</c15:sqref>
                  </c15:fullRef>
                </c:ext>
              </c:extLst>
              <c:f>HBT!$B$2:$B$3</c:f>
              <c:numCache>
                <c:formatCode>General</c:formatCode>
                <c:ptCount val="2"/>
                <c:pt idx="0">
                  <c:v>1389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DB-4039-A017-ADBBF733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Jacking</a:t>
            </a:r>
            <a:r>
              <a:rPr lang="en-GB" baseline="0"/>
              <a:t> Beam</a:t>
            </a:r>
            <a:r>
              <a:rPr lang="en-GB"/>
              <a:t>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'Jacking beams'!$A$1:$A$9</c15:sqref>
                  </c15:fullRef>
                </c:ext>
              </c:extLst>
              <c:f>'Jacking beams'!$A$2:$A$9</c:f>
              <c:strCache>
                <c:ptCount val="8"/>
                <c:pt idx="0">
                  <c:v>Lift Manual jacking beams less that 6000kg</c:v>
                </c:pt>
                <c:pt idx="1">
                  <c:v>Lift Manual jacking beams greater that 6000kg</c:v>
                </c:pt>
                <c:pt idx="2">
                  <c:v>Lift powered jacking beams less than 6000kg</c:v>
                </c:pt>
                <c:pt idx="3">
                  <c:v>Lift powered jacking beams greater than 6000kg</c:v>
                </c:pt>
                <c:pt idx="4">
                  <c:v>Pit manual jacking beams less than 6000kg</c:v>
                </c:pt>
                <c:pt idx="5">
                  <c:v>Pit manual jacking beams more than 6000kg</c:v>
                </c:pt>
                <c:pt idx="6">
                  <c:v>Pit powered jacking beams less that 6000kg</c:v>
                </c:pt>
                <c:pt idx="7">
                  <c:v>Pit powered jacking beams more that 6000kg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'Jacking beams'!$I$1:$I$9</c15:sqref>
                  </c15:fullRef>
                </c:ext>
              </c:extLst>
              <c:f>'Jacking beams'!$I$2:$I$9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660-4E6E-8997-BB7749806F9B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'Jacking beams'!$A$1:$A$9</c15:sqref>
                  </c15:fullRef>
                </c:ext>
              </c:extLst>
              <c:f>'Jacking beams'!$A$2:$A$9</c:f>
              <c:strCache>
                <c:ptCount val="8"/>
                <c:pt idx="0">
                  <c:v>Lift Manual jacking beams less that 6000kg</c:v>
                </c:pt>
                <c:pt idx="1">
                  <c:v>Lift Manual jacking beams greater that 6000kg</c:v>
                </c:pt>
                <c:pt idx="2">
                  <c:v>Lift powered jacking beams less than 6000kg</c:v>
                </c:pt>
                <c:pt idx="3">
                  <c:v>Lift powered jacking beams greater than 6000kg</c:v>
                </c:pt>
                <c:pt idx="4">
                  <c:v>Pit manual jacking beams less than 6000kg</c:v>
                </c:pt>
                <c:pt idx="5">
                  <c:v>Pit manual jacking beams more than 6000kg</c:v>
                </c:pt>
                <c:pt idx="6">
                  <c:v>Pit powered jacking beams less that 6000kg</c:v>
                </c:pt>
                <c:pt idx="7">
                  <c:v>Pit powered jacking beams more that 6000kg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'Jacking beams'!$H$1:$H$9</c15:sqref>
                  </c15:fullRef>
                </c:ext>
              </c:extLst>
              <c:f>'Jacking beams'!$H$2:$H$9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660-4E6E-8997-BB7749806F9B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'Jacking beams'!$A$1:$A$9</c15:sqref>
                  </c15:fullRef>
                </c:ext>
              </c:extLst>
              <c:f>'Jacking beams'!$A$2:$A$9</c:f>
              <c:strCache>
                <c:ptCount val="8"/>
                <c:pt idx="0">
                  <c:v>Lift Manual jacking beams less that 6000kg</c:v>
                </c:pt>
                <c:pt idx="1">
                  <c:v>Lift Manual jacking beams greater that 6000kg</c:v>
                </c:pt>
                <c:pt idx="2">
                  <c:v>Lift powered jacking beams less than 6000kg</c:v>
                </c:pt>
                <c:pt idx="3">
                  <c:v>Lift powered jacking beams greater than 6000kg</c:v>
                </c:pt>
                <c:pt idx="4">
                  <c:v>Pit manual jacking beams less than 6000kg</c:v>
                </c:pt>
                <c:pt idx="5">
                  <c:v>Pit manual jacking beams more than 6000kg</c:v>
                </c:pt>
                <c:pt idx="6">
                  <c:v>Pit powered jacking beams less that 6000kg</c:v>
                </c:pt>
                <c:pt idx="7">
                  <c:v>Pit powered jacking beams more that 6000kg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'Jacking beams'!$G$1:$G$9</c15:sqref>
                  </c15:fullRef>
                </c:ext>
              </c:extLst>
              <c:f>'Jacking beams'!$G$2:$G$9</c:f>
              <c:numCache>
                <c:formatCode>General</c:formatCode>
                <c:ptCount val="8"/>
                <c:pt idx="0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0-4E6E-8997-BB7749806F9B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'Jacking beams'!$A$1:$A$9</c15:sqref>
                  </c15:fullRef>
                </c:ext>
              </c:extLst>
              <c:f>'Jacking beams'!$A$2:$A$9</c:f>
              <c:strCache>
                <c:ptCount val="8"/>
                <c:pt idx="0">
                  <c:v>Lift Manual jacking beams less that 6000kg</c:v>
                </c:pt>
                <c:pt idx="1">
                  <c:v>Lift Manual jacking beams greater that 6000kg</c:v>
                </c:pt>
                <c:pt idx="2">
                  <c:v>Lift powered jacking beams less than 6000kg</c:v>
                </c:pt>
                <c:pt idx="3">
                  <c:v>Lift powered jacking beams greater than 6000kg</c:v>
                </c:pt>
                <c:pt idx="4">
                  <c:v>Pit manual jacking beams less than 6000kg</c:v>
                </c:pt>
                <c:pt idx="5">
                  <c:v>Pit manual jacking beams more than 6000kg</c:v>
                </c:pt>
                <c:pt idx="6">
                  <c:v>Pit powered jacking beams less that 6000kg</c:v>
                </c:pt>
                <c:pt idx="7">
                  <c:v>Pit powered jacking beams more that 6000kg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'Jacking beams'!$F$1:$F$9</c15:sqref>
                  </c15:fullRef>
                </c:ext>
              </c:extLst>
              <c:f>'Jacking beams'!$F$2:$F$9</c:f>
              <c:numCache>
                <c:formatCode>General</c:formatCode>
                <c:ptCount val="8"/>
                <c:pt idx="0">
                  <c:v>2167</c:v>
                </c:pt>
                <c:pt idx="2">
                  <c:v>332</c:v>
                </c:pt>
                <c:pt idx="4">
                  <c:v>273</c:v>
                </c:pt>
                <c:pt idx="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60-4E6E-8997-BB7749806F9B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'Jacking beams'!$A$1:$A$9</c15:sqref>
                  </c15:fullRef>
                </c:ext>
              </c:extLst>
              <c:f>'Jacking beams'!$A$2:$A$9</c:f>
              <c:strCache>
                <c:ptCount val="8"/>
                <c:pt idx="0">
                  <c:v>Lift Manual jacking beams less that 6000kg</c:v>
                </c:pt>
                <c:pt idx="1">
                  <c:v>Lift Manual jacking beams greater that 6000kg</c:v>
                </c:pt>
                <c:pt idx="2">
                  <c:v>Lift powered jacking beams less than 6000kg</c:v>
                </c:pt>
                <c:pt idx="3">
                  <c:v>Lift powered jacking beams greater than 6000kg</c:v>
                </c:pt>
                <c:pt idx="4">
                  <c:v>Pit manual jacking beams less than 6000kg</c:v>
                </c:pt>
                <c:pt idx="5">
                  <c:v>Pit manual jacking beams more than 6000kg</c:v>
                </c:pt>
                <c:pt idx="6">
                  <c:v>Pit powered jacking beams less that 6000kg</c:v>
                </c:pt>
                <c:pt idx="7">
                  <c:v>Pit powered jacking beams more that 6000kg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'Jacking beams'!$E$1:$E$9</c15:sqref>
                  </c15:fullRef>
                </c:ext>
              </c:extLst>
              <c:f>'Jacking beams'!$E$2:$E$9</c:f>
              <c:numCache>
                <c:formatCode>General</c:formatCode>
                <c:ptCount val="8"/>
                <c:pt idx="0">
                  <c:v>2042</c:v>
                </c:pt>
                <c:pt idx="1">
                  <c:v>23</c:v>
                </c:pt>
                <c:pt idx="2">
                  <c:v>309</c:v>
                </c:pt>
                <c:pt idx="3">
                  <c:v>69</c:v>
                </c:pt>
                <c:pt idx="4">
                  <c:v>140</c:v>
                </c:pt>
                <c:pt idx="5">
                  <c:v>15</c:v>
                </c:pt>
                <c:pt idx="6">
                  <c:v>30</c:v>
                </c:pt>
                <c:pt idx="7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60-4E6E-8997-BB7749806F9B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'Jacking beams'!$A$1:$A$9</c15:sqref>
                  </c15:fullRef>
                </c:ext>
              </c:extLst>
              <c:f>'Jacking beams'!$A$2:$A$9</c:f>
              <c:strCache>
                <c:ptCount val="8"/>
                <c:pt idx="0">
                  <c:v>Lift Manual jacking beams less that 6000kg</c:v>
                </c:pt>
                <c:pt idx="1">
                  <c:v>Lift Manual jacking beams greater that 6000kg</c:v>
                </c:pt>
                <c:pt idx="2">
                  <c:v>Lift powered jacking beams less than 6000kg</c:v>
                </c:pt>
                <c:pt idx="3">
                  <c:v>Lift powered jacking beams greater than 6000kg</c:v>
                </c:pt>
                <c:pt idx="4">
                  <c:v>Pit manual jacking beams less than 6000kg</c:v>
                </c:pt>
                <c:pt idx="5">
                  <c:v>Pit manual jacking beams more than 6000kg</c:v>
                </c:pt>
                <c:pt idx="6">
                  <c:v>Pit powered jacking beams less that 6000kg</c:v>
                </c:pt>
                <c:pt idx="7">
                  <c:v>Pit powered jacking beams more that 6000kg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'Jacking beams'!$B$1:$B$9</c15:sqref>
                  </c15:fullRef>
                </c:ext>
              </c:extLst>
              <c:f>'Jacking beams'!$B$2:$B$9</c:f>
              <c:numCache>
                <c:formatCode>General</c:formatCode>
                <c:ptCount val="8"/>
                <c:pt idx="0">
                  <c:v>2008</c:v>
                </c:pt>
                <c:pt idx="1">
                  <c:v>49</c:v>
                </c:pt>
                <c:pt idx="2">
                  <c:v>326</c:v>
                </c:pt>
                <c:pt idx="3">
                  <c:v>58</c:v>
                </c:pt>
                <c:pt idx="4">
                  <c:v>20</c:v>
                </c:pt>
                <c:pt idx="5">
                  <c:v>56</c:v>
                </c:pt>
                <c:pt idx="6">
                  <c:v>9</c:v>
                </c:pt>
                <c:pt idx="7">
                  <c:v>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60-4E6E-8997-BB774980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Lifts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Lifts!$A$1:$A$17</c15:sqref>
                  </c15:fullRef>
                </c:ext>
              </c:extLst>
              <c:f>Lifts!$A$2:$A$17</c:f>
              <c:strCache>
                <c:ptCount val="16"/>
                <c:pt idx="0">
                  <c:v>Single Post Lifts</c:v>
                </c:pt>
                <c:pt idx="1">
                  <c:v>2 Post Lift (Hydraulic) up to 5000kg</c:v>
                </c:pt>
                <c:pt idx="2">
                  <c:v>2 Post Lift (Hydraulic) over 5500kg</c:v>
                </c:pt>
                <c:pt idx="3">
                  <c:v>2 Post Lift (screw) up to 5000kg</c:v>
                </c:pt>
                <c:pt idx="4">
                  <c:v>2 Post Lift (screw) over 5000kg</c:v>
                </c:pt>
                <c:pt idx="5">
                  <c:v>4 Post Lift (all upto 5000kg</c:v>
                </c:pt>
                <c:pt idx="6">
                  <c:v>4 Post Lift (all Over 5500kg</c:v>
                </c:pt>
                <c:pt idx="7">
                  <c:v>In ground lifts upto 5000KG</c:v>
                </c:pt>
                <c:pt idx="8">
                  <c:v>In ground lifts Over 5500KG</c:v>
                </c:pt>
                <c:pt idx="9">
                  <c:v>commercail inground lift</c:v>
                </c:pt>
                <c:pt idx="10">
                  <c:v>short mid rise scissor</c:v>
                </c:pt>
                <c:pt idx="11">
                  <c:v>short full height scissor</c:v>
                </c:pt>
                <c:pt idx="12">
                  <c:v>long platform scissor uoto 5000Kg</c:v>
                </c:pt>
                <c:pt idx="13">
                  <c:v>long platform scissor Over 5000Kg</c:v>
                </c:pt>
                <c:pt idx="14">
                  <c:v>column lift sets </c:v>
                </c:pt>
                <c:pt idx="15">
                  <c:v>mc/ quode bike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Lifts!$I$1:$I$17</c15:sqref>
                  </c15:fullRef>
                </c:ext>
              </c:extLst>
              <c:f>Lifts!$I$2:$I$17</c:f>
              <c:numCache>
                <c:formatCode>General</c:formatCode>
                <c:ptCount val="16"/>
                <c:pt idx="0">
                  <c:v>107</c:v>
                </c:pt>
                <c:pt idx="5">
                  <c:v>1666</c:v>
                </c:pt>
                <c:pt idx="6">
                  <c:v>59</c:v>
                </c:pt>
                <c:pt idx="7">
                  <c:v>466</c:v>
                </c:pt>
                <c:pt idx="10">
                  <c:v>517</c:v>
                </c:pt>
                <c:pt idx="11">
                  <c:v>517</c:v>
                </c:pt>
                <c:pt idx="12">
                  <c:v>238</c:v>
                </c:pt>
                <c:pt idx="14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1-4FF9-AECD-B75AEB4C2814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Lifts!$A$1:$A$17</c15:sqref>
                  </c15:fullRef>
                </c:ext>
              </c:extLst>
              <c:f>Lifts!$A$2:$A$17</c:f>
              <c:strCache>
                <c:ptCount val="16"/>
                <c:pt idx="0">
                  <c:v>Single Post Lifts</c:v>
                </c:pt>
                <c:pt idx="1">
                  <c:v>2 Post Lift (Hydraulic) up to 5000kg</c:v>
                </c:pt>
                <c:pt idx="2">
                  <c:v>2 Post Lift (Hydraulic) over 5500kg</c:v>
                </c:pt>
                <c:pt idx="3">
                  <c:v>2 Post Lift (screw) up to 5000kg</c:v>
                </c:pt>
                <c:pt idx="4">
                  <c:v>2 Post Lift (screw) over 5000kg</c:v>
                </c:pt>
                <c:pt idx="5">
                  <c:v>4 Post Lift (all upto 5000kg</c:v>
                </c:pt>
                <c:pt idx="6">
                  <c:v>4 Post Lift (all Over 5500kg</c:v>
                </c:pt>
                <c:pt idx="7">
                  <c:v>In ground lifts upto 5000KG</c:v>
                </c:pt>
                <c:pt idx="8">
                  <c:v>In ground lifts Over 5500KG</c:v>
                </c:pt>
                <c:pt idx="9">
                  <c:v>commercail inground lift</c:v>
                </c:pt>
                <c:pt idx="10">
                  <c:v>short mid rise scissor</c:v>
                </c:pt>
                <c:pt idx="11">
                  <c:v>short full height scissor</c:v>
                </c:pt>
                <c:pt idx="12">
                  <c:v>long platform scissor uoto 5000Kg</c:v>
                </c:pt>
                <c:pt idx="13">
                  <c:v>long platform scissor Over 5000Kg</c:v>
                </c:pt>
                <c:pt idx="14">
                  <c:v>column lift sets </c:v>
                </c:pt>
                <c:pt idx="15">
                  <c:v>mc/ quode bike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Lifts!$H$1:$H$17</c15:sqref>
                  </c15:fullRef>
                </c:ext>
              </c:extLst>
              <c:f>Lifts!$H$2:$H$17</c:f>
              <c:numCache>
                <c:formatCode>General</c:formatCode>
                <c:ptCount val="16"/>
                <c:pt idx="0">
                  <c:v>51</c:v>
                </c:pt>
                <c:pt idx="5">
                  <c:v>901</c:v>
                </c:pt>
                <c:pt idx="6">
                  <c:v>319</c:v>
                </c:pt>
                <c:pt idx="7">
                  <c:v>206</c:v>
                </c:pt>
                <c:pt idx="10">
                  <c:v>220</c:v>
                </c:pt>
                <c:pt idx="11">
                  <c:v>220</c:v>
                </c:pt>
                <c:pt idx="12">
                  <c:v>97</c:v>
                </c:pt>
                <c:pt idx="14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1-4FF9-AECD-B75AEB4C2814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Lifts!$A$1:$A$17</c15:sqref>
                  </c15:fullRef>
                </c:ext>
              </c:extLst>
              <c:f>Lifts!$A$2:$A$17</c:f>
              <c:strCache>
                <c:ptCount val="16"/>
                <c:pt idx="0">
                  <c:v>Single Post Lifts</c:v>
                </c:pt>
                <c:pt idx="1">
                  <c:v>2 Post Lift (Hydraulic) up to 5000kg</c:v>
                </c:pt>
                <c:pt idx="2">
                  <c:v>2 Post Lift (Hydraulic) over 5500kg</c:v>
                </c:pt>
                <c:pt idx="3">
                  <c:v>2 Post Lift (screw) up to 5000kg</c:v>
                </c:pt>
                <c:pt idx="4">
                  <c:v>2 Post Lift (screw) over 5000kg</c:v>
                </c:pt>
                <c:pt idx="5">
                  <c:v>4 Post Lift (all upto 5000kg</c:v>
                </c:pt>
                <c:pt idx="6">
                  <c:v>4 Post Lift (all Over 5500kg</c:v>
                </c:pt>
                <c:pt idx="7">
                  <c:v>In ground lifts upto 5000KG</c:v>
                </c:pt>
                <c:pt idx="8">
                  <c:v>In ground lifts Over 5500KG</c:v>
                </c:pt>
                <c:pt idx="9">
                  <c:v>commercail inground lift</c:v>
                </c:pt>
                <c:pt idx="10">
                  <c:v>short mid rise scissor</c:v>
                </c:pt>
                <c:pt idx="11">
                  <c:v>short full height scissor</c:v>
                </c:pt>
                <c:pt idx="12">
                  <c:v>long platform scissor uoto 5000Kg</c:v>
                </c:pt>
                <c:pt idx="13">
                  <c:v>long platform scissor Over 5000Kg</c:v>
                </c:pt>
                <c:pt idx="14">
                  <c:v>column lift sets </c:v>
                </c:pt>
                <c:pt idx="15">
                  <c:v>mc/ quode bike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Lifts!$G$1:$G$17</c15:sqref>
                  </c15:fullRef>
                </c:ext>
              </c:extLst>
              <c:f>Lifts!$G$2:$G$17</c:f>
              <c:numCache>
                <c:formatCode>General</c:formatCode>
                <c:ptCount val="16"/>
                <c:pt idx="0">
                  <c:v>51</c:v>
                </c:pt>
                <c:pt idx="5">
                  <c:v>1308</c:v>
                </c:pt>
                <c:pt idx="6">
                  <c:v>41</c:v>
                </c:pt>
                <c:pt idx="7">
                  <c:v>299</c:v>
                </c:pt>
                <c:pt idx="8">
                  <c:v>1</c:v>
                </c:pt>
                <c:pt idx="10">
                  <c:v>222</c:v>
                </c:pt>
                <c:pt idx="11">
                  <c:v>222</c:v>
                </c:pt>
                <c:pt idx="12">
                  <c:v>136</c:v>
                </c:pt>
                <c:pt idx="14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1-4FF9-AECD-B75AEB4C2814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Lifts!$A$1:$A$17</c15:sqref>
                  </c15:fullRef>
                </c:ext>
              </c:extLst>
              <c:f>Lifts!$A$2:$A$17</c:f>
              <c:strCache>
                <c:ptCount val="16"/>
                <c:pt idx="0">
                  <c:v>Single Post Lifts</c:v>
                </c:pt>
                <c:pt idx="1">
                  <c:v>2 Post Lift (Hydraulic) up to 5000kg</c:v>
                </c:pt>
                <c:pt idx="2">
                  <c:v>2 Post Lift (Hydraulic) over 5500kg</c:v>
                </c:pt>
                <c:pt idx="3">
                  <c:v>2 Post Lift (screw) up to 5000kg</c:v>
                </c:pt>
                <c:pt idx="4">
                  <c:v>2 Post Lift (screw) over 5000kg</c:v>
                </c:pt>
                <c:pt idx="5">
                  <c:v>4 Post Lift (all upto 5000kg</c:v>
                </c:pt>
                <c:pt idx="6">
                  <c:v>4 Post Lift (all Over 5500kg</c:v>
                </c:pt>
                <c:pt idx="7">
                  <c:v>In ground lifts upto 5000KG</c:v>
                </c:pt>
                <c:pt idx="8">
                  <c:v>In ground lifts Over 5500KG</c:v>
                </c:pt>
                <c:pt idx="9">
                  <c:v>commercail inground lift</c:v>
                </c:pt>
                <c:pt idx="10">
                  <c:v>short mid rise scissor</c:v>
                </c:pt>
                <c:pt idx="11">
                  <c:v>short full height scissor</c:v>
                </c:pt>
                <c:pt idx="12">
                  <c:v>long platform scissor uoto 5000Kg</c:v>
                </c:pt>
                <c:pt idx="13">
                  <c:v>long platform scissor Over 5000Kg</c:v>
                </c:pt>
                <c:pt idx="14">
                  <c:v>column lift sets </c:v>
                </c:pt>
                <c:pt idx="15">
                  <c:v>mc/ quode bike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Lifts!$F$1:$F$17</c15:sqref>
                  </c15:fullRef>
                </c:ext>
              </c:extLst>
              <c:f>Lifts!$F$2:$F$17</c:f>
              <c:numCache>
                <c:formatCode>General</c:formatCode>
                <c:ptCount val="16"/>
                <c:pt idx="0">
                  <c:v>521</c:v>
                </c:pt>
                <c:pt idx="1">
                  <c:v>2738</c:v>
                </c:pt>
                <c:pt idx="2">
                  <c:v>376</c:v>
                </c:pt>
                <c:pt idx="3">
                  <c:v>660</c:v>
                </c:pt>
                <c:pt idx="4">
                  <c:v>67</c:v>
                </c:pt>
                <c:pt idx="5">
                  <c:v>1186</c:v>
                </c:pt>
                <c:pt idx="6">
                  <c:v>177</c:v>
                </c:pt>
                <c:pt idx="7">
                  <c:v>296</c:v>
                </c:pt>
                <c:pt idx="8">
                  <c:v>0</c:v>
                </c:pt>
                <c:pt idx="9">
                  <c:v>3</c:v>
                </c:pt>
                <c:pt idx="10">
                  <c:v>613</c:v>
                </c:pt>
                <c:pt idx="11">
                  <c:v>637</c:v>
                </c:pt>
                <c:pt idx="12">
                  <c:v>57</c:v>
                </c:pt>
                <c:pt idx="13">
                  <c:v>15</c:v>
                </c:pt>
                <c:pt idx="14">
                  <c:v>613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C1-4FF9-AECD-B75AEB4C2814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Lifts!$A$1:$A$17</c15:sqref>
                  </c15:fullRef>
                </c:ext>
              </c:extLst>
              <c:f>Lifts!$A$2:$A$17</c:f>
              <c:strCache>
                <c:ptCount val="16"/>
                <c:pt idx="0">
                  <c:v>Single Post Lifts</c:v>
                </c:pt>
                <c:pt idx="1">
                  <c:v>2 Post Lift (Hydraulic) up to 5000kg</c:v>
                </c:pt>
                <c:pt idx="2">
                  <c:v>2 Post Lift (Hydraulic) over 5500kg</c:v>
                </c:pt>
                <c:pt idx="3">
                  <c:v>2 Post Lift (screw) up to 5000kg</c:v>
                </c:pt>
                <c:pt idx="4">
                  <c:v>2 Post Lift (screw) over 5000kg</c:v>
                </c:pt>
                <c:pt idx="5">
                  <c:v>4 Post Lift (all upto 5000kg</c:v>
                </c:pt>
                <c:pt idx="6">
                  <c:v>4 Post Lift (all Over 5500kg</c:v>
                </c:pt>
                <c:pt idx="7">
                  <c:v>In ground lifts upto 5000KG</c:v>
                </c:pt>
                <c:pt idx="8">
                  <c:v>In ground lifts Over 5500KG</c:v>
                </c:pt>
                <c:pt idx="9">
                  <c:v>commercail inground lift</c:v>
                </c:pt>
                <c:pt idx="10">
                  <c:v>short mid rise scissor</c:v>
                </c:pt>
                <c:pt idx="11">
                  <c:v>short full height scissor</c:v>
                </c:pt>
                <c:pt idx="12">
                  <c:v>long platform scissor uoto 5000Kg</c:v>
                </c:pt>
                <c:pt idx="13">
                  <c:v>long platform scissor Over 5000Kg</c:v>
                </c:pt>
                <c:pt idx="14">
                  <c:v>column lift sets </c:v>
                </c:pt>
                <c:pt idx="15">
                  <c:v>mc/ quode bike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Lifts!$E$1:$E$17</c15:sqref>
                  </c15:fullRef>
                </c:ext>
              </c:extLst>
              <c:f>Lifts!$E$2:$E$17</c:f>
              <c:numCache>
                <c:formatCode>General</c:formatCode>
                <c:ptCount val="16"/>
                <c:pt idx="0">
                  <c:v>31</c:v>
                </c:pt>
                <c:pt idx="1">
                  <c:v>3325</c:v>
                </c:pt>
                <c:pt idx="2">
                  <c:v>499</c:v>
                </c:pt>
                <c:pt idx="3">
                  <c:v>1127</c:v>
                </c:pt>
                <c:pt idx="4">
                  <c:v>104</c:v>
                </c:pt>
                <c:pt idx="5">
                  <c:v>745</c:v>
                </c:pt>
                <c:pt idx="6">
                  <c:v>220</c:v>
                </c:pt>
                <c:pt idx="7">
                  <c:v>242</c:v>
                </c:pt>
                <c:pt idx="8">
                  <c:v>29</c:v>
                </c:pt>
                <c:pt idx="9">
                  <c:v>6</c:v>
                </c:pt>
                <c:pt idx="10">
                  <c:v>965</c:v>
                </c:pt>
                <c:pt idx="11">
                  <c:v>679</c:v>
                </c:pt>
                <c:pt idx="12">
                  <c:v>120</c:v>
                </c:pt>
                <c:pt idx="13">
                  <c:v>46</c:v>
                </c:pt>
                <c:pt idx="14">
                  <c:v>642</c:v>
                </c:pt>
                <c:pt idx="1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1-4FF9-AECD-B75AEB4C2814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Lifts!$A$1:$A$17</c15:sqref>
                  </c15:fullRef>
                </c:ext>
              </c:extLst>
              <c:f>Lifts!$A$2:$A$17</c:f>
              <c:strCache>
                <c:ptCount val="16"/>
                <c:pt idx="0">
                  <c:v>Single Post Lifts</c:v>
                </c:pt>
                <c:pt idx="1">
                  <c:v>2 Post Lift (Hydraulic) up to 5000kg</c:v>
                </c:pt>
                <c:pt idx="2">
                  <c:v>2 Post Lift (Hydraulic) over 5500kg</c:v>
                </c:pt>
                <c:pt idx="3">
                  <c:v>2 Post Lift (screw) up to 5000kg</c:v>
                </c:pt>
                <c:pt idx="4">
                  <c:v>2 Post Lift (screw) over 5000kg</c:v>
                </c:pt>
                <c:pt idx="5">
                  <c:v>4 Post Lift (all upto 5000kg</c:v>
                </c:pt>
                <c:pt idx="6">
                  <c:v>4 Post Lift (all Over 5500kg</c:v>
                </c:pt>
                <c:pt idx="7">
                  <c:v>In ground lifts upto 5000KG</c:v>
                </c:pt>
                <c:pt idx="8">
                  <c:v>In ground lifts Over 5500KG</c:v>
                </c:pt>
                <c:pt idx="9">
                  <c:v>commercail inground lift</c:v>
                </c:pt>
                <c:pt idx="10">
                  <c:v>short mid rise scissor</c:v>
                </c:pt>
                <c:pt idx="11">
                  <c:v>short full height scissor</c:v>
                </c:pt>
                <c:pt idx="12">
                  <c:v>long platform scissor uoto 5000Kg</c:v>
                </c:pt>
                <c:pt idx="13">
                  <c:v>long platform scissor Over 5000Kg</c:v>
                </c:pt>
                <c:pt idx="14">
                  <c:v>column lift sets </c:v>
                </c:pt>
                <c:pt idx="15">
                  <c:v>mc/ quode bike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Lifts!$B$1:$B$17</c15:sqref>
                  </c15:fullRef>
                </c:ext>
              </c:extLst>
              <c:f>Lifts!$B$2:$B$17</c:f>
              <c:numCache>
                <c:formatCode>General</c:formatCode>
                <c:ptCount val="16"/>
                <c:pt idx="0">
                  <c:v>51</c:v>
                </c:pt>
                <c:pt idx="1">
                  <c:v>3418</c:v>
                </c:pt>
                <c:pt idx="2">
                  <c:v>429</c:v>
                </c:pt>
                <c:pt idx="3">
                  <c:v>1086</c:v>
                </c:pt>
                <c:pt idx="4">
                  <c:v>105</c:v>
                </c:pt>
                <c:pt idx="5">
                  <c:v>585</c:v>
                </c:pt>
                <c:pt idx="6">
                  <c:v>223</c:v>
                </c:pt>
                <c:pt idx="7">
                  <c:v>247</c:v>
                </c:pt>
                <c:pt idx="8">
                  <c:v>10</c:v>
                </c:pt>
                <c:pt idx="9">
                  <c:v>4</c:v>
                </c:pt>
                <c:pt idx="10">
                  <c:v>849</c:v>
                </c:pt>
                <c:pt idx="11">
                  <c:v>835</c:v>
                </c:pt>
                <c:pt idx="12">
                  <c:v>204</c:v>
                </c:pt>
                <c:pt idx="13">
                  <c:v>26</c:v>
                </c:pt>
                <c:pt idx="14">
                  <c:v>675</c:v>
                </c:pt>
                <c:pt idx="1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C1-4FF9-AECD-B75AEB4C2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ATL Lift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2019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Lifts!$K$2:$K$4</c:f>
              <c:strCache>
                <c:ptCount val="3"/>
                <c:pt idx="0">
                  <c:v>4 Post (ATL) class IV</c:v>
                </c:pt>
                <c:pt idx="1">
                  <c:v>4 Post (ATL) class VII</c:v>
                </c:pt>
                <c:pt idx="2">
                  <c:v>Scissor ATL </c:v>
                </c:pt>
              </c:strCache>
            </c:strRef>
          </c:cat>
          <c:val>
            <c:numRef>
              <c:f>Lifts!$S$2:$S$4</c:f>
              <c:numCache>
                <c:formatCode>General</c:formatCode>
                <c:ptCount val="3"/>
                <c:pt idx="0">
                  <c:v>526</c:v>
                </c:pt>
                <c:pt idx="1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B5-49BF-93DF-669CDACE3DC2}"/>
            </c:ext>
          </c:extLst>
        </c:ser>
        <c:ser>
          <c:idx val="4"/>
          <c:order val="1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Lifts!$K$2:$K$4</c:f>
              <c:strCache>
                <c:ptCount val="3"/>
                <c:pt idx="0">
                  <c:v>4 Post (ATL) class IV</c:v>
                </c:pt>
                <c:pt idx="1">
                  <c:v>4 Post (ATL) class VII</c:v>
                </c:pt>
                <c:pt idx="2">
                  <c:v>Scissor ATL </c:v>
                </c:pt>
              </c:strCache>
            </c:strRef>
          </c:cat>
          <c:val>
            <c:numRef>
              <c:f>Lifts!$R$2:$R$4</c:f>
              <c:numCache>
                <c:formatCode>General</c:formatCode>
                <c:ptCount val="3"/>
                <c:pt idx="0">
                  <c:v>262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B5-49BF-93DF-669CDACE3DC2}"/>
            </c:ext>
          </c:extLst>
        </c:ser>
        <c:ser>
          <c:idx val="3"/>
          <c:order val="2"/>
          <c:tx>
            <c:v>2021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Lifts!$K$2:$K$4</c:f>
              <c:strCache>
                <c:ptCount val="3"/>
                <c:pt idx="0">
                  <c:v>4 Post (ATL) class IV</c:v>
                </c:pt>
                <c:pt idx="1">
                  <c:v>4 Post (ATL) class VII</c:v>
                </c:pt>
                <c:pt idx="2">
                  <c:v>Scissor ATL </c:v>
                </c:pt>
              </c:strCache>
            </c:strRef>
          </c:cat>
          <c:val>
            <c:numRef>
              <c:f>Lifts!$Q$2:$Q$4</c:f>
              <c:numCache>
                <c:formatCode>General</c:formatCode>
                <c:ptCount val="3"/>
                <c:pt idx="0">
                  <c:v>485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5-49BF-93DF-669CDACE3DC2}"/>
            </c:ext>
          </c:extLst>
        </c:ser>
        <c:ser>
          <c:idx val="2"/>
          <c:order val="3"/>
          <c:tx>
            <c:v>2022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Lifts!$K$2:$K$4</c:f>
              <c:strCache>
                <c:ptCount val="3"/>
                <c:pt idx="0">
                  <c:v>4 Post (ATL) class IV</c:v>
                </c:pt>
                <c:pt idx="1">
                  <c:v>4 Post (ATL) class VII</c:v>
                </c:pt>
                <c:pt idx="2">
                  <c:v>Scissor ATL </c:v>
                </c:pt>
              </c:strCache>
            </c:strRef>
          </c:cat>
          <c:val>
            <c:numRef>
              <c:f>Lifts!$P$2:$P$4</c:f>
              <c:numCache>
                <c:formatCode>General</c:formatCode>
                <c:ptCount val="3"/>
                <c:pt idx="0">
                  <c:v>342</c:v>
                </c:pt>
                <c:pt idx="1">
                  <c:v>329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B5-49BF-93DF-669CDACE3DC2}"/>
            </c:ext>
          </c:extLst>
        </c:ser>
        <c:ser>
          <c:idx val="1"/>
          <c:order val="4"/>
          <c:tx>
            <c:v>2023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Lifts!$K$2:$K$4</c:f>
              <c:strCache>
                <c:ptCount val="3"/>
                <c:pt idx="0">
                  <c:v>4 Post (ATL) class IV</c:v>
                </c:pt>
                <c:pt idx="1">
                  <c:v>4 Post (ATL) class VII</c:v>
                </c:pt>
                <c:pt idx="2">
                  <c:v>Scissor ATL </c:v>
                </c:pt>
              </c:strCache>
            </c:strRef>
          </c:cat>
          <c:val>
            <c:numRef>
              <c:f>Lifts!$O$2:$O$4</c:f>
              <c:numCache>
                <c:formatCode>General</c:formatCode>
                <c:ptCount val="3"/>
                <c:pt idx="0">
                  <c:v>333</c:v>
                </c:pt>
                <c:pt idx="1">
                  <c:v>278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B5-49BF-93DF-669CDACE3DC2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Lifts!$K$2:$K$4</c:f>
              <c:strCache>
                <c:ptCount val="3"/>
                <c:pt idx="0">
                  <c:v>4 Post (ATL) class IV</c:v>
                </c:pt>
                <c:pt idx="1">
                  <c:v>4 Post (ATL) class VII</c:v>
                </c:pt>
                <c:pt idx="2">
                  <c:v>Scissor ATL </c:v>
                </c:pt>
              </c:strCache>
            </c:strRef>
          </c:cat>
          <c:val>
            <c:numRef>
              <c:f>Lifts!$L$2:$L$4</c:f>
              <c:numCache>
                <c:formatCode>General</c:formatCode>
                <c:ptCount val="3"/>
                <c:pt idx="0">
                  <c:v>526</c:v>
                </c:pt>
                <c:pt idx="1">
                  <c:v>290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B5-49BF-93DF-669CDACE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Play Detectors</a:t>
            </a:r>
            <a:r>
              <a:rPr lang="en-GB"/>
              <a:t>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'Play detector'!$A$1:$A$4</c15:sqref>
                  </c15:fullRef>
                </c:ext>
              </c:extLst>
              <c:f>'Play detector'!$A$2:$A$4</c:f>
              <c:strCache>
                <c:ptCount val="3"/>
                <c:pt idx="0">
                  <c:v>Joint play detectors class IV (excluding fitted to ramp) </c:v>
                </c:pt>
                <c:pt idx="1">
                  <c:v>Joint play detectors class VII (excluding fitted to ramp) </c:v>
                </c:pt>
                <c:pt idx="2">
                  <c:v>Joint play detectors (HGV/ PSV)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'Play detector'!$I$1:$I$4</c15:sqref>
                  </c15:fullRef>
                </c:ext>
              </c:extLst>
              <c:f>'Play detector'!$I$2:$I$4</c:f>
              <c:numCache>
                <c:formatCode>General</c:formatCode>
                <c:ptCount val="3"/>
                <c:pt idx="0">
                  <c:v>419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0-4585-ADCE-8E1AC396A9F3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'Play detector'!$A$1:$A$4</c15:sqref>
                  </c15:fullRef>
                </c:ext>
              </c:extLst>
              <c:f>'Play detector'!$A$2:$A$4</c:f>
              <c:strCache>
                <c:ptCount val="3"/>
                <c:pt idx="0">
                  <c:v>Joint play detectors class IV (excluding fitted to ramp) </c:v>
                </c:pt>
                <c:pt idx="1">
                  <c:v>Joint play detectors class VII (excluding fitted to ramp) </c:v>
                </c:pt>
                <c:pt idx="2">
                  <c:v>Joint play detectors (HGV/ PSV)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'Play detector'!$H$1:$H$4</c15:sqref>
                  </c15:fullRef>
                </c:ext>
              </c:extLst>
              <c:f>'Play detector'!$H$2:$H$4</c:f>
              <c:numCache>
                <c:formatCode>General</c:formatCode>
                <c:ptCount val="3"/>
                <c:pt idx="0">
                  <c:v>114</c:v>
                </c:pt>
                <c:pt idx="1">
                  <c:v>40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0-4585-ADCE-8E1AC396A9F3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'Play detector'!$A$1:$A$4</c15:sqref>
                  </c15:fullRef>
                </c:ext>
              </c:extLst>
              <c:f>'Play detector'!$A$2:$A$4</c:f>
              <c:strCache>
                <c:ptCount val="3"/>
                <c:pt idx="0">
                  <c:v>Joint play detectors class IV (excluding fitted to ramp) </c:v>
                </c:pt>
                <c:pt idx="1">
                  <c:v>Joint play detectors class VII (excluding fitted to ramp) </c:v>
                </c:pt>
                <c:pt idx="2">
                  <c:v>Joint play detectors (HGV/ PSV)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'Play detector'!$G$1:$G$4</c15:sqref>
                  </c15:fullRef>
                </c:ext>
              </c:extLst>
              <c:f>'Play detector'!$G$2:$G$4</c:f>
              <c:numCache>
                <c:formatCode>General</c:formatCode>
                <c:ptCount val="3"/>
                <c:pt idx="0">
                  <c:v>181</c:v>
                </c:pt>
                <c:pt idx="1">
                  <c:v>63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0-4585-ADCE-8E1AC396A9F3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'Play detector'!$A$1:$A$4</c15:sqref>
                  </c15:fullRef>
                </c:ext>
              </c:extLst>
              <c:f>'Play detector'!$A$2:$A$4</c:f>
              <c:strCache>
                <c:ptCount val="3"/>
                <c:pt idx="0">
                  <c:v>Joint play detectors class IV (excluding fitted to ramp) </c:v>
                </c:pt>
                <c:pt idx="1">
                  <c:v>Joint play detectors class VII (excluding fitted to ramp) </c:v>
                </c:pt>
                <c:pt idx="2">
                  <c:v>Joint play detectors (HGV/ PSV)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'Play detector'!$F$1:$F$4</c15:sqref>
                  </c15:fullRef>
                </c:ext>
              </c:extLst>
              <c:f>'Play detector'!$F$2:$F$4</c:f>
              <c:numCache>
                <c:formatCode>General</c:formatCode>
                <c:ptCount val="3"/>
                <c:pt idx="0">
                  <c:v>61</c:v>
                </c:pt>
                <c:pt idx="1">
                  <c:v>49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0-4585-ADCE-8E1AC396A9F3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'Play detector'!$A$1:$A$4</c15:sqref>
                  </c15:fullRef>
                </c:ext>
              </c:extLst>
              <c:f>'Play detector'!$A$2:$A$4</c:f>
              <c:strCache>
                <c:ptCount val="3"/>
                <c:pt idx="0">
                  <c:v>Joint play detectors class IV (excluding fitted to ramp) </c:v>
                </c:pt>
                <c:pt idx="1">
                  <c:v>Joint play detectors class VII (excluding fitted to ramp) </c:v>
                </c:pt>
                <c:pt idx="2">
                  <c:v>Joint play detectors (HGV/ PSV)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'Play detector'!$E$1:$E$4</c15:sqref>
                  </c15:fullRef>
                </c:ext>
              </c:extLst>
              <c:f>'Play detector'!$E$2:$E$4</c:f>
              <c:numCache>
                <c:formatCode>General</c:formatCode>
                <c:ptCount val="3"/>
                <c:pt idx="0">
                  <c:v>129</c:v>
                </c:pt>
                <c:pt idx="1">
                  <c:v>75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0-4585-ADCE-8E1AC396A9F3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'Play detector'!$A$1:$A$4</c15:sqref>
                  </c15:fullRef>
                </c:ext>
              </c:extLst>
              <c:f>'Play detector'!$A$2:$A$4</c:f>
              <c:strCache>
                <c:ptCount val="3"/>
                <c:pt idx="0">
                  <c:v>Joint play detectors class IV (excluding fitted to ramp) </c:v>
                </c:pt>
                <c:pt idx="1">
                  <c:v>Joint play detectors class VII (excluding fitted to ramp) </c:v>
                </c:pt>
                <c:pt idx="2">
                  <c:v>Joint play detectors (HGV/ PSV)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'Play detector'!$B$1:$B$4</c15:sqref>
                  </c15:fullRef>
                </c:ext>
              </c:extLst>
              <c:f>'Play detector'!$B$2:$B$4</c:f>
              <c:numCache>
                <c:formatCode>General</c:formatCode>
                <c:ptCount val="3"/>
                <c:pt idx="0">
                  <c:v>72</c:v>
                </c:pt>
                <c:pt idx="1">
                  <c:v>53</c:v>
                </c:pt>
                <c:pt idx="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0-4585-ADCE-8E1AC396A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Calibration data</a:t>
            </a:r>
            <a:r>
              <a:rPr lang="en-GB"/>
              <a:t>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Service!$A$1:$A$4</c15:sqref>
                  </c15:fullRef>
                </c:ext>
              </c:extLst>
              <c:f>Service!$A$2:$A$4</c:f>
              <c:strCache>
                <c:ptCount val="3"/>
                <c:pt idx="0">
                  <c:v>MOT emission calibrations</c:v>
                </c:pt>
                <c:pt idx="1">
                  <c:v>MOT calibration (excluding emissions)</c:v>
                </c:pt>
                <c:pt idx="2">
                  <c:v>lifts inspected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Service!$I$1:$I$4</c15:sqref>
                  </c15:fullRef>
                </c:ext>
              </c:extLst>
              <c:f>Service!$I$2:$I$4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7E0-4360-97E6-DF21BF73F833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Service!$A$1:$A$4</c15:sqref>
                  </c15:fullRef>
                </c:ext>
              </c:extLst>
              <c:f>Service!$A$2:$A$4</c:f>
              <c:strCache>
                <c:ptCount val="3"/>
                <c:pt idx="0">
                  <c:v>MOT emission calibrations</c:v>
                </c:pt>
                <c:pt idx="1">
                  <c:v>MOT calibration (excluding emissions)</c:v>
                </c:pt>
                <c:pt idx="2">
                  <c:v>lifts inspected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Service!$H$1:$H$4</c15:sqref>
                  </c15:fullRef>
                </c:ext>
              </c:extLst>
              <c:f>Service!$H$2:$H$4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67E0-4360-97E6-DF21BF73F833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Service!$A$1:$A$4</c15:sqref>
                  </c15:fullRef>
                </c:ext>
              </c:extLst>
              <c:f>Service!$A$2:$A$4</c:f>
              <c:strCache>
                <c:ptCount val="3"/>
                <c:pt idx="0">
                  <c:v>MOT emission calibrations</c:v>
                </c:pt>
                <c:pt idx="1">
                  <c:v>MOT calibration (excluding emissions)</c:v>
                </c:pt>
                <c:pt idx="2">
                  <c:v>lifts inspected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Service!$G$1:$G$4</c15:sqref>
                  </c15:fullRef>
                </c:ext>
              </c:extLst>
              <c:f>Service!$G$2:$G$4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67E0-4360-97E6-DF21BF73F833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Service!$A$1:$A$4</c15:sqref>
                  </c15:fullRef>
                </c:ext>
              </c:extLst>
              <c:f>Service!$A$2:$A$4</c:f>
              <c:strCache>
                <c:ptCount val="3"/>
                <c:pt idx="0">
                  <c:v>MOT emission calibrations</c:v>
                </c:pt>
                <c:pt idx="1">
                  <c:v>MOT calibration (excluding emissions)</c:v>
                </c:pt>
                <c:pt idx="2">
                  <c:v>lifts inspected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Service!$F$1:$F$4</c15:sqref>
                  </c15:fullRef>
                </c:ext>
              </c:extLst>
              <c:f>Service!$F$2:$F$4</c:f>
              <c:numCache>
                <c:formatCode>0</c:formatCode>
                <c:ptCount val="3"/>
                <c:pt idx="0">
                  <c:v>51886</c:v>
                </c:pt>
                <c:pt idx="1">
                  <c:v>67444</c:v>
                </c:pt>
                <c:pt idx="2">
                  <c:v>84183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0-4360-97E6-DF21BF73F833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Service!$A$1:$A$4</c15:sqref>
                  </c15:fullRef>
                </c:ext>
              </c:extLst>
              <c:f>Service!$A$2:$A$4</c:f>
              <c:strCache>
                <c:ptCount val="3"/>
                <c:pt idx="0">
                  <c:v>MOT emission calibrations</c:v>
                </c:pt>
                <c:pt idx="1">
                  <c:v>MOT calibration (excluding emissions)</c:v>
                </c:pt>
                <c:pt idx="2">
                  <c:v>lifts inspected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Service!$E$1:$E$4</c15:sqref>
                  </c15:fullRef>
                </c:ext>
              </c:extLst>
              <c:f>Service!$E$2:$E$4</c:f>
              <c:numCache>
                <c:formatCode>0</c:formatCode>
                <c:ptCount val="3"/>
                <c:pt idx="0">
                  <c:v>71115</c:v>
                </c:pt>
                <c:pt idx="1">
                  <c:v>80319</c:v>
                </c:pt>
                <c:pt idx="2">
                  <c:v>83038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0-4360-97E6-DF21BF73F833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Service!$A$1:$A$4</c15:sqref>
                  </c15:fullRef>
                </c:ext>
              </c:extLst>
              <c:f>Service!$A$2:$A$4</c:f>
              <c:strCache>
                <c:ptCount val="3"/>
                <c:pt idx="0">
                  <c:v>MOT emission calibrations</c:v>
                </c:pt>
                <c:pt idx="1">
                  <c:v>MOT calibration (excluding emissions)</c:v>
                </c:pt>
                <c:pt idx="2">
                  <c:v>lifts inspected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Service!$B$1:$B$4</c15:sqref>
                  </c15:fullRef>
                </c:ext>
              </c:extLst>
              <c:f>Service!$B$2:$B$4</c:f>
              <c:numCache>
                <c:formatCode>0</c:formatCode>
                <c:ptCount val="3"/>
                <c:pt idx="0">
                  <c:v>58818</c:v>
                </c:pt>
                <c:pt idx="1">
                  <c:v>76828</c:v>
                </c:pt>
                <c:pt idx="2">
                  <c:v>99671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E0-4360-97E6-DF21BF73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Staffing</a:t>
            </a:r>
            <a:r>
              <a:rPr lang="en-GB"/>
              <a:t>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Staffing!$A$1:$A$3</c15:sqref>
                  </c15:fullRef>
                </c:ext>
              </c:extLst>
              <c:f>Staffing!$A$2:$A$3</c:f>
              <c:strCache>
                <c:ptCount val="2"/>
                <c:pt idx="0">
                  <c:v>Number of technical service engineers (Inc. installation and calibration engineers)</c:v>
                </c:pt>
                <c:pt idx="1">
                  <c:v>Number of technical sales engineers / consultants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Staffing!$I$1:$I$3</c15:sqref>
                  </c15:fullRef>
                </c:ext>
              </c:extLst>
              <c:f>Staffing!$I$2:$I$3</c:f>
              <c:numCache>
                <c:formatCode>General</c:formatCode>
                <c:ptCount val="2"/>
                <c:pt idx="0">
                  <c:v>627</c:v>
                </c:pt>
                <c:pt idx="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9-4AC0-A331-040BE50DBAA4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Staffing!$A$1:$A$3</c15:sqref>
                  </c15:fullRef>
                </c:ext>
              </c:extLst>
              <c:f>Staffing!$A$2:$A$3</c:f>
              <c:strCache>
                <c:ptCount val="2"/>
                <c:pt idx="0">
                  <c:v>Number of technical service engineers (Inc. installation and calibration engineers)</c:v>
                </c:pt>
                <c:pt idx="1">
                  <c:v>Number of technical sales engineers / consultants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Staffing!$H$1:$H$3</c15:sqref>
                  </c15:fullRef>
                </c:ext>
              </c:extLst>
              <c:f>Staffing!$H$2:$H$3</c:f>
              <c:numCache>
                <c:formatCode>General</c:formatCode>
                <c:ptCount val="2"/>
                <c:pt idx="0">
                  <c:v>635</c:v>
                </c:pt>
                <c:pt idx="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9-4AC0-A331-040BE50DBAA4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Staffing!$A$1:$A$3</c15:sqref>
                  </c15:fullRef>
                </c:ext>
              </c:extLst>
              <c:f>Staffing!$A$2:$A$3</c:f>
              <c:strCache>
                <c:ptCount val="2"/>
                <c:pt idx="0">
                  <c:v>Number of technical service engineers (Inc. installation and calibration engineers)</c:v>
                </c:pt>
                <c:pt idx="1">
                  <c:v>Number of technical sales engineers / consultants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Staffing!$G$1:$G$3</c15:sqref>
                  </c15:fullRef>
                </c:ext>
              </c:extLst>
              <c:f>Staffing!$G$2:$G$3</c:f>
              <c:numCache>
                <c:formatCode>General</c:formatCode>
                <c:ptCount val="2"/>
                <c:pt idx="0">
                  <c:v>536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9-4AC0-A331-040BE50DBAA4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Staffing!$A$1:$A$3</c15:sqref>
                  </c15:fullRef>
                </c:ext>
              </c:extLst>
              <c:f>Staffing!$A$2:$A$3</c:f>
              <c:strCache>
                <c:ptCount val="2"/>
                <c:pt idx="0">
                  <c:v>Number of technical service engineers (Inc. installation and calibration engineers)</c:v>
                </c:pt>
                <c:pt idx="1">
                  <c:v>Number of technical sales engineers / consultants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Staffing!$F$1:$F$3</c15:sqref>
                  </c15:fullRef>
                </c:ext>
              </c:extLst>
              <c:f>Staffing!$F$2:$F$3</c:f>
              <c:numCache>
                <c:formatCode>General</c:formatCode>
                <c:ptCount val="2"/>
                <c:pt idx="0">
                  <c:v>785</c:v>
                </c:pt>
                <c:pt idx="1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9-4AC0-A331-040BE50DBAA4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Staffing!$A$1:$A$3</c15:sqref>
                  </c15:fullRef>
                </c:ext>
              </c:extLst>
              <c:f>Staffing!$A$2:$A$3</c:f>
              <c:strCache>
                <c:ptCount val="2"/>
                <c:pt idx="0">
                  <c:v>Number of technical service engineers (Inc. installation and calibration engineers)</c:v>
                </c:pt>
                <c:pt idx="1">
                  <c:v>Number of technical sales engineers / consultants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Staffing!$E$1:$E$3</c15:sqref>
                  </c15:fullRef>
                </c:ext>
              </c:extLst>
              <c:f>Staffing!$E$2:$E$3</c:f>
              <c:numCache>
                <c:formatCode>General</c:formatCode>
                <c:ptCount val="2"/>
                <c:pt idx="0">
                  <c:v>1003</c:v>
                </c:pt>
                <c:pt idx="1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D9-4AC0-A331-040BE50DBAA4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Staffing!$A$1:$A$3</c15:sqref>
                  </c15:fullRef>
                </c:ext>
              </c:extLst>
              <c:f>Staffing!$A$2:$A$3</c:f>
              <c:strCache>
                <c:ptCount val="2"/>
                <c:pt idx="0">
                  <c:v>Number of technical service engineers (Inc. installation and calibration engineers)</c:v>
                </c:pt>
                <c:pt idx="1">
                  <c:v>Number of technical sales engineers / consultants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Staffing!$B$1:$B$3</c15:sqref>
                  </c15:fullRef>
                </c:ext>
              </c:extLst>
              <c:f>Staffing!$B$2:$B$3</c:f>
              <c:numCache>
                <c:formatCode>General</c:formatCode>
                <c:ptCount val="2"/>
                <c:pt idx="0">
                  <c:v>1035</c:v>
                </c:pt>
                <c:pt idx="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D9-4AC0-A331-040BE50D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Alignment equipment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Alignment!$A$1:$A$4</c15:sqref>
                  </c15:fullRef>
                </c:ext>
              </c:extLst>
              <c:f>Alignment!$A$2:$A$4</c:f>
              <c:strCache>
                <c:ptCount val="3"/>
                <c:pt idx="0">
                  <c:v>Wheel Alignment (visual, optical, Laser)</c:v>
                </c:pt>
                <c:pt idx="1">
                  <c:v>Wheel Alignment (camera pods /CCD)</c:v>
                </c:pt>
                <c:pt idx="2">
                  <c:v>Wheel Alignment (Image / 3D)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Alignment!$I$1:$I$4</c15:sqref>
                  </c15:fullRef>
                </c:ext>
              </c:extLst>
              <c:f>Alignment!$I$2:$I$4</c:f>
              <c:numCache>
                <c:formatCode>General</c:formatCode>
                <c:ptCount val="3"/>
                <c:pt idx="0">
                  <c:v>793</c:v>
                </c:pt>
                <c:pt idx="1">
                  <c:v>600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1-497A-BF77-7A90CA8B4687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Alignment!$A$1:$A$4</c15:sqref>
                  </c15:fullRef>
                </c:ext>
              </c:extLst>
              <c:f>Alignment!$A$2:$A$4</c:f>
              <c:strCache>
                <c:ptCount val="3"/>
                <c:pt idx="0">
                  <c:v>Wheel Alignment (visual, optical, Laser)</c:v>
                </c:pt>
                <c:pt idx="1">
                  <c:v>Wheel Alignment (camera pods /CCD)</c:v>
                </c:pt>
                <c:pt idx="2">
                  <c:v>Wheel Alignment (Image / 3D)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Alignment!$H$1:$H$4</c15:sqref>
                  </c15:fullRef>
                </c:ext>
              </c:extLst>
              <c:f>Alignment!$H$2:$H$4</c:f>
              <c:numCache>
                <c:formatCode>General</c:formatCode>
                <c:ptCount val="3"/>
                <c:pt idx="0">
                  <c:v>182</c:v>
                </c:pt>
                <c:pt idx="1">
                  <c:v>301</c:v>
                </c:pt>
                <c:pt idx="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1-497A-BF77-7A90CA8B4687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Alignment!$A$1:$A$4</c15:sqref>
                  </c15:fullRef>
                </c:ext>
              </c:extLst>
              <c:f>Alignment!$A$2:$A$4</c:f>
              <c:strCache>
                <c:ptCount val="3"/>
                <c:pt idx="0">
                  <c:v>Wheel Alignment (visual, optical, Laser)</c:v>
                </c:pt>
                <c:pt idx="1">
                  <c:v>Wheel Alignment (camera pods /CCD)</c:v>
                </c:pt>
                <c:pt idx="2">
                  <c:v>Wheel Alignment (Image / 3D)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Alignment!$G$1:$G$4</c15:sqref>
                  </c15:fullRef>
                </c:ext>
              </c:extLst>
              <c:f>Alignment!$G$2:$G$4</c:f>
              <c:numCache>
                <c:formatCode>General</c:formatCode>
                <c:ptCount val="3"/>
                <c:pt idx="0">
                  <c:v>214</c:v>
                </c:pt>
                <c:pt idx="1">
                  <c:v>478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1-497A-BF77-7A90CA8B4687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Alignment!$A$1:$A$4</c15:sqref>
                  </c15:fullRef>
                </c:ext>
              </c:extLst>
              <c:f>Alignment!$A$2:$A$4</c:f>
              <c:strCache>
                <c:ptCount val="3"/>
                <c:pt idx="0">
                  <c:v>Wheel Alignment (visual, optical, Laser)</c:v>
                </c:pt>
                <c:pt idx="1">
                  <c:v>Wheel Alignment (camera pods /CCD)</c:v>
                </c:pt>
                <c:pt idx="2">
                  <c:v>Wheel Alignment (Image / 3D)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Alignment!$F$1:$F$4</c15:sqref>
                  </c15:fullRef>
                </c:ext>
              </c:extLst>
              <c:f>Alignment!$F$2:$F$4</c:f>
              <c:numCache>
                <c:formatCode>General</c:formatCode>
                <c:ptCount val="3"/>
                <c:pt idx="0">
                  <c:v>415</c:v>
                </c:pt>
                <c:pt idx="1">
                  <c:v>349</c:v>
                </c:pt>
                <c:pt idx="2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1-497A-BF77-7A90CA8B4687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Alignment!$A$1:$A$4</c15:sqref>
                  </c15:fullRef>
                </c:ext>
              </c:extLst>
              <c:f>Alignment!$A$2:$A$4</c:f>
              <c:strCache>
                <c:ptCount val="3"/>
                <c:pt idx="0">
                  <c:v>Wheel Alignment (visual, optical, Laser)</c:v>
                </c:pt>
                <c:pt idx="1">
                  <c:v>Wheel Alignment (camera pods /CCD)</c:v>
                </c:pt>
                <c:pt idx="2">
                  <c:v>Wheel Alignment (Image / 3D)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Alignment!$E$1:$E$4</c15:sqref>
                  </c15:fullRef>
                </c:ext>
              </c:extLst>
              <c:f>Alignment!$E$2:$E$4</c:f>
              <c:numCache>
                <c:formatCode>General</c:formatCode>
                <c:ptCount val="3"/>
                <c:pt idx="0">
                  <c:v>136</c:v>
                </c:pt>
                <c:pt idx="1">
                  <c:v>525</c:v>
                </c:pt>
                <c:pt idx="2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1-497A-BF77-7A90CA8B4687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Alignment!$A$1:$A$4</c15:sqref>
                  </c15:fullRef>
                </c:ext>
              </c:extLst>
              <c:f>Alignment!$A$2:$A$4</c:f>
              <c:strCache>
                <c:ptCount val="3"/>
                <c:pt idx="0">
                  <c:v>Wheel Alignment (visual, optical, Laser)</c:v>
                </c:pt>
                <c:pt idx="1">
                  <c:v>Wheel Alignment (camera pods /CCD)</c:v>
                </c:pt>
                <c:pt idx="2">
                  <c:v>Wheel Alignment (Image / 3D)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Alignment!$B$1:$B$4</c15:sqref>
                  </c15:fullRef>
                </c:ext>
              </c:extLst>
              <c:f>Alignment!$B$2:$B$4</c:f>
              <c:numCache>
                <c:formatCode>General</c:formatCode>
                <c:ptCount val="3"/>
                <c:pt idx="0">
                  <c:v>84</c:v>
                </c:pt>
                <c:pt idx="1">
                  <c:v>541</c:v>
                </c:pt>
                <c:pt idx="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1-497A-BF77-7A90CA8B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Brake</a:t>
            </a:r>
            <a:r>
              <a:rPr lang="en-GB" baseline="0"/>
              <a:t> tester</a:t>
            </a:r>
            <a:r>
              <a:rPr lang="en-GB"/>
              <a:t>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'Brake testers'!$A$1:$A$9</c15:sqref>
                  </c15:fullRef>
                </c:ext>
              </c:extLst>
              <c:f>'Brake testers'!$A$2:$A$8</c:f>
              <c:strCache>
                <c:ptCount val="7"/>
                <c:pt idx="0">
                  <c:v>RBT (Roller Brake Tester) class I &amp; II Motorcycle</c:v>
                </c:pt>
                <c:pt idx="1">
                  <c:v>Motorcycle adaptors to fit Car / light commercial RBT's</c:v>
                </c:pt>
                <c:pt idx="2">
                  <c:v>RBT (Roller Brake Tester) class III &amp; IV (non ATL)</c:v>
                </c:pt>
                <c:pt idx="3">
                  <c:v>RBT (Roller Brake Tester) class VII (non ATL)</c:v>
                </c:pt>
                <c:pt idx="4">
                  <c:v>RBT (Roller Brake Tester) class IV (ATL)</c:v>
                </c:pt>
                <c:pt idx="5">
                  <c:v>RBT (Roller Brake Tester) class VII (ATL)</c:v>
                </c:pt>
                <c:pt idx="6">
                  <c:v>RBT (Roller Brake Tester) class V (ATF HGV/ PSV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'Brake testers'!$I$1:$I$9</c15:sqref>
                  </c15:fullRef>
                </c:ext>
              </c:extLst>
              <c:f>'Brake testers'!$I$2:$I$8</c:f>
              <c:numCache>
                <c:formatCode>General</c:formatCode>
                <c:ptCount val="7"/>
                <c:pt idx="0">
                  <c:v>34</c:v>
                </c:pt>
                <c:pt idx="1">
                  <c:v>90</c:v>
                </c:pt>
                <c:pt idx="2">
                  <c:v>120</c:v>
                </c:pt>
                <c:pt idx="3">
                  <c:v>36</c:v>
                </c:pt>
                <c:pt idx="4">
                  <c:v>505</c:v>
                </c:pt>
                <c:pt idx="5">
                  <c:v>326</c:v>
                </c:pt>
                <c:pt idx="6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47C-93CA-FFD84396B2C1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'Brake testers'!$A$1:$A$9</c15:sqref>
                  </c15:fullRef>
                </c:ext>
              </c:extLst>
              <c:f>'Brake testers'!$A$2:$A$8</c:f>
              <c:strCache>
                <c:ptCount val="7"/>
                <c:pt idx="0">
                  <c:v>RBT (Roller Brake Tester) class I &amp; II Motorcycle</c:v>
                </c:pt>
                <c:pt idx="1">
                  <c:v>Motorcycle adaptors to fit Car / light commercial RBT's</c:v>
                </c:pt>
                <c:pt idx="2">
                  <c:v>RBT (Roller Brake Tester) class III &amp; IV (non ATL)</c:v>
                </c:pt>
                <c:pt idx="3">
                  <c:v>RBT (Roller Brake Tester) class VII (non ATL)</c:v>
                </c:pt>
                <c:pt idx="4">
                  <c:v>RBT (Roller Brake Tester) class IV (ATL)</c:v>
                </c:pt>
                <c:pt idx="5">
                  <c:v>RBT (Roller Brake Tester) class VII (ATL)</c:v>
                </c:pt>
                <c:pt idx="6">
                  <c:v>RBT (Roller Brake Tester) class V (ATF HGV/ PSV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'Brake testers'!$H$1:$H$9</c15:sqref>
                  </c15:fullRef>
                </c:ext>
              </c:extLst>
              <c:f>'Brake testers'!$H$2:$H$8</c:f>
              <c:numCache>
                <c:formatCode>General</c:formatCode>
                <c:ptCount val="7"/>
                <c:pt idx="0">
                  <c:v>38</c:v>
                </c:pt>
                <c:pt idx="1">
                  <c:v>67</c:v>
                </c:pt>
                <c:pt idx="2">
                  <c:v>157</c:v>
                </c:pt>
                <c:pt idx="3">
                  <c:v>54</c:v>
                </c:pt>
                <c:pt idx="4">
                  <c:v>392</c:v>
                </c:pt>
                <c:pt idx="5">
                  <c:v>208</c:v>
                </c:pt>
                <c:pt idx="6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5-447C-93CA-FFD84396B2C1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'Brake testers'!$A$1:$A$9</c15:sqref>
                  </c15:fullRef>
                </c:ext>
              </c:extLst>
              <c:f>'Brake testers'!$A$2:$A$8</c:f>
              <c:strCache>
                <c:ptCount val="7"/>
                <c:pt idx="0">
                  <c:v>RBT (Roller Brake Tester) class I &amp; II Motorcycle</c:v>
                </c:pt>
                <c:pt idx="1">
                  <c:v>Motorcycle adaptors to fit Car / light commercial RBT's</c:v>
                </c:pt>
                <c:pt idx="2">
                  <c:v>RBT (Roller Brake Tester) class III &amp; IV (non ATL)</c:v>
                </c:pt>
                <c:pt idx="3">
                  <c:v>RBT (Roller Brake Tester) class VII (non ATL)</c:v>
                </c:pt>
                <c:pt idx="4">
                  <c:v>RBT (Roller Brake Tester) class IV (ATL)</c:v>
                </c:pt>
                <c:pt idx="5">
                  <c:v>RBT (Roller Brake Tester) class VII (ATL)</c:v>
                </c:pt>
                <c:pt idx="6">
                  <c:v>RBT (Roller Brake Tester) class V (ATF HGV/ PSV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'Brake testers'!$G$1:$G$9</c15:sqref>
                  </c15:fullRef>
                </c:ext>
              </c:extLst>
              <c:f>'Brake testers'!$G$2:$G$8</c:f>
              <c:numCache>
                <c:formatCode>General</c:formatCode>
                <c:ptCount val="7"/>
                <c:pt idx="0">
                  <c:v>30</c:v>
                </c:pt>
                <c:pt idx="1">
                  <c:v>41</c:v>
                </c:pt>
                <c:pt idx="2">
                  <c:v>150</c:v>
                </c:pt>
                <c:pt idx="3">
                  <c:v>39</c:v>
                </c:pt>
                <c:pt idx="4">
                  <c:v>405</c:v>
                </c:pt>
                <c:pt idx="5">
                  <c:v>233</c:v>
                </c:pt>
                <c:pt idx="6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5-447C-93CA-FFD84396B2C1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'Brake testers'!$A$1:$A$9</c15:sqref>
                  </c15:fullRef>
                </c:ext>
              </c:extLst>
              <c:f>'Brake testers'!$A$2:$A$8</c:f>
              <c:strCache>
                <c:ptCount val="7"/>
                <c:pt idx="0">
                  <c:v>RBT (Roller Brake Tester) class I &amp; II Motorcycle</c:v>
                </c:pt>
                <c:pt idx="1">
                  <c:v>Motorcycle adaptors to fit Car / light commercial RBT's</c:v>
                </c:pt>
                <c:pt idx="2">
                  <c:v>RBT (Roller Brake Tester) class III &amp; IV (non ATL)</c:v>
                </c:pt>
                <c:pt idx="3">
                  <c:v>RBT (Roller Brake Tester) class VII (non ATL)</c:v>
                </c:pt>
                <c:pt idx="4">
                  <c:v>RBT (Roller Brake Tester) class IV (ATL)</c:v>
                </c:pt>
                <c:pt idx="5">
                  <c:v>RBT (Roller Brake Tester) class VII (ATL)</c:v>
                </c:pt>
                <c:pt idx="6">
                  <c:v>RBT (Roller Brake Tester) class V (ATF HGV/ PSV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'Brake testers'!$F$1:$F$9</c15:sqref>
                  </c15:fullRef>
                </c:ext>
              </c:extLst>
              <c:f>'Brake testers'!$F$2:$F$8</c:f>
              <c:numCache>
                <c:formatCode>General</c:formatCode>
                <c:ptCount val="7"/>
                <c:pt idx="0">
                  <c:v>37</c:v>
                </c:pt>
                <c:pt idx="1">
                  <c:v>48</c:v>
                </c:pt>
                <c:pt idx="2">
                  <c:v>88</c:v>
                </c:pt>
                <c:pt idx="3">
                  <c:v>19</c:v>
                </c:pt>
                <c:pt idx="4">
                  <c:v>465</c:v>
                </c:pt>
                <c:pt idx="5">
                  <c:v>268</c:v>
                </c:pt>
                <c:pt idx="6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5-447C-93CA-FFD84396B2C1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'Brake testers'!$A$1:$A$9</c15:sqref>
                  </c15:fullRef>
                </c:ext>
              </c:extLst>
              <c:f>'Brake testers'!$A$2:$A$8</c:f>
              <c:strCache>
                <c:ptCount val="7"/>
                <c:pt idx="0">
                  <c:v>RBT (Roller Brake Tester) class I &amp; II Motorcycle</c:v>
                </c:pt>
                <c:pt idx="1">
                  <c:v>Motorcycle adaptors to fit Car / light commercial RBT's</c:v>
                </c:pt>
                <c:pt idx="2">
                  <c:v>RBT (Roller Brake Tester) class III &amp; IV (non ATL)</c:v>
                </c:pt>
                <c:pt idx="3">
                  <c:v>RBT (Roller Brake Tester) class VII (non ATL)</c:v>
                </c:pt>
                <c:pt idx="4">
                  <c:v>RBT (Roller Brake Tester) class IV (ATL)</c:v>
                </c:pt>
                <c:pt idx="5">
                  <c:v>RBT (Roller Brake Tester) class VII (ATL)</c:v>
                </c:pt>
                <c:pt idx="6">
                  <c:v>RBT (Roller Brake Tester) class V (ATF HGV/ PSV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'Brake testers'!$E$1:$E$9</c15:sqref>
                  </c15:fullRef>
                </c:ext>
              </c:extLst>
              <c:f>'Brake testers'!$E$2:$E$8</c:f>
              <c:numCache>
                <c:formatCode>General</c:formatCode>
                <c:ptCount val="7"/>
                <c:pt idx="0">
                  <c:v>52</c:v>
                </c:pt>
                <c:pt idx="1">
                  <c:v>89</c:v>
                </c:pt>
                <c:pt idx="2">
                  <c:v>194</c:v>
                </c:pt>
                <c:pt idx="3">
                  <c:v>91</c:v>
                </c:pt>
                <c:pt idx="4">
                  <c:v>532</c:v>
                </c:pt>
                <c:pt idx="5">
                  <c:v>347</c:v>
                </c:pt>
                <c:pt idx="6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5-447C-93CA-FFD84396B2C1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'Brake testers'!$A$1:$A$9</c15:sqref>
                  </c15:fullRef>
                </c:ext>
              </c:extLst>
              <c:f>'Brake testers'!$A$2:$A$8</c:f>
              <c:strCache>
                <c:ptCount val="7"/>
                <c:pt idx="0">
                  <c:v>RBT (Roller Brake Tester) class I &amp; II Motorcycle</c:v>
                </c:pt>
                <c:pt idx="1">
                  <c:v>Motorcycle adaptors to fit Car / light commercial RBT's</c:v>
                </c:pt>
                <c:pt idx="2">
                  <c:v>RBT (Roller Brake Tester) class III &amp; IV (non ATL)</c:v>
                </c:pt>
                <c:pt idx="3">
                  <c:v>RBT (Roller Brake Tester) class VII (non ATL)</c:v>
                </c:pt>
                <c:pt idx="4">
                  <c:v>RBT (Roller Brake Tester) class IV (ATL)</c:v>
                </c:pt>
                <c:pt idx="5">
                  <c:v>RBT (Roller Brake Tester) class VII (ATL)</c:v>
                </c:pt>
                <c:pt idx="6">
                  <c:v>RBT (Roller Brake Tester) class V (ATF HGV/ PSV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'Brake testers'!$B$1:$B$9</c15:sqref>
                  </c15:fullRef>
                </c:ext>
              </c:extLst>
              <c:f>'Brake testers'!$B$2:$B$8</c:f>
              <c:numCache>
                <c:formatCode>General</c:formatCode>
                <c:ptCount val="7"/>
                <c:pt idx="0">
                  <c:v>34</c:v>
                </c:pt>
                <c:pt idx="1">
                  <c:v>59</c:v>
                </c:pt>
                <c:pt idx="2">
                  <c:v>148</c:v>
                </c:pt>
                <c:pt idx="3">
                  <c:v>50</c:v>
                </c:pt>
                <c:pt idx="4">
                  <c:v>589</c:v>
                </c:pt>
                <c:pt idx="5">
                  <c:v>402</c:v>
                </c:pt>
                <c:pt idx="6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5-447C-93CA-FFD84396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Balancer equipment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Balancers!$A$1:$A$5</c15:sqref>
                  </c15:fullRef>
                </c:ext>
              </c:extLst>
              <c:f>Balancers!$A$2:$A$5</c:f>
              <c:strCache>
                <c:ptCount val="4"/>
                <c:pt idx="0">
                  <c:v>Wheel balancers (Hand spin)</c:v>
                </c:pt>
                <c:pt idx="1">
                  <c:v>Wheel balancers (Motor driven LED display )</c:v>
                </c:pt>
                <c:pt idx="2">
                  <c:v>Wheel balancers (Motor driven Video / LCD display )</c:v>
                </c:pt>
                <c:pt idx="3">
                  <c:v>Truck balancers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Balancers!$I$1:$I$5</c15:sqref>
                  </c15:fullRef>
                </c:ext>
              </c:extLst>
              <c:f>Balancers!$I$2:$I$5</c:f>
              <c:numCache>
                <c:formatCode>General</c:formatCode>
                <c:ptCount val="4"/>
                <c:pt idx="0">
                  <c:v>233</c:v>
                </c:pt>
                <c:pt idx="1">
                  <c:v>1203</c:v>
                </c:pt>
                <c:pt idx="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A-431A-961D-B3BB2ECA56D3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Balancers!$A$1:$A$5</c15:sqref>
                  </c15:fullRef>
                </c:ext>
              </c:extLst>
              <c:f>Balancers!$A$2:$A$5</c:f>
              <c:strCache>
                <c:ptCount val="4"/>
                <c:pt idx="0">
                  <c:v>Wheel balancers (Hand spin)</c:v>
                </c:pt>
                <c:pt idx="1">
                  <c:v>Wheel balancers (Motor driven LED display )</c:v>
                </c:pt>
                <c:pt idx="2">
                  <c:v>Wheel balancers (Motor driven Video / LCD display )</c:v>
                </c:pt>
                <c:pt idx="3">
                  <c:v>Truck balancers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Balancers!$H$1:$H$5</c15:sqref>
                  </c15:fullRef>
                </c:ext>
              </c:extLst>
              <c:f>Balancers!$H$2:$H$5</c:f>
              <c:numCache>
                <c:formatCode>General</c:formatCode>
                <c:ptCount val="4"/>
                <c:pt idx="0">
                  <c:v>80</c:v>
                </c:pt>
                <c:pt idx="1">
                  <c:v>1725</c:v>
                </c:pt>
                <c:pt idx="2">
                  <c:v>185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A-431A-961D-B3BB2ECA56D3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Balancers!$A$1:$A$5</c15:sqref>
                  </c15:fullRef>
                </c:ext>
              </c:extLst>
              <c:f>Balancers!$A$2:$A$5</c:f>
              <c:strCache>
                <c:ptCount val="4"/>
                <c:pt idx="0">
                  <c:v>Wheel balancers (Hand spin)</c:v>
                </c:pt>
                <c:pt idx="1">
                  <c:v>Wheel balancers (Motor driven LED display )</c:v>
                </c:pt>
                <c:pt idx="2">
                  <c:v>Wheel balancers (Motor driven Video / LCD display )</c:v>
                </c:pt>
                <c:pt idx="3">
                  <c:v>Truck balancers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Balancers!$G$1:$G$5</c15:sqref>
                  </c15:fullRef>
                </c:ext>
              </c:extLst>
              <c:f>Balancers!$G$2:$G$5</c:f>
              <c:numCache>
                <c:formatCode>General</c:formatCode>
                <c:ptCount val="4"/>
                <c:pt idx="0">
                  <c:v>7</c:v>
                </c:pt>
                <c:pt idx="1">
                  <c:v>647</c:v>
                </c:pt>
                <c:pt idx="2">
                  <c:v>179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A-431A-961D-B3BB2ECA56D3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Balancers!$A$1:$A$5</c15:sqref>
                  </c15:fullRef>
                </c:ext>
              </c:extLst>
              <c:f>Balancers!$A$2:$A$5</c:f>
              <c:strCache>
                <c:ptCount val="4"/>
                <c:pt idx="0">
                  <c:v>Wheel balancers (Hand spin)</c:v>
                </c:pt>
                <c:pt idx="1">
                  <c:v>Wheel balancers (Motor driven LED display )</c:v>
                </c:pt>
                <c:pt idx="2">
                  <c:v>Wheel balancers (Motor driven Video / LCD display )</c:v>
                </c:pt>
                <c:pt idx="3">
                  <c:v>Truck balancers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Balancers!$F$1:$F$5</c15:sqref>
                  </c15:fullRef>
                </c:ext>
              </c:extLst>
              <c:f>Balancers!$F$2:$F$5</c:f>
              <c:numCache>
                <c:formatCode>General</c:formatCode>
                <c:ptCount val="4"/>
                <c:pt idx="0">
                  <c:v>275</c:v>
                </c:pt>
                <c:pt idx="1">
                  <c:v>1325</c:v>
                </c:pt>
                <c:pt idx="2">
                  <c:v>264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A-431A-961D-B3BB2ECA56D3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Balancers!$A$1:$A$5</c15:sqref>
                  </c15:fullRef>
                </c:ext>
              </c:extLst>
              <c:f>Balancers!$A$2:$A$5</c:f>
              <c:strCache>
                <c:ptCount val="4"/>
                <c:pt idx="0">
                  <c:v>Wheel balancers (Hand spin)</c:v>
                </c:pt>
                <c:pt idx="1">
                  <c:v>Wheel balancers (Motor driven LED display )</c:v>
                </c:pt>
                <c:pt idx="2">
                  <c:v>Wheel balancers (Motor driven Video / LCD display )</c:v>
                </c:pt>
                <c:pt idx="3">
                  <c:v>Truck balancers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Balancers!$E$1:$E$5</c15:sqref>
                  </c15:fullRef>
                </c:ext>
              </c:extLst>
              <c:f>Balancers!$E$2:$E$5</c:f>
              <c:numCache>
                <c:formatCode>General</c:formatCode>
                <c:ptCount val="4"/>
                <c:pt idx="0">
                  <c:v>266</c:v>
                </c:pt>
                <c:pt idx="1">
                  <c:v>1332</c:v>
                </c:pt>
                <c:pt idx="2">
                  <c:v>660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CA-431A-961D-B3BB2ECA56D3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Balancers!$A$1:$A$5</c15:sqref>
                  </c15:fullRef>
                </c:ext>
              </c:extLst>
              <c:f>Balancers!$A$2:$A$5</c:f>
              <c:strCache>
                <c:ptCount val="4"/>
                <c:pt idx="0">
                  <c:v>Wheel balancers (Hand spin)</c:v>
                </c:pt>
                <c:pt idx="1">
                  <c:v>Wheel balancers (Motor driven LED display )</c:v>
                </c:pt>
                <c:pt idx="2">
                  <c:v>Wheel balancers (Motor driven Video / LCD display )</c:v>
                </c:pt>
                <c:pt idx="3">
                  <c:v>Truck balancers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Balancers!$B$1:$B$5</c15:sqref>
                  </c15:fullRef>
                </c:ext>
              </c:extLst>
              <c:f>Balancers!$B$2:$B$5</c:f>
              <c:numCache>
                <c:formatCode>General</c:formatCode>
                <c:ptCount val="4"/>
                <c:pt idx="0">
                  <c:v>238</c:v>
                </c:pt>
                <c:pt idx="1">
                  <c:v>1200</c:v>
                </c:pt>
                <c:pt idx="2">
                  <c:v>483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CA-431A-961D-B3BB2ECA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Bodyshop equipment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Bodyshop!$A$1:$A$4</c15:sqref>
                  </c15:fullRef>
                </c:ext>
              </c:extLst>
              <c:f>Bodyshop!$A$2:$A$4</c:f>
              <c:strCache>
                <c:ptCount val="3"/>
                <c:pt idx="0">
                  <c:v>compressors </c:v>
                </c:pt>
                <c:pt idx="1">
                  <c:v>Spray booth</c:v>
                </c:pt>
                <c:pt idx="2">
                  <c:v>Alignment jigs /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Bodyshop!$I$1:$I$4</c15:sqref>
                  </c15:fullRef>
                </c:ext>
              </c:extLst>
              <c:f>Bodyshop!$I$2:$I$4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990-4656-A262-6D07A8F5424F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Bodyshop!$A$1:$A$4</c15:sqref>
                  </c15:fullRef>
                </c:ext>
              </c:extLst>
              <c:f>Bodyshop!$A$2:$A$4</c:f>
              <c:strCache>
                <c:ptCount val="3"/>
                <c:pt idx="0">
                  <c:v>compressors </c:v>
                </c:pt>
                <c:pt idx="1">
                  <c:v>Spray booth</c:v>
                </c:pt>
                <c:pt idx="2">
                  <c:v>Alignment jigs /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Bodyshop!$H$1:$H$4</c15:sqref>
                  </c15:fullRef>
                </c:ext>
              </c:extLst>
              <c:f>Bodyshop!$H$2:$H$4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990-4656-A262-6D07A8F5424F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Bodyshop!$A$1:$A$4</c15:sqref>
                  </c15:fullRef>
                </c:ext>
              </c:extLst>
              <c:f>Bodyshop!$A$2:$A$4</c:f>
              <c:strCache>
                <c:ptCount val="3"/>
                <c:pt idx="0">
                  <c:v>compressors </c:v>
                </c:pt>
                <c:pt idx="1">
                  <c:v>Spray booth</c:v>
                </c:pt>
                <c:pt idx="2">
                  <c:v>Alignment jigs /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Bodyshop!$G$1:$G$4</c15:sqref>
                  </c15:fullRef>
                </c:ext>
              </c:extLst>
              <c:f>Bodyshop!$G$2:$G$4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990-4656-A262-6D07A8F5424F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Bodyshop!$A$1:$A$4</c15:sqref>
                  </c15:fullRef>
                </c:ext>
              </c:extLst>
              <c:f>Bodyshop!$A$2:$A$4</c:f>
              <c:strCache>
                <c:ptCount val="3"/>
                <c:pt idx="0">
                  <c:v>compressors </c:v>
                </c:pt>
                <c:pt idx="1">
                  <c:v>Spray booth</c:v>
                </c:pt>
                <c:pt idx="2">
                  <c:v>Alignment jigs /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Bodyshop!$F$1:$F$4</c15:sqref>
                  </c15:fullRef>
                </c:ext>
              </c:extLst>
              <c:f>Bodyshop!$F$2:$F$4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D990-4656-A262-6D07A8F5424F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Bodyshop!$A$1:$A$4</c15:sqref>
                  </c15:fullRef>
                </c:ext>
              </c:extLst>
              <c:f>Bodyshop!$A$2:$A$4</c:f>
              <c:strCache>
                <c:ptCount val="3"/>
                <c:pt idx="0">
                  <c:v>compressors </c:v>
                </c:pt>
                <c:pt idx="1">
                  <c:v>Spray booth</c:v>
                </c:pt>
                <c:pt idx="2">
                  <c:v>Alignment jigs /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Bodyshop!$E$1:$E$4</c15:sqref>
                  </c15:fullRef>
                </c:ext>
              </c:extLst>
              <c:f>Bodyshop!$E$2:$E$4</c:f>
              <c:numCache>
                <c:formatCode>General</c:formatCode>
                <c:ptCount val="3"/>
                <c:pt idx="0">
                  <c:v>7753</c:v>
                </c:pt>
                <c:pt idx="1">
                  <c:v>3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90-4656-A262-6D07A8F5424F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Bodyshop!$A$1:$A$4</c15:sqref>
                  </c15:fullRef>
                </c:ext>
              </c:extLst>
              <c:f>Bodyshop!$A$2:$A$4</c:f>
              <c:strCache>
                <c:ptCount val="3"/>
                <c:pt idx="0">
                  <c:v>compressors </c:v>
                </c:pt>
                <c:pt idx="1">
                  <c:v>Spray booth</c:v>
                </c:pt>
                <c:pt idx="2">
                  <c:v>Alignment jigs / equipment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Bodyshop!$B$1:$B$4</c15:sqref>
                  </c15:fullRef>
                </c:ext>
              </c:extLst>
              <c:f>Bodyshop!$B$2:$B$4</c:f>
              <c:numCache>
                <c:formatCode>General</c:formatCode>
                <c:ptCount val="3"/>
                <c:pt idx="0">
                  <c:v>1650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90-4656-A262-6D07A8F5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Changer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Changers!$A$1:$A$7</c15:sqref>
                  </c15:fullRef>
                </c:ext>
              </c:extLst>
              <c:f>Changers!$A$2:$A$7</c:f>
              <c:strCache>
                <c:ptCount val="6"/>
                <c:pt idx="0">
                  <c:v>Tyre Changer turntable  (Manual)</c:v>
                </c:pt>
                <c:pt idx="1">
                  <c:v>Tyre Changer turntable  (semi automatic)</c:v>
                </c:pt>
                <c:pt idx="2">
                  <c:v>Tyre Changer centre clamping, manual lever</c:v>
                </c:pt>
                <c:pt idx="3">
                  <c:v>Tyre changer centre clamping, semi automatic</c:v>
                </c:pt>
                <c:pt idx="4">
                  <c:v>Tyre Changer centre clamping fully automatic</c:v>
                </c:pt>
                <c:pt idx="5">
                  <c:v>Truck changers over 26"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Changers!$I$1:$I$7</c15:sqref>
                  </c15:fullRef>
                </c:ext>
              </c:extLst>
              <c:f>Changers!$I$2:$I$7</c:f>
              <c:numCache>
                <c:formatCode>General</c:formatCode>
                <c:ptCount val="6"/>
                <c:pt idx="0">
                  <c:v>1657</c:v>
                </c:pt>
                <c:pt idx="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E2A-AF8C-533FDCB461D8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Changers!$A$1:$A$7</c15:sqref>
                  </c15:fullRef>
                </c:ext>
              </c:extLst>
              <c:f>Changers!$A$2:$A$7</c:f>
              <c:strCache>
                <c:ptCount val="6"/>
                <c:pt idx="0">
                  <c:v>Tyre Changer turntable  (Manual)</c:v>
                </c:pt>
                <c:pt idx="1">
                  <c:v>Tyre Changer turntable  (semi automatic)</c:v>
                </c:pt>
                <c:pt idx="2">
                  <c:v>Tyre Changer centre clamping, manual lever</c:v>
                </c:pt>
                <c:pt idx="3">
                  <c:v>Tyre changer centre clamping, semi automatic</c:v>
                </c:pt>
                <c:pt idx="4">
                  <c:v>Tyre Changer centre clamping fully automatic</c:v>
                </c:pt>
                <c:pt idx="5">
                  <c:v>Truck changers over 26"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Changers!$H$1:$H$7</c15:sqref>
                  </c15:fullRef>
                </c:ext>
              </c:extLst>
              <c:f>Changers!$H$2:$H$7</c:f>
              <c:numCache>
                <c:formatCode>General</c:formatCode>
                <c:ptCount val="6"/>
                <c:pt idx="0">
                  <c:v>734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2-4E2A-AF8C-533FDCB461D8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Changers!$A$1:$A$7</c15:sqref>
                  </c15:fullRef>
                </c:ext>
              </c:extLst>
              <c:f>Changers!$A$2:$A$7</c:f>
              <c:strCache>
                <c:ptCount val="6"/>
                <c:pt idx="0">
                  <c:v>Tyre Changer turntable  (Manual)</c:v>
                </c:pt>
                <c:pt idx="1">
                  <c:v>Tyre Changer turntable  (semi automatic)</c:v>
                </c:pt>
                <c:pt idx="2">
                  <c:v>Tyre Changer centre clamping, manual lever</c:v>
                </c:pt>
                <c:pt idx="3">
                  <c:v>Tyre changer centre clamping, semi automatic</c:v>
                </c:pt>
                <c:pt idx="4">
                  <c:v>Tyre Changer centre clamping fully automatic</c:v>
                </c:pt>
                <c:pt idx="5">
                  <c:v>Truck changers over 26"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Changers!$G$1:$G$7</c15:sqref>
                  </c15:fullRef>
                </c:ext>
              </c:extLst>
              <c:f>Changers!$G$2:$G$7</c:f>
              <c:numCache>
                <c:formatCode>General</c:formatCode>
                <c:ptCount val="6"/>
                <c:pt idx="0">
                  <c:v>817</c:v>
                </c:pt>
                <c:pt idx="1">
                  <c:v>83</c:v>
                </c:pt>
                <c:pt idx="3">
                  <c:v>45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2-4E2A-AF8C-533FDCB461D8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Changers!$A$1:$A$7</c15:sqref>
                  </c15:fullRef>
                </c:ext>
              </c:extLst>
              <c:f>Changers!$A$2:$A$7</c:f>
              <c:strCache>
                <c:ptCount val="6"/>
                <c:pt idx="0">
                  <c:v>Tyre Changer turntable  (Manual)</c:v>
                </c:pt>
                <c:pt idx="1">
                  <c:v>Tyre Changer turntable  (semi automatic)</c:v>
                </c:pt>
                <c:pt idx="2">
                  <c:v>Tyre Changer centre clamping, manual lever</c:v>
                </c:pt>
                <c:pt idx="3">
                  <c:v>Tyre changer centre clamping, semi automatic</c:v>
                </c:pt>
                <c:pt idx="4">
                  <c:v>Tyre Changer centre clamping fully automatic</c:v>
                </c:pt>
                <c:pt idx="5">
                  <c:v>Truck changers over 26"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Changers!$F$1:$F$7</c15:sqref>
                  </c15:fullRef>
                </c:ext>
              </c:extLst>
              <c:f>Changers!$F$2:$F$7</c:f>
              <c:numCache>
                <c:formatCode>General</c:formatCode>
                <c:ptCount val="6"/>
                <c:pt idx="0">
                  <c:v>1304</c:v>
                </c:pt>
                <c:pt idx="1">
                  <c:v>709</c:v>
                </c:pt>
                <c:pt idx="2">
                  <c:v>125</c:v>
                </c:pt>
                <c:pt idx="3">
                  <c:v>13</c:v>
                </c:pt>
                <c:pt idx="4">
                  <c:v>28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2-4E2A-AF8C-533FDCB461D8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Changers!$A$1:$A$7</c15:sqref>
                  </c15:fullRef>
                </c:ext>
              </c:extLst>
              <c:f>Changers!$A$2:$A$7</c:f>
              <c:strCache>
                <c:ptCount val="6"/>
                <c:pt idx="0">
                  <c:v>Tyre Changer turntable  (Manual)</c:v>
                </c:pt>
                <c:pt idx="1">
                  <c:v>Tyre Changer turntable  (semi automatic)</c:v>
                </c:pt>
                <c:pt idx="2">
                  <c:v>Tyre Changer centre clamping, manual lever</c:v>
                </c:pt>
                <c:pt idx="3">
                  <c:v>Tyre changer centre clamping, semi automatic</c:v>
                </c:pt>
                <c:pt idx="4">
                  <c:v>Tyre Changer centre clamping fully automatic</c:v>
                </c:pt>
                <c:pt idx="5">
                  <c:v>Truck changers over 26"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Changers!$E$1:$E$7</c15:sqref>
                  </c15:fullRef>
                </c:ext>
              </c:extLst>
              <c:f>Changers!$E$2:$E$7</c:f>
              <c:numCache>
                <c:formatCode>General</c:formatCode>
                <c:ptCount val="6"/>
                <c:pt idx="0">
                  <c:v>568</c:v>
                </c:pt>
                <c:pt idx="1">
                  <c:v>1479</c:v>
                </c:pt>
                <c:pt idx="2">
                  <c:v>41</c:v>
                </c:pt>
                <c:pt idx="3">
                  <c:v>69</c:v>
                </c:pt>
                <c:pt idx="4">
                  <c:v>422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2-4E2A-AF8C-533FDCB461D8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Changers!$A$1:$A$7</c15:sqref>
                  </c15:fullRef>
                </c:ext>
              </c:extLst>
              <c:f>Changers!$A$2:$A$7</c:f>
              <c:strCache>
                <c:ptCount val="6"/>
                <c:pt idx="0">
                  <c:v>Tyre Changer turntable  (Manual)</c:v>
                </c:pt>
                <c:pt idx="1">
                  <c:v>Tyre Changer turntable  (semi automatic)</c:v>
                </c:pt>
                <c:pt idx="2">
                  <c:v>Tyre Changer centre clamping, manual lever</c:v>
                </c:pt>
                <c:pt idx="3">
                  <c:v>Tyre changer centre clamping, semi automatic</c:v>
                </c:pt>
                <c:pt idx="4">
                  <c:v>Tyre Changer centre clamping fully automatic</c:v>
                </c:pt>
                <c:pt idx="5">
                  <c:v>Truck changers over 26"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Changers!$B$1:$B$7</c15:sqref>
                  </c15:fullRef>
                </c:ext>
              </c:extLst>
              <c:f>Changers!$B$2:$B$7</c:f>
              <c:numCache>
                <c:formatCode>General</c:formatCode>
                <c:ptCount val="6"/>
                <c:pt idx="0">
                  <c:v>1544</c:v>
                </c:pt>
                <c:pt idx="1">
                  <c:v>684</c:v>
                </c:pt>
                <c:pt idx="2">
                  <c:v>52</c:v>
                </c:pt>
                <c:pt idx="3">
                  <c:v>92</c:v>
                </c:pt>
                <c:pt idx="4">
                  <c:v>44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2-4E2A-AF8C-533FDCB4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Diagnostics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Diagnostics!$A$1:$A$8</c15:sqref>
                  </c15:fullRef>
                </c:ext>
              </c:extLst>
              <c:f>Diagnostics!$A$2:$A$8</c:f>
              <c:strCache>
                <c:ptCount val="7"/>
                <c:pt idx="0">
                  <c:v>Basic OBD code reader (scan tool)</c:v>
                </c:pt>
                <c:pt idx="1">
                  <c:v>Diagnostic  units upto £2499</c:v>
                </c:pt>
                <c:pt idx="2">
                  <c:v>Diagnostic  units Over £2500</c:v>
                </c:pt>
                <c:pt idx="3">
                  <c:v>Oscillioscope / multimeters</c:v>
                </c:pt>
                <c:pt idx="4">
                  <c:v>Truck Diagnostics</c:v>
                </c:pt>
                <c:pt idx="5">
                  <c:v>ADAS units</c:v>
                </c:pt>
                <c:pt idx="6">
                  <c:v>TMPS units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Diagnostics!$I$1:$I$8</c15:sqref>
                  </c15:fullRef>
                </c:ext>
              </c:extLst>
              <c:f>Diagnostics!$I$2:$I$8</c:f>
              <c:numCache>
                <c:formatCode>General</c:formatCode>
                <c:ptCount val="7"/>
                <c:pt idx="0">
                  <c:v>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E-4616-83A0-C61E1045CFEA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Diagnostics!$A$1:$A$8</c15:sqref>
                  </c15:fullRef>
                </c:ext>
              </c:extLst>
              <c:f>Diagnostics!$A$2:$A$8</c:f>
              <c:strCache>
                <c:ptCount val="7"/>
                <c:pt idx="0">
                  <c:v>Basic OBD code reader (scan tool)</c:v>
                </c:pt>
                <c:pt idx="1">
                  <c:v>Diagnostic  units upto £2499</c:v>
                </c:pt>
                <c:pt idx="2">
                  <c:v>Diagnostic  units Over £2500</c:v>
                </c:pt>
                <c:pt idx="3">
                  <c:v>Oscillioscope / multimeters</c:v>
                </c:pt>
                <c:pt idx="4">
                  <c:v>Truck Diagnostics</c:v>
                </c:pt>
                <c:pt idx="5">
                  <c:v>ADAS units</c:v>
                </c:pt>
                <c:pt idx="6">
                  <c:v>TMPS units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Diagnostics!$H$1:$H$8</c15:sqref>
                  </c15:fullRef>
                </c:ext>
              </c:extLst>
              <c:f>Diagnostics!$H$2:$H$8</c:f>
              <c:numCache>
                <c:formatCode>General</c:formatCode>
                <c:ptCount val="7"/>
                <c:pt idx="0">
                  <c:v>1109</c:v>
                </c:pt>
                <c:pt idx="2">
                  <c:v>3622</c:v>
                </c:pt>
                <c:pt idx="3">
                  <c:v>61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E-4616-83A0-C61E1045CFEA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Diagnostics!$A$1:$A$8</c15:sqref>
                  </c15:fullRef>
                </c:ext>
              </c:extLst>
              <c:f>Diagnostics!$A$2:$A$8</c:f>
              <c:strCache>
                <c:ptCount val="7"/>
                <c:pt idx="0">
                  <c:v>Basic OBD code reader (scan tool)</c:v>
                </c:pt>
                <c:pt idx="1">
                  <c:v>Diagnostic  units upto £2499</c:v>
                </c:pt>
                <c:pt idx="2">
                  <c:v>Diagnostic  units Over £2500</c:v>
                </c:pt>
                <c:pt idx="3">
                  <c:v>Oscillioscope / multimeters</c:v>
                </c:pt>
                <c:pt idx="4">
                  <c:v>Truck Diagnostics</c:v>
                </c:pt>
                <c:pt idx="5">
                  <c:v>ADAS units</c:v>
                </c:pt>
                <c:pt idx="6">
                  <c:v>TMPS units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Diagnostics!$G$1:$G$8</c15:sqref>
                  </c15:fullRef>
                </c:ext>
              </c:extLst>
              <c:f>Diagnostics!$G$2:$G$8</c:f>
              <c:numCache>
                <c:formatCode>General</c:formatCode>
                <c:ptCount val="7"/>
                <c:pt idx="0">
                  <c:v>451</c:v>
                </c:pt>
                <c:pt idx="2">
                  <c:v>2697</c:v>
                </c:pt>
                <c:pt idx="3">
                  <c:v>308</c:v>
                </c:pt>
                <c:pt idx="5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E-4616-83A0-C61E1045CFEA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Diagnostics!$A$1:$A$8</c15:sqref>
                  </c15:fullRef>
                </c:ext>
              </c:extLst>
              <c:f>Diagnostics!$A$2:$A$8</c:f>
              <c:strCache>
                <c:ptCount val="7"/>
                <c:pt idx="0">
                  <c:v>Basic OBD code reader (scan tool)</c:v>
                </c:pt>
                <c:pt idx="1">
                  <c:v>Diagnostic  units upto £2499</c:v>
                </c:pt>
                <c:pt idx="2">
                  <c:v>Diagnostic  units Over £2500</c:v>
                </c:pt>
                <c:pt idx="3">
                  <c:v>Oscillioscope / multimeters</c:v>
                </c:pt>
                <c:pt idx="4">
                  <c:v>Truck Diagnostics</c:v>
                </c:pt>
                <c:pt idx="5">
                  <c:v>ADAS units</c:v>
                </c:pt>
                <c:pt idx="6">
                  <c:v>TMPS units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Diagnostics!$F$1:$F$8</c15:sqref>
                  </c15:fullRef>
                </c:ext>
              </c:extLst>
              <c:f>Diagnostics!$F$2:$F$8</c:f>
              <c:numCache>
                <c:formatCode>General</c:formatCode>
                <c:ptCount val="7"/>
                <c:pt idx="0">
                  <c:v>5881</c:v>
                </c:pt>
                <c:pt idx="1">
                  <c:v>484</c:v>
                </c:pt>
                <c:pt idx="2">
                  <c:v>7558</c:v>
                </c:pt>
                <c:pt idx="4">
                  <c:v>561</c:v>
                </c:pt>
                <c:pt idx="5">
                  <c:v>260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E-4616-83A0-C61E1045CFEA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Diagnostics!$A$1:$A$8</c15:sqref>
                  </c15:fullRef>
                </c:ext>
              </c:extLst>
              <c:f>Diagnostics!$A$2:$A$8</c:f>
              <c:strCache>
                <c:ptCount val="7"/>
                <c:pt idx="0">
                  <c:v>Basic OBD code reader (scan tool)</c:v>
                </c:pt>
                <c:pt idx="1">
                  <c:v>Diagnostic  units upto £2499</c:v>
                </c:pt>
                <c:pt idx="2">
                  <c:v>Diagnostic  units Over £2500</c:v>
                </c:pt>
                <c:pt idx="3">
                  <c:v>Oscillioscope / multimeters</c:v>
                </c:pt>
                <c:pt idx="4">
                  <c:v>Truck Diagnostics</c:v>
                </c:pt>
                <c:pt idx="5">
                  <c:v>ADAS units</c:v>
                </c:pt>
                <c:pt idx="6">
                  <c:v>TMPS units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Diagnostics!$E$1:$E$8</c15:sqref>
                  </c15:fullRef>
                </c:ext>
              </c:extLst>
              <c:f>Diagnostics!$E$2:$E$8</c:f>
              <c:numCache>
                <c:formatCode>General</c:formatCode>
                <c:ptCount val="7"/>
                <c:pt idx="0">
                  <c:v>3987</c:v>
                </c:pt>
                <c:pt idx="1">
                  <c:v>2124</c:v>
                </c:pt>
                <c:pt idx="2">
                  <c:v>3185</c:v>
                </c:pt>
                <c:pt idx="3">
                  <c:v>86</c:v>
                </c:pt>
                <c:pt idx="4">
                  <c:v>670</c:v>
                </c:pt>
                <c:pt idx="5">
                  <c:v>365</c:v>
                </c:pt>
                <c:pt idx="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EE-4616-83A0-C61E1045CFEA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Diagnostics!$A$1:$A$8</c15:sqref>
                  </c15:fullRef>
                </c:ext>
              </c:extLst>
              <c:f>Diagnostics!$A$2:$A$8</c:f>
              <c:strCache>
                <c:ptCount val="7"/>
                <c:pt idx="0">
                  <c:v>Basic OBD code reader (scan tool)</c:v>
                </c:pt>
                <c:pt idx="1">
                  <c:v>Diagnostic  units upto £2499</c:v>
                </c:pt>
                <c:pt idx="2">
                  <c:v>Diagnostic  units Over £2500</c:v>
                </c:pt>
                <c:pt idx="3">
                  <c:v>Oscillioscope / multimeters</c:v>
                </c:pt>
                <c:pt idx="4">
                  <c:v>Truck Diagnostics</c:v>
                </c:pt>
                <c:pt idx="5">
                  <c:v>ADAS units</c:v>
                </c:pt>
                <c:pt idx="6">
                  <c:v>TMPS units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Diagnostics!$B$1:$B$8</c15:sqref>
                  </c15:fullRef>
                </c:ext>
              </c:extLst>
              <c:f>Diagnostics!$B$2:$B$8</c:f>
              <c:numCache>
                <c:formatCode>General</c:formatCode>
                <c:ptCount val="7"/>
                <c:pt idx="0">
                  <c:v>4538</c:v>
                </c:pt>
                <c:pt idx="1">
                  <c:v>178</c:v>
                </c:pt>
                <c:pt idx="2">
                  <c:v>3655</c:v>
                </c:pt>
                <c:pt idx="3">
                  <c:v>9</c:v>
                </c:pt>
                <c:pt idx="4">
                  <c:v>419</c:v>
                </c:pt>
                <c:pt idx="5">
                  <c:v>655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EE-4616-83A0-C61E104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Emissions!$A$1:$A$5</c15:sqref>
                  </c15:fullRef>
                </c:ext>
              </c:extLst>
              <c:f>Emissions!$A$2:$A$5</c:f>
              <c:strCache>
                <c:ptCount val="4"/>
                <c:pt idx="0">
                  <c:v>Stand alone Smoke Meters (DSM)</c:v>
                </c:pt>
                <c:pt idx="1">
                  <c:v>Stand alone Exhaust Gas Analysers (EGA)</c:v>
                </c:pt>
                <c:pt idx="2">
                  <c:v>Combi Emissions units (Exhaust Gas Analysers &amp; DSM)</c:v>
                </c:pt>
                <c:pt idx="3">
                  <c:v>Particle counter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Emissions!$I$1:$I$5</c15:sqref>
                  </c15:fullRef>
                </c:ext>
              </c:extLst>
              <c:f>Emissions!$I$2:$I$5</c:f>
              <c:numCache>
                <c:formatCode>General</c:formatCode>
                <c:ptCount val="4"/>
                <c:pt idx="0">
                  <c:v>582</c:v>
                </c:pt>
                <c:pt idx="1">
                  <c:v>18</c:v>
                </c:pt>
                <c:pt idx="2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F-4D1F-98F6-A5AA9F04DDFB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Emissions!$A$1:$A$5</c15:sqref>
                  </c15:fullRef>
                </c:ext>
              </c:extLst>
              <c:f>Emissions!$A$2:$A$5</c:f>
              <c:strCache>
                <c:ptCount val="4"/>
                <c:pt idx="0">
                  <c:v>Stand alone Smoke Meters (DSM)</c:v>
                </c:pt>
                <c:pt idx="1">
                  <c:v>Stand alone Exhaust Gas Analysers (EGA)</c:v>
                </c:pt>
                <c:pt idx="2">
                  <c:v>Combi Emissions units (Exhaust Gas Analysers &amp; DSM)</c:v>
                </c:pt>
                <c:pt idx="3">
                  <c:v>Particle counter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Emissions!$H$1:$H$5</c15:sqref>
                  </c15:fullRef>
                </c:ext>
              </c:extLst>
              <c:f>Emissions!$H$2:$H$5</c:f>
              <c:numCache>
                <c:formatCode>General</c:formatCode>
                <c:ptCount val="4"/>
                <c:pt idx="0">
                  <c:v>500</c:v>
                </c:pt>
                <c:pt idx="1">
                  <c:v>9</c:v>
                </c:pt>
                <c:pt idx="2">
                  <c:v>1549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F-4D1F-98F6-A5AA9F04DDFB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Emissions!$A$1:$A$5</c15:sqref>
                  </c15:fullRef>
                </c:ext>
              </c:extLst>
              <c:f>Emissions!$A$2:$A$5</c:f>
              <c:strCache>
                <c:ptCount val="4"/>
                <c:pt idx="0">
                  <c:v>Stand alone Smoke Meters (DSM)</c:v>
                </c:pt>
                <c:pt idx="1">
                  <c:v>Stand alone Exhaust Gas Analysers (EGA)</c:v>
                </c:pt>
                <c:pt idx="2">
                  <c:v>Combi Emissions units (Exhaust Gas Analysers &amp; DSM)</c:v>
                </c:pt>
                <c:pt idx="3">
                  <c:v>Particle counter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Emissions!$G$1:$G$5</c15:sqref>
                  </c15:fullRef>
                </c:ext>
              </c:extLst>
              <c:f>Emissions!$G$2:$G$5</c:f>
              <c:numCache>
                <c:formatCode>General</c:formatCode>
                <c:ptCount val="4"/>
                <c:pt idx="0">
                  <c:v>110</c:v>
                </c:pt>
                <c:pt idx="1">
                  <c:v>6</c:v>
                </c:pt>
                <c:pt idx="2">
                  <c:v>1522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F-4D1F-98F6-A5AA9F04DDFB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Emissions!$A$1:$A$5</c15:sqref>
                  </c15:fullRef>
                </c:ext>
              </c:extLst>
              <c:f>Emissions!$A$2:$A$5</c:f>
              <c:strCache>
                <c:ptCount val="4"/>
                <c:pt idx="0">
                  <c:v>Stand alone Smoke Meters (DSM)</c:v>
                </c:pt>
                <c:pt idx="1">
                  <c:v>Stand alone Exhaust Gas Analysers (EGA)</c:v>
                </c:pt>
                <c:pt idx="2">
                  <c:v>Combi Emissions units (Exhaust Gas Analysers &amp; DSM)</c:v>
                </c:pt>
                <c:pt idx="3">
                  <c:v>Particle counter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Emissions!$F$1:$F$5</c15:sqref>
                  </c15:fullRef>
                </c:ext>
              </c:extLst>
              <c:f>Emissions!$F$2:$F$5</c:f>
              <c:numCache>
                <c:formatCode>General</c:formatCode>
                <c:ptCount val="4"/>
                <c:pt idx="0">
                  <c:v>259</c:v>
                </c:pt>
                <c:pt idx="1">
                  <c:v>26</c:v>
                </c:pt>
                <c:pt idx="2">
                  <c:v>1641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F-4D1F-98F6-A5AA9F04DDFB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Emissions!$A$1:$A$5</c15:sqref>
                  </c15:fullRef>
                </c:ext>
              </c:extLst>
              <c:f>Emissions!$A$2:$A$5</c:f>
              <c:strCache>
                <c:ptCount val="4"/>
                <c:pt idx="0">
                  <c:v>Stand alone Smoke Meters (DSM)</c:v>
                </c:pt>
                <c:pt idx="1">
                  <c:v>Stand alone Exhaust Gas Analysers (EGA)</c:v>
                </c:pt>
                <c:pt idx="2">
                  <c:v>Combi Emissions units (Exhaust Gas Analysers &amp; DSM)</c:v>
                </c:pt>
                <c:pt idx="3">
                  <c:v>Particle counter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Emissions!$E$1:$E$5</c15:sqref>
                  </c15:fullRef>
                </c:ext>
              </c:extLst>
              <c:f>Emissions!$E$2:$E$5</c:f>
              <c:numCache>
                <c:formatCode>General</c:formatCode>
                <c:ptCount val="4"/>
                <c:pt idx="0">
                  <c:v>144</c:v>
                </c:pt>
                <c:pt idx="1">
                  <c:v>102</c:v>
                </c:pt>
                <c:pt idx="2">
                  <c:v>2306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F-4D1F-98F6-A5AA9F04DDFB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Emissions!$A$1:$A$5</c15:sqref>
                  </c15:fullRef>
                </c:ext>
              </c:extLst>
              <c:f>Emissions!$A$2:$A$5</c:f>
              <c:strCache>
                <c:ptCount val="4"/>
                <c:pt idx="0">
                  <c:v>Stand alone Smoke Meters (DSM)</c:v>
                </c:pt>
                <c:pt idx="1">
                  <c:v>Stand alone Exhaust Gas Analysers (EGA)</c:v>
                </c:pt>
                <c:pt idx="2">
                  <c:v>Combi Emissions units (Exhaust Gas Analysers &amp; DSM)</c:v>
                </c:pt>
                <c:pt idx="3">
                  <c:v>Particle counter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Emissions!$B$1:$B$5</c15:sqref>
                  </c15:fullRef>
                </c:ext>
              </c:extLst>
              <c:f>Emissions!$B$2:$B$5</c:f>
              <c:numCache>
                <c:formatCode>General</c:formatCode>
                <c:ptCount val="4"/>
                <c:pt idx="0">
                  <c:v>97</c:v>
                </c:pt>
                <c:pt idx="1">
                  <c:v>13</c:v>
                </c:pt>
                <c:pt idx="2">
                  <c:v>1703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F-4D1F-98F6-A5AA9F04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Sales trend</a:t>
            </a:r>
          </a:p>
        </c:rich>
      </c:tx>
      <c:layout>
        <c:manualLayout>
          <c:xMode val="edge"/>
          <c:yMode val="edge"/>
          <c:x val="0.44760146405369999"/>
          <c:y val="1.56709092602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EV!$A$1:$A$4</c15:sqref>
                  </c15:fullRef>
                </c:ext>
              </c:extLst>
              <c:f>EV!$A$2:$A$4</c:f>
              <c:strCache>
                <c:ptCount val="3"/>
                <c:pt idx="0">
                  <c:v>EV charge stations</c:v>
                </c:pt>
                <c:pt idx="1">
                  <c:v>EV specific lifts </c:v>
                </c:pt>
                <c:pt idx="2">
                  <c:v>EV battery tables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EV!$I$1:$I$4</c15:sqref>
                  </c15:fullRef>
                </c:ext>
              </c:extLst>
              <c:f>EV!$I$2:$I$4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382-4BAC-8BAD-798BAF6509A3}"/>
            </c:ext>
          </c:extLst>
        </c:ser>
        <c:ser>
          <c:idx val="6"/>
          <c:order val="1"/>
          <c:tx>
            <c:v>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EV!$A$1:$A$4</c15:sqref>
                  </c15:fullRef>
                </c:ext>
              </c:extLst>
              <c:f>EV!$A$2:$A$4</c:f>
              <c:strCache>
                <c:ptCount val="3"/>
                <c:pt idx="0">
                  <c:v>EV charge stations</c:v>
                </c:pt>
                <c:pt idx="1">
                  <c:v>EV specific lifts </c:v>
                </c:pt>
                <c:pt idx="2">
                  <c:v>EV battery tables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EV!$H$1:$H$4</c15:sqref>
                  </c15:fullRef>
                </c:ext>
              </c:extLst>
              <c:f>EV!$H$2:$H$4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382-4BAC-8BAD-798BAF6509A3}"/>
            </c:ext>
          </c:extLst>
        </c:ser>
        <c:ser>
          <c:idx val="5"/>
          <c:order val="2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EV!$A$1:$A$4</c15:sqref>
                  </c15:fullRef>
                </c:ext>
              </c:extLst>
              <c:f>EV!$A$2:$A$4</c:f>
              <c:strCache>
                <c:ptCount val="3"/>
                <c:pt idx="0">
                  <c:v>EV charge stations</c:v>
                </c:pt>
                <c:pt idx="1">
                  <c:v>EV specific lifts </c:v>
                </c:pt>
                <c:pt idx="2">
                  <c:v>EV battery tables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EV!$G$1:$G$4</c15:sqref>
                  </c15:fullRef>
                </c:ext>
              </c:extLst>
              <c:f>EV!$G$2:$G$4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A382-4BAC-8BAD-798BAF6509A3}"/>
            </c:ext>
          </c:extLst>
        </c:ser>
        <c:ser>
          <c:idx val="4"/>
          <c:order val="3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EV!$A$1:$A$4</c15:sqref>
                  </c15:fullRef>
                </c:ext>
              </c:extLst>
              <c:f>EV!$A$2:$A$4</c:f>
              <c:strCache>
                <c:ptCount val="3"/>
                <c:pt idx="0">
                  <c:v>EV charge stations</c:v>
                </c:pt>
                <c:pt idx="1">
                  <c:v>EV specific lifts </c:v>
                </c:pt>
                <c:pt idx="2">
                  <c:v>EV battery tables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EV!$F$1:$F$4</c15:sqref>
                  </c15:fullRef>
                </c:ext>
              </c:extLst>
              <c:f>EV!$F$2:$F$4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382-4BAC-8BAD-798BAF6509A3}"/>
            </c:ext>
          </c:extLst>
        </c:ser>
        <c:ser>
          <c:idx val="3"/>
          <c:order val="4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EV!$A$1:$A$4</c15:sqref>
                  </c15:fullRef>
                </c:ext>
              </c:extLst>
              <c:f>EV!$A$2:$A$4</c:f>
              <c:strCache>
                <c:ptCount val="3"/>
                <c:pt idx="0">
                  <c:v>EV charge stations</c:v>
                </c:pt>
                <c:pt idx="1">
                  <c:v>EV specific lifts </c:v>
                </c:pt>
                <c:pt idx="2">
                  <c:v>EV battery tables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EV!$E$1:$E$4</c15:sqref>
                  </c15:fullRef>
                </c:ext>
              </c:extLst>
              <c:f>EV!$E$2:$E$4</c:f>
              <c:numCache>
                <c:formatCode>General</c:formatCode>
                <c:ptCount val="3"/>
                <c:pt idx="0">
                  <c:v>7</c:v>
                </c:pt>
                <c:pt idx="1">
                  <c:v>44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BAC-8BAD-798BAF6509A3}"/>
            </c:ext>
          </c:extLst>
        </c:ser>
        <c:ser>
          <c:idx val="0"/>
          <c:order val="5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EV!$A$1:$A$4</c15:sqref>
                  </c15:fullRef>
                </c:ext>
              </c:extLst>
              <c:f>EV!$A$2:$A$4</c:f>
              <c:strCache>
                <c:ptCount val="3"/>
                <c:pt idx="0">
                  <c:v>EV charge stations</c:v>
                </c:pt>
                <c:pt idx="1">
                  <c:v>EV specific lifts </c:v>
                </c:pt>
                <c:pt idx="2">
                  <c:v>EV battery tables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EV!$B$1:$B$4</c15:sqref>
                  </c15:fullRef>
                </c:ext>
              </c:extLst>
              <c:f>EV!$B$2:$B$4</c:f>
              <c:numCache>
                <c:formatCode>General</c:formatCode>
                <c:ptCount val="3"/>
                <c:pt idx="0">
                  <c:v>119</c:v>
                </c:pt>
                <c:pt idx="1">
                  <c:v>53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BAC-8BAD-798BAF65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40991"/>
        <c:axId val="477643871"/>
      </c:barChart>
      <c:catAx>
        <c:axId val="47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3871"/>
        <c:crosses val="autoZero"/>
        <c:auto val="1"/>
        <c:lblAlgn val="ctr"/>
        <c:lblOffset val="100"/>
        <c:noMultiLvlLbl val="0"/>
      </c:catAx>
      <c:valAx>
        <c:axId val="4776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image" Target="../media/image4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42861</xdr:rowOff>
    </xdr:from>
    <xdr:to>
      <xdr:col>10</xdr:col>
      <xdr:colOff>2314575</xdr:colOff>
      <xdr:row>33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53917-94BD-5FDA-E815-ED92BEDDD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5</xdr:row>
      <xdr:rowOff>71436</xdr:rowOff>
    </xdr:from>
    <xdr:to>
      <xdr:col>10</xdr:col>
      <xdr:colOff>819150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795C2-740E-41DF-9398-55D63E4E4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11</xdr:row>
      <xdr:rowOff>71436</xdr:rowOff>
    </xdr:from>
    <xdr:to>
      <xdr:col>10</xdr:col>
      <xdr:colOff>847725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10029-B876-4ACF-82F7-9E2C4268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9525</xdr:colOff>
      <xdr:row>49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0CEAD6-5EEC-0D27-B937-B2F7834C1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0"/>
          <a:ext cx="706755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19</xdr:row>
      <xdr:rowOff>71436</xdr:rowOff>
    </xdr:from>
    <xdr:to>
      <xdr:col>18</xdr:col>
      <xdr:colOff>533400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79B01-66BA-4DC9-A878-4888CC57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0</xdr:row>
      <xdr:rowOff>142875</xdr:rowOff>
    </xdr:from>
    <xdr:to>
      <xdr:col>33</xdr:col>
      <xdr:colOff>447676</xdr:colOff>
      <xdr:row>30</xdr:row>
      <xdr:rowOff>90489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7A86C8-BB44-4935-93D2-66DA5A5D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54</xdr:row>
      <xdr:rowOff>0</xdr:rowOff>
    </xdr:from>
    <xdr:to>
      <xdr:col>9</xdr:col>
      <xdr:colOff>9525</xdr:colOff>
      <xdr:row>75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8BD44A-726F-105D-BAF7-DC928E14D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"/>
          <a:ext cx="706755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34</xdr:row>
      <xdr:rowOff>0</xdr:rowOff>
    </xdr:from>
    <xdr:to>
      <xdr:col>28</xdr:col>
      <xdr:colOff>276225</xdr:colOff>
      <xdr:row>42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CA4DA4-3EDF-9683-8992-6FB9E130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6425" y="7105650"/>
          <a:ext cx="5153025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6</xdr:row>
      <xdr:rowOff>71436</xdr:rowOff>
    </xdr:from>
    <xdr:to>
      <xdr:col>10</xdr:col>
      <xdr:colOff>819150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938CB-619A-4D78-9276-DD2F7AEB3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34</xdr:row>
      <xdr:rowOff>0</xdr:rowOff>
    </xdr:from>
    <xdr:to>
      <xdr:col>9</xdr:col>
      <xdr:colOff>9525</xdr:colOff>
      <xdr:row>40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51F2A4-55C9-0625-521F-23AACF695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78295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42861</xdr:rowOff>
    </xdr:from>
    <xdr:to>
      <xdr:col>10</xdr:col>
      <xdr:colOff>752476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EC48A-9075-4E46-9E8B-BE02FE2A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9525</xdr:colOff>
      <xdr:row>44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5FB5C8-D41B-7BF0-056C-B8A720B20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0"/>
          <a:ext cx="9220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5</xdr:row>
      <xdr:rowOff>71436</xdr:rowOff>
    </xdr:from>
    <xdr:to>
      <xdr:col>10</xdr:col>
      <xdr:colOff>819150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B66D-D680-4A2E-BC1C-7FABA07F2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71436</xdr:rowOff>
    </xdr:from>
    <xdr:to>
      <xdr:col>10</xdr:col>
      <xdr:colOff>2333625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22984-8810-47C8-B5F1-D164B833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71436</xdr:rowOff>
    </xdr:from>
    <xdr:to>
      <xdr:col>10</xdr:col>
      <xdr:colOff>2333625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F0EA-496E-45F3-8CB2-DF6ACAC88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71436</xdr:rowOff>
    </xdr:from>
    <xdr:to>
      <xdr:col>10</xdr:col>
      <xdr:colOff>2333625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810D3-613E-43C5-9469-1715FE002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71436</xdr:rowOff>
    </xdr:from>
    <xdr:to>
      <xdr:col>10</xdr:col>
      <xdr:colOff>2333625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CC1A2-2D99-47C4-9A3E-8B6BC70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9</xdr:row>
      <xdr:rowOff>71436</xdr:rowOff>
    </xdr:from>
    <xdr:to>
      <xdr:col>10</xdr:col>
      <xdr:colOff>1123949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EACD4-3FFC-4655-888D-6E488B807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71436</xdr:rowOff>
    </xdr:from>
    <xdr:to>
      <xdr:col>10</xdr:col>
      <xdr:colOff>819150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E86E7-9FCC-426F-8348-B04D20505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71436</xdr:rowOff>
    </xdr:from>
    <xdr:to>
      <xdr:col>10</xdr:col>
      <xdr:colOff>819150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4CA21-2EB1-48D0-92CA-01639F2B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9525</xdr:colOff>
      <xdr:row>45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F6C25F-BAB6-3253-5A55-8F1E2FDC0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0"/>
          <a:ext cx="706755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6</xdr:row>
      <xdr:rowOff>71436</xdr:rowOff>
    </xdr:from>
    <xdr:to>
      <xdr:col>10</xdr:col>
      <xdr:colOff>819150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86DE4-BF5E-4D06-82C0-2F1EFAE33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EB75-9EA5-4001-B0EE-B5A034A9DB23}">
  <dimension ref="A1:P82"/>
  <sheetViews>
    <sheetView workbookViewId="0">
      <selection activeCell="A79" sqref="A79:XFD79"/>
    </sheetView>
  </sheetViews>
  <sheetFormatPr defaultRowHeight="15" x14ac:dyDescent="0.25"/>
  <cols>
    <col min="1" max="1" width="75.5703125" style="7" bestFit="1" customWidth="1"/>
    <col min="2" max="2" width="12.5703125" style="7" bestFit="1" customWidth="1"/>
    <col min="3" max="3" width="12.5703125" style="8" bestFit="1" customWidth="1"/>
    <col min="4" max="4" width="12.5703125" style="9" bestFit="1" customWidth="1"/>
    <col min="5" max="9" width="7" style="9" bestFit="1" customWidth="1"/>
    <col min="10" max="10" width="9.140625" style="9" customWidth="1"/>
    <col min="11" max="16" width="7" style="9" bestFit="1" customWidth="1"/>
  </cols>
  <sheetData>
    <row r="1" spans="1:16" s="3" customFormat="1" ht="18.75" x14ac:dyDescent="0.3">
      <c r="B1" s="3">
        <v>2024</v>
      </c>
      <c r="C1" s="4">
        <v>2023</v>
      </c>
      <c r="D1" s="4">
        <v>2022</v>
      </c>
      <c r="E1" s="4">
        <v>2021</v>
      </c>
      <c r="F1" s="4">
        <v>2020</v>
      </c>
      <c r="G1" s="4">
        <v>2019</v>
      </c>
      <c r="H1" s="4">
        <v>2018</v>
      </c>
      <c r="I1" s="4">
        <v>2017</v>
      </c>
      <c r="J1" s="4">
        <v>2016</v>
      </c>
      <c r="K1" s="4">
        <v>2015</v>
      </c>
      <c r="L1" s="4">
        <v>2014</v>
      </c>
      <c r="M1" s="4">
        <v>2013</v>
      </c>
      <c r="N1" s="4">
        <v>2012</v>
      </c>
      <c r="O1" s="4">
        <v>2011</v>
      </c>
      <c r="P1" s="4">
        <v>2010</v>
      </c>
    </row>
    <row r="2" spans="1:16" x14ac:dyDescent="0.25">
      <c r="A2" s="5" t="s">
        <v>5</v>
      </c>
      <c r="B2" s="5"/>
      <c r="C2" s="1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7" t="s">
        <v>6</v>
      </c>
      <c r="B3" s="7">
        <v>84</v>
      </c>
      <c r="C3" s="14">
        <v>136</v>
      </c>
      <c r="D3" s="9">
        <v>415</v>
      </c>
      <c r="E3" s="9">
        <v>214</v>
      </c>
      <c r="F3" s="9">
        <v>182</v>
      </c>
      <c r="G3" s="9">
        <v>793</v>
      </c>
      <c r="H3" s="9">
        <v>1252</v>
      </c>
      <c r="I3" s="9">
        <v>1613</v>
      </c>
      <c r="J3" s="9">
        <v>1425</v>
      </c>
      <c r="K3" s="9">
        <v>1573</v>
      </c>
      <c r="L3" s="9">
        <v>1335</v>
      </c>
      <c r="M3" s="9">
        <v>1489</v>
      </c>
      <c r="N3" s="9">
        <v>1478</v>
      </c>
      <c r="O3" s="9">
        <v>1692</v>
      </c>
      <c r="P3" s="9">
        <v>1179</v>
      </c>
    </row>
    <row r="4" spans="1:16" x14ac:dyDescent="0.25">
      <c r="A4" s="7" t="s">
        <v>7</v>
      </c>
      <c r="B4" s="7">
        <v>541</v>
      </c>
      <c r="C4" s="14">
        <v>525</v>
      </c>
      <c r="D4" s="9">
        <v>349</v>
      </c>
      <c r="E4" s="9">
        <v>478</v>
      </c>
      <c r="F4" s="9">
        <v>301</v>
      </c>
      <c r="G4" s="9">
        <v>600</v>
      </c>
      <c r="H4" s="9">
        <v>175</v>
      </c>
      <c r="I4" s="9">
        <v>611</v>
      </c>
      <c r="J4" s="9">
        <v>593</v>
      </c>
      <c r="K4" s="9">
        <v>564</v>
      </c>
      <c r="L4" s="9">
        <v>404</v>
      </c>
      <c r="M4" s="9">
        <v>295</v>
      </c>
      <c r="N4" s="9">
        <v>308</v>
      </c>
      <c r="O4" s="9">
        <v>693</v>
      </c>
      <c r="P4" s="9">
        <v>245</v>
      </c>
    </row>
    <row r="5" spans="1:16" x14ac:dyDescent="0.25">
      <c r="A5" s="7" t="s">
        <v>8</v>
      </c>
      <c r="B5" s="7">
        <v>254</v>
      </c>
      <c r="C5" s="14">
        <v>356</v>
      </c>
      <c r="D5" s="9">
        <v>246</v>
      </c>
      <c r="E5" s="9">
        <v>202</v>
      </c>
      <c r="F5" s="9">
        <v>195</v>
      </c>
      <c r="G5" s="9">
        <v>233</v>
      </c>
      <c r="H5" s="9">
        <v>245</v>
      </c>
    </row>
    <row r="6" spans="1:16" x14ac:dyDescent="0.25">
      <c r="A6" s="5" t="s">
        <v>9</v>
      </c>
      <c r="B6" s="5"/>
      <c r="C6" s="1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7" t="s">
        <v>10</v>
      </c>
      <c r="B7" s="7">
        <v>51</v>
      </c>
      <c r="C7" s="9">
        <v>31</v>
      </c>
      <c r="D7" s="9">
        <v>521</v>
      </c>
      <c r="E7" s="9">
        <v>51</v>
      </c>
      <c r="F7" s="9">
        <v>51</v>
      </c>
      <c r="G7" s="9">
        <v>107</v>
      </c>
      <c r="H7" s="9">
        <v>59</v>
      </c>
      <c r="I7" s="9">
        <v>38</v>
      </c>
      <c r="J7" s="9">
        <v>36</v>
      </c>
      <c r="K7" s="9">
        <v>26</v>
      </c>
      <c r="L7" s="9">
        <v>48</v>
      </c>
      <c r="M7" s="9">
        <v>10</v>
      </c>
      <c r="N7" s="9">
        <v>9</v>
      </c>
      <c r="O7" s="9">
        <v>12</v>
      </c>
      <c r="P7" s="9">
        <v>43</v>
      </c>
    </row>
    <row r="8" spans="1:16" x14ac:dyDescent="0.25">
      <c r="A8" s="7" t="s">
        <v>11</v>
      </c>
      <c r="B8" s="7">
        <v>3418</v>
      </c>
      <c r="C8" s="9">
        <v>3325</v>
      </c>
      <c r="D8" s="9">
        <v>2738</v>
      </c>
    </row>
    <row r="9" spans="1:16" x14ac:dyDescent="0.25">
      <c r="A9" s="7" t="s">
        <v>12</v>
      </c>
      <c r="B9" s="7">
        <v>429</v>
      </c>
      <c r="C9" s="9">
        <v>499</v>
      </c>
      <c r="D9" s="9">
        <v>376</v>
      </c>
    </row>
    <row r="10" spans="1:16" x14ac:dyDescent="0.25">
      <c r="A10" s="7" t="s">
        <v>13</v>
      </c>
      <c r="B10" s="7">
        <v>1086</v>
      </c>
      <c r="C10" s="9">
        <v>1127</v>
      </c>
      <c r="D10" s="9">
        <v>660</v>
      </c>
    </row>
    <row r="11" spans="1:16" x14ac:dyDescent="0.25">
      <c r="A11" s="7" t="s">
        <v>14</v>
      </c>
      <c r="B11" s="7">
        <v>105</v>
      </c>
      <c r="C11" s="9">
        <v>104</v>
      </c>
      <c r="D11" s="9">
        <v>67</v>
      </c>
    </row>
    <row r="12" spans="1:16" x14ac:dyDescent="0.25">
      <c r="A12" s="7" t="s">
        <v>15</v>
      </c>
      <c r="B12" s="7">
        <v>585</v>
      </c>
      <c r="C12" s="9">
        <v>745</v>
      </c>
      <c r="D12" s="9">
        <v>515</v>
      </c>
      <c r="E12" s="10">
        <v>340</v>
      </c>
      <c r="F12" s="10">
        <v>458</v>
      </c>
      <c r="G12" s="10">
        <v>811</v>
      </c>
      <c r="H12" s="10">
        <v>753</v>
      </c>
    </row>
    <row r="13" spans="1:16" x14ac:dyDescent="0.25">
      <c r="A13" s="7" t="s">
        <v>16</v>
      </c>
      <c r="B13" s="7">
        <v>223</v>
      </c>
      <c r="C13" s="9">
        <v>220</v>
      </c>
      <c r="D13" s="9">
        <v>177</v>
      </c>
      <c r="E13" s="9">
        <v>41</v>
      </c>
      <c r="F13" s="9">
        <v>319</v>
      </c>
      <c r="G13" s="9">
        <v>59</v>
      </c>
      <c r="H13" s="9">
        <v>88</v>
      </c>
    </row>
    <row r="14" spans="1:16" x14ac:dyDescent="0.25">
      <c r="A14" s="7" t="s">
        <v>17</v>
      </c>
      <c r="B14" s="7">
        <v>526</v>
      </c>
      <c r="C14" s="9">
        <v>333</v>
      </c>
      <c r="D14" s="9">
        <v>342</v>
      </c>
      <c r="E14" s="9">
        <v>485</v>
      </c>
      <c r="F14" s="9">
        <v>262</v>
      </c>
      <c r="G14" s="9">
        <v>526</v>
      </c>
      <c r="H14" s="9">
        <v>325</v>
      </c>
      <c r="I14" s="9">
        <v>410</v>
      </c>
      <c r="J14" s="9">
        <v>426</v>
      </c>
      <c r="K14" s="9">
        <v>464</v>
      </c>
      <c r="L14" s="9">
        <v>529</v>
      </c>
      <c r="M14" s="9">
        <v>522</v>
      </c>
      <c r="N14" s="9">
        <v>517</v>
      </c>
      <c r="O14" s="9">
        <v>600</v>
      </c>
      <c r="P14" s="9">
        <v>568</v>
      </c>
    </row>
    <row r="15" spans="1:16" x14ac:dyDescent="0.25">
      <c r="A15" s="7" t="s">
        <v>18</v>
      </c>
      <c r="B15" s="7">
        <v>290</v>
      </c>
      <c r="C15" s="9">
        <v>278</v>
      </c>
      <c r="D15" s="9">
        <v>329</v>
      </c>
      <c r="E15" s="9">
        <v>483</v>
      </c>
      <c r="F15" s="9">
        <v>181</v>
      </c>
      <c r="G15" s="9">
        <v>329</v>
      </c>
      <c r="H15" s="9">
        <v>195</v>
      </c>
      <c r="I15" s="9">
        <v>295</v>
      </c>
      <c r="J15" s="9">
        <v>277</v>
      </c>
      <c r="K15" s="9">
        <v>343</v>
      </c>
      <c r="L15" s="9">
        <v>361</v>
      </c>
      <c r="M15" s="9">
        <v>345</v>
      </c>
      <c r="N15" s="9">
        <v>365</v>
      </c>
      <c r="O15" s="9">
        <v>345</v>
      </c>
      <c r="P15" s="9">
        <v>297</v>
      </c>
    </row>
    <row r="16" spans="1:16" x14ac:dyDescent="0.25">
      <c r="A16" s="7" t="s">
        <v>19</v>
      </c>
      <c r="B16" s="7">
        <v>139</v>
      </c>
      <c r="C16" s="9">
        <v>159</v>
      </c>
      <c r="D16" s="9">
        <v>180</v>
      </c>
    </row>
    <row r="17" spans="1:16" x14ac:dyDescent="0.25">
      <c r="A17" s="7" t="s">
        <v>20</v>
      </c>
      <c r="B17" s="7">
        <v>247</v>
      </c>
      <c r="C17" s="9">
        <v>242</v>
      </c>
      <c r="D17" s="9">
        <v>296</v>
      </c>
      <c r="E17" s="9">
        <v>299</v>
      </c>
      <c r="F17" s="9">
        <v>206</v>
      </c>
      <c r="G17" s="9">
        <v>466</v>
      </c>
      <c r="H17" s="9">
        <v>823</v>
      </c>
      <c r="I17" s="9">
        <v>482</v>
      </c>
      <c r="J17" s="9">
        <v>379</v>
      </c>
    </row>
    <row r="18" spans="1:16" x14ac:dyDescent="0.25">
      <c r="A18" s="7" t="s">
        <v>21</v>
      </c>
      <c r="B18" s="7">
        <v>10</v>
      </c>
      <c r="C18" s="9">
        <v>29</v>
      </c>
      <c r="D18" s="9">
        <v>0</v>
      </c>
      <c r="E18" s="9">
        <v>1</v>
      </c>
    </row>
    <row r="19" spans="1:16" x14ac:dyDescent="0.25">
      <c r="A19" s="7" t="s">
        <v>22</v>
      </c>
      <c r="B19" s="7">
        <v>4</v>
      </c>
      <c r="C19" s="9">
        <v>6</v>
      </c>
      <c r="D19" s="9">
        <v>3</v>
      </c>
    </row>
    <row r="20" spans="1:16" x14ac:dyDescent="0.25">
      <c r="A20" s="7" t="s">
        <v>23</v>
      </c>
      <c r="B20" s="7">
        <v>849</v>
      </c>
      <c r="C20" s="9">
        <v>965</v>
      </c>
      <c r="D20" s="9">
        <v>613</v>
      </c>
      <c r="E20" s="10">
        <v>222</v>
      </c>
      <c r="F20" s="10">
        <v>220</v>
      </c>
      <c r="G20" s="10">
        <v>517</v>
      </c>
      <c r="H20" s="10">
        <v>398</v>
      </c>
      <c r="I20" s="10">
        <v>486</v>
      </c>
      <c r="J20" s="10"/>
    </row>
    <row r="21" spans="1:16" x14ac:dyDescent="0.25">
      <c r="A21" s="7" t="s">
        <v>24</v>
      </c>
      <c r="B21" s="7">
        <v>835</v>
      </c>
      <c r="C21" s="9">
        <v>679</v>
      </c>
      <c r="D21" s="9">
        <v>637</v>
      </c>
      <c r="E21" s="10">
        <v>222</v>
      </c>
      <c r="F21" s="10">
        <v>220</v>
      </c>
      <c r="G21" s="10">
        <v>517</v>
      </c>
      <c r="H21" s="10">
        <v>398</v>
      </c>
      <c r="I21" s="10">
        <v>786</v>
      </c>
      <c r="J21" s="10"/>
    </row>
    <row r="22" spans="1:16" x14ac:dyDescent="0.25">
      <c r="A22" s="7" t="s">
        <v>25</v>
      </c>
      <c r="B22" s="7">
        <v>204</v>
      </c>
      <c r="C22" s="9">
        <v>120</v>
      </c>
      <c r="D22" s="9">
        <v>57</v>
      </c>
      <c r="E22" s="9">
        <v>136</v>
      </c>
      <c r="F22" s="9">
        <v>97</v>
      </c>
      <c r="G22" s="9">
        <v>238</v>
      </c>
      <c r="H22" s="9">
        <v>135</v>
      </c>
      <c r="I22" s="9">
        <v>142</v>
      </c>
      <c r="J22" s="9">
        <v>69</v>
      </c>
    </row>
    <row r="23" spans="1:16" x14ac:dyDescent="0.25">
      <c r="A23" s="7" t="s">
        <v>26</v>
      </c>
      <c r="B23" s="7">
        <v>26</v>
      </c>
      <c r="C23" s="9">
        <v>46</v>
      </c>
      <c r="D23" s="9">
        <v>15</v>
      </c>
    </row>
    <row r="24" spans="1:16" x14ac:dyDescent="0.25">
      <c r="A24" s="7" t="s">
        <v>27</v>
      </c>
      <c r="B24" s="7">
        <v>675</v>
      </c>
      <c r="C24" s="9">
        <v>642</v>
      </c>
      <c r="D24" s="9">
        <v>613</v>
      </c>
      <c r="E24" s="9">
        <v>560</v>
      </c>
      <c r="F24" s="9">
        <v>430</v>
      </c>
      <c r="G24" s="9">
        <v>558</v>
      </c>
      <c r="H24" s="9">
        <v>540</v>
      </c>
      <c r="I24" s="9">
        <v>551</v>
      </c>
      <c r="J24" s="9">
        <v>509</v>
      </c>
    </row>
    <row r="25" spans="1:16" x14ac:dyDescent="0.25">
      <c r="A25" s="7" t="s">
        <v>28</v>
      </c>
      <c r="B25" s="7">
        <v>64</v>
      </c>
      <c r="C25" s="9">
        <v>64</v>
      </c>
      <c r="D25" s="9">
        <v>915</v>
      </c>
    </row>
    <row r="26" spans="1:16" x14ac:dyDescent="0.25">
      <c r="A26" s="5" t="s">
        <v>29</v>
      </c>
      <c r="B26" s="5"/>
      <c r="C26" s="1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7" t="s">
        <v>30</v>
      </c>
      <c r="B27" s="7">
        <v>2008</v>
      </c>
      <c r="C27" s="9">
        <v>2042</v>
      </c>
      <c r="D27" s="9">
        <v>2167</v>
      </c>
      <c r="E27" s="9">
        <v>2028</v>
      </c>
    </row>
    <row r="28" spans="1:16" x14ac:dyDescent="0.25">
      <c r="A28" s="7" t="s">
        <v>31</v>
      </c>
      <c r="B28" s="7">
        <v>49</v>
      </c>
      <c r="C28" s="9">
        <v>23</v>
      </c>
    </row>
    <row r="29" spans="1:16" x14ac:dyDescent="0.25">
      <c r="A29" s="7" t="s">
        <v>32</v>
      </c>
      <c r="B29" s="7">
        <v>326</v>
      </c>
      <c r="C29" s="9">
        <v>309</v>
      </c>
      <c r="D29" s="9">
        <v>332</v>
      </c>
    </row>
    <row r="30" spans="1:16" x14ac:dyDescent="0.25">
      <c r="A30" s="7" t="s">
        <v>33</v>
      </c>
      <c r="B30" s="7">
        <v>58</v>
      </c>
      <c r="C30" s="9">
        <v>69</v>
      </c>
    </row>
    <row r="31" spans="1:16" x14ac:dyDescent="0.25">
      <c r="A31" s="7" t="s">
        <v>34</v>
      </c>
      <c r="B31" s="7">
        <v>20</v>
      </c>
      <c r="C31" s="9">
        <v>140</v>
      </c>
      <c r="D31" s="9">
        <v>273</v>
      </c>
    </row>
    <row r="32" spans="1:16" x14ac:dyDescent="0.25">
      <c r="A32" s="7" t="s">
        <v>35</v>
      </c>
      <c r="B32" s="7">
        <v>56</v>
      </c>
      <c r="C32" s="9">
        <v>15</v>
      </c>
    </row>
    <row r="33" spans="1:16" x14ac:dyDescent="0.25">
      <c r="A33" s="7" t="s">
        <v>36</v>
      </c>
      <c r="B33" s="7">
        <v>9</v>
      </c>
      <c r="C33" s="9">
        <v>30</v>
      </c>
      <c r="D33" s="9">
        <v>420</v>
      </c>
    </row>
    <row r="34" spans="1:16" x14ac:dyDescent="0.25">
      <c r="A34" s="7" t="s">
        <v>37</v>
      </c>
      <c r="B34" s="7">
        <v>948</v>
      </c>
      <c r="C34" s="9">
        <v>403</v>
      </c>
    </row>
    <row r="35" spans="1:16" x14ac:dyDescent="0.25">
      <c r="A35" s="5" t="s">
        <v>38</v>
      </c>
      <c r="B35" s="5"/>
      <c r="C35" s="1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7" t="s">
        <v>39</v>
      </c>
      <c r="B36" s="7">
        <v>238</v>
      </c>
      <c r="C36" s="9">
        <v>266</v>
      </c>
      <c r="D36" s="9">
        <v>275</v>
      </c>
      <c r="E36" s="9">
        <v>7</v>
      </c>
      <c r="F36" s="9">
        <v>80</v>
      </c>
      <c r="G36" s="9">
        <v>233</v>
      </c>
      <c r="H36" s="9">
        <v>622</v>
      </c>
      <c r="I36" s="9">
        <v>184</v>
      </c>
      <c r="J36" s="9">
        <v>196</v>
      </c>
      <c r="K36" s="9">
        <v>433</v>
      </c>
      <c r="L36" s="9">
        <v>146</v>
      </c>
      <c r="M36" s="9">
        <v>40</v>
      </c>
      <c r="N36" s="9">
        <v>17</v>
      </c>
      <c r="O36" s="9">
        <v>390</v>
      </c>
      <c r="P36" s="9">
        <v>387</v>
      </c>
    </row>
    <row r="37" spans="1:16" x14ac:dyDescent="0.25">
      <c r="A37" s="7" t="s">
        <v>40</v>
      </c>
      <c r="B37" s="7">
        <v>1200</v>
      </c>
      <c r="C37" s="9">
        <v>1332</v>
      </c>
      <c r="D37" s="9">
        <v>1325</v>
      </c>
      <c r="E37" s="9">
        <v>647</v>
      </c>
      <c r="F37" s="9">
        <v>1725</v>
      </c>
      <c r="G37" s="9">
        <v>1203</v>
      </c>
      <c r="H37" s="9">
        <v>967</v>
      </c>
      <c r="I37" s="9">
        <v>1656</v>
      </c>
      <c r="J37" s="9">
        <v>1313</v>
      </c>
      <c r="K37" s="9">
        <v>1356</v>
      </c>
      <c r="L37" s="9">
        <v>1559</v>
      </c>
      <c r="M37" s="9">
        <v>1442</v>
      </c>
      <c r="N37" s="9">
        <v>1222</v>
      </c>
      <c r="O37" s="9">
        <v>1263</v>
      </c>
      <c r="P37" s="9">
        <v>1411</v>
      </c>
    </row>
    <row r="38" spans="1:16" x14ac:dyDescent="0.25">
      <c r="A38" s="7" t="s">
        <v>41</v>
      </c>
      <c r="B38" s="7">
        <v>483</v>
      </c>
      <c r="C38" s="9">
        <v>660</v>
      </c>
      <c r="D38" s="9">
        <v>264</v>
      </c>
      <c r="E38" s="9">
        <v>179</v>
      </c>
      <c r="F38" s="9">
        <v>185</v>
      </c>
      <c r="G38" s="9">
        <v>227</v>
      </c>
      <c r="H38" s="9">
        <v>185</v>
      </c>
      <c r="I38" s="9">
        <v>267</v>
      </c>
      <c r="J38" s="9">
        <v>310</v>
      </c>
      <c r="K38" s="9">
        <v>370</v>
      </c>
      <c r="L38" s="9">
        <v>917</v>
      </c>
      <c r="M38" s="9">
        <v>87</v>
      </c>
      <c r="N38" s="9">
        <v>168</v>
      </c>
      <c r="O38" s="9">
        <v>35</v>
      </c>
      <c r="P38" s="9">
        <v>30</v>
      </c>
    </row>
    <row r="39" spans="1:16" x14ac:dyDescent="0.25">
      <c r="A39" s="7" t="s">
        <v>42</v>
      </c>
      <c r="B39" s="7">
        <v>6</v>
      </c>
      <c r="C39" s="9">
        <v>19</v>
      </c>
      <c r="D39" s="9">
        <v>6</v>
      </c>
      <c r="E39" s="9">
        <v>2</v>
      </c>
      <c r="F39" s="9">
        <v>5</v>
      </c>
    </row>
    <row r="40" spans="1:16" x14ac:dyDescent="0.25">
      <c r="A40" s="5" t="s">
        <v>43</v>
      </c>
      <c r="B40" s="5"/>
      <c r="C40" s="1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7" t="s">
        <v>44</v>
      </c>
      <c r="B41" s="7">
        <v>34</v>
      </c>
      <c r="C41" s="9">
        <v>52</v>
      </c>
      <c r="D41" s="9">
        <v>37</v>
      </c>
      <c r="E41" s="9">
        <v>30</v>
      </c>
      <c r="F41" s="9">
        <v>38</v>
      </c>
      <c r="G41" s="9">
        <v>34</v>
      </c>
      <c r="H41" s="9">
        <v>40</v>
      </c>
      <c r="I41" s="9">
        <v>26</v>
      </c>
      <c r="J41" s="9">
        <v>30</v>
      </c>
      <c r="K41" s="9">
        <v>20</v>
      </c>
      <c r="L41" s="9">
        <v>37</v>
      </c>
      <c r="M41" s="9">
        <v>59</v>
      </c>
      <c r="N41" s="9">
        <v>119</v>
      </c>
      <c r="O41" s="9">
        <v>93</v>
      </c>
      <c r="P41" s="9">
        <v>126</v>
      </c>
    </row>
    <row r="42" spans="1:16" x14ac:dyDescent="0.25">
      <c r="A42" s="7" t="s">
        <v>45</v>
      </c>
      <c r="B42" s="7">
        <v>59</v>
      </c>
      <c r="C42" s="9">
        <v>89</v>
      </c>
      <c r="D42" s="9">
        <v>48</v>
      </c>
      <c r="E42" s="9">
        <v>41</v>
      </c>
      <c r="F42" s="9">
        <v>67</v>
      </c>
      <c r="G42" s="9">
        <v>90</v>
      </c>
      <c r="H42" s="9">
        <v>26</v>
      </c>
      <c r="I42" s="9">
        <v>59</v>
      </c>
    </row>
    <row r="43" spans="1:16" x14ac:dyDescent="0.25">
      <c r="A43" s="7" t="s">
        <v>46</v>
      </c>
      <c r="B43" s="7">
        <v>148</v>
      </c>
      <c r="C43" s="9">
        <v>194</v>
      </c>
      <c r="D43" s="9">
        <v>88</v>
      </c>
      <c r="E43" s="9">
        <v>150</v>
      </c>
      <c r="F43" s="9">
        <v>157</v>
      </c>
      <c r="G43" s="9">
        <v>120</v>
      </c>
      <c r="H43" s="9">
        <v>210</v>
      </c>
      <c r="I43" s="9">
        <v>215</v>
      </c>
      <c r="J43" s="9">
        <v>225</v>
      </c>
      <c r="K43" s="9">
        <v>224</v>
      </c>
      <c r="L43" s="9">
        <v>245</v>
      </c>
      <c r="M43" s="9">
        <v>138</v>
      </c>
      <c r="N43" s="9">
        <v>142</v>
      </c>
      <c r="O43" s="9">
        <v>151</v>
      </c>
      <c r="P43" s="9">
        <v>252</v>
      </c>
    </row>
    <row r="44" spans="1:16" x14ac:dyDescent="0.25">
      <c r="A44" s="7" t="s">
        <v>47</v>
      </c>
      <c r="B44" s="7">
        <v>50</v>
      </c>
      <c r="C44" s="9">
        <v>91</v>
      </c>
      <c r="D44" s="9">
        <v>19</v>
      </c>
      <c r="E44" s="9">
        <v>39</v>
      </c>
      <c r="F44" s="9">
        <v>54</v>
      </c>
      <c r="G44" s="9">
        <v>36</v>
      </c>
      <c r="H44" s="9">
        <v>82</v>
      </c>
      <c r="I44" s="9">
        <v>75</v>
      </c>
      <c r="J44" s="9">
        <v>58</v>
      </c>
      <c r="K44" s="9">
        <v>26</v>
      </c>
      <c r="L44" s="9">
        <v>59</v>
      </c>
      <c r="M44" s="9">
        <v>34</v>
      </c>
      <c r="N44" s="9">
        <v>21</v>
      </c>
      <c r="O44" s="9">
        <v>55</v>
      </c>
      <c r="P44" s="9">
        <v>57</v>
      </c>
    </row>
    <row r="45" spans="1:16" x14ac:dyDescent="0.25">
      <c r="A45" s="7" t="s">
        <v>48</v>
      </c>
      <c r="B45" s="7">
        <v>589</v>
      </c>
      <c r="C45" s="9">
        <v>532</v>
      </c>
      <c r="D45" s="9">
        <v>465</v>
      </c>
      <c r="E45" s="9">
        <v>405</v>
      </c>
      <c r="F45" s="9">
        <v>392</v>
      </c>
      <c r="G45" s="9">
        <v>505</v>
      </c>
      <c r="H45" s="9">
        <v>274</v>
      </c>
      <c r="I45" s="9">
        <v>293</v>
      </c>
      <c r="J45" s="9">
        <v>325</v>
      </c>
      <c r="K45" s="9">
        <v>347</v>
      </c>
      <c r="L45" s="9">
        <v>333</v>
      </c>
      <c r="M45" s="9">
        <v>437</v>
      </c>
      <c r="N45" s="9">
        <v>401</v>
      </c>
      <c r="O45" s="9">
        <v>129</v>
      </c>
      <c r="P45" s="9">
        <v>467</v>
      </c>
    </row>
    <row r="46" spans="1:16" x14ac:dyDescent="0.25">
      <c r="A46" s="7" t="s">
        <v>49</v>
      </c>
      <c r="B46" s="7">
        <v>402</v>
      </c>
      <c r="C46" s="9">
        <v>347</v>
      </c>
      <c r="D46" s="9">
        <v>268</v>
      </c>
      <c r="E46" s="9">
        <v>233</v>
      </c>
      <c r="F46" s="9">
        <v>208</v>
      </c>
      <c r="G46" s="9">
        <v>326</v>
      </c>
      <c r="H46" s="9">
        <v>161</v>
      </c>
      <c r="I46" s="9">
        <v>249</v>
      </c>
      <c r="J46" s="9">
        <v>223</v>
      </c>
      <c r="K46" s="9">
        <v>279</v>
      </c>
      <c r="L46" s="9">
        <v>272</v>
      </c>
      <c r="M46" s="9">
        <v>216</v>
      </c>
      <c r="N46" s="9">
        <v>258</v>
      </c>
      <c r="O46" s="9">
        <v>463</v>
      </c>
      <c r="P46" s="9">
        <v>279</v>
      </c>
    </row>
    <row r="47" spans="1:16" x14ac:dyDescent="0.25">
      <c r="A47" s="7" t="s">
        <v>50</v>
      </c>
      <c r="B47" s="7">
        <v>716</v>
      </c>
      <c r="C47" s="9">
        <v>778</v>
      </c>
      <c r="D47" s="9">
        <v>498</v>
      </c>
      <c r="E47" s="9">
        <v>257</v>
      </c>
      <c r="F47" s="9">
        <v>231</v>
      </c>
      <c r="G47" s="9">
        <v>317</v>
      </c>
      <c r="H47" s="9">
        <v>183</v>
      </c>
      <c r="I47" s="9">
        <v>205</v>
      </c>
      <c r="J47" s="9">
        <v>96</v>
      </c>
      <c r="K47" s="9">
        <v>136</v>
      </c>
      <c r="L47" s="9">
        <v>106</v>
      </c>
      <c r="O47" s="9">
        <v>327</v>
      </c>
      <c r="P47" s="9">
        <v>114</v>
      </c>
    </row>
    <row r="48" spans="1:16" x14ac:dyDescent="0.25">
      <c r="A48" s="7" t="s">
        <v>51</v>
      </c>
      <c r="B48" s="7">
        <v>738</v>
      </c>
      <c r="C48" s="9">
        <v>2340</v>
      </c>
      <c r="D48" s="9">
        <v>2327</v>
      </c>
    </row>
    <row r="49" spans="1:16" x14ac:dyDescent="0.25">
      <c r="A49" s="5" t="s">
        <v>52</v>
      </c>
      <c r="B49" s="5"/>
      <c r="C49" s="1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7" t="s">
        <v>53</v>
      </c>
      <c r="B50" s="7">
        <v>1544</v>
      </c>
      <c r="C50" s="9">
        <v>568</v>
      </c>
      <c r="D50" s="9">
        <v>1304</v>
      </c>
      <c r="E50" s="9">
        <v>817</v>
      </c>
      <c r="F50" s="9">
        <v>734</v>
      </c>
      <c r="G50" s="9">
        <v>1657</v>
      </c>
      <c r="H50" s="9">
        <v>1422</v>
      </c>
      <c r="I50" s="9">
        <v>2556</v>
      </c>
    </row>
    <row r="51" spans="1:16" x14ac:dyDescent="0.25">
      <c r="A51" s="7" t="s">
        <v>54</v>
      </c>
      <c r="B51" s="7">
        <v>684</v>
      </c>
      <c r="C51" s="9">
        <v>1479</v>
      </c>
      <c r="D51" s="9">
        <v>709</v>
      </c>
      <c r="E51" s="9">
        <v>83</v>
      </c>
      <c r="F51" s="9">
        <v>254</v>
      </c>
      <c r="G51" s="9">
        <v>149</v>
      </c>
      <c r="H51" s="9">
        <v>105</v>
      </c>
      <c r="J51" s="9">
        <v>285</v>
      </c>
      <c r="K51" s="9">
        <v>173</v>
      </c>
      <c r="L51" s="9">
        <v>270</v>
      </c>
      <c r="M51" s="9">
        <v>673</v>
      </c>
      <c r="N51" s="9">
        <v>613</v>
      </c>
      <c r="O51" s="9">
        <v>665</v>
      </c>
      <c r="P51" s="9">
        <v>1288</v>
      </c>
    </row>
    <row r="52" spans="1:16" x14ac:dyDescent="0.25">
      <c r="A52" s="7" t="s">
        <v>55</v>
      </c>
      <c r="B52" s="7">
        <v>52</v>
      </c>
      <c r="C52" s="9">
        <v>41</v>
      </c>
      <c r="D52" s="9">
        <v>125</v>
      </c>
    </row>
    <row r="53" spans="1:16" x14ac:dyDescent="0.25">
      <c r="A53" s="7" t="s">
        <v>56</v>
      </c>
      <c r="B53" s="7">
        <v>92</v>
      </c>
      <c r="C53" s="9">
        <v>69</v>
      </c>
      <c r="D53" s="9">
        <v>13</v>
      </c>
      <c r="E53" s="9">
        <v>45</v>
      </c>
      <c r="F53" s="9">
        <v>807</v>
      </c>
    </row>
    <row r="54" spans="1:16" x14ac:dyDescent="0.25">
      <c r="A54" s="7" t="s">
        <v>57</v>
      </c>
      <c r="B54" s="7">
        <v>44</v>
      </c>
      <c r="C54" s="9">
        <v>422</v>
      </c>
      <c r="D54" s="9">
        <v>28</v>
      </c>
      <c r="E54" s="9">
        <v>24</v>
      </c>
    </row>
    <row r="55" spans="1:16" x14ac:dyDescent="0.25">
      <c r="A55" s="7" t="s">
        <v>58</v>
      </c>
      <c r="B55" s="7">
        <v>51</v>
      </c>
      <c r="C55" s="9">
        <v>74</v>
      </c>
      <c r="D55" s="9">
        <v>93</v>
      </c>
      <c r="E55" s="9">
        <v>24</v>
      </c>
    </row>
    <row r="56" spans="1:16" x14ac:dyDescent="0.25">
      <c r="A56" s="5" t="s">
        <v>59</v>
      </c>
      <c r="B56" s="5"/>
      <c r="C56" s="1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7" t="s">
        <v>60</v>
      </c>
      <c r="B57" s="7">
        <v>4538</v>
      </c>
      <c r="C57" s="9">
        <v>3987</v>
      </c>
      <c r="D57" s="9">
        <v>5881</v>
      </c>
      <c r="E57" s="9">
        <v>451</v>
      </c>
      <c r="F57" s="9">
        <v>1109</v>
      </c>
      <c r="G57" s="9">
        <v>4052</v>
      </c>
      <c r="H57" s="9">
        <v>4024</v>
      </c>
      <c r="I57" s="9">
        <v>4623</v>
      </c>
      <c r="J57" s="9">
        <v>8502</v>
      </c>
      <c r="K57" s="9">
        <v>7800</v>
      </c>
      <c r="L57" s="9">
        <v>10858</v>
      </c>
      <c r="M57" s="9">
        <v>6503</v>
      </c>
      <c r="N57" s="9">
        <v>8051</v>
      </c>
      <c r="O57" s="9">
        <v>9492</v>
      </c>
      <c r="P57" s="9">
        <v>17759</v>
      </c>
    </row>
    <row r="58" spans="1:16" x14ac:dyDescent="0.25">
      <c r="A58" s="7" t="s">
        <v>61</v>
      </c>
      <c r="B58" s="7">
        <v>178</v>
      </c>
      <c r="C58" s="9">
        <v>2124</v>
      </c>
      <c r="D58" s="9">
        <v>484</v>
      </c>
    </row>
    <row r="59" spans="1:16" x14ac:dyDescent="0.25">
      <c r="A59" s="7" t="s">
        <v>62</v>
      </c>
      <c r="B59" s="7">
        <v>3655</v>
      </c>
      <c r="C59" s="9">
        <v>3185</v>
      </c>
      <c r="D59" s="9">
        <v>7558</v>
      </c>
      <c r="E59" s="9">
        <v>2697</v>
      </c>
      <c r="F59" s="9">
        <v>3622</v>
      </c>
      <c r="G59" s="9">
        <v>19778</v>
      </c>
      <c r="H59" s="9">
        <v>9809</v>
      </c>
      <c r="I59" s="9">
        <v>11531</v>
      </c>
    </row>
    <row r="60" spans="1:16" x14ac:dyDescent="0.25">
      <c r="A60" s="7" t="s">
        <v>63</v>
      </c>
      <c r="B60" s="7">
        <v>9</v>
      </c>
      <c r="C60" s="9">
        <v>86</v>
      </c>
      <c r="D60" s="9">
        <v>12873</v>
      </c>
      <c r="E60" s="9">
        <v>308</v>
      </c>
      <c r="F60" s="9">
        <v>61</v>
      </c>
      <c r="G60" s="9">
        <v>13904</v>
      </c>
      <c r="H60" s="9">
        <v>11252</v>
      </c>
      <c r="I60" s="9">
        <v>21118</v>
      </c>
      <c r="J60" s="9">
        <v>256</v>
      </c>
      <c r="K60" s="9">
        <v>12857</v>
      </c>
      <c r="L60" s="9">
        <v>506</v>
      </c>
      <c r="M60" s="9">
        <v>13122</v>
      </c>
      <c r="N60" s="9">
        <v>5627</v>
      </c>
      <c r="O60" s="9">
        <v>10945</v>
      </c>
      <c r="P60" s="9">
        <v>8916</v>
      </c>
    </row>
    <row r="61" spans="1:16" x14ac:dyDescent="0.25">
      <c r="A61" s="7" t="s">
        <v>64</v>
      </c>
      <c r="B61" s="7">
        <v>419</v>
      </c>
      <c r="C61" s="9">
        <v>670</v>
      </c>
      <c r="D61" s="9">
        <v>561</v>
      </c>
    </row>
    <row r="62" spans="1:16" x14ac:dyDescent="0.25">
      <c r="A62" s="7" t="s">
        <v>65</v>
      </c>
      <c r="B62" s="7">
        <v>655</v>
      </c>
      <c r="C62" s="9">
        <v>365</v>
      </c>
      <c r="D62" s="9">
        <v>260</v>
      </c>
      <c r="E62" s="9">
        <v>368</v>
      </c>
      <c r="F62" s="9">
        <v>330</v>
      </c>
    </row>
    <row r="63" spans="1:16" x14ac:dyDescent="0.25">
      <c r="A63" s="7" t="s">
        <v>66</v>
      </c>
      <c r="B63" s="7">
        <v>45</v>
      </c>
      <c r="C63" s="9">
        <v>143</v>
      </c>
      <c r="D63" s="9">
        <v>79</v>
      </c>
    </row>
    <row r="64" spans="1:16" x14ac:dyDescent="0.25">
      <c r="A64" s="5" t="s">
        <v>71</v>
      </c>
      <c r="B64" s="5"/>
      <c r="C64" s="1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7" t="s">
        <v>72</v>
      </c>
      <c r="B65" s="7">
        <v>1389</v>
      </c>
      <c r="C65" s="9">
        <v>1213</v>
      </c>
      <c r="D65" s="9">
        <v>1184</v>
      </c>
      <c r="E65" s="9">
        <v>816</v>
      </c>
      <c r="F65" s="9">
        <v>731</v>
      </c>
      <c r="G65" s="9">
        <v>1211</v>
      </c>
      <c r="H65" s="9">
        <v>1143</v>
      </c>
      <c r="I65" s="9">
        <v>1045</v>
      </c>
      <c r="J65" s="9">
        <v>1174</v>
      </c>
      <c r="K65" s="9">
        <v>1251</v>
      </c>
      <c r="L65" s="9">
        <v>1470</v>
      </c>
      <c r="M65" s="9">
        <v>1335</v>
      </c>
      <c r="N65" s="9">
        <v>1523</v>
      </c>
      <c r="O65" s="9">
        <v>1889</v>
      </c>
      <c r="P65" s="9">
        <v>1853</v>
      </c>
    </row>
    <row r="66" spans="1:16" x14ac:dyDescent="0.25">
      <c r="A66" s="7" t="s">
        <v>73</v>
      </c>
      <c r="B66" s="7">
        <v>93</v>
      </c>
      <c r="C66" s="9">
        <v>105</v>
      </c>
      <c r="D66" s="9">
        <v>219</v>
      </c>
      <c r="E66" s="9">
        <v>44</v>
      </c>
      <c r="F66" s="9">
        <v>87</v>
      </c>
      <c r="G66" s="9">
        <v>137</v>
      </c>
      <c r="H66" s="9">
        <v>72</v>
      </c>
      <c r="I66" s="9">
        <v>64</v>
      </c>
      <c r="J66" s="9">
        <v>43</v>
      </c>
      <c r="K66" s="9">
        <v>83</v>
      </c>
      <c r="L66" s="9">
        <v>73</v>
      </c>
      <c r="M66" s="9">
        <v>150</v>
      </c>
      <c r="N66" s="9">
        <v>57</v>
      </c>
      <c r="O66" s="9">
        <v>71</v>
      </c>
      <c r="P66" s="9">
        <v>116</v>
      </c>
    </row>
    <row r="67" spans="1:16" x14ac:dyDescent="0.25">
      <c r="A67" s="5" t="s">
        <v>74</v>
      </c>
      <c r="B67" s="5"/>
      <c r="C67" s="1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7" t="s">
        <v>75</v>
      </c>
      <c r="B68" s="7">
        <v>72</v>
      </c>
      <c r="C68" s="9">
        <v>129</v>
      </c>
      <c r="D68" s="9">
        <v>61</v>
      </c>
      <c r="E68" s="9">
        <v>181</v>
      </c>
      <c r="F68" s="9">
        <v>114</v>
      </c>
      <c r="G68" s="9">
        <v>419</v>
      </c>
      <c r="H68" s="9">
        <v>59</v>
      </c>
      <c r="I68" s="9">
        <v>73</v>
      </c>
      <c r="J68" s="2" t="s">
        <v>76</v>
      </c>
    </row>
    <row r="69" spans="1:16" x14ac:dyDescent="0.25">
      <c r="A69" s="7" t="s">
        <v>77</v>
      </c>
      <c r="B69" s="7">
        <v>53</v>
      </c>
      <c r="C69" s="9">
        <v>75</v>
      </c>
      <c r="D69" s="9">
        <v>49</v>
      </c>
      <c r="E69" s="9">
        <v>63</v>
      </c>
      <c r="F69" s="9">
        <v>40</v>
      </c>
      <c r="G69" s="9">
        <v>148</v>
      </c>
      <c r="H69" s="9">
        <v>59</v>
      </c>
      <c r="I69" s="9">
        <v>73</v>
      </c>
      <c r="J69" s="2" t="s">
        <v>76</v>
      </c>
    </row>
    <row r="70" spans="1:16" x14ac:dyDescent="0.25">
      <c r="A70" s="7" t="s">
        <v>78</v>
      </c>
      <c r="B70" s="7">
        <v>168</v>
      </c>
      <c r="C70" s="9">
        <v>260</v>
      </c>
      <c r="D70" s="9">
        <v>53</v>
      </c>
      <c r="E70" s="9">
        <v>45</v>
      </c>
      <c r="F70" s="9">
        <v>63</v>
      </c>
    </row>
    <row r="71" spans="1:16" x14ac:dyDescent="0.25">
      <c r="A71" s="5" t="s">
        <v>79</v>
      </c>
      <c r="B71" s="5"/>
      <c r="C71" s="1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7" t="s">
        <v>80</v>
      </c>
      <c r="B72" s="7">
        <v>119</v>
      </c>
      <c r="C72" s="9">
        <v>7</v>
      </c>
    </row>
    <row r="73" spans="1:16" x14ac:dyDescent="0.25">
      <c r="A73" s="7" t="s">
        <v>81</v>
      </c>
      <c r="B73" s="7">
        <v>53</v>
      </c>
      <c r="C73" s="9">
        <v>44</v>
      </c>
    </row>
    <row r="74" spans="1:16" x14ac:dyDescent="0.25">
      <c r="A74" s="7" t="s">
        <v>82</v>
      </c>
      <c r="B74" s="7">
        <v>85</v>
      </c>
      <c r="C74" s="9">
        <v>97</v>
      </c>
    </row>
    <row r="75" spans="1:16" x14ac:dyDescent="0.25">
      <c r="A75" s="5" t="s">
        <v>83</v>
      </c>
      <c r="B75" s="5"/>
      <c r="C75" s="1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7" t="s">
        <v>84</v>
      </c>
      <c r="B76" s="7">
        <v>1650</v>
      </c>
      <c r="C76" s="9">
        <v>7753</v>
      </c>
    </row>
    <row r="77" spans="1:16" x14ac:dyDescent="0.25">
      <c r="A77" s="7" t="s">
        <v>85</v>
      </c>
      <c r="B77" s="7">
        <v>0</v>
      </c>
      <c r="C77" s="9">
        <v>3</v>
      </c>
    </row>
    <row r="78" spans="1:16" x14ac:dyDescent="0.25">
      <c r="A78" s="7" t="s">
        <v>86</v>
      </c>
      <c r="B78" s="7">
        <v>30</v>
      </c>
      <c r="C78" s="9">
        <v>49</v>
      </c>
    </row>
    <row r="79" spans="1:16" x14ac:dyDescent="0.25">
      <c r="A79" s="5" t="s">
        <v>91</v>
      </c>
      <c r="B79" s="5"/>
      <c r="C79" s="1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7" t="s">
        <v>92</v>
      </c>
      <c r="B80" s="7">
        <v>1035</v>
      </c>
      <c r="C80" s="9">
        <v>1003</v>
      </c>
      <c r="D80" s="9">
        <v>785</v>
      </c>
      <c r="E80" s="9">
        <v>536</v>
      </c>
      <c r="F80" s="9">
        <v>635</v>
      </c>
      <c r="G80" s="9">
        <v>627</v>
      </c>
      <c r="H80" s="9">
        <v>599</v>
      </c>
      <c r="I80" s="9">
        <v>543</v>
      </c>
    </row>
    <row r="81" spans="1:16" x14ac:dyDescent="0.25">
      <c r="A81" s="7" t="s">
        <v>93</v>
      </c>
      <c r="B81" s="7">
        <v>344</v>
      </c>
      <c r="C81" s="9">
        <v>329</v>
      </c>
      <c r="D81" s="9">
        <v>490</v>
      </c>
      <c r="E81" s="9">
        <v>188</v>
      </c>
      <c r="F81" s="9">
        <v>207</v>
      </c>
      <c r="G81" s="9">
        <v>169</v>
      </c>
    </row>
    <row r="82" spans="1:16" x14ac:dyDescent="0.25">
      <c r="A82" s="11"/>
      <c r="B82" s="11"/>
      <c r="C82" s="12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A46F-7AAE-4432-AB1C-3C9C7E532BBB}">
  <dimension ref="A1:I6"/>
  <sheetViews>
    <sheetView workbookViewId="0">
      <selection activeCell="A34" sqref="A34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6" width="6" bestFit="1" customWidth="1"/>
    <col min="7" max="8" width="5" bestFit="1" customWidth="1"/>
    <col min="9" max="9" width="6" bestFit="1" customWidth="1"/>
    <col min="10" max="16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ht="15.75" thickTop="1" x14ac:dyDescent="0.25">
      <c r="A2" s="9" t="s">
        <v>80</v>
      </c>
      <c r="B2">
        <v>119</v>
      </c>
      <c r="C2" s="19">
        <f>(B2-D2)/B2</f>
        <v>0.94117647058823528</v>
      </c>
      <c r="D2" s="20">
        <f>AVERAGE(E2:I2)</f>
        <v>7</v>
      </c>
      <c r="E2">
        <v>7</v>
      </c>
      <c r="I2" s="9"/>
    </row>
    <row r="3" spans="1:9" x14ac:dyDescent="0.25">
      <c r="A3" s="9" t="s">
        <v>81</v>
      </c>
      <c r="B3">
        <v>53</v>
      </c>
      <c r="C3" s="19">
        <f t="shared" ref="C3:C5" si="0">(B3-D3)/B3</f>
        <v>0.16981132075471697</v>
      </c>
      <c r="D3" s="20">
        <f t="shared" ref="D3:D4" si="1">AVERAGE(E3:I3)</f>
        <v>44</v>
      </c>
      <c r="E3">
        <v>44</v>
      </c>
      <c r="I3" s="9"/>
    </row>
    <row r="4" spans="1:9" x14ac:dyDescent="0.25">
      <c r="A4" s="9" t="s">
        <v>82</v>
      </c>
      <c r="B4">
        <v>85</v>
      </c>
      <c r="C4" s="19">
        <f t="shared" si="0"/>
        <v>-0.14117647058823529</v>
      </c>
      <c r="D4" s="20">
        <f t="shared" si="1"/>
        <v>97</v>
      </c>
      <c r="E4">
        <v>97</v>
      </c>
      <c r="I4" s="9"/>
    </row>
    <row r="5" spans="1:9" ht="15.75" thickBot="1" x14ac:dyDescent="0.3">
      <c r="A5" s="15"/>
      <c r="B5" s="24">
        <f>SUM(B2:B4)</f>
        <v>257</v>
      </c>
      <c r="C5" s="25">
        <f t="shared" si="0"/>
        <v>1</v>
      </c>
      <c r="D5" s="26">
        <f>AVERAGE(G5:I5)</f>
        <v>0</v>
      </c>
      <c r="E5" s="15">
        <f>SUM(E2:E4)</f>
        <v>148</v>
      </c>
      <c r="F5" s="15">
        <f>SUM(F2:F4)</f>
        <v>0</v>
      </c>
      <c r="G5" s="15">
        <f>SUM(G2:G4)</f>
        <v>0</v>
      </c>
      <c r="H5" s="15">
        <f>SUM(H2:H4)</f>
        <v>0</v>
      </c>
      <c r="I5" s="15">
        <f>SUM(I2:I4)</f>
        <v>0</v>
      </c>
    </row>
    <row r="6" spans="1:9" ht="15.75" thickTop="1" x14ac:dyDescent="0.25"/>
  </sheetData>
  <conditionalFormatting sqref="C2:C4">
    <cfRule type="cellIs" dxfId="17" priority="1" operator="lessThan">
      <formula>0</formula>
    </cfRule>
    <cfRule type="cellIs" dxfId="16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DEBC-5E8D-44D2-BED5-B269770F3135}">
  <dimension ref="A1:I5"/>
  <sheetViews>
    <sheetView workbookViewId="0">
      <selection activeCell="A33" sqref="A33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6" width="6" bestFit="1" customWidth="1"/>
    <col min="7" max="8" width="5" bestFit="1" customWidth="1"/>
    <col min="9" max="9" width="6" bestFit="1" customWidth="1"/>
    <col min="10" max="16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ht="15.75" thickTop="1" x14ac:dyDescent="0.25">
      <c r="A2" s="9" t="s">
        <v>72</v>
      </c>
      <c r="B2">
        <v>1389</v>
      </c>
      <c r="C2" s="19">
        <f>(B2-D2)/B2</f>
        <v>0.25773938084953202</v>
      </c>
      <c r="D2" s="20">
        <f>AVERAGE(E2:I2)</f>
        <v>1031</v>
      </c>
      <c r="E2">
        <v>1213</v>
      </c>
      <c r="F2">
        <v>1184</v>
      </c>
      <c r="G2">
        <v>816</v>
      </c>
      <c r="H2">
        <v>731</v>
      </c>
      <c r="I2" s="9">
        <v>1211</v>
      </c>
    </row>
    <row r="3" spans="1:9" x14ac:dyDescent="0.25">
      <c r="A3" s="9" t="s">
        <v>73</v>
      </c>
      <c r="B3">
        <v>93</v>
      </c>
      <c r="C3" s="19">
        <f t="shared" ref="C3:C4" si="0">(B3-D3)/B3</f>
        <v>-0.27311827956989254</v>
      </c>
      <c r="D3" s="20">
        <f t="shared" ref="D3" si="1">AVERAGE(E3:I3)</f>
        <v>118.4</v>
      </c>
      <c r="E3">
        <v>105</v>
      </c>
      <c r="F3">
        <v>219</v>
      </c>
      <c r="G3">
        <v>44</v>
      </c>
      <c r="H3">
        <v>87</v>
      </c>
      <c r="I3" s="9">
        <v>137</v>
      </c>
    </row>
    <row r="4" spans="1:9" ht="15.75" thickBot="1" x14ac:dyDescent="0.3">
      <c r="A4" s="15"/>
      <c r="B4" s="24">
        <f>SUM(B2:B3)</f>
        <v>1482</v>
      </c>
      <c r="C4" s="25">
        <f t="shared" si="0"/>
        <v>0.31938821412505625</v>
      </c>
      <c r="D4" s="26">
        <f>AVERAGE(G4:I4)</f>
        <v>1008.6666666666666</v>
      </c>
      <c r="E4" s="15">
        <f>SUM(E2:E3)</f>
        <v>1318</v>
      </c>
      <c r="F4" s="15">
        <f>SUM(F2:F3)</f>
        <v>1403</v>
      </c>
      <c r="G4" s="15">
        <f>SUM(G2:G3)</f>
        <v>860</v>
      </c>
      <c r="H4" s="15">
        <f>SUM(H2:H3)</f>
        <v>818</v>
      </c>
      <c r="I4" s="15">
        <f>SUM(I2:I3)</f>
        <v>1348</v>
      </c>
    </row>
    <row r="5" spans="1:9" ht="15.75" thickTop="1" x14ac:dyDescent="0.25"/>
  </sheetData>
  <conditionalFormatting sqref="C2:C3">
    <cfRule type="cellIs" dxfId="15" priority="1" operator="lessThan">
      <formula>0</formula>
    </cfRule>
    <cfRule type="cellIs" dxfId="14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E4F-BD52-4B0D-8649-AB48C24506F7}">
  <dimension ref="A1:I11"/>
  <sheetViews>
    <sheetView topLeftCell="A17" workbookViewId="0">
      <selection activeCell="A39" sqref="A39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6" width="6" bestFit="1" customWidth="1"/>
    <col min="7" max="8" width="5" bestFit="1" customWidth="1"/>
    <col min="9" max="9" width="6" bestFit="1" customWidth="1"/>
    <col min="10" max="16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s="1" customFormat="1" ht="15.75" thickTop="1" x14ac:dyDescent="0.25">
      <c r="A2" s="30" t="s">
        <v>30</v>
      </c>
      <c r="B2" s="30">
        <v>2008</v>
      </c>
      <c r="C2" s="19">
        <f t="shared" ref="C2:C7" si="0">(B2-D2)/B2</f>
        <v>-3.5358565737051796E-2</v>
      </c>
      <c r="D2" s="20">
        <f t="shared" ref="D2:D7" si="1">AVERAGE(E2:I2)</f>
        <v>2079</v>
      </c>
      <c r="E2" s="1">
        <v>2042</v>
      </c>
      <c r="F2" s="1">
        <v>2167</v>
      </c>
      <c r="G2" s="1">
        <v>2028</v>
      </c>
      <c r="H2" s="31"/>
      <c r="I2" s="31"/>
    </row>
    <row r="3" spans="1:9" s="1" customFormat="1" x14ac:dyDescent="0.25">
      <c r="A3" s="30" t="s">
        <v>31</v>
      </c>
      <c r="B3" s="30">
        <v>49</v>
      </c>
      <c r="C3" s="19">
        <f t="shared" si="0"/>
        <v>0.53061224489795922</v>
      </c>
      <c r="D3" s="20">
        <f t="shared" si="1"/>
        <v>23</v>
      </c>
      <c r="E3" s="1">
        <v>23</v>
      </c>
      <c r="H3" s="31"/>
      <c r="I3" s="31"/>
    </row>
    <row r="4" spans="1:9" s="1" customFormat="1" x14ac:dyDescent="0.25">
      <c r="A4" s="30" t="s">
        <v>32</v>
      </c>
      <c r="B4" s="30">
        <v>326</v>
      </c>
      <c r="C4" s="19">
        <f t="shared" si="0"/>
        <v>1.6871165644171779E-2</v>
      </c>
      <c r="D4" s="20">
        <f t="shared" si="1"/>
        <v>320.5</v>
      </c>
      <c r="E4" s="1">
        <v>309</v>
      </c>
      <c r="F4" s="1">
        <v>332</v>
      </c>
      <c r="H4" s="31"/>
      <c r="I4" s="31"/>
    </row>
    <row r="5" spans="1:9" s="1" customFormat="1" x14ac:dyDescent="0.25">
      <c r="A5" s="30" t="s">
        <v>33</v>
      </c>
      <c r="B5" s="30">
        <v>58</v>
      </c>
      <c r="C5" s="19">
        <f t="shared" si="0"/>
        <v>-0.18965517241379309</v>
      </c>
      <c r="D5" s="20">
        <f t="shared" si="1"/>
        <v>69</v>
      </c>
      <c r="E5" s="1">
        <v>69</v>
      </c>
      <c r="H5" s="31"/>
      <c r="I5" s="31"/>
    </row>
    <row r="6" spans="1:9" s="1" customFormat="1" x14ac:dyDescent="0.25">
      <c r="A6" s="30" t="s">
        <v>34</v>
      </c>
      <c r="B6" s="30">
        <v>20</v>
      </c>
      <c r="C6" s="19">
        <f t="shared" si="0"/>
        <v>-9.3249999999999993</v>
      </c>
      <c r="D6" s="20">
        <f t="shared" si="1"/>
        <v>206.5</v>
      </c>
      <c r="E6" s="1">
        <v>140</v>
      </c>
      <c r="F6" s="1">
        <v>273</v>
      </c>
      <c r="H6" s="31"/>
      <c r="I6" s="31"/>
    </row>
    <row r="7" spans="1:9" s="1" customFormat="1" x14ac:dyDescent="0.25">
      <c r="A7" s="30" t="s">
        <v>35</v>
      </c>
      <c r="B7" s="30">
        <v>56</v>
      </c>
      <c r="C7" s="19">
        <f t="shared" si="0"/>
        <v>0.7321428571428571</v>
      </c>
      <c r="D7" s="20">
        <f t="shared" si="1"/>
        <v>15</v>
      </c>
      <c r="E7" s="1">
        <v>15</v>
      </c>
      <c r="H7" s="31"/>
      <c r="I7" s="31"/>
    </row>
    <row r="8" spans="1:9" x14ac:dyDescent="0.25">
      <c r="A8" s="32" t="s">
        <v>36</v>
      </c>
      <c r="B8">
        <v>9</v>
      </c>
      <c r="C8" s="19">
        <f>(B8-D8)/B8</f>
        <v>-24</v>
      </c>
      <c r="D8" s="20">
        <f>AVERAGE(E8:I8)</f>
        <v>225</v>
      </c>
      <c r="E8">
        <v>30</v>
      </c>
      <c r="F8">
        <v>420</v>
      </c>
      <c r="I8" s="9"/>
    </row>
    <row r="9" spans="1:9" x14ac:dyDescent="0.25">
      <c r="A9" s="32" t="s">
        <v>37</v>
      </c>
      <c r="B9">
        <v>948</v>
      </c>
      <c r="C9" s="19">
        <f t="shared" ref="C9" si="2">(B9-D9)/B9</f>
        <v>0.57489451476793252</v>
      </c>
      <c r="D9" s="20">
        <f t="shared" ref="D9" si="3">AVERAGE(E9:I9)</f>
        <v>403</v>
      </c>
      <c r="E9">
        <v>403</v>
      </c>
      <c r="I9" s="9"/>
    </row>
    <row r="10" spans="1:9" ht="15.75" thickBot="1" x14ac:dyDescent="0.3">
      <c r="A10" s="15"/>
      <c r="B10" s="24">
        <f>SUM(B2:B9)</f>
        <v>3474</v>
      </c>
      <c r="C10" s="25">
        <f>(B10-D10)/B10</f>
        <v>0.6417386298215314</v>
      </c>
      <c r="D10" s="26">
        <f>AVERAGE(E10:I10)</f>
        <v>1244.5999999999999</v>
      </c>
      <c r="E10" s="15">
        <f>SUM(E2:E9)</f>
        <v>3031</v>
      </c>
      <c r="F10" s="15">
        <f>SUM(F2:F9)</f>
        <v>3192</v>
      </c>
      <c r="G10" s="15">
        <f>SUM(G8:G9)</f>
        <v>0</v>
      </c>
      <c r="H10" s="15">
        <f>SUM(H8:H9)</f>
        <v>0</v>
      </c>
      <c r="I10" s="15">
        <f>SUM(I8:I9)</f>
        <v>0</v>
      </c>
    </row>
    <row r="11" spans="1:9" ht="15.75" thickTop="1" x14ac:dyDescent="0.25"/>
  </sheetData>
  <conditionalFormatting sqref="C2:C9">
    <cfRule type="cellIs" dxfId="13" priority="1" operator="lessThan">
      <formula>0</formula>
    </cfRule>
    <cfRule type="cellIs" dxfId="12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9B0B-8FDC-4215-80E8-7C36D6CF6863}">
  <dimension ref="A1:V20"/>
  <sheetViews>
    <sheetView workbookViewId="0">
      <selection activeCell="U35" sqref="U35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6" width="6" bestFit="1" customWidth="1"/>
    <col min="7" max="8" width="5" bestFit="1" customWidth="1"/>
    <col min="9" max="9" width="6" bestFit="1" customWidth="1"/>
    <col min="10" max="10" width="7.42578125" customWidth="1"/>
    <col min="11" max="11" width="19.42578125" customWidth="1"/>
    <col min="12" max="12" width="5" bestFit="1" customWidth="1"/>
    <col min="13" max="13" width="7.7109375" customWidth="1"/>
    <col min="14" max="14" width="12.42578125" customWidth="1"/>
    <col min="15" max="18" width="5.85546875" bestFit="1" customWidth="1"/>
  </cols>
  <sheetData>
    <row r="1" spans="1:22" s="1" customFormat="1" ht="6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  <c r="K1" s="22" t="s">
        <v>94</v>
      </c>
      <c r="L1" s="22">
        <v>2024</v>
      </c>
      <c r="M1" s="16" t="s">
        <v>96</v>
      </c>
      <c r="N1" s="17" t="s">
        <v>95</v>
      </c>
      <c r="O1" s="23">
        <v>2023</v>
      </c>
      <c r="P1" s="23">
        <v>2022</v>
      </c>
      <c r="Q1" s="23">
        <v>2021</v>
      </c>
      <c r="R1" s="18">
        <v>2020</v>
      </c>
      <c r="S1" s="18">
        <v>2019</v>
      </c>
    </row>
    <row r="2" spans="1:22" s="1" customFormat="1" ht="15.75" thickTop="1" x14ac:dyDescent="0.25">
      <c r="A2" s="30" t="s">
        <v>10</v>
      </c>
      <c r="B2" s="30">
        <v>51</v>
      </c>
      <c r="C2" s="19">
        <f t="shared" ref="C2:C15" si="0">(B2-D2)/B2</f>
        <v>-1.9843137254901959</v>
      </c>
      <c r="D2" s="20">
        <f t="shared" ref="D2:D15" si="1">AVERAGE(E2:I2)</f>
        <v>152.19999999999999</v>
      </c>
      <c r="E2" s="1">
        <v>31</v>
      </c>
      <c r="F2" s="1">
        <v>521</v>
      </c>
      <c r="G2" s="1">
        <v>51</v>
      </c>
      <c r="H2" s="31">
        <v>51</v>
      </c>
      <c r="I2" s="31">
        <v>107</v>
      </c>
      <c r="K2" s="30" t="s">
        <v>100</v>
      </c>
      <c r="L2" s="30">
        <v>526</v>
      </c>
      <c r="M2" s="19">
        <f t="shared" ref="M2:M4" si="2">(L2-N2)/L2</f>
        <v>0.2593155893536121</v>
      </c>
      <c r="N2" s="20">
        <f t="shared" ref="N2:N4" si="3">AVERAGE(O2:S2)</f>
        <v>389.6</v>
      </c>
      <c r="O2" s="1">
        <v>333</v>
      </c>
      <c r="P2" s="1">
        <v>342</v>
      </c>
      <c r="Q2" s="1">
        <v>485</v>
      </c>
      <c r="R2" s="31">
        <v>262</v>
      </c>
      <c r="S2" s="31">
        <v>526</v>
      </c>
    </row>
    <row r="3" spans="1:22" s="1" customFormat="1" x14ac:dyDescent="0.25">
      <c r="A3" s="30" t="s">
        <v>11</v>
      </c>
      <c r="B3" s="30">
        <v>3418</v>
      </c>
      <c r="C3" s="19">
        <f t="shared" si="0"/>
        <v>0.1130778232884728</v>
      </c>
      <c r="D3" s="20">
        <f t="shared" ref="D3:D11" si="4">AVERAGE(E3:I3)</f>
        <v>3031.5</v>
      </c>
      <c r="E3" s="1">
        <v>3325</v>
      </c>
      <c r="F3" s="1">
        <v>2738</v>
      </c>
      <c r="H3" s="31"/>
      <c r="I3" s="31"/>
      <c r="K3" s="30" t="s">
        <v>101</v>
      </c>
      <c r="L3" s="30">
        <v>290</v>
      </c>
      <c r="M3" s="19">
        <f t="shared" si="2"/>
        <v>-0.10344827586206896</v>
      </c>
      <c r="N3" s="20">
        <f t="shared" si="3"/>
        <v>320</v>
      </c>
      <c r="O3" s="1">
        <v>278</v>
      </c>
      <c r="P3" s="1">
        <v>329</v>
      </c>
      <c r="Q3" s="1">
        <v>483</v>
      </c>
      <c r="R3" s="31">
        <v>181</v>
      </c>
      <c r="S3" s="31">
        <v>329</v>
      </c>
    </row>
    <row r="4" spans="1:22" s="1" customFormat="1" x14ac:dyDescent="0.25">
      <c r="A4" s="30" t="s">
        <v>12</v>
      </c>
      <c r="B4" s="30">
        <v>429</v>
      </c>
      <c r="C4" s="19">
        <f t="shared" si="0"/>
        <v>-1.9813519813519812E-2</v>
      </c>
      <c r="D4" s="20">
        <f t="shared" si="4"/>
        <v>437.5</v>
      </c>
      <c r="E4" s="1">
        <v>499</v>
      </c>
      <c r="F4" s="1">
        <v>376</v>
      </c>
      <c r="H4" s="31"/>
      <c r="I4" s="31"/>
      <c r="K4" s="30" t="s">
        <v>19</v>
      </c>
      <c r="L4" s="30">
        <v>139</v>
      </c>
      <c r="M4" s="19">
        <f t="shared" si="2"/>
        <v>-0.21942446043165467</v>
      </c>
      <c r="N4" s="20">
        <f t="shared" si="3"/>
        <v>169.5</v>
      </c>
      <c r="O4" s="1">
        <v>159</v>
      </c>
      <c r="P4" s="1">
        <v>180</v>
      </c>
      <c r="R4" s="31"/>
      <c r="S4" s="31"/>
    </row>
    <row r="5" spans="1:22" s="1" customFormat="1" ht="15.75" thickBot="1" x14ac:dyDescent="0.3">
      <c r="A5" s="30" t="s">
        <v>13</v>
      </c>
      <c r="B5" s="30">
        <v>1086</v>
      </c>
      <c r="C5" s="19">
        <f t="shared" si="0"/>
        <v>0.17725598526703498</v>
      </c>
      <c r="D5" s="20">
        <f t="shared" si="4"/>
        <v>893.5</v>
      </c>
      <c r="E5" s="1">
        <v>1127</v>
      </c>
      <c r="F5" s="1">
        <v>660</v>
      </c>
      <c r="H5" s="31"/>
      <c r="I5" s="31"/>
      <c r="K5" s="15"/>
      <c r="L5" s="15">
        <f>SUM(L2:L4)</f>
        <v>955</v>
      </c>
      <c r="M5" s="25">
        <f t="shared" ref="M5:R5" si="5">SUM(M2:M4)</f>
        <v>-6.3557146940111525E-2</v>
      </c>
      <c r="N5" s="15">
        <f t="shared" si="5"/>
        <v>879.1</v>
      </c>
      <c r="O5" s="15">
        <f t="shared" si="5"/>
        <v>770</v>
      </c>
      <c r="P5" s="15">
        <f t="shared" si="5"/>
        <v>851</v>
      </c>
      <c r="Q5" s="15">
        <f t="shared" si="5"/>
        <v>968</v>
      </c>
      <c r="R5" s="15">
        <f t="shared" si="5"/>
        <v>443</v>
      </c>
      <c r="S5" s="15">
        <f>SUM(S2:S4)</f>
        <v>855</v>
      </c>
    </row>
    <row r="6" spans="1:22" s="1" customFormat="1" ht="15.75" thickTop="1" x14ac:dyDescent="0.25">
      <c r="A6" s="30" t="s">
        <v>14</v>
      </c>
      <c r="B6" s="30">
        <v>105</v>
      </c>
      <c r="C6" s="19">
        <f t="shared" si="0"/>
        <v>0.18571428571428572</v>
      </c>
      <c r="D6" s="20">
        <f t="shared" si="4"/>
        <v>85.5</v>
      </c>
      <c r="E6" s="1">
        <v>104</v>
      </c>
      <c r="F6" s="1">
        <v>67</v>
      </c>
      <c r="H6" s="31"/>
      <c r="I6" s="31"/>
      <c r="N6"/>
      <c r="O6"/>
      <c r="P6"/>
      <c r="Q6"/>
      <c r="R6"/>
      <c r="S6"/>
      <c r="T6"/>
      <c r="U6"/>
      <c r="V6"/>
    </row>
    <row r="7" spans="1:22" s="1" customFormat="1" x14ac:dyDescent="0.25">
      <c r="A7" s="30" t="s">
        <v>15</v>
      </c>
      <c r="B7" s="30">
        <v>585</v>
      </c>
      <c r="C7" s="19">
        <f t="shared" si="0"/>
        <v>-0.98495726495726499</v>
      </c>
      <c r="D7" s="20">
        <f t="shared" si="4"/>
        <v>1161.2</v>
      </c>
      <c r="E7" s="1">
        <v>745</v>
      </c>
      <c r="F7" s="1">
        <v>1186</v>
      </c>
      <c r="G7" s="1">
        <v>1308</v>
      </c>
      <c r="H7" s="31">
        <v>901</v>
      </c>
      <c r="I7" s="31">
        <v>1666</v>
      </c>
      <c r="K7"/>
      <c r="L7"/>
      <c r="M7"/>
      <c r="N7"/>
      <c r="O7"/>
      <c r="P7"/>
      <c r="Q7"/>
      <c r="R7"/>
      <c r="S7"/>
    </row>
    <row r="8" spans="1:22" s="1" customFormat="1" x14ac:dyDescent="0.25">
      <c r="A8" s="30" t="s">
        <v>16</v>
      </c>
      <c r="B8" s="30">
        <v>223</v>
      </c>
      <c r="C8" s="19">
        <f t="shared" si="0"/>
        <v>0.26816143497757855</v>
      </c>
      <c r="D8" s="20">
        <f t="shared" si="4"/>
        <v>163.19999999999999</v>
      </c>
      <c r="E8" s="1">
        <v>220</v>
      </c>
      <c r="F8" s="1">
        <v>177</v>
      </c>
      <c r="G8" s="1">
        <v>41</v>
      </c>
      <c r="H8" s="31">
        <v>319</v>
      </c>
      <c r="I8" s="31">
        <v>59</v>
      </c>
      <c r="K8"/>
      <c r="L8"/>
      <c r="M8"/>
      <c r="N8"/>
      <c r="O8"/>
      <c r="P8"/>
      <c r="Q8"/>
      <c r="R8"/>
      <c r="S8"/>
    </row>
    <row r="9" spans="1:22" s="1" customFormat="1" x14ac:dyDescent="0.25">
      <c r="A9" s="30" t="s">
        <v>20</v>
      </c>
      <c r="B9" s="30">
        <v>247</v>
      </c>
      <c r="C9" s="19">
        <f t="shared" si="0"/>
        <v>-0.22186234817813769</v>
      </c>
      <c r="D9" s="20">
        <f t="shared" si="4"/>
        <v>301.8</v>
      </c>
      <c r="E9" s="1">
        <v>242</v>
      </c>
      <c r="F9" s="1">
        <v>296</v>
      </c>
      <c r="G9" s="1">
        <v>299</v>
      </c>
      <c r="H9" s="31">
        <v>206</v>
      </c>
      <c r="I9" s="31">
        <v>466</v>
      </c>
      <c r="K9"/>
      <c r="L9"/>
      <c r="M9"/>
      <c r="N9"/>
      <c r="O9"/>
      <c r="P9"/>
      <c r="Q9"/>
      <c r="R9"/>
      <c r="S9"/>
    </row>
    <row r="10" spans="1:22" s="1" customFormat="1" x14ac:dyDescent="0.25">
      <c r="A10" s="30" t="s">
        <v>21</v>
      </c>
      <c r="B10" s="30">
        <v>10</v>
      </c>
      <c r="C10" s="19">
        <f t="shared" si="0"/>
        <v>0</v>
      </c>
      <c r="D10" s="20">
        <f t="shared" si="4"/>
        <v>10</v>
      </c>
      <c r="E10" s="1">
        <v>29</v>
      </c>
      <c r="F10" s="1">
        <v>0</v>
      </c>
      <c r="G10" s="1">
        <v>1</v>
      </c>
      <c r="H10" s="31"/>
      <c r="I10" s="31"/>
      <c r="K10"/>
      <c r="L10"/>
      <c r="M10"/>
      <c r="N10"/>
      <c r="O10"/>
      <c r="P10"/>
      <c r="Q10"/>
      <c r="R10"/>
      <c r="S10"/>
    </row>
    <row r="11" spans="1:22" s="1" customFormat="1" x14ac:dyDescent="0.25">
      <c r="A11" s="30" t="s">
        <v>22</v>
      </c>
      <c r="B11" s="30">
        <v>4</v>
      </c>
      <c r="C11" s="19">
        <f t="shared" si="0"/>
        <v>-0.125</v>
      </c>
      <c r="D11" s="20">
        <f t="shared" si="4"/>
        <v>4.5</v>
      </c>
      <c r="E11" s="1">
        <v>6</v>
      </c>
      <c r="F11" s="1">
        <v>3</v>
      </c>
      <c r="H11" s="31"/>
      <c r="I11" s="31"/>
      <c r="K11"/>
      <c r="L11"/>
      <c r="M11"/>
      <c r="N11"/>
      <c r="O11"/>
      <c r="P11"/>
      <c r="Q11"/>
      <c r="R11"/>
      <c r="S11"/>
    </row>
    <row r="12" spans="1:22" s="1" customFormat="1" x14ac:dyDescent="0.25">
      <c r="A12" s="30" t="s">
        <v>23</v>
      </c>
      <c r="B12" s="30">
        <v>849</v>
      </c>
      <c r="C12" s="19">
        <f t="shared" si="0"/>
        <v>0.40235571260306247</v>
      </c>
      <c r="D12" s="20">
        <f t="shared" si="1"/>
        <v>507.4</v>
      </c>
      <c r="E12" s="1">
        <v>965</v>
      </c>
      <c r="F12" s="1">
        <v>613</v>
      </c>
      <c r="G12" s="1">
        <v>222</v>
      </c>
      <c r="H12" s="31">
        <v>220</v>
      </c>
      <c r="I12" s="31">
        <v>517</v>
      </c>
      <c r="K12"/>
      <c r="L12"/>
      <c r="M12"/>
      <c r="N12"/>
      <c r="O12"/>
      <c r="P12"/>
      <c r="Q12"/>
      <c r="R12"/>
      <c r="S12"/>
    </row>
    <row r="13" spans="1:22" s="1" customFormat="1" x14ac:dyDescent="0.25">
      <c r="A13" s="30" t="s">
        <v>102</v>
      </c>
      <c r="B13" s="30">
        <v>835</v>
      </c>
      <c r="C13" s="19">
        <f t="shared" si="0"/>
        <v>0.45508982035928142</v>
      </c>
      <c r="D13" s="20">
        <f t="shared" si="1"/>
        <v>455</v>
      </c>
      <c r="E13" s="1">
        <v>679</v>
      </c>
      <c r="F13" s="1">
        <v>637</v>
      </c>
      <c r="G13" s="1">
        <v>222</v>
      </c>
      <c r="H13" s="31">
        <v>220</v>
      </c>
      <c r="I13" s="31">
        <v>517</v>
      </c>
      <c r="K13"/>
      <c r="L13"/>
      <c r="M13"/>
      <c r="N13"/>
      <c r="O13"/>
      <c r="P13"/>
      <c r="Q13"/>
      <c r="R13"/>
      <c r="S13"/>
    </row>
    <row r="14" spans="1:22" s="1" customFormat="1" x14ac:dyDescent="0.25">
      <c r="A14" s="30" t="s">
        <v>99</v>
      </c>
      <c r="B14" s="30">
        <v>204</v>
      </c>
      <c r="C14" s="19">
        <f t="shared" si="0"/>
        <v>0.36470588235294121</v>
      </c>
      <c r="D14" s="20">
        <f t="shared" si="1"/>
        <v>129.6</v>
      </c>
      <c r="E14" s="1">
        <v>120</v>
      </c>
      <c r="F14" s="1">
        <v>57</v>
      </c>
      <c r="G14" s="1">
        <v>136</v>
      </c>
      <c r="H14" s="31">
        <v>97</v>
      </c>
      <c r="I14" s="31">
        <v>238</v>
      </c>
      <c r="K14"/>
      <c r="L14"/>
      <c r="M14"/>
      <c r="N14"/>
      <c r="O14"/>
      <c r="P14"/>
      <c r="Q14"/>
      <c r="R14"/>
      <c r="S14"/>
    </row>
    <row r="15" spans="1:22" s="1" customFormat="1" x14ac:dyDescent="0.25">
      <c r="A15" s="30" t="s">
        <v>26</v>
      </c>
      <c r="B15" s="30">
        <v>26</v>
      </c>
      <c r="C15" s="19">
        <f t="shared" si="0"/>
        <v>-0.17307692307692307</v>
      </c>
      <c r="D15" s="20">
        <f t="shared" si="1"/>
        <v>30.5</v>
      </c>
      <c r="E15" s="1">
        <v>46</v>
      </c>
      <c r="F15" s="1">
        <v>15</v>
      </c>
      <c r="H15" s="31"/>
      <c r="I15" s="31"/>
      <c r="K15"/>
      <c r="L15"/>
      <c r="M15"/>
      <c r="N15"/>
      <c r="O15"/>
      <c r="P15"/>
      <c r="Q15"/>
      <c r="R15"/>
      <c r="S15"/>
    </row>
    <row r="16" spans="1:22" x14ac:dyDescent="0.25">
      <c r="A16" s="32" t="s">
        <v>27</v>
      </c>
      <c r="B16">
        <v>675</v>
      </c>
      <c r="C16" s="19">
        <f>(B16-D16)/B16</f>
        <v>0.16948148148148146</v>
      </c>
      <c r="D16" s="20">
        <f>AVERAGE(E16:I16)</f>
        <v>560.6</v>
      </c>
      <c r="E16">
        <v>642</v>
      </c>
      <c r="F16">
        <v>613</v>
      </c>
      <c r="G16">
        <v>560</v>
      </c>
      <c r="H16">
        <v>430</v>
      </c>
      <c r="I16" s="9">
        <v>558</v>
      </c>
    </row>
    <row r="17" spans="1:9" x14ac:dyDescent="0.25">
      <c r="A17" s="32" t="s">
        <v>28</v>
      </c>
      <c r="B17">
        <v>64</v>
      </c>
      <c r="C17" s="19">
        <f t="shared" ref="C17:C18" si="6">(B17-D17)/B17</f>
        <v>0.3125</v>
      </c>
      <c r="D17" s="20">
        <f t="shared" ref="D17" si="7">AVERAGE(E17:I17)</f>
        <v>44</v>
      </c>
      <c r="E17">
        <v>64</v>
      </c>
      <c r="F17">
        <v>24</v>
      </c>
      <c r="I17" s="9"/>
    </row>
    <row r="18" spans="1:9" ht="15.75" thickBot="1" x14ac:dyDescent="0.3">
      <c r="A18" s="15"/>
      <c r="B18" s="24">
        <f>SUM(B2:B17)</f>
        <v>8811</v>
      </c>
      <c r="C18" s="25">
        <f t="shared" si="6"/>
        <v>0.40440358642605834</v>
      </c>
      <c r="D18" s="26">
        <f>AVERAGE(E18:I18)</f>
        <v>5247.8</v>
      </c>
      <c r="E18" s="15">
        <f>SUM(E2:E17)</f>
        <v>8844</v>
      </c>
      <c r="F18" s="15">
        <f t="shared" ref="F18:I18" si="8">SUM(F2:F17)</f>
        <v>7983</v>
      </c>
      <c r="G18" s="15">
        <f t="shared" si="8"/>
        <v>2840</v>
      </c>
      <c r="H18" s="15">
        <f t="shared" si="8"/>
        <v>2444</v>
      </c>
      <c r="I18" s="15">
        <f t="shared" si="8"/>
        <v>4128</v>
      </c>
    </row>
    <row r="19" spans="1:9" ht="15.75" thickTop="1" x14ac:dyDescent="0.25"/>
    <row r="20" spans="1:9" x14ac:dyDescent="0.25">
      <c r="B20">
        <v>54</v>
      </c>
    </row>
  </sheetData>
  <conditionalFormatting sqref="C2:C17">
    <cfRule type="cellIs" dxfId="11" priority="3" operator="lessThan">
      <formula>0</formula>
    </cfRule>
    <cfRule type="cellIs" dxfId="10" priority="4" operator="greaterThan">
      <formula>0.01</formula>
    </cfRule>
  </conditionalFormatting>
  <conditionalFormatting sqref="M2:M4">
    <cfRule type="cellIs" dxfId="9" priority="1" operator="lessThan">
      <formula>0</formula>
    </cfRule>
    <cfRule type="cellIs" dxfId="8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DE48-ADBA-49B0-8526-A4319C2951C0}">
  <dimension ref="A1:I6"/>
  <sheetViews>
    <sheetView workbookViewId="0">
      <selection activeCell="A35" sqref="A35"/>
    </sheetView>
  </sheetViews>
  <sheetFormatPr defaultRowHeight="15" x14ac:dyDescent="0.25"/>
  <cols>
    <col min="1" max="1" width="59.7109375" customWidth="1"/>
    <col min="2" max="2" width="5" bestFit="1" customWidth="1"/>
    <col min="3" max="3" width="12.85546875" customWidth="1"/>
    <col min="4" max="4" width="11.7109375" customWidth="1"/>
    <col min="5" max="6" width="6" bestFit="1" customWidth="1"/>
    <col min="7" max="8" width="5" bestFit="1" customWidth="1"/>
    <col min="9" max="9" width="6" bestFit="1" customWidth="1"/>
    <col min="10" max="16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s="1" customFormat="1" ht="15.75" thickTop="1" x14ac:dyDescent="0.25">
      <c r="A2" s="30" t="s">
        <v>75</v>
      </c>
      <c r="B2" s="30">
        <v>72</v>
      </c>
      <c r="C2" s="19">
        <f t="shared" ref="C2:C4" si="0">(B2-D2)/B2</f>
        <v>-1.5111111111111113</v>
      </c>
      <c r="D2" s="20">
        <f t="shared" ref="D2:D4" si="1">AVERAGE(E2:I2)</f>
        <v>180.8</v>
      </c>
      <c r="E2" s="1">
        <v>129</v>
      </c>
      <c r="F2" s="9">
        <v>61</v>
      </c>
      <c r="G2" s="33">
        <v>181</v>
      </c>
      <c r="H2" s="33">
        <v>114</v>
      </c>
      <c r="I2" s="33">
        <v>419</v>
      </c>
    </row>
    <row r="3" spans="1:9" s="1" customFormat="1" x14ac:dyDescent="0.25">
      <c r="A3" s="30" t="s">
        <v>77</v>
      </c>
      <c r="B3" s="30">
        <v>53</v>
      </c>
      <c r="C3" s="19">
        <f t="shared" si="0"/>
        <v>-0.41509433962264153</v>
      </c>
      <c r="D3" s="20">
        <f t="shared" si="1"/>
        <v>75</v>
      </c>
      <c r="E3" s="1">
        <v>75</v>
      </c>
      <c r="F3" s="9">
        <v>49</v>
      </c>
      <c r="G3" s="33">
        <v>63</v>
      </c>
      <c r="H3" s="33">
        <v>40</v>
      </c>
      <c r="I3" s="33">
        <v>148</v>
      </c>
    </row>
    <row r="4" spans="1:9" s="1" customFormat="1" x14ac:dyDescent="0.25">
      <c r="A4" s="30" t="s">
        <v>78</v>
      </c>
      <c r="B4" s="30">
        <v>168</v>
      </c>
      <c r="C4" s="19">
        <f t="shared" si="0"/>
        <v>0.37351190476190477</v>
      </c>
      <c r="D4" s="20">
        <f t="shared" si="1"/>
        <v>105.25</v>
      </c>
      <c r="E4" s="1">
        <v>260</v>
      </c>
      <c r="F4" s="9">
        <v>53</v>
      </c>
      <c r="G4" s="9">
        <v>45</v>
      </c>
      <c r="H4" s="9">
        <v>63</v>
      </c>
      <c r="I4" s="9"/>
    </row>
    <row r="5" spans="1:9" ht="15.75" thickBot="1" x14ac:dyDescent="0.3">
      <c r="A5" s="15"/>
      <c r="B5" s="15">
        <f t="shared" ref="B5:H5" si="2">SUM(B2:B4)</f>
        <v>293</v>
      </c>
      <c r="C5" s="15">
        <f t="shared" si="2"/>
        <v>-1.5526935459718483</v>
      </c>
      <c r="D5" s="15">
        <f t="shared" si="2"/>
        <v>361.05</v>
      </c>
      <c r="E5" s="15">
        <f t="shared" si="2"/>
        <v>464</v>
      </c>
      <c r="F5" s="15">
        <f t="shared" si="2"/>
        <v>163</v>
      </c>
      <c r="G5" s="15">
        <f t="shared" si="2"/>
        <v>289</v>
      </c>
      <c r="H5" s="15">
        <f t="shared" si="2"/>
        <v>217</v>
      </c>
      <c r="I5" s="15">
        <f>SUM(I2:I4)</f>
        <v>567</v>
      </c>
    </row>
    <row r="6" spans="1:9" ht="15.75" thickTop="1" x14ac:dyDescent="0.25"/>
  </sheetData>
  <conditionalFormatting sqref="C2:C4">
    <cfRule type="cellIs" dxfId="7" priority="1" operator="lessThan">
      <formula>0</formula>
    </cfRule>
    <cfRule type="cellIs" dxfId="6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B93B-0FCA-4C79-BBEB-0B314C7383A5}">
  <dimension ref="A1:I7"/>
  <sheetViews>
    <sheetView workbookViewId="0">
      <selection activeCell="F9" sqref="F9"/>
    </sheetView>
  </sheetViews>
  <sheetFormatPr defaultRowHeight="15" x14ac:dyDescent="0.25"/>
  <cols>
    <col min="1" max="1" width="59.7109375" customWidth="1"/>
    <col min="2" max="2" width="15.28515625" bestFit="1" customWidth="1"/>
    <col min="3" max="3" width="12.85546875" customWidth="1"/>
    <col min="4" max="4" width="11.7109375" customWidth="1"/>
    <col min="5" max="5" width="11" bestFit="1" customWidth="1"/>
    <col min="6" max="6" width="11.5703125" bestFit="1" customWidth="1"/>
    <col min="7" max="8" width="5" bestFit="1" customWidth="1"/>
    <col min="9" max="9" width="6" bestFit="1" customWidth="1"/>
    <col min="10" max="16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s="1" customFormat="1" ht="15.75" thickTop="1" x14ac:dyDescent="0.25">
      <c r="A2" s="30" t="s">
        <v>87</v>
      </c>
      <c r="B2" s="36">
        <v>58818</v>
      </c>
      <c r="C2" s="19">
        <f t="shared" ref="C2:C4" si="0">(B2-D2)/B2</f>
        <v>-4.5606787037981572E-2</v>
      </c>
      <c r="D2" s="20">
        <f t="shared" ref="D2:D4" si="1">AVERAGE(E2:I2)</f>
        <v>61500.5</v>
      </c>
      <c r="E2" s="37">
        <v>71115</v>
      </c>
      <c r="F2" s="38">
        <v>51886</v>
      </c>
      <c r="G2" s="33"/>
      <c r="H2" s="33"/>
      <c r="I2" s="33"/>
    </row>
    <row r="3" spans="1:9" s="1" customFormat="1" x14ac:dyDescent="0.25">
      <c r="A3" s="30" t="s">
        <v>88</v>
      </c>
      <c r="B3" s="36">
        <v>76828</v>
      </c>
      <c r="C3" s="19">
        <f t="shared" si="0"/>
        <v>3.8351902952048732E-2</v>
      </c>
      <c r="D3" s="20">
        <f t="shared" si="1"/>
        <v>73881.5</v>
      </c>
      <c r="E3" s="37">
        <v>80319</v>
      </c>
      <c r="F3" s="38">
        <v>67444</v>
      </c>
      <c r="G3" s="33"/>
      <c r="H3" s="33"/>
      <c r="I3" s="33"/>
    </row>
    <row r="4" spans="1:9" s="1" customFormat="1" x14ac:dyDescent="0.25">
      <c r="A4" s="30" t="s">
        <v>89</v>
      </c>
      <c r="B4" s="36">
        <v>99671</v>
      </c>
      <c r="C4" s="19">
        <f t="shared" si="0"/>
        <v>0.16113513459281034</v>
      </c>
      <c r="D4" s="20">
        <f t="shared" si="1"/>
        <v>83610.5</v>
      </c>
      <c r="E4" s="37">
        <v>83038</v>
      </c>
      <c r="F4" s="38">
        <v>84183</v>
      </c>
      <c r="G4" s="9"/>
      <c r="H4" s="9"/>
      <c r="I4" s="9"/>
    </row>
    <row r="5" spans="1:9" ht="15.75" thickBot="1" x14ac:dyDescent="0.3">
      <c r="A5" s="15"/>
      <c r="B5" s="21">
        <f t="shared" ref="B5:H5" si="2">SUM(B2:B4)</f>
        <v>235317</v>
      </c>
      <c r="C5" s="25">
        <f t="shared" si="2"/>
        <v>0.15388025050687751</v>
      </c>
      <c r="D5" s="24">
        <f t="shared" si="2"/>
        <v>218992.5</v>
      </c>
      <c r="E5" s="24">
        <f t="shared" si="2"/>
        <v>234472</v>
      </c>
      <c r="F5" s="24">
        <f t="shared" si="2"/>
        <v>203513</v>
      </c>
      <c r="G5" s="15">
        <f t="shared" si="2"/>
        <v>0</v>
      </c>
      <c r="H5" s="15">
        <f t="shared" si="2"/>
        <v>0</v>
      </c>
      <c r="I5" s="15">
        <f>SUM(I2:I4)</f>
        <v>0</v>
      </c>
    </row>
    <row r="6" spans="1:9" ht="15.75" thickTop="1" x14ac:dyDescent="0.25">
      <c r="B6" s="34"/>
    </row>
    <row r="7" spans="1:9" x14ac:dyDescent="0.25">
      <c r="A7" s="27" t="s">
        <v>90</v>
      </c>
      <c r="B7" s="35">
        <v>79441132.039999992</v>
      </c>
      <c r="C7" s="19">
        <f>(D7-F7)/D7</f>
        <v>0.17156766038341056</v>
      </c>
      <c r="D7" s="27">
        <v>67963700</v>
      </c>
      <c r="E7" s="27">
        <f>AVERAGE(F7:J7)</f>
        <v>56303327</v>
      </c>
      <c r="F7" s="27">
        <v>56303327</v>
      </c>
    </row>
  </sheetData>
  <conditionalFormatting sqref="C2:C4">
    <cfRule type="cellIs" dxfId="5" priority="3" operator="lessThan">
      <formula>0</formula>
    </cfRule>
    <cfRule type="cellIs" dxfId="4" priority="4" operator="greaterThan">
      <formula>0.01</formula>
    </cfRule>
  </conditionalFormatting>
  <conditionalFormatting sqref="C7">
    <cfRule type="cellIs" dxfId="3" priority="1" operator="lessThan">
      <formula>0</formula>
    </cfRule>
    <cfRule type="cellIs" dxfId="2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2A68-2C64-4C41-B1BD-CC2D8867BA03}">
  <dimension ref="A1:I5"/>
  <sheetViews>
    <sheetView workbookViewId="0">
      <selection activeCell="K37" sqref="K37"/>
    </sheetView>
  </sheetViews>
  <sheetFormatPr defaultRowHeight="15" x14ac:dyDescent="0.25"/>
  <cols>
    <col min="1" max="1" width="77.140625" customWidth="1"/>
    <col min="2" max="2" width="5" bestFit="1" customWidth="1"/>
    <col min="3" max="3" width="12.85546875" customWidth="1"/>
    <col min="4" max="4" width="11.7109375" customWidth="1"/>
    <col min="5" max="6" width="6" bestFit="1" customWidth="1"/>
    <col min="7" max="8" width="5" bestFit="1" customWidth="1"/>
    <col min="9" max="9" width="6" bestFit="1" customWidth="1"/>
    <col min="10" max="16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s="1" customFormat="1" ht="15.75" thickTop="1" x14ac:dyDescent="0.25">
      <c r="A2" s="30" t="s">
        <v>92</v>
      </c>
      <c r="B2" s="30">
        <v>1035</v>
      </c>
      <c r="C2" s="19">
        <f t="shared" ref="C2:C3" si="0">(B2-D2)/B2</f>
        <v>0.30705314009661833</v>
      </c>
      <c r="D2" s="20">
        <f t="shared" ref="D2:D3" si="1">AVERAGE(E2:I2)</f>
        <v>717.2</v>
      </c>
      <c r="E2" s="1">
        <v>1003</v>
      </c>
      <c r="F2" s="39">
        <v>785</v>
      </c>
      <c r="G2" s="39">
        <v>536</v>
      </c>
      <c r="H2" s="39">
        <v>635</v>
      </c>
      <c r="I2" s="39">
        <v>627</v>
      </c>
    </row>
    <row r="3" spans="1:9" s="1" customFormat="1" x14ac:dyDescent="0.25">
      <c r="A3" s="30" t="s">
        <v>93</v>
      </c>
      <c r="B3" s="30">
        <v>344</v>
      </c>
      <c r="C3" s="19">
        <f t="shared" si="0"/>
        <v>0.19593023255813946</v>
      </c>
      <c r="D3" s="20">
        <f t="shared" si="1"/>
        <v>276.60000000000002</v>
      </c>
      <c r="E3" s="1">
        <v>329</v>
      </c>
      <c r="F3" s="39">
        <v>490</v>
      </c>
      <c r="G3" s="39">
        <v>188</v>
      </c>
      <c r="H3" s="39">
        <v>207</v>
      </c>
      <c r="I3" s="39">
        <v>169</v>
      </c>
    </row>
    <row r="4" spans="1:9" ht="15.75" thickBot="1" x14ac:dyDescent="0.3">
      <c r="A4" s="15"/>
      <c r="B4" s="15">
        <f t="shared" ref="B4:I4" si="2">SUM(B2:B3)</f>
        <v>1379</v>
      </c>
      <c r="C4" s="40">
        <f t="shared" si="2"/>
        <v>0.50298337265475779</v>
      </c>
      <c r="D4" s="15">
        <f t="shared" si="2"/>
        <v>993.80000000000007</v>
      </c>
      <c r="E4" s="15">
        <f t="shared" si="2"/>
        <v>1332</v>
      </c>
      <c r="F4" s="15">
        <f t="shared" si="2"/>
        <v>1275</v>
      </c>
      <c r="G4" s="15">
        <f t="shared" si="2"/>
        <v>724</v>
      </c>
      <c r="H4" s="15">
        <f t="shared" si="2"/>
        <v>842</v>
      </c>
      <c r="I4" s="15">
        <f t="shared" si="2"/>
        <v>796</v>
      </c>
    </row>
    <row r="5" spans="1:9" ht="15.75" thickTop="1" x14ac:dyDescent="0.25"/>
  </sheetData>
  <conditionalFormatting sqref="C2:C3">
    <cfRule type="cellIs" dxfId="1" priority="1" operator="lessThan">
      <formula>0</formula>
    </cfRule>
    <cfRule type="cellIs" dxfId="0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F26F-4E8A-46A3-8743-9D58C2469917}">
  <dimension ref="A1:I8"/>
  <sheetViews>
    <sheetView workbookViewId="0">
      <selection activeCell="L2" sqref="L2"/>
    </sheetView>
  </sheetViews>
  <sheetFormatPr defaultRowHeight="15" x14ac:dyDescent="0.25"/>
  <cols>
    <col min="1" max="1" width="34.5703125" bestFit="1" customWidth="1"/>
    <col min="2" max="2" width="5" bestFit="1" customWidth="1"/>
    <col min="3" max="3" width="12.85546875" customWidth="1"/>
    <col min="4" max="4" width="11.7109375" customWidth="1"/>
    <col min="5" max="9" width="5" bestFit="1" customWidth="1"/>
    <col min="10" max="18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ht="15.75" thickTop="1" x14ac:dyDescent="0.25">
      <c r="A2" t="s">
        <v>0</v>
      </c>
      <c r="B2">
        <v>310</v>
      </c>
      <c r="C2" s="19">
        <f>(B2-D2)/B2</f>
        <v>-3.2754838709677423</v>
      </c>
      <c r="D2" s="20">
        <f>AVERAGE(E2:I2)</f>
        <v>1325.4</v>
      </c>
      <c r="E2">
        <v>418</v>
      </c>
      <c r="F2">
        <v>1483</v>
      </c>
      <c r="G2">
        <v>1693</v>
      </c>
      <c r="H2">
        <v>1292</v>
      </c>
      <c r="I2" s="9">
        <v>1741</v>
      </c>
    </row>
    <row r="3" spans="1:9" x14ac:dyDescent="0.25">
      <c r="A3" t="s">
        <v>1</v>
      </c>
      <c r="B3">
        <v>548</v>
      </c>
      <c r="C3" s="19">
        <f t="shared" ref="C3:C7" si="0">(B3-D3)/B3</f>
        <v>-1.6937956204379563</v>
      </c>
      <c r="D3" s="20">
        <f>AVERAGE(E3:I3)</f>
        <v>1476.2</v>
      </c>
      <c r="E3">
        <v>652</v>
      </c>
      <c r="F3">
        <v>2163</v>
      </c>
      <c r="G3">
        <v>1217</v>
      </c>
      <c r="H3">
        <v>1385</v>
      </c>
      <c r="I3" s="9">
        <v>1964</v>
      </c>
    </row>
    <row r="4" spans="1:9" x14ac:dyDescent="0.25">
      <c r="A4" t="s">
        <v>2</v>
      </c>
      <c r="B4">
        <v>324</v>
      </c>
      <c r="C4" s="19">
        <f t="shared" si="0"/>
        <v>-0.29691358024691356</v>
      </c>
      <c r="D4" s="20">
        <f>AVERAGE(E4:I4)</f>
        <v>420.2</v>
      </c>
      <c r="E4">
        <v>304</v>
      </c>
      <c r="F4">
        <v>472</v>
      </c>
      <c r="G4">
        <v>385</v>
      </c>
      <c r="H4">
        <v>420</v>
      </c>
      <c r="I4" s="9">
        <v>520</v>
      </c>
    </row>
    <row r="5" spans="1:9" x14ac:dyDescent="0.25">
      <c r="A5" t="s">
        <v>3</v>
      </c>
      <c r="B5">
        <v>12</v>
      </c>
      <c r="C5" s="19">
        <f t="shared" si="0"/>
        <v>-0.25</v>
      </c>
      <c r="D5" s="20">
        <f>AVERAGE(E5:I5)</f>
        <v>15</v>
      </c>
      <c r="E5">
        <v>15</v>
      </c>
      <c r="F5">
        <v>17</v>
      </c>
      <c r="G5">
        <v>27</v>
      </c>
      <c r="H5">
        <v>1</v>
      </c>
      <c r="I5" s="9">
        <v>15</v>
      </c>
    </row>
    <row r="6" spans="1:9" x14ac:dyDescent="0.25">
      <c r="A6" t="s">
        <v>4</v>
      </c>
      <c r="B6">
        <v>75</v>
      </c>
      <c r="C6" s="19">
        <f t="shared" si="0"/>
        <v>-0.72</v>
      </c>
      <c r="D6" s="20">
        <f>AVERAGE(E6:I6)</f>
        <v>129</v>
      </c>
      <c r="E6">
        <v>89</v>
      </c>
      <c r="F6">
        <v>318</v>
      </c>
      <c r="G6">
        <v>69</v>
      </c>
      <c r="H6">
        <v>40</v>
      </c>
      <c r="I6" s="9"/>
    </row>
    <row r="7" spans="1:9" ht="15.75" thickBot="1" x14ac:dyDescent="0.3">
      <c r="A7" s="15"/>
      <c r="B7" s="24">
        <f>SUM(B2:B6)</f>
        <v>1269</v>
      </c>
      <c r="C7" s="25">
        <f t="shared" si="0"/>
        <v>-1.828736537956396</v>
      </c>
      <c r="D7" s="26">
        <f>AVERAGE(G7:I7)</f>
        <v>3589.6666666666665</v>
      </c>
      <c r="E7" s="15">
        <f>SUM(E2:E6)</f>
        <v>1478</v>
      </c>
      <c r="F7" s="15">
        <f>SUM(F2:F6)</f>
        <v>4453</v>
      </c>
      <c r="G7" s="15">
        <f>SUM(G2:G6)</f>
        <v>3391</v>
      </c>
      <c r="H7" s="15">
        <f>SUM(H2:H6)</f>
        <v>3138</v>
      </c>
      <c r="I7" s="15">
        <f>SUM(I2:I6)</f>
        <v>4240</v>
      </c>
    </row>
    <row r="8" spans="1:9" ht="15.75" thickTop="1" x14ac:dyDescent="0.25"/>
  </sheetData>
  <conditionalFormatting sqref="C2:C6">
    <cfRule type="cellIs" dxfId="33" priority="1" operator="lessThan">
      <formula>0</formula>
    </cfRule>
    <cfRule type="cellIs" dxfId="32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9DEB-EE5C-4CAA-A799-C105154BB43E}">
  <dimension ref="A1:I6"/>
  <sheetViews>
    <sheetView workbookViewId="0">
      <selection activeCell="A36" sqref="A36"/>
    </sheetView>
  </sheetViews>
  <sheetFormatPr defaultRowHeight="15" x14ac:dyDescent="0.25"/>
  <cols>
    <col min="1" max="1" width="37" bestFit="1" customWidth="1"/>
    <col min="2" max="2" width="5" bestFit="1" customWidth="1"/>
    <col min="3" max="3" width="12.85546875" customWidth="1"/>
    <col min="4" max="4" width="11.7109375" customWidth="1"/>
    <col min="5" max="9" width="5" bestFit="1" customWidth="1"/>
    <col min="10" max="18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ht="15.75" thickTop="1" x14ac:dyDescent="0.25">
      <c r="A2" t="s">
        <v>6</v>
      </c>
      <c r="B2">
        <v>84</v>
      </c>
      <c r="C2" s="19">
        <f>(B2-D2)/B2</f>
        <v>-3.1428571428571428</v>
      </c>
      <c r="D2" s="20">
        <f>AVERAGE(E2:I2)</f>
        <v>348</v>
      </c>
      <c r="E2">
        <v>136</v>
      </c>
      <c r="F2">
        <v>415</v>
      </c>
      <c r="G2">
        <v>214</v>
      </c>
      <c r="H2">
        <v>182</v>
      </c>
      <c r="I2" s="9">
        <v>793</v>
      </c>
    </row>
    <row r="3" spans="1:9" x14ac:dyDescent="0.25">
      <c r="A3" t="s">
        <v>7</v>
      </c>
      <c r="B3">
        <v>541</v>
      </c>
      <c r="C3" s="19">
        <f t="shared" ref="C3:C5" si="0">(B3-D3)/B3</f>
        <v>0.16709796672828092</v>
      </c>
      <c r="D3" s="20">
        <f>AVERAGE(E3:I3)</f>
        <v>450.6</v>
      </c>
      <c r="E3">
        <v>525</v>
      </c>
      <c r="F3">
        <v>349</v>
      </c>
      <c r="G3">
        <v>478</v>
      </c>
      <c r="H3">
        <v>301</v>
      </c>
      <c r="I3" s="9">
        <v>600</v>
      </c>
    </row>
    <row r="4" spans="1:9" x14ac:dyDescent="0.25">
      <c r="A4" t="s">
        <v>8</v>
      </c>
      <c r="B4">
        <v>254</v>
      </c>
      <c r="C4" s="19">
        <f t="shared" si="0"/>
        <v>2.9921259842519664E-2</v>
      </c>
      <c r="D4" s="20">
        <f>AVERAGE(E4:I4)</f>
        <v>246.4</v>
      </c>
      <c r="E4">
        <v>356</v>
      </c>
      <c r="F4">
        <v>246</v>
      </c>
      <c r="G4">
        <v>202</v>
      </c>
      <c r="H4">
        <v>195</v>
      </c>
      <c r="I4" s="9">
        <v>233</v>
      </c>
    </row>
    <row r="5" spans="1:9" ht="15.75" thickBot="1" x14ac:dyDescent="0.3">
      <c r="A5" s="15"/>
      <c r="B5" s="24">
        <f>SUM(B2:B4)</f>
        <v>879</v>
      </c>
      <c r="C5" s="25">
        <f t="shared" si="0"/>
        <v>-0.21274175199089876</v>
      </c>
      <c r="D5" s="26">
        <f>AVERAGE(G5:I5)</f>
        <v>1066</v>
      </c>
      <c r="E5" s="15">
        <f>SUM(E2:E4)</f>
        <v>1017</v>
      </c>
      <c r="F5" s="15">
        <f>SUM(F2:F4)</f>
        <v>1010</v>
      </c>
      <c r="G5" s="15">
        <f>SUM(G2:G4)</f>
        <v>894</v>
      </c>
      <c r="H5" s="15">
        <f>SUM(H2:H4)</f>
        <v>678</v>
      </c>
      <c r="I5" s="15">
        <f>SUM(I2:I4)</f>
        <v>1626</v>
      </c>
    </row>
    <row r="6" spans="1:9" ht="15.75" thickTop="1" x14ac:dyDescent="0.25"/>
  </sheetData>
  <conditionalFormatting sqref="C2:C4">
    <cfRule type="cellIs" dxfId="31" priority="1" operator="lessThan">
      <formula>0</formula>
    </cfRule>
    <cfRule type="cellIs" dxfId="30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0E75-AB29-4B1F-8E40-05F4C635AF40}">
  <dimension ref="A1:I11"/>
  <sheetViews>
    <sheetView workbookViewId="0">
      <selection activeCell="E9" sqref="E9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9" width="5" bestFit="1" customWidth="1"/>
    <col min="10" max="18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ht="15.75" thickTop="1" x14ac:dyDescent="0.25">
      <c r="A2" s="9" t="s">
        <v>44</v>
      </c>
      <c r="B2">
        <v>34</v>
      </c>
      <c r="C2" s="19">
        <f>(B2-D2)/B2</f>
        <v>-0.12352941176470597</v>
      </c>
      <c r="D2" s="20">
        <f>AVERAGE(E2:I2)</f>
        <v>38.200000000000003</v>
      </c>
      <c r="E2">
        <v>52</v>
      </c>
      <c r="F2">
        <v>37</v>
      </c>
      <c r="G2">
        <v>30</v>
      </c>
      <c r="H2">
        <v>38</v>
      </c>
      <c r="I2" s="9">
        <v>34</v>
      </c>
    </row>
    <row r="3" spans="1:9" x14ac:dyDescent="0.25">
      <c r="A3" s="9" t="s">
        <v>45</v>
      </c>
      <c r="B3">
        <v>59</v>
      </c>
      <c r="C3" s="19">
        <f t="shared" ref="C3:C6" si="0">(B3-D3)/B3</f>
        <v>-0.13559322033898305</v>
      </c>
      <c r="D3" s="20">
        <f t="shared" ref="D3:D6" si="1">AVERAGE(E3:I3)</f>
        <v>67</v>
      </c>
      <c r="E3">
        <v>89</v>
      </c>
      <c r="F3">
        <v>48</v>
      </c>
      <c r="G3">
        <v>41</v>
      </c>
      <c r="H3">
        <v>67</v>
      </c>
      <c r="I3" s="9">
        <v>90</v>
      </c>
    </row>
    <row r="4" spans="1:9" x14ac:dyDescent="0.25">
      <c r="A4" s="9" t="s">
        <v>46</v>
      </c>
      <c r="B4">
        <v>148</v>
      </c>
      <c r="C4" s="19">
        <f t="shared" si="0"/>
        <v>4.1891891891891818E-2</v>
      </c>
      <c r="D4" s="20">
        <f t="shared" si="1"/>
        <v>141.80000000000001</v>
      </c>
      <c r="E4">
        <v>194</v>
      </c>
      <c r="F4">
        <v>88</v>
      </c>
      <c r="G4">
        <v>150</v>
      </c>
      <c r="H4">
        <v>157</v>
      </c>
      <c r="I4" s="9">
        <v>120</v>
      </c>
    </row>
    <row r="5" spans="1:9" x14ac:dyDescent="0.25">
      <c r="A5" s="9" t="s">
        <v>47</v>
      </c>
      <c r="B5">
        <v>50</v>
      </c>
      <c r="C5" s="19">
        <f t="shared" si="0"/>
        <v>4.400000000000006E-2</v>
      </c>
      <c r="D5" s="20">
        <f t="shared" si="1"/>
        <v>47.8</v>
      </c>
      <c r="E5">
        <v>91</v>
      </c>
      <c r="F5">
        <v>19</v>
      </c>
      <c r="G5">
        <v>39</v>
      </c>
      <c r="H5">
        <v>54</v>
      </c>
      <c r="I5" s="9">
        <v>36</v>
      </c>
    </row>
    <row r="6" spans="1:9" x14ac:dyDescent="0.25">
      <c r="A6" s="9" t="s">
        <v>48</v>
      </c>
      <c r="B6">
        <v>589</v>
      </c>
      <c r="C6" s="19">
        <f t="shared" si="0"/>
        <v>0.2193548387096774</v>
      </c>
      <c r="D6" s="20">
        <f t="shared" si="1"/>
        <v>459.8</v>
      </c>
      <c r="E6">
        <v>532</v>
      </c>
      <c r="F6">
        <v>465</v>
      </c>
      <c r="G6">
        <v>405</v>
      </c>
      <c r="H6">
        <v>392</v>
      </c>
      <c r="I6" s="9">
        <v>505</v>
      </c>
    </row>
    <row r="7" spans="1:9" x14ac:dyDescent="0.25">
      <c r="A7" s="9" t="s">
        <v>49</v>
      </c>
      <c r="B7">
        <v>402</v>
      </c>
      <c r="C7" s="19">
        <f t="shared" ref="C7:C10" si="2">(B7-D7)/B7</f>
        <v>0.31243781094527368</v>
      </c>
      <c r="D7" s="20">
        <f>AVERAGE(E7:I7)</f>
        <v>276.39999999999998</v>
      </c>
      <c r="E7">
        <v>347</v>
      </c>
      <c r="F7">
        <v>268</v>
      </c>
      <c r="G7">
        <v>233</v>
      </c>
      <c r="H7">
        <v>208</v>
      </c>
      <c r="I7" s="9">
        <v>326</v>
      </c>
    </row>
    <row r="8" spans="1:9" x14ac:dyDescent="0.25">
      <c r="A8" s="9" t="s">
        <v>50</v>
      </c>
      <c r="B8">
        <v>716</v>
      </c>
      <c r="C8" s="19">
        <f t="shared" si="2"/>
        <v>0.41871508379888267</v>
      </c>
      <c r="D8" s="20">
        <f>AVERAGE(E8:I8)</f>
        <v>416.2</v>
      </c>
      <c r="E8">
        <v>778</v>
      </c>
      <c r="F8">
        <v>498</v>
      </c>
      <c r="G8">
        <v>257</v>
      </c>
      <c r="H8">
        <v>231</v>
      </c>
      <c r="I8" s="9">
        <v>317</v>
      </c>
    </row>
    <row r="9" spans="1:9" x14ac:dyDescent="0.25">
      <c r="A9" s="9" t="s">
        <v>51</v>
      </c>
      <c r="C9" s="19" t="e">
        <f t="shared" si="2"/>
        <v>#DIV/0!</v>
      </c>
      <c r="D9" s="20">
        <f>AVERAGE(E9:I9)</f>
        <v>2333.5</v>
      </c>
      <c r="E9">
        <v>2340</v>
      </c>
      <c r="F9">
        <v>2327</v>
      </c>
      <c r="I9" s="9"/>
    </row>
    <row r="10" spans="1:9" ht="15.75" thickBot="1" x14ac:dyDescent="0.3">
      <c r="A10" s="15"/>
      <c r="B10" s="24">
        <f>SUM(B2:B9)</f>
        <v>1998</v>
      </c>
      <c r="C10" s="25">
        <f t="shared" si="2"/>
        <v>0.37771104437771108</v>
      </c>
      <c r="D10" s="26">
        <f>AVERAGE(G10:I10)</f>
        <v>1243.3333333333333</v>
      </c>
      <c r="E10" s="15">
        <f>SUM(E2:E9)</f>
        <v>4423</v>
      </c>
      <c r="F10" s="15">
        <f>SUM(F2:F9)</f>
        <v>3750</v>
      </c>
      <c r="G10" s="15">
        <f>SUM(G2:G9)</f>
        <v>1155</v>
      </c>
      <c r="H10" s="15">
        <f>SUM(H2:H9)</f>
        <v>1147</v>
      </c>
      <c r="I10" s="15">
        <f>SUM(I2:I9)</f>
        <v>1428</v>
      </c>
    </row>
    <row r="11" spans="1:9" ht="15.75" thickTop="1" x14ac:dyDescent="0.25"/>
  </sheetData>
  <conditionalFormatting sqref="C2:C9">
    <cfRule type="cellIs" dxfId="29" priority="1" operator="lessThan">
      <formula>0</formula>
    </cfRule>
    <cfRule type="cellIs" dxfId="28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71B3-F81F-4B15-B9DE-CB1F925CA5C4}">
  <dimension ref="A1:I7"/>
  <sheetViews>
    <sheetView topLeftCell="A2" workbookViewId="0">
      <selection activeCell="A35" sqref="A35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9" width="5" bestFit="1" customWidth="1"/>
    <col min="10" max="18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ht="15.75" thickTop="1" x14ac:dyDescent="0.25">
      <c r="A2" s="9" t="s">
        <v>39</v>
      </c>
      <c r="B2">
        <v>238</v>
      </c>
      <c r="C2" s="19">
        <f>(B2-D2)/B2</f>
        <v>0.27647058823529419</v>
      </c>
      <c r="D2" s="20">
        <f>AVERAGE(E2:I2)</f>
        <v>172.2</v>
      </c>
      <c r="E2">
        <v>266</v>
      </c>
      <c r="F2">
        <v>275</v>
      </c>
      <c r="G2">
        <v>7</v>
      </c>
      <c r="H2">
        <v>80</v>
      </c>
      <c r="I2" s="9">
        <v>233</v>
      </c>
    </row>
    <row r="3" spans="1:9" x14ac:dyDescent="0.25">
      <c r="A3" s="9" t="s">
        <v>40</v>
      </c>
      <c r="B3">
        <v>1200</v>
      </c>
      <c r="C3" s="19">
        <f t="shared" ref="C3:C6" si="0">(B3-D3)/B3</f>
        <v>-3.8666666666666745E-2</v>
      </c>
      <c r="D3" s="20">
        <f>AVERAGE(E3:I3)</f>
        <v>1246.4000000000001</v>
      </c>
      <c r="E3">
        <v>1332</v>
      </c>
      <c r="F3">
        <v>1325</v>
      </c>
      <c r="G3">
        <v>647</v>
      </c>
      <c r="H3">
        <v>1725</v>
      </c>
      <c r="I3" s="9">
        <v>1203</v>
      </c>
    </row>
    <row r="4" spans="1:9" x14ac:dyDescent="0.25">
      <c r="A4" s="9" t="s">
        <v>41</v>
      </c>
      <c r="B4">
        <v>483</v>
      </c>
      <c r="C4" s="19">
        <f t="shared" si="0"/>
        <v>0.37267080745341613</v>
      </c>
      <c r="D4" s="20">
        <f>AVERAGE(E4:I4)</f>
        <v>303</v>
      </c>
      <c r="E4">
        <v>660</v>
      </c>
      <c r="F4">
        <v>264</v>
      </c>
      <c r="G4">
        <v>179</v>
      </c>
      <c r="H4">
        <v>185</v>
      </c>
      <c r="I4" s="9">
        <v>227</v>
      </c>
    </row>
    <row r="5" spans="1:9" x14ac:dyDescent="0.25">
      <c r="A5" s="9" t="s">
        <v>42</v>
      </c>
      <c r="B5">
        <v>6</v>
      </c>
      <c r="C5" s="19">
        <f t="shared" si="0"/>
        <v>-0.33333333333333331</v>
      </c>
      <c r="D5" s="20">
        <f>AVERAGE(E5:I5)</f>
        <v>8</v>
      </c>
      <c r="E5">
        <v>19</v>
      </c>
      <c r="F5">
        <v>6</v>
      </c>
      <c r="G5">
        <v>2</v>
      </c>
      <c r="H5">
        <v>5</v>
      </c>
      <c r="I5" s="9"/>
    </row>
    <row r="6" spans="1:9" ht="15.75" thickBot="1" x14ac:dyDescent="0.3">
      <c r="A6" s="15"/>
      <c r="B6" s="24">
        <f>SUM(B2:B5)</f>
        <v>1927</v>
      </c>
      <c r="C6" s="25">
        <f t="shared" si="0"/>
        <v>0.22279882373291815</v>
      </c>
      <c r="D6" s="26">
        <f>AVERAGE(G6:I6)</f>
        <v>1497.6666666666667</v>
      </c>
      <c r="E6" s="15">
        <f>SUM(E2:E5)</f>
        <v>2277</v>
      </c>
      <c r="F6" s="15">
        <f>SUM(F2:F5)</f>
        <v>1870</v>
      </c>
      <c r="G6" s="15">
        <f>SUM(G2:G5)</f>
        <v>835</v>
      </c>
      <c r="H6" s="15">
        <f>SUM(H2:H5)</f>
        <v>1995</v>
      </c>
      <c r="I6" s="15">
        <f>SUM(I2:I5)</f>
        <v>1663</v>
      </c>
    </row>
    <row r="7" spans="1:9" ht="15.75" thickTop="1" x14ac:dyDescent="0.25"/>
  </sheetData>
  <conditionalFormatting sqref="C2:C5">
    <cfRule type="cellIs" dxfId="27" priority="1" operator="lessThan">
      <formula>0</formula>
    </cfRule>
    <cfRule type="cellIs" dxfId="26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5696-F6B8-42A1-BCA4-D7DE6280B660}">
  <dimension ref="A1:I6"/>
  <sheetViews>
    <sheetView workbookViewId="0">
      <selection activeCell="F35" sqref="F35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9" width="5" bestFit="1" customWidth="1"/>
    <col min="10" max="18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ht="15.75" thickTop="1" x14ac:dyDescent="0.25">
      <c r="A2" s="9" t="s">
        <v>84</v>
      </c>
      <c r="B2">
        <v>1650</v>
      </c>
      <c r="C2" s="19">
        <f>(B2-D2)/B2</f>
        <v>-3.6987878787878787</v>
      </c>
      <c r="D2" s="20">
        <f>AVERAGE(E2:I2)</f>
        <v>7753</v>
      </c>
      <c r="E2">
        <v>7753</v>
      </c>
      <c r="I2" s="9"/>
    </row>
    <row r="3" spans="1:9" x14ac:dyDescent="0.25">
      <c r="A3" s="9" t="s">
        <v>85</v>
      </c>
      <c r="B3">
        <v>0</v>
      </c>
      <c r="C3" s="19" t="e">
        <f t="shared" ref="C3:C5" si="0">(B3-D3)/B3</f>
        <v>#DIV/0!</v>
      </c>
      <c r="D3" s="20">
        <f>AVERAGE(E3:I3)</f>
        <v>3</v>
      </c>
      <c r="E3">
        <v>3</v>
      </c>
      <c r="I3" s="9"/>
    </row>
    <row r="4" spans="1:9" x14ac:dyDescent="0.25">
      <c r="A4" s="9" t="s">
        <v>86</v>
      </c>
      <c r="B4">
        <v>30</v>
      </c>
      <c r="C4" s="19">
        <f t="shared" si="0"/>
        <v>-0.6333333333333333</v>
      </c>
      <c r="D4" s="20">
        <f>AVERAGE(E4:I4)</f>
        <v>49</v>
      </c>
      <c r="E4">
        <v>49</v>
      </c>
      <c r="I4" s="9"/>
    </row>
    <row r="5" spans="1:9" ht="15.75" thickBot="1" x14ac:dyDescent="0.3">
      <c r="A5" s="15"/>
      <c r="B5" s="24">
        <f>SUM(B2:B4)</f>
        <v>1680</v>
      </c>
      <c r="C5" s="25">
        <f t="shared" si="0"/>
        <v>1</v>
      </c>
      <c r="D5" s="26">
        <f>AVERAGE(G5:I5)</f>
        <v>0</v>
      </c>
      <c r="E5" s="15">
        <f>SUM(E2:E4)</f>
        <v>7805</v>
      </c>
      <c r="F5" s="15">
        <f>SUM(F2:F4)</f>
        <v>0</v>
      </c>
      <c r="G5" s="15">
        <f>SUM(G2:G4)</f>
        <v>0</v>
      </c>
      <c r="H5" s="15">
        <f>SUM(H2:H4)</f>
        <v>0</v>
      </c>
      <c r="I5" s="15">
        <f>SUM(I2:I4)</f>
        <v>0</v>
      </c>
    </row>
    <row r="6" spans="1:9" ht="15.75" thickTop="1" x14ac:dyDescent="0.25"/>
  </sheetData>
  <conditionalFormatting sqref="C2:C4">
    <cfRule type="cellIs" dxfId="25" priority="1" operator="lessThan">
      <formula>0</formula>
    </cfRule>
    <cfRule type="cellIs" dxfId="24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BA71-D723-43AA-B677-B3C39038A718}">
  <dimension ref="A1:J9"/>
  <sheetViews>
    <sheetView tabSelected="1" workbookViewId="0">
      <selection activeCell="L27" sqref="L27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9" width="5" bestFit="1" customWidth="1"/>
    <col min="10" max="17" width="43.42578125" bestFit="1" customWidth="1"/>
  </cols>
  <sheetData>
    <row r="1" spans="1:10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10" ht="15.75" thickTop="1" x14ac:dyDescent="0.25">
      <c r="A2" s="9" t="s">
        <v>53</v>
      </c>
      <c r="B2">
        <v>1544</v>
      </c>
      <c r="C2" s="19">
        <f>(B2-D2)/B2</f>
        <v>0.34196891191709844</v>
      </c>
      <c r="D2" s="20">
        <f>AVERAGE(E2:I2)</f>
        <v>1016</v>
      </c>
      <c r="E2">
        <v>568</v>
      </c>
      <c r="F2">
        <v>1304</v>
      </c>
      <c r="G2" s="28">
        <v>817</v>
      </c>
      <c r="H2" s="28">
        <v>734</v>
      </c>
      <c r="I2" s="29">
        <v>1657</v>
      </c>
      <c r="J2" s="28" t="s">
        <v>97</v>
      </c>
    </row>
    <row r="3" spans="1:10" x14ac:dyDescent="0.25">
      <c r="A3" s="9" t="s">
        <v>54</v>
      </c>
      <c r="B3">
        <v>684</v>
      </c>
      <c r="C3" s="19">
        <f t="shared" ref="C3:C8" si="0">(B3-D3)/B3</f>
        <v>0.21812865497076031</v>
      </c>
      <c r="D3" s="20">
        <f t="shared" ref="D3:D6" si="1">AVERAGE(E3:I3)</f>
        <v>534.79999999999995</v>
      </c>
      <c r="E3">
        <v>1479</v>
      </c>
      <c r="F3">
        <v>709</v>
      </c>
      <c r="G3">
        <v>83</v>
      </c>
      <c r="H3">
        <v>254</v>
      </c>
      <c r="I3" s="9">
        <v>149</v>
      </c>
    </row>
    <row r="4" spans="1:10" x14ac:dyDescent="0.25">
      <c r="A4" s="9" t="s">
        <v>55</v>
      </c>
      <c r="B4">
        <v>52</v>
      </c>
      <c r="C4" s="19">
        <f t="shared" si="0"/>
        <v>-0.59615384615384615</v>
      </c>
      <c r="D4" s="20">
        <f t="shared" si="1"/>
        <v>83</v>
      </c>
      <c r="E4">
        <v>41</v>
      </c>
      <c r="F4">
        <v>125</v>
      </c>
      <c r="I4" s="9"/>
    </row>
    <row r="5" spans="1:10" x14ac:dyDescent="0.25">
      <c r="A5" s="9" t="s">
        <v>56</v>
      </c>
      <c r="B5">
        <v>92</v>
      </c>
      <c r="C5" s="19">
        <f t="shared" si="0"/>
        <v>0.53985507246376807</v>
      </c>
      <c r="D5" s="20">
        <f t="shared" si="1"/>
        <v>42.333333333333336</v>
      </c>
      <c r="E5">
        <v>69</v>
      </c>
      <c r="F5">
        <v>13</v>
      </c>
      <c r="G5">
        <v>45</v>
      </c>
      <c r="I5" s="9"/>
    </row>
    <row r="6" spans="1:10" x14ac:dyDescent="0.25">
      <c r="A6" s="9" t="s">
        <v>57</v>
      </c>
      <c r="B6">
        <v>44</v>
      </c>
      <c r="C6" s="19">
        <f t="shared" si="0"/>
        <v>-2.5909090909090908</v>
      </c>
      <c r="D6" s="20">
        <f t="shared" si="1"/>
        <v>158</v>
      </c>
      <c r="E6">
        <v>422</v>
      </c>
      <c r="F6">
        <v>28</v>
      </c>
      <c r="G6">
        <v>24</v>
      </c>
      <c r="I6" s="9"/>
    </row>
    <row r="7" spans="1:10" x14ac:dyDescent="0.25">
      <c r="A7" s="9" t="s">
        <v>58</v>
      </c>
      <c r="B7">
        <v>51</v>
      </c>
      <c r="C7" s="19">
        <f t="shared" si="0"/>
        <v>-0.24836601307189538</v>
      </c>
      <c r="D7" s="20">
        <f>AVERAGE(E7:I7)</f>
        <v>63.666666666666664</v>
      </c>
      <c r="E7">
        <v>74</v>
      </c>
      <c r="F7">
        <v>93</v>
      </c>
      <c r="G7">
        <v>24</v>
      </c>
      <c r="I7" s="9"/>
    </row>
    <row r="8" spans="1:10" ht="15.75" thickBot="1" x14ac:dyDescent="0.3">
      <c r="A8" s="15"/>
      <c r="B8" s="24">
        <f>SUM(B2:B7)</f>
        <v>2467</v>
      </c>
      <c r="C8" s="25">
        <f t="shared" si="0"/>
        <v>0.48831239021753819</v>
      </c>
      <c r="D8" s="26">
        <f>AVERAGE(G8:I8)</f>
        <v>1262.3333333333333</v>
      </c>
      <c r="E8" s="15">
        <f>SUM(E2:E7)</f>
        <v>2653</v>
      </c>
      <c r="F8" s="15">
        <f>SUM(F2:F7)</f>
        <v>2272</v>
      </c>
      <c r="G8" s="15">
        <f>SUM(G2:G7)</f>
        <v>993</v>
      </c>
      <c r="H8" s="15">
        <f>SUM(H2:H7)</f>
        <v>988</v>
      </c>
      <c r="I8" s="15">
        <f>SUM(I2:I7)</f>
        <v>1806</v>
      </c>
    </row>
    <row r="9" spans="1:10" ht="15.75" thickTop="1" x14ac:dyDescent="0.25"/>
  </sheetData>
  <conditionalFormatting sqref="C2:C7">
    <cfRule type="cellIs" dxfId="23" priority="1" operator="lessThan">
      <formula>0</formula>
    </cfRule>
    <cfRule type="cellIs" dxfId="22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EFF2-01E2-4081-8EEE-8D8083C61097}">
  <dimension ref="A1:J10"/>
  <sheetViews>
    <sheetView workbookViewId="0">
      <selection activeCell="J9" sqref="J9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6" width="6" bestFit="1" customWidth="1"/>
    <col min="7" max="8" width="5" bestFit="1" customWidth="1"/>
    <col min="9" max="9" width="6" bestFit="1" customWidth="1"/>
    <col min="10" max="16" width="43.42578125" bestFit="1" customWidth="1"/>
  </cols>
  <sheetData>
    <row r="1" spans="1:10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10" ht="15.75" thickTop="1" x14ac:dyDescent="0.25">
      <c r="A2" s="9" t="s">
        <v>60</v>
      </c>
      <c r="B2">
        <v>4538</v>
      </c>
      <c r="C2" s="19">
        <f>(B2-D2)/B2</f>
        <v>0.31776112825033054</v>
      </c>
      <c r="D2" s="20">
        <f>AVERAGE(E2:I2)</f>
        <v>3096</v>
      </c>
      <c r="E2">
        <v>3987</v>
      </c>
      <c r="F2">
        <v>5881</v>
      </c>
      <c r="G2">
        <v>451</v>
      </c>
      <c r="H2">
        <v>1109</v>
      </c>
      <c r="I2" s="9">
        <v>4052</v>
      </c>
    </row>
    <row r="3" spans="1:10" x14ac:dyDescent="0.25">
      <c r="A3" s="9" t="s">
        <v>61</v>
      </c>
      <c r="B3">
        <v>178</v>
      </c>
      <c r="C3" s="19">
        <f t="shared" ref="C3:C9" si="0">(B3-D3)/B3</f>
        <v>-6.3258426966292136</v>
      </c>
      <c r="D3" s="20">
        <f t="shared" ref="D3:D7" si="1">AVERAGE(E3:I3)</f>
        <v>1304</v>
      </c>
      <c r="E3">
        <v>2124</v>
      </c>
      <c r="F3">
        <v>484</v>
      </c>
      <c r="I3" s="9"/>
    </row>
    <row r="4" spans="1:10" x14ac:dyDescent="0.25">
      <c r="A4" s="9" t="s">
        <v>62</v>
      </c>
      <c r="B4">
        <v>3655</v>
      </c>
      <c r="C4" s="19">
        <f t="shared" si="0"/>
        <v>-0.16703146374829</v>
      </c>
      <c r="D4" s="20">
        <f t="shared" si="1"/>
        <v>4265.5</v>
      </c>
      <c r="E4">
        <v>3185</v>
      </c>
      <c r="F4">
        <v>7558</v>
      </c>
      <c r="G4" s="28">
        <v>2697</v>
      </c>
      <c r="H4" s="28">
        <v>3622</v>
      </c>
      <c r="I4" s="29"/>
      <c r="J4" s="28" t="s">
        <v>98</v>
      </c>
    </row>
    <row r="5" spans="1:10" x14ac:dyDescent="0.25">
      <c r="A5" s="9" t="s">
        <v>63</v>
      </c>
      <c r="B5">
        <v>9</v>
      </c>
      <c r="C5" s="19">
        <f t="shared" si="0"/>
        <v>-15.851851851851851</v>
      </c>
      <c r="D5" s="20">
        <f t="shared" si="1"/>
        <v>151.66666666666666</v>
      </c>
      <c r="E5">
        <v>86</v>
      </c>
      <c r="G5">
        <v>308</v>
      </c>
      <c r="H5">
        <v>61</v>
      </c>
      <c r="I5" s="9"/>
    </row>
    <row r="6" spans="1:10" x14ac:dyDescent="0.25">
      <c r="A6" s="9" t="s">
        <v>64</v>
      </c>
      <c r="B6">
        <v>419</v>
      </c>
      <c r="C6" s="19">
        <f t="shared" ref="C6" si="2">(B6-D6)/B6</f>
        <v>-0.46897374701670647</v>
      </c>
      <c r="D6" s="20">
        <f t="shared" ref="D6" si="3">AVERAGE(E6:I6)</f>
        <v>615.5</v>
      </c>
      <c r="E6">
        <v>670</v>
      </c>
      <c r="F6">
        <v>561</v>
      </c>
      <c r="I6" s="9"/>
    </row>
    <row r="7" spans="1:10" x14ac:dyDescent="0.25">
      <c r="A7" s="9" t="s">
        <v>65</v>
      </c>
      <c r="B7">
        <v>655</v>
      </c>
      <c r="C7" s="19">
        <f t="shared" si="0"/>
        <v>0.49503816793893129</v>
      </c>
      <c r="D7" s="20">
        <f t="shared" si="1"/>
        <v>330.75</v>
      </c>
      <c r="E7">
        <v>365</v>
      </c>
      <c r="F7">
        <v>260</v>
      </c>
      <c r="G7">
        <v>368</v>
      </c>
      <c r="H7">
        <v>330</v>
      </c>
      <c r="I7" s="9"/>
    </row>
    <row r="8" spans="1:10" x14ac:dyDescent="0.25">
      <c r="A8" s="9" t="s">
        <v>66</v>
      </c>
      <c r="B8">
        <v>45</v>
      </c>
      <c r="C8" s="19">
        <f t="shared" si="0"/>
        <v>-1.4666666666666666</v>
      </c>
      <c r="D8" s="20">
        <f>AVERAGE(E8:I8)</f>
        <v>111</v>
      </c>
      <c r="E8">
        <v>143</v>
      </c>
      <c r="F8">
        <v>79</v>
      </c>
      <c r="I8" s="9"/>
    </row>
    <row r="9" spans="1:10" ht="15.75" thickBot="1" x14ac:dyDescent="0.3">
      <c r="A9" s="15"/>
      <c r="B9" s="24">
        <f>SUM(B2:B8)</f>
        <v>9499</v>
      </c>
      <c r="C9" s="25">
        <f t="shared" si="0"/>
        <v>0.54388181212057407</v>
      </c>
      <c r="D9" s="26">
        <f>AVERAGE(G9:I9)</f>
        <v>4332.666666666667</v>
      </c>
      <c r="E9" s="15">
        <f>SUM(E2:E8)</f>
        <v>10560</v>
      </c>
      <c r="F9" s="15">
        <f>SUM(F2:F8)</f>
        <v>14823</v>
      </c>
      <c r="G9" s="15">
        <f>SUM(G2:G8)</f>
        <v>3824</v>
      </c>
      <c r="H9" s="15">
        <f>SUM(H2:H8)</f>
        <v>5122</v>
      </c>
      <c r="I9" s="15">
        <f>SUM(I2:I8)</f>
        <v>4052</v>
      </c>
    </row>
    <row r="10" spans="1:10" ht="15.75" thickTop="1" x14ac:dyDescent="0.25"/>
  </sheetData>
  <conditionalFormatting sqref="C2:C8">
    <cfRule type="cellIs" dxfId="21" priority="1" operator="lessThan">
      <formula>0</formula>
    </cfRule>
    <cfRule type="cellIs" dxfId="20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96E9-541D-4F93-B223-A9922B99C1A8}">
  <dimension ref="A1:I7"/>
  <sheetViews>
    <sheetView workbookViewId="0">
      <selection activeCell="A39" sqref="A39"/>
    </sheetView>
  </sheetViews>
  <sheetFormatPr defaultRowHeight="15" x14ac:dyDescent="0.25"/>
  <cols>
    <col min="1" max="1" width="48.28515625" bestFit="1" customWidth="1"/>
    <col min="2" max="2" width="5" bestFit="1" customWidth="1"/>
    <col min="3" max="3" width="12.85546875" customWidth="1"/>
    <col min="4" max="4" width="11.7109375" customWidth="1"/>
    <col min="5" max="6" width="6" bestFit="1" customWidth="1"/>
    <col min="7" max="8" width="5" bestFit="1" customWidth="1"/>
    <col min="9" max="9" width="6" bestFit="1" customWidth="1"/>
    <col min="10" max="16" width="43.42578125" bestFit="1" customWidth="1"/>
  </cols>
  <sheetData>
    <row r="1" spans="1:9" s="1" customFormat="1" ht="30.75" thickBot="1" x14ac:dyDescent="0.3">
      <c r="A1" s="22" t="s">
        <v>94</v>
      </c>
      <c r="B1" s="22">
        <v>2024</v>
      </c>
      <c r="C1" s="16" t="s">
        <v>96</v>
      </c>
      <c r="D1" s="17" t="s">
        <v>95</v>
      </c>
      <c r="E1" s="23">
        <v>2023</v>
      </c>
      <c r="F1" s="23">
        <v>2022</v>
      </c>
      <c r="G1" s="23">
        <v>2021</v>
      </c>
      <c r="H1" s="18">
        <v>2020</v>
      </c>
      <c r="I1" s="18">
        <v>2019</v>
      </c>
    </row>
    <row r="2" spans="1:9" ht="15.75" thickTop="1" x14ac:dyDescent="0.25">
      <c r="A2" s="9" t="s">
        <v>67</v>
      </c>
      <c r="B2">
        <v>97</v>
      </c>
      <c r="C2" s="19">
        <f>(B2-D2)/B2</f>
        <v>-2.2886597938144329</v>
      </c>
      <c r="D2" s="20">
        <f>AVERAGE(E2:I2)</f>
        <v>319</v>
      </c>
      <c r="E2">
        <v>144</v>
      </c>
      <c r="F2">
        <v>259</v>
      </c>
      <c r="G2">
        <v>110</v>
      </c>
      <c r="H2">
        <v>500</v>
      </c>
      <c r="I2" s="9">
        <v>582</v>
      </c>
    </row>
    <row r="3" spans="1:9" x14ac:dyDescent="0.25">
      <c r="A3" s="9" t="s">
        <v>68</v>
      </c>
      <c r="B3">
        <v>13</v>
      </c>
      <c r="C3" s="19">
        <f t="shared" ref="C3:C6" si="0">(B3-D3)/B3</f>
        <v>-1.4769230769230772</v>
      </c>
      <c r="D3" s="20">
        <f t="shared" ref="D3:D5" si="1">AVERAGE(E3:I3)</f>
        <v>32.200000000000003</v>
      </c>
      <c r="E3">
        <v>102</v>
      </c>
      <c r="F3">
        <v>26</v>
      </c>
      <c r="G3">
        <v>6</v>
      </c>
      <c r="H3">
        <v>9</v>
      </c>
      <c r="I3" s="9">
        <v>18</v>
      </c>
    </row>
    <row r="4" spans="1:9" x14ac:dyDescent="0.25">
      <c r="A4" s="9" t="s">
        <v>69</v>
      </c>
      <c r="B4">
        <v>1703</v>
      </c>
      <c r="C4" s="19">
        <f t="shared" si="0"/>
        <v>-4.0516735173223725E-2</v>
      </c>
      <c r="D4" s="20">
        <f t="shared" si="1"/>
        <v>1772</v>
      </c>
      <c r="E4">
        <v>2306</v>
      </c>
      <c r="F4">
        <v>1641</v>
      </c>
      <c r="G4">
        <v>1522</v>
      </c>
      <c r="H4">
        <v>1549</v>
      </c>
      <c r="I4" s="9">
        <v>1842</v>
      </c>
    </row>
    <row r="5" spans="1:9" x14ac:dyDescent="0.25">
      <c r="A5" s="9" t="s">
        <v>70</v>
      </c>
      <c r="B5">
        <v>5</v>
      </c>
      <c r="C5" s="19">
        <f t="shared" si="0"/>
        <v>0.25</v>
      </c>
      <c r="D5" s="20">
        <f t="shared" si="1"/>
        <v>3.75</v>
      </c>
      <c r="E5">
        <v>6</v>
      </c>
      <c r="F5">
        <v>6</v>
      </c>
      <c r="G5">
        <v>0</v>
      </c>
      <c r="H5">
        <v>3</v>
      </c>
      <c r="I5" s="9"/>
    </row>
    <row r="6" spans="1:9" ht="15.75" thickBot="1" x14ac:dyDescent="0.3">
      <c r="A6" s="15"/>
      <c r="B6" s="24">
        <f>SUM(B2:B5)</f>
        <v>1818</v>
      </c>
      <c r="C6" s="25">
        <f t="shared" si="0"/>
        <v>-0.12596259625962597</v>
      </c>
      <c r="D6" s="26">
        <f>AVERAGE(G6:I6)</f>
        <v>2047</v>
      </c>
      <c r="E6" s="15">
        <f>SUM(E2:E5)</f>
        <v>2558</v>
      </c>
      <c r="F6" s="15">
        <f>SUM(F2:F5)</f>
        <v>1932</v>
      </c>
      <c r="G6" s="15">
        <f>SUM(G2:G5)</f>
        <v>1638</v>
      </c>
      <c r="H6" s="15">
        <f>SUM(H2:H5)</f>
        <v>2061</v>
      </c>
      <c r="I6" s="15">
        <f>SUM(I2:I5)</f>
        <v>2442</v>
      </c>
    </row>
    <row r="7" spans="1:9" ht="15.75" thickTop="1" x14ac:dyDescent="0.25"/>
  </sheetData>
  <conditionalFormatting sqref="C2:C5">
    <cfRule type="cellIs" dxfId="19" priority="1" operator="lessThan">
      <formula>0</formula>
    </cfRule>
    <cfRule type="cellIs" dxfId="18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6e1a79-4c44-4e4d-8352-cf0a52984325" xsi:nil="true"/>
    <lcf76f155ced4ddcb4097134ff3c332f xmlns="a0c917fe-947f-4249-9e86-5a129b64e81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459D4C8CBFBE478A2D1826E56BAF58" ma:contentTypeVersion="18" ma:contentTypeDescription="Create a new document." ma:contentTypeScope="" ma:versionID="f637316c20481aaa2602664cd526bb48">
  <xsd:schema xmlns:xsd="http://www.w3.org/2001/XMLSchema" xmlns:xs="http://www.w3.org/2001/XMLSchema" xmlns:p="http://schemas.microsoft.com/office/2006/metadata/properties" xmlns:ns2="a0c917fe-947f-4249-9e86-5a129b64e81c" xmlns:ns3="066e1a79-4c44-4e4d-8352-cf0a52984325" targetNamespace="http://schemas.microsoft.com/office/2006/metadata/properties" ma:root="true" ma:fieldsID="30241b6a4c231c48ec41198461ebd936" ns2:_="" ns3:_="">
    <xsd:import namespace="a0c917fe-947f-4249-9e86-5a129b64e81c"/>
    <xsd:import namespace="066e1a79-4c44-4e4d-8352-cf0a529843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917fe-947f-4249-9e86-5a129b64e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2e5010d-9912-4466-bce1-0efd7793bc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e1a79-4c44-4e4d-8352-cf0a529843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536b281-f86e-423a-a3da-66559200bf58}" ma:internalName="TaxCatchAll" ma:showField="CatchAllData" ma:web="066e1a79-4c44-4e4d-8352-cf0a529843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C156CA-766F-4EF5-9D54-557E0A3A37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8D58BC-5B4E-4792-B187-53AF102252E1}">
  <ds:schemaRefs>
    <ds:schemaRef ds:uri="http://schemas.microsoft.com/office/2006/metadata/properties"/>
    <ds:schemaRef ds:uri="http://schemas.microsoft.com/office/infopath/2007/PartnerControls"/>
    <ds:schemaRef ds:uri="066e1a79-4c44-4e4d-8352-cf0a52984325"/>
    <ds:schemaRef ds:uri="a0c917fe-947f-4249-9e86-5a129b64e81c"/>
  </ds:schemaRefs>
</ds:datastoreItem>
</file>

<file path=customXml/itemProps3.xml><?xml version="1.0" encoding="utf-8"?>
<ds:datastoreItem xmlns:ds="http://schemas.openxmlformats.org/officeDocument/2006/customXml" ds:itemID="{6E27B7B8-73EB-49F6-A919-6C4CAFA989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c917fe-947f-4249-9e86-5a129b64e81c"/>
    <ds:schemaRef ds:uri="066e1a79-4c44-4e4d-8352-cf0a529843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 data</vt:lpstr>
      <vt:lpstr>AC</vt:lpstr>
      <vt:lpstr>Alignment</vt:lpstr>
      <vt:lpstr>Brake testers</vt:lpstr>
      <vt:lpstr>Balancers</vt:lpstr>
      <vt:lpstr>Bodyshop</vt:lpstr>
      <vt:lpstr>Changers</vt:lpstr>
      <vt:lpstr>Diagnostics</vt:lpstr>
      <vt:lpstr>Emissions</vt:lpstr>
      <vt:lpstr>EV</vt:lpstr>
      <vt:lpstr>HBT</vt:lpstr>
      <vt:lpstr>Jacking beams</vt:lpstr>
      <vt:lpstr>Lifts</vt:lpstr>
      <vt:lpstr>Play detector</vt:lpstr>
      <vt:lpstr>Service</vt:lpstr>
      <vt:lpstr>Staffing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 - Equipment4Garages.com</cp:lastModifiedBy>
  <cp:revision/>
  <dcterms:created xsi:type="dcterms:W3CDTF">2025-01-09T09:18:41Z</dcterms:created>
  <dcterms:modified xsi:type="dcterms:W3CDTF">2025-09-04T11:46:50Z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0x0101007C459D4C8CBFBE478A2D1826E56BAF58</vt:lpwstr>
  </property>
  <property fmtid="{D5CDD505-2E9C-101B-9397-08002B2CF9AE}" pid="3" name="MediaServiceImageTags">
    <vt:lpwstr/>
  </property>
</Properties>
</file>