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HELAL\Desktop\"/>
    </mc:Choice>
  </mc:AlternateContent>
  <xr:revisionPtr revIDLastSave="0" documentId="13_ncr:1_{8561AA16-642E-4B98-AE2A-301DE8BFE8CB}" xr6:coauthVersionLast="47" xr6:coauthVersionMax="47" xr10:uidLastSave="{00000000-0000-0000-0000-000000000000}"/>
  <bookViews>
    <workbookView xWindow="14400" yWindow="0" windowWidth="14400" windowHeight="15600" firstSheet="1" activeTab="1" xr2:uid="{00000000-000D-0000-FFFF-FFFF00000000}"/>
  </bookViews>
  <sheets>
    <sheet name="Well &amp; Rig Data" sheetId="23" r:id="rId1"/>
    <sheet name="Trajectory" sheetId="29" r:id="rId2"/>
    <sheet name="Formation Summary" sheetId="2" r:id="rId3"/>
    <sheet name="Formation" sheetId="21" r:id="rId4"/>
    <sheet name="PP_FG" sheetId="8" r:id="rId5"/>
    <sheet name="PorePressures" sheetId="17" r:id="rId6"/>
    <sheet name="MudWeight" sheetId="18" r:id="rId7"/>
    <sheet name="Drilling Parameters" sheetId="28" r:id="rId8"/>
    <sheet name="Bit Summary" sheetId="26" r:id="rId9"/>
    <sheet name="OperationsSorted" sheetId="25" r:id="rId10"/>
    <sheet name="OperationsByDay" sheetId="24" r:id="rId11"/>
    <sheet name="Casing" sheetId="27" r:id="rId12"/>
    <sheet name="Summary" sheetId="9" r:id="rId13"/>
    <sheet name="Hole Sections" sheetId="22" r:id="rId14"/>
    <sheet name="Cement data" sheetId="6" r:id="rId15"/>
    <sheet name="Bit Record" sheetId="13" r:id="rId16"/>
    <sheet name="Mud Used" sheetId="19" r:id="rId17"/>
    <sheet name="Cement Used" sheetId="20" r:id="rId18"/>
  </sheets>
  <definedNames>
    <definedName name="_xlnm._FilterDatabase" localSheetId="9" hidden="1">OperationsSorted!$D$1:$D$2014</definedName>
    <definedName name="_TOC_250038" localSheetId="0">'Well &amp; Rig Data'!$D$3</definedName>
    <definedName name="_TOC_250039" localSheetId="0">'Well &amp; Rig Data'!$A$3</definedName>
    <definedName name="_TOC_250040" localSheetId="0">'Well &amp; Rig Data'!$A$1</definedName>
    <definedName name="_xlnm.Print_Area" localSheetId="4">PP_FG!$A$1:$S$36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7" l="1"/>
  <c r="D6" i="27"/>
  <c r="O6" i="27"/>
  <c r="D8" i="27"/>
  <c r="O8" i="27"/>
  <c r="D9" i="27"/>
  <c r="D10" i="27"/>
  <c r="D11" i="27"/>
  <c r="D12" i="27"/>
  <c r="D13" i="27"/>
  <c r="O14" i="27"/>
  <c r="O22" i="27"/>
  <c r="F34" i="19" l="1"/>
  <c r="F69" i="9" l="1"/>
  <c r="G69" i="9" s="1"/>
  <c r="F67" i="9"/>
  <c r="G67" i="9" s="1"/>
  <c r="F65" i="9"/>
  <c r="G65" i="9" s="1"/>
  <c r="F63" i="9"/>
  <c r="G63" i="9" s="1"/>
  <c r="F61" i="9"/>
  <c r="G61" i="9" s="1"/>
  <c r="F59" i="9"/>
  <c r="G59" i="9" s="1"/>
  <c r="F57" i="9"/>
  <c r="G57" i="9" s="1"/>
  <c r="F52" i="9"/>
  <c r="G52" i="9" s="1"/>
  <c r="F50" i="9"/>
  <c r="G50" i="9" s="1"/>
  <c r="F48" i="9"/>
  <c r="G48" i="9" s="1"/>
  <c r="F46" i="9"/>
  <c r="G46" i="9" s="1"/>
  <c r="F44" i="9"/>
  <c r="F42" i="9"/>
  <c r="G42" i="9" s="1"/>
  <c r="F35" i="9"/>
  <c r="G35" i="9" s="1"/>
  <c r="F33" i="9"/>
  <c r="G33" i="9" s="1"/>
  <c r="F30" i="9"/>
  <c r="G30" i="9" s="1"/>
  <c r="F25" i="9"/>
  <c r="F13" i="9"/>
  <c r="D69" i="9"/>
  <c r="D67" i="9"/>
  <c r="D65" i="9"/>
  <c r="D63" i="9"/>
  <c r="D61" i="9"/>
  <c r="D59" i="9"/>
  <c r="D57" i="9"/>
  <c r="G13" i="8"/>
  <c r="G14" i="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1" i="18"/>
  <c r="H30"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1" i="18"/>
  <c r="G30"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1" i="18"/>
  <c r="C30" i="18"/>
  <c r="H3" i="18"/>
  <c r="G3" i="18"/>
  <c r="C3" i="18"/>
  <c r="B3" i="18"/>
  <c r="D3" i="18" s="1"/>
  <c r="F3" i="18" s="1"/>
  <c r="B4" i="18"/>
  <c r="D4" i="18" s="1"/>
  <c r="F4" i="18" s="1"/>
  <c r="B5" i="18"/>
  <c r="D5" i="18" s="1"/>
  <c r="F5" i="18" s="1"/>
  <c r="B6" i="18"/>
  <c r="D6" i="18" s="1"/>
  <c r="B7" i="18"/>
  <c r="D7" i="18" s="1"/>
  <c r="B8" i="18"/>
  <c r="D8" i="18" s="1"/>
  <c r="B9" i="18"/>
  <c r="D9" i="18" s="1"/>
  <c r="B10" i="18"/>
  <c r="D10" i="18" s="1"/>
  <c r="B11" i="18"/>
  <c r="D11" i="18" s="1"/>
  <c r="F11" i="18" s="1"/>
  <c r="B12" i="18"/>
  <c r="D12" i="18" s="1"/>
  <c r="F12" i="18" s="1"/>
  <c r="B13" i="18"/>
  <c r="D13" i="18" s="1"/>
  <c r="B14" i="18"/>
  <c r="D14" i="18" s="1"/>
  <c r="F14" i="18" s="1"/>
  <c r="B15" i="18"/>
  <c r="D15" i="18" s="1"/>
  <c r="B16" i="18"/>
  <c r="D16" i="18" s="1"/>
  <c r="B17" i="18"/>
  <c r="D17" i="18" s="1"/>
  <c r="B18" i="18"/>
  <c r="D18" i="18" s="1"/>
  <c r="B19" i="18"/>
  <c r="D19" i="18" s="1"/>
  <c r="F19" i="18" s="1"/>
  <c r="B20" i="18"/>
  <c r="D20" i="18" s="1"/>
  <c r="F20" i="18" s="1"/>
  <c r="B21" i="18"/>
  <c r="D21" i="18" s="1"/>
  <c r="B22" i="18"/>
  <c r="D22" i="18" s="1"/>
  <c r="F22" i="18" s="1"/>
  <c r="B23" i="18"/>
  <c r="D23" i="18" s="1"/>
  <c r="B24" i="18"/>
  <c r="D24" i="18" s="1"/>
  <c r="B25" i="18"/>
  <c r="D25" i="18" s="1"/>
  <c r="B26" i="18"/>
  <c r="D26" i="18" s="1"/>
  <c r="B27" i="18"/>
  <c r="D27" i="18" s="1"/>
  <c r="F27" i="18" s="1"/>
  <c r="B28" i="18"/>
  <c r="D28" i="18" s="1"/>
  <c r="F28" i="18" s="1"/>
  <c r="B29" i="18"/>
  <c r="D29" i="18" s="1"/>
  <c r="B31" i="18"/>
  <c r="D31" i="18" s="1"/>
  <c r="F31" i="18" s="1"/>
  <c r="B30" i="18"/>
  <c r="D30" i="18" s="1"/>
  <c r="H14" i="17"/>
  <c r="G14" i="17"/>
  <c r="C14" i="17"/>
  <c r="B14" i="17"/>
  <c r="D14" i="17" s="1"/>
  <c r="F14" i="17" s="1"/>
  <c r="H13" i="17"/>
  <c r="G13" i="17"/>
  <c r="C13" i="17"/>
  <c r="B13" i="17"/>
  <c r="D13" i="17" s="1"/>
  <c r="H12" i="17"/>
  <c r="G12" i="17"/>
  <c r="C12" i="17"/>
  <c r="B12" i="17"/>
  <c r="D12" i="17" s="1"/>
  <c r="F12" i="17" s="1"/>
  <c r="H11" i="17"/>
  <c r="G11" i="17"/>
  <c r="C11" i="17"/>
  <c r="B11" i="17"/>
  <c r="D11" i="17" s="1"/>
  <c r="H10" i="17"/>
  <c r="G10" i="17"/>
  <c r="C10" i="17"/>
  <c r="B10" i="17"/>
  <c r="D10" i="17" s="1"/>
  <c r="F10" i="17" s="1"/>
  <c r="H9" i="17"/>
  <c r="G9" i="17"/>
  <c r="C9" i="17"/>
  <c r="B9" i="17"/>
  <c r="D9" i="17" s="1"/>
  <c r="H8" i="17"/>
  <c r="G8" i="17"/>
  <c r="D8" i="17"/>
  <c r="F8" i="17" s="1"/>
  <c r="C8" i="17"/>
  <c r="B8" i="17"/>
  <c r="H7" i="17"/>
  <c r="G7" i="17"/>
  <c r="C7" i="17"/>
  <c r="B7" i="17"/>
  <c r="D7" i="17" s="1"/>
  <c r="F7" i="17" s="1"/>
  <c r="H6" i="17"/>
  <c r="G6" i="17"/>
  <c r="C6" i="17"/>
  <c r="B6" i="17"/>
  <c r="D6" i="17" s="1"/>
  <c r="H5" i="17"/>
  <c r="G5" i="17"/>
  <c r="C5" i="17"/>
  <c r="B5" i="17"/>
  <c r="D5" i="17" s="1"/>
  <c r="F5" i="17" s="1"/>
  <c r="H4" i="17"/>
  <c r="G4" i="17"/>
  <c r="C4" i="17"/>
  <c r="B4" i="17"/>
  <c r="D4" i="17" s="1"/>
  <c r="H3" i="17"/>
  <c r="G3" i="17"/>
  <c r="C3" i="17"/>
  <c r="B3" i="17"/>
  <c r="D3" i="17" s="1"/>
  <c r="F8" i="8"/>
  <c r="F9" i="8"/>
  <c r="F10" i="8"/>
  <c r="F11" i="8"/>
  <c r="F12" i="8"/>
  <c r="F13" i="8"/>
  <c r="F14" i="8"/>
  <c r="F15" i="8"/>
  <c r="F16" i="8"/>
  <c r="F17" i="8"/>
  <c r="F18" i="8"/>
  <c r="F19" i="8"/>
  <c r="F20" i="8"/>
  <c r="F21" i="8"/>
  <c r="F22" i="8"/>
  <c r="F23" i="8"/>
  <c r="F24" i="8"/>
  <c r="F7" i="8"/>
  <c r="E54" i="9"/>
  <c r="F54" i="9" s="1"/>
  <c r="I42" i="9" l="1"/>
  <c r="I57" i="9"/>
  <c r="F24" i="18"/>
  <c r="F16" i="18"/>
  <c r="F8" i="18"/>
  <c r="F23" i="18"/>
  <c r="F15" i="18"/>
  <c r="F7" i="18"/>
  <c r="F9" i="17"/>
  <c r="F13" i="17"/>
  <c r="F4" i="17"/>
  <c r="F6" i="17"/>
  <c r="F3" i="17"/>
  <c r="F11" i="17"/>
  <c r="F29" i="18"/>
  <c r="F21" i="18"/>
  <c r="F13" i="18"/>
  <c r="F6" i="18"/>
  <c r="F30" i="18"/>
  <c r="F25" i="18"/>
  <c r="F17" i="18"/>
  <c r="F9" i="18"/>
  <c r="F26" i="18"/>
  <c r="F18" i="18"/>
  <c r="F10" i="18"/>
  <c r="D52" i="9" l="1"/>
  <c r="E37" i="9"/>
  <c r="F37" i="9" s="1"/>
  <c r="E23" i="9"/>
  <c r="F23" i="9" s="1"/>
  <c r="E11" i="9"/>
  <c r="D48" i="9"/>
  <c r="D46" i="9"/>
  <c r="D42" i="9"/>
  <c r="D35" i="9"/>
  <c r="D33" i="9"/>
  <c r="D25" i="9"/>
  <c r="O12" i="2" l="1"/>
  <c r="O27" i="2"/>
  <c r="O34" i="2"/>
  <c r="N39" i="2"/>
  <c r="O37" i="2"/>
  <c r="O30" i="2"/>
  <c r="O32" i="2"/>
  <c r="O36" i="2"/>
  <c r="O40" i="2"/>
  <c r="O23" i="2"/>
  <c r="O21" i="2"/>
  <c r="O19" i="2"/>
  <c r="O17" i="2"/>
  <c r="O8" i="2"/>
  <c r="O4" i="2"/>
  <c r="O2" i="2"/>
  <c r="N31" i="2"/>
  <c r="N33" i="2"/>
  <c r="N35" i="2"/>
  <c r="N36" i="2"/>
  <c r="N40" i="2"/>
  <c r="P34" i="2" l="1"/>
  <c r="P32" i="2"/>
  <c r="P37" i="2"/>
  <c r="P40" i="2"/>
  <c r="P36" i="2"/>
  <c r="C23" i="8"/>
  <c r="D23" i="8" s="1"/>
  <c r="G24" i="8"/>
  <c r="D24" i="8"/>
  <c r="E24" i="8" s="1"/>
  <c r="B24" i="8"/>
  <c r="G23" i="8"/>
  <c r="B22" i="8"/>
  <c r="D22" i="8"/>
  <c r="G22" i="8"/>
  <c r="C15" i="8"/>
  <c r="B15" i="8" s="1"/>
  <c r="B21" i="8"/>
  <c r="B13" i="8"/>
  <c r="B11" i="8"/>
  <c r="C9" i="8"/>
  <c r="C7" i="8"/>
  <c r="B7" i="8" s="1"/>
  <c r="G15" i="8"/>
  <c r="A16" i="8"/>
  <c r="B16" i="8"/>
  <c r="D16" i="8"/>
  <c r="G16" i="8"/>
  <c r="B6" i="8"/>
  <c r="B8" i="8"/>
  <c r="B9" i="8"/>
  <c r="B10" i="8"/>
  <c r="B12" i="8"/>
  <c r="B14" i="8"/>
  <c r="B17" i="8"/>
  <c r="B18" i="8"/>
  <c r="B19" i="8"/>
  <c r="B20" i="8"/>
  <c r="B5" i="8"/>
  <c r="D14" i="8"/>
  <c r="A14" i="8"/>
  <c r="F6" i="8"/>
  <c r="F5" i="8"/>
  <c r="G6" i="8"/>
  <c r="G7" i="8"/>
  <c r="G8" i="8"/>
  <c r="G9" i="8"/>
  <c r="G10" i="8"/>
  <c r="G11" i="8"/>
  <c r="G12" i="8"/>
  <c r="G17" i="8"/>
  <c r="G18" i="8"/>
  <c r="G19" i="8"/>
  <c r="G20" i="8"/>
  <c r="G21" i="8"/>
  <c r="G5" i="8"/>
  <c r="K12" i="8"/>
  <c r="K19" i="8"/>
  <c r="J12" i="8"/>
  <c r="J19" i="8"/>
  <c r="D13" i="9"/>
  <c r="E22" i="8" l="1"/>
  <c r="B23" i="8"/>
  <c r="E23" i="8"/>
  <c r="E16" i="8"/>
  <c r="D15" i="8"/>
  <c r="E14" i="8"/>
  <c r="E15" i="8" l="1"/>
  <c r="D5" i="8" l="1"/>
  <c r="E5" i="8" s="1"/>
  <c r="D6" i="8"/>
  <c r="E6" i="8" s="1"/>
  <c r="D7" i="8"/>
  <c r="E7" i="8" s="1"/>
  <c r="D18" i="8" l="1"/>
  <c r="D19" i="8"/>
  <c r="D8" i="8"/>
  <c r="D9" i="8"/>
  <c r="D12" i="8"/>
  <c r="D13" i="8"/>
  <c r="D10" i="8"/>
  <c r="D11" i="8"/>
  <c r="D17" i="8"/>
  <c r="D20" i="8"/>
  <c r="E20" i="8" s="1"/>
  <c r="D21" i="8"/>
  <c r="E21" i="8" s="1"/>
  <c r="E13" i="8" l="1"/>
  <c r="E18" i="8"/>
  <c r="E17" i="8"/>
  <c r="E8" i="8"/>
  <c r="I19" i="8"/>
  <c r="E19" i="8"/>
  <c r="E11" i="8"/>
  <c r="E9" i="8"/>
  <c r="E10" i="8"/>
  <c r="I12" i="8"/>
  <c r="E12" i="8"/>
  <c r="A6" i="8"/>
  <c r="N3" i="2"/>
  <c r="N7" i="2"/>
  <c r="N11" i="2"/>
  <c r="N16" i="2"/>
  <c r="N18" i="2"/>
  <c r="N20" i="2"/>
  <c r="N22" i="2"/>
  <c r="N26" i="2"/>
  <c r="N29" i="2"/>
  <c r="N2" i="2"/>
  <c r="P12" i="2" l="1"/>
  <c r="P30" i="2"/>
  <c r="P27" i="2"/>
  <c r="P23" i="2"/>
  <c r="P21" i="2"/>
  <c r="P19" i="2"/>
  <c r="P17" i="2"/>
  <c r="P8" i="2"/>
  <c r="P2" i="2"/>
  <c r="P4" i="2"/>
  <c r="A12" i="8"/>
  <c r="A10" i="8"/>
  <c r="A8" i="8"/>
  <c r="D30" i="9" l="1"/>
  <c r="D44" i="9"/>
  <c r="D50" i="9"/>
  <c r="G4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ebmad0</author>
  </authors>
  <commentList>
    <comment ref="X18" authorId="0" shapeId="0" xr:uid="{66C6C55A-88F8-4E18-BCC3-69CE63BBB842}">
      <text>
        <r>
          <rPr>
            <b/>
            <sz val="11"/>
            <color indexed="81"/>
            <rFont val="Tahoma"/>
            <family val="2"/>
          </rPr>
          <t>ebmad0:</t>
        </r>
        <r>
          <rPr>
            <sz val="11"/>
            <color indexed="81"/>
            <rFont val="Tahoma"/>
            <family val="2"/>
          </rPr>
          <t xml:space="preserve">
200m of Tail CMT from Bottom</t>
        </r>
      </text>
    </comment>
    <comment ref="X31" authorId="0" shapeId="0" xr:uid="{1738CFC8-1F77-40D2-9C66-4888AADE0190}">
      <text>
        <r>
          <rPr>
            <b/>
            <sz val="11"/>
            <color indexed="81"/>
            <rFont val="Tahoma"/>
            <family val="2"/>
          </rPr>
          <t>ebmad0:</t>
        </r>
        <r>
          <rPr>
            <sz val="11"/>
            <color indexed="81"/>
            <rFont val="Tahoma"/>
            <family val="2"/>
          </rPr>
          <t xml:space="preserve">
200m of Tail CMT from Bottom</t>
        </r>
      </text>
    </comment>
  </commentList>
</comments>
</file>

<file path=xl/sharedStrings.xml><?xml version="1.0" encoding="utf-8"?>
<sst xmlns="http://schemas.openxmlformats.org/spreadsheetml/2006/main" count="19802" uniqueCount="2816">
  <si>
    <t>Formation</t>
  </si>
  <si>
    <t>A</t>
  </si>
  <si>
    <t>B</t>
  </si>
  <si>
    <t>C1</t>
  </si>
  <si>
    <t>C2</t>
  </si>
  <si>
    <t>D</t>
  </si>
  <si>
    <t>E</t>
  </si>
  <si>
    <t>F</t>
  </si>
  <si>
    <t>G</t>
  </si>
  <si>
    <t>H</t>
  </si>
  <si>
    <t>I</t>
  </si>
  <si>
    <t>J</t>
  </si>
  <si>
    <t>Loose sand</t>
  </si>
  <si>
    <t>Lead</t>
  </si>
  <si>
    <t>Tail</t>
  </si>
  <si>
    <t>WT</t>
  </si>
  <si>
    <t>TOC</t>
  </si>
  <si>
    <t>Excess</t>
  </si>
  <si>
    <t>13 3/8"</t>
  </si>
  <si>
    <t>Yield</t>
  </si>
  <si>
    <t>Mix Fluid</t>
  </si>
  <si>
    <t>7" liner</t>
  </si>
  <si>
    <t>9 5/8"</t>
  </si>
  <si>
    <t>To surface</t>
  </si>
  <si>
    <t>2.3885 ft3/sk</t>
  </si>
  <si>
    <t>14.28 Gal/Sk</t>
  </si>
  <si>
    <t>1.1487 ft3/Sk</t>
  </si>
  <si>
    <t>5.01 Gal/SK</t>
  </si>
  <si>
    <t>Capacity</t>
  </si>
  <si>
    <t>BHA</t>
  </si>
  <si>
    <t>O</t>
  </si>
  <si>
    <t>L</t>
  </si>
  <si>
    <t>R</t>
  </si>
  <si>
    <t>X</t>
  </si>
  <si>
    <t>TD</t>
  </si>
  <si>
    <t>SS</t>
  </si>
  <si>
    <t>OBM</t>
  </si>
  <si>
    <t>ppg</t>
  </si>
  <si>
    <t>Wells Data</t>
  </si>
  <si>
    <t>Exp</t>
  </si>
  <si>
    <t>psi</t>
  </si>
  <si>
    <t>psi/ft</t>
  </si>
  <si>
    <t>Surface (A)</t>
  </si>
  <si>
    <t>Lead ?</t>
  </si>
  <si>
    <t>Pore Pressure</t>
  </si>
  <si>
    <t>Frac Pressure</t>
  </si>
  <si>
    <t>depth, m</t>
  </si>
  <si>
    <t>depth, ft</t>
  </si>
  <si>
    <t>30"</t>
  </si>
  <si>
    <t>WT(SG)</t>
  </si>
  <si>
    <t>Vol(m3)</t>
  </si>
  <si>
    <t>SG</t>
  </si>
  <si>
    <t>Well Type</t>
  </si>
  <si>
    <t>Well name :</t>
  </si>
  <si>
    <t>Objective      :</t>
  </si>
  <si>
    <t>Coordinate Sys.:</t>
  </si>
  <si>
    <t>xxx</t>
  </si>
  <si>
    <t xml:space="preserve">Wellhead </t>
  </si>
  <si>
    <t>Field           :</t>
  </si>
  <si>
    <t>Target Tolerance:</t>
  </si>
  <si>
    <t>Circle of 50 m radius at Kh.7-A TOP</t>
  </si>
  <si>
    <t>Surface :</t>
  </si>
  <si>
    <t>Type           :</t>
  </si>
  <si>
    <t>Offset wells :</t>
  </si>
  <si>
    <t>Target: xxx</t>
  </si>
  <si>
    <t>N xxx</t>
  </si>
  <si>
    <t>E xxxx    xxx mTVDss</t>
  </si>
  <si>
    <t>GE (mtrs)   :</t>
  </si>
  <si>
    <t>DFE (mtrs)   :</t>
  </si>
  <si>
    <t>Prognosed Formation Tops Depths</t>
  </si>
  <si>
    <t>Frac. Pressure</t>
  </si>
  <si>
    <t>Hole</t>
  </si>
  <si>
    <t>Section Length</t>
  </si>
  <si>
    <t>C A S I N G</t>
  </si>
  <si>
    <t xml:space="preserve"> </t>
  </si>
  <si>
    <t>Geological Column</t>
  </si>
  <si>
    <t>Lithology</t>
  </si>
  <si>
    <t>EMW</t>
  </si>
  <si>
    <t>Risk</t>
  </si>
  <si>
    <t>Size</t>
  </si>
  <si>
    <t>Mass</t>
  </si>
  <si>
    <t>Grade/</t>
  </si>
  <si>
    <t>interval</t>
  </si>
  <si>
    <t>CEMENT</t>
  </si>
  <si>
    <t>MUD</t>
  </si>
  <si>
    <t>LOGS / CORING</t>
  </si>
  <si>
    <t>(mtr)</t>
  </si>
  <si>
    <t>(psi)</t>
  </si>
  <si>
    <t>(psi/ft)</t>
  </si>
  <si>
    <t>(inch)</t>
  </si>
  <si>
    <t>(lbs/ft)</t>
  </si>
  <si>
    <t>coupling</t>
  </si>
  <si>
    <t>(m)</t>
  </si>
  <si>
    <t>17 1/2" Hole Section</t>
  </si>
  <si>
    <t>Normal Size Shallow Cellar</t>
  </si>
  <si>
    <t>Lead cmt:-</t>
  </si>
  <si>
    <t>Spud Mud / Gel / Polymer</t>
  </si>
  <si>
    <t>Bottom tubing head flange flush with top cellar</t>
  </si>
  <si>
    <t>Grad :-</t>
  </si>
  <si>
    <t>TOC :-</t>
  </si>
  <si>
    <t xml:space="preserve">Wt: </t>
  </si>
  <si>
    <t>Casing accessories:-</t>
  </si>
  <si>
    <t xml:space="preserve">Excess :- </t>
  </si>
  <si>
    <t>PV :-</t>
  </si>
  <si>
    <t>One Jt Shoetrack, Install shoe and FC on pipe rack</t>
  </si>
  <si>
    <t>YP :-</t>
  </si>
  <si>
    <t>Tail cmt:-</t>
  </si>
  <si>
    <t>SS/Clay</t>
  </si>
  <si>
    <t>Excess :</t>
  </si>
  <si>
    <t>MD</t>
  </si>
  <si>
    <t>17-1/2" Section TD</t>
  </si>
  <si>
    <t>13 3/8" Casing</t>
  </si>
  <si>
    <t>12 1/4" Hole Section</t>
  </si>
  <si>
    <t>Lead Cmt:-</t>
  </si>
  <si>
    <t>TYPE:</t>
  </si>
  <si>
    <t>Casing accessories:</t>
  </si>
  <si>
    <t>Shoe track:</t>
  </si>
  <si>
    <t>Centralizers</t>
  </si>
  <si>
    <t>Wt :-</t>
  </si>
  <si>
    <t>Vis :-</t>
  </si>
  <si>
    <t>Shale/Sand</t>
  </si>
  <si>
    <t>FL :-</t>
  </si>
  <si>
    <t>9 5/8" Casing</t>
  </si>
  <si>
    <t>Details from Hall. proposal</t>
  </si>
  <si>
    <t>Details from Barroid proposal</t>
  </si>
  <si>
    <t>12-1/4" Section TD</t>
  </si>
  <si>
    <t>8 1/2" Hole Section</t>
  </si>
  <si>
    <t>Oil Base Mud</t>
  </si>
  <si>
    <t>Centralizers:</t>
  </si>
  <si>
    <t>Overlap:</t>
  </si>
  <si>
    <t>SS/SH</t>
  </si>
  <si>
    <t>Markers:</t>
  </si>
  <si>
    <t>TD of Well</t>
  </si>
  <si>
    <t>7" Liner</t>
  </si>
  <si>
    <t>15/9-F-4</t>
  </si>
  <si>
    <t>Deviated Water Injector Well</t>
  </si>
  <si>
    <t xml:space="preserve">15/9-F-4 Well Summary Sheet </t>
  </si>
  <si>
    <t xml:space="preserve">Injector Well </t>
  </si>
  <si>
    <t>Volvo Field</t>
  </si>
  <si>
    <t>To establish a water injection well</t>
  </si>
  <si>
    <t>F-12, F-7</t>
  </si>
  <si>
    <t>Lat. = 58°26’29.807” N    Long. = 01°53’14.929” E</t>
  </si>
  <si>
    <t>36" Hole Section</t>
  </si>
  <si>
    <t>Clay/SS/LS</t>
  </si>
  <si>
    <t>Depth 
mTVD DFE (ft)</t>
  </si>
  <si>
    <t>Depth 
mTVD DFE (m)</t>
  </si>
  <si>
    <t>Depth
mTVDss (m)</t>
  </si>
  <si>
    <t xml:space="preserve">Depth
mTVDss </t>
  </si>
  <si>
    <t xml:space="preserve">Depth 
mTVD DFE </t>
  </si>
  <si>
    <t>BTM F</t>
  </si>
  <si>
    <t>BTM G</t>
  </si>
  <si>
    <t>BTM H</t>
  </si>
  <si>
    <t>Problems with torque setting on casing tongs</t>
  </si>
  <si>
    <t>30" Casing</t>
  </si>
  <si>
    <t>36"</t>
  </si>
  <si>
    <t>K</t>
  </si>
  <si>
    <t>Clay</t>
  </si>
  <si>
    <t>B2</t>
  </si>
  <si>
    <t>B1</t>
  </si>
  <si>
    <t>C</t>
  </si>
  <si>
    <t>Claystone</t>
  </si>
  <si>
    <t>Clay/Sand stringers</t>
  </si>
  <si>
    <t>LS</t>
  </si>
  <si>
    <t>LS/Marl</t>
  </si>
  <si>
    <t>Thickness., ft</t>
  </si>
  <si>
    <t>Thickness., m</t>
  </si>
  <si>
    <t>D1</t>
  </si>
  <si>
    <t>D2</t>
  </si>
  <si>
    <t>D3</t>
  </si>
  <si>
    <t>D4</t>
  </si>
  <si>
    <t>F1</t>
  </si>
  <si>
    <t>F2</t>
  </si>
  <si>
    <t>36" Section TD</t>
  </si>
  <si>
    <t>Sandstone/Clay</t>
  </si>
  <si>
    <t>Clay/Sandstone/Limestone</t>
  </si>
  <si>
    <t>Clay/Sandstone/Limestone/Tuff</t>
  </si>
  <si>
    <t>Limestone</t>
  </si>
  <si>
    <t>Limestone/Marl</t>
  </si>
  <si>
    <t>Grey Marl/Limestone</t>
  </si>
  <si>
    <t>Clay/Limestone</t>
  </si>
  <si>
    <t>Sandstone/Clay/Limestone/Coal</t>
  </si>
  <si>
    <t>Sandstone/Clay/Siltstone</t>
  </si>
  <si>
    <t>Frac EMW</t>
  </si>
  <si>
    <t>8 1/2" Section TD</t>
  </si>
  <si>
    <t>TVD</t>
  </si>
  <si>
    <t>(ft)</t>
  </si>
  <si>
    <t>Mud Weight</t>
  </si>
  <si>
    <t>Clay/LS</t>
  </si>
  <si>
    <t>SS/Clay/LS/Coal</t>
  </si>
  <si>
    <t>SS/Clay/Siltstone</t>
  </si>
  <si>
    <t>Remarks</t>
  </si>
  <si>
    <t>Recommends</t>
  </si>
  <si>
    <t xml:space="preserve">X-65     </t>
  </si>
  <si>
    <t xml:space="preserve">CS    </t>
  </si>
  <si>
    <t xml:space="preserve">ABB RL-4    </t>
  </si>
  <si>
    <t xml:space="preserve">X-52     </t>
  </si>
  <si>
    <t>HC</t>
  </si>
  <si>
    <t xml:space="preserve">P-110     </t>
  </si>
  <si>
    <t xml:space="preserve">CS          </t>
  </si>
  <si>
    <t>Vam Top</t>
  </si>
  <si>
    <t>C-95</t>
  </si>
  <si>
    <t>CS</t>
  </si>
  <si>
    <t>10 3/8" Liner</t>
  </si>
  <si>
    <t>13 Csr-110</t>
  </si>
  <si>
    <t>Vam Top HT</t>
  </si>
  <si>
    <t>X-Over at 593.3m</t>
  </si>
  <si>
    <t>Housing &amp; XO</t>
  </si>
  <si>
    <t>ROV</t>
  </si>
  <si>
    <t>Guide Bushing</t>
  </si>
  <si>
    <t>Automated Slips</t>
  </si>
  <si>
    <t>Hole Section</t>
  </si>
  <si>
    <t>36”</t>
  </si>
  <si>
    <t>17½</t>
  </si>
  <si>
    <t>12¼”</t>
  </si>
  <si>
    <t>8 ½”</t>
  </si>
  <si>
    <t>BHA Number</t>
  </si>
  <si>
    <t>Bit Number</t>
  </si>
  <si>
    <t>Bit size</t>
  </si>
  <si>
    <t>17½”x36”HO</t>
  </si>
  <si>
    <t>17½”</t>
  </si>
  <si>
    <t>Manufacturer</t>
  </si>
  <si>
    <t>Smith</t>
  </si>
  <si>
    <t>Bit type</t>
  </si>
  <si>
    <t>GS03BDODGVCPD</t>
  </si>
  <si>
    <t>XR-ODVC</t>
  </si>
  <si>
    <t>RSR616M</t>
  </si>
  <si>
    <t>MDI616LHABPX</t>
  </si>
  <si>
    <t>Serial number</t>
  </si>
  <si>
    <t>-</t>
  </si>
  <si>
    <t>MY8926</t>
  </si>
  <si>
    <t>SCC001</t>
  </si>
  <si>
    <t>Nozzles (n/32”)</t>
  </si>
  <si>
    <t>1x15, 3x18</t>
  </si>
  <si>
    <t>4x20</t>
  </si>
  <si>
    <t>3x16, 3x15</t>
  </si>
  <si>
    <t>1x12, 5x11</t>
  </si>
  <si>
    <t>3x12, 3x13</t>
  </si>
  <si>
    <t>TFA (in2)</t>
  </si>
  <si>
    <t>0,917</t>
  </si>
  <si>
    <t>Motor type</t>
  </si>
  <si>
    <t>Powerpack</t>
  </si>
  <si>
    <t>Vortex</t>
  </si>
  <si>
    <t>Motor bend</t>
  </si>
  <si>
    <t>1,5º</t>
  </si>
  <si>
    <t>MWD Type</t>
  </si>
  <si>
    <t>Powerpulse</t>
  </si>
  <si>
    <t>PowerDrive</t>
  </si>
  <si>
    <t>Depth in (m)</t>
  </si>
  <si>
    <t>Depth out (m)</t>
  </si>
  <si>
    <t>Metres formation drilled</t>
  </si>
  <si>
    <t>Hours on bottom:</t>
  </si>
  <si>
    <t>15,1</t>
  </si>
  <si>
    <t>24,7</t>
  </si>
  <si>
    <t>66,6</t>
  </si>
  <si>
    <t>Hours on bottom: Cement</t>
  </si>
  <si>
    <t>1,5</t>
  </si>
  <si>
    <t>Circulation hours</t>
  </si>
  <si>
    <t>Total bit revolutions</t>
  </si>
  <si>
    <t>(No signal)</t>
  </si>
  <si>
    <t>Average ROP (m/hr)</t>
  </si>
  <si>
    <t>7,3</t>
  </si>
  <si>
    <t>44,6</t>
  </si>
  <si>
    <t>21,2</t>
  </si>
  <si>
    <t>min-max Flow (l/min)</t>
  </si>
  <si>
    <t>720-4550</t>
  </si>
  <si>
    <t>3070 – 4495</t>
  </si>
  <si>
    <t>1650 – 3520</t>
  </si>
  <si>
    <t>1940-2092</t>
  </si>
  <si>
    <t>2070-2226</t>
  </si>
  <si>
    <t>min-max Pressure (bar)</t>
  </si>
  <si>
    <t>6 – 85</t>
  </si>
  <si>
    <t>75 – 148</t>
  </si>
  <si>
    <t>159 – 220</t>
  </si>
  <si>
    <t>222-257</t>
  </si>
  <si>
    <t>202-235</t>
  </si>
  <si>
    <t>min-max WOB (ton)</t>
  </si>
  <si>
    <t>1 – 7</t>
  </si>
  <si>
    <t>1 – 8</t>
  </si>
  <si>
    <t>1 – 9</t>
  </si>
  <si>
    <t>4.8-9.3</t>
  </si>
  <si>
    <t>3.2-8.3</t>
  </si>
  <si>
    <t>min-max String RPm</t>
  </si>
  <si>
    <t>70 – 100</t>
  </si>
  <si>
    <t>90 – 190</t>
  </si>
  <si>
    <t>50 – 170</t>
  </si>
  <si>
    <t>30-41</t>
  </si>
  <si>
    <t>140-181</t>
  </si>
  <si>
    <t>min-max Bit RPm</t>
  </si>
  <si>
    <t>0 – 55</t>
  </si>
  <si>
    <t>181-203</t>
  </si>
  <si>
    <t>min-max Torque (kNm)</t>
  </si>
  <si>
    <t>7 – 27</t>
  </si>
  <si>
    <t>14.3-20.4</t>
  </si>
  <si>
    <t>16.8-23.5</t>
  </si>
  <si>
    <t>Average Torque (kNm)</t>
  </si>
  <si>
    <t>Mud Weight (g/cc)</t>
  </si>
  <si>
    <t>1,03</t>
  </si>
  <si>
    <t>1,40</t>
  </si>
  <si>
    <t>1.40 – 1.45</t>
  </si>
  <si>
    <t>Mud Type</t>
  </si>
  <si>
    <t>SW with hi-vis pills</t>
  </si>
  <si>
    <t>Enviromul OBM</t>
  </si>
  <si>
    <t>OBM-Standard</t>
  </si>
  <si>
    <t>Start - end inclination</t>
  </si>
  <si>
    <t>0.00º – 0.09º</t>
  </si>
  <si>
    <t>0.09º – 15.49º</t>
  </si>
  <si>
    <t>15,49 – 29.63º</t>
  </si>
  <si>
    <t>29.63º - 35.31º</t>
  </si>
  <si>
    <t>35.31º - 54.67º</t>
  </si>
  <si>
    <t>Max inclination</t>
  </si>
  <si>
    <t>0.28º</t>
  </si>
  <si>
    <t>15.49º</t>
  </si>
  <si>
    <t>29.63º</t>
  </si>
  <si>
    <t>35.31º</t>
  </si>
  <si>
    <t>55.23º</t>
  </si>
  <si>
    <t>Start - end Azimuth</t>
  </si>
  <si>
    <t>220.00 - 109,43</t>
  </si>
  <si>
    <t>220.00 - 148,23</t>
  </si>
  <si>
    <t>148,23º - 133,70º</t>
  </si>
  <si>
    <t>133.7º - 165.62º</t>
  </si>
  <si>
    <t>165.62º - 202.72º</t>
  </si>
  <si>
    <t>Clay/Sand/Lim</t>
  </si>
  <si>
    <t>Sandst/Limestone/ Marl</t>
  </si>
  <si>
    <t>BU</t>
  </si>
  <si>
    <t>CT</t>
  </si>
  <si>
    <t>NO</t>
  </si>
  <si>
    <t>Grade</t>
  </si>
  <si>
    <t>N</t>
  </si>
  <si>
    <t>IN</t>
  </si>
  <si>
    <t>In</t>
  </si>
  <si>
    <t>ER</t>
  </si>
  <si>
    <t>Reason pulled</t>
  </si>
  <si>
    <t>TD reached</t>
  </si>
  <si>
    <t>Stop for start up of production. Change BHA</t>
  </si>
  <si>
    <t>Section TD</t>
  </si>
  <si>
    <t>Survey</t>
  </si>
  <si>
    <t>Mud Samples</t>
  </si>
  <si>
    <t>Gauged bit</t>
  </si>
  <si>
    <t>Stabilizers</t>
  </si>
  <si>
    <t>Hydraulic Jar</t>
  </si>
  <si>
    <t>Set scribline and measured corrections on GWD and MWD.</t>
  </si>
  <si>
    <t>Failed to orient tool face due to high torque</t>
  </si>
  <si>
    <t>Leakage in TDS</t>
  </si>
  <si>
    <t>Tong jammed to coupling</t>
  </si>
  <si>
    <t>Not ble to open PS-30 slips</t>
  </si>
  <si>
    <t>pup joint</t>
  </si>
  <si>
    <t>CART</t>
  </si>
  <si>
    <t>Jar</t>
  </si>
  <si>
    <t>Not able to handle cutting returns</t>
  </si>
  <si>
    <t>lower viscosity</t>
  </si>
  <si>
    <t>Cuttings slurry routed to boat due to injection pump is out of operation.</t>
  </si>
  <si>
    <t>RRTS Packer</t>
  </si>
  <si>
    <t>ROP increased from 5 to 35 m/hr. Flowchecked well - ok - well static.</t>
  </si>
  <si>
    <t>Observed increase in active of ~1 m3 over 5 mins. Flowcheked well on trip tanks - ok - well static</t>
  </si>
  <si>
    <t>Troubleshot mudpumps. Not able to start mudpump #3. Mudpump #2 gave wrong output on stroke setting. Decided to drill ahead using mudpump #1 only.</t>
  </si>
  <si>
    <t>MDT logging string</t>
  </si>
  <si>
    <t>hanger/TSP packer</t>
  </si>
  <si>
    <t>Shut down operation due to exhaust fumes blowing into the rig floor.</t>
  </si>
  <si>
    <t>GTV Plug</t>
  </si>
  <si>
    <t>Type</t>
  </si>
  <si>
    <t>X-lite</t>
  </si>
  <si>
    <t>247 MD</t>
  </si>
  <si>
    <t>Remedial</t>
  </si>
  <si>
    <t>Capacity(bbl/ft)</t>
  </si>
  <si>
    <t>MD(m)</t>
  </si>
  <si>
    <t>Mud Name</t>
  </si>
  <si>
    <t>Weight (SG)</t>
  </si>
  <si>
    <t>Rate(lpm)</t>
  </si>
  <si>
    <t>WBM</t>
  </si>
  <si>
    <t>Volume(m3)</t>
  </si>
  <si>
    <t>Cement Name</t>
  </si>
  <si>
    <t>Cement Type</t>
  </si>
  <si>
    <t>Pressure(bar)</t>
  </si>
  <si>
    <t>hi-vis</t>
  </si>
  <si>
    <t>SSP (bar)</t>
  </si>
  <si>
    <t>135-200</t>
  </si>
  <si>
    <t>lead</t>
  </si>
  <si>
    <t>800-1200</t>
  </si>
  <si>
    <t>Purpose</t>
  </si>
  <si>
    <t>Cement displacement</t>
  </si>
  <si>
    <t>Seawater</t>
  </si>
  <si>
    <t>890 litre</t>
  </si>
  <si>
    <t>FIT</t>
  </si>
  <si>
    <t>slug</t>
  </si>
  <si>
    <t>Running Casing</t>
  </si>
  <si>
    <t>1 csg vol</t>
  </si>
  <si>
    <t>Spacer</t>
  </si>
  <si>
    <t>40-45</t>
  </si>
  <si>
    <t>ECD(SG)</t>
  </si>
  <si>
    <t>2070-2090</t>
  </si>
  <si>
    <t>245-250</t>
  </si>
  <si>
    <t>245-255</t>
  </si>
  <si>
    <t>2090-2225</t>
  </si>
  <si>
    <t>200-220</t>
  </si>
  <si>
    <t>1.59-1.60</t>
  </si>
  <si>
    <t>220-231</t>
  </si>
  <si>
    <t>1.61-1.62</t>
  </si>
  <si>
    <t>Drilling</t>
  </si>
  <si>
    <t>1.62-1.63</t>
  </si>
  <si>
    <t>216-238</t>
  </si>
  <si>
    <t>2100-2200</t>
  </si>
  <si>
    <t>1.61-1.63</t>
  </si>
  <si>
    <t>1.39-1.45</t>
  </si>
  <si>
    <t>10-30</t>
  </si>
  <si>
    <t>Trip</t>
  </si>
  <si>
    <t>Fishing</t>
  </si>
  <si>
    <t>Logging</t>
  </si>
  <si>
    <t>82-95</t>
  </si>
  <si>
    <t>2000-1000</t>
  </si>
  <si>
    <t>88-94-29.8</t>
  </si>
  <si>
    <t>Fresh water</t>
  </si>
  <si>
    <t>Completion fluid</t>
  </si>
  <si>
    <t>Plug abandon</t>
  </si>
  <si>
    <t>130-90</t>
  </si>
  <si>
    <t>1000-1300-700</t>
  </si>
  <si>
    <t>101-83</t>
  </si>
  <si>
    <t>DW</t>
  </si>
  <si>
    <t>Silt</t>
  </si>
  <si>
    <t>3450-3510</t>
  </si>
  <si>
    <t>Clay Stone</t>
  </si>
  <si>
    <t>3420-3450</t>
  </si>
  <si>
    <t>Siltstone</t>
  </si>
  <si>
    <t>3320-3420</t>
  </si>
  <si>
    <t>3190-3320</t>
  </si>
  <si>
    <t>Clay Shale</t>
  </si>
  <si>
    <t>3090-3190</t>
  </si>
  <si>
    <t>Hegre Gp.</t>
  </si>
  <si>
    <t>Marl Shale</t>
  </si>
  <si>
    <t>2990-3090</t>
  </si>
  <si>
    <t>Hugin</t>
  </si>
  <si>
    <t>2925-2990</t>
  </si>
  <si>
    <t>Viking Gp.</t>
  </si>
  <si>
    <t>2830-2925</t>
  </si>
  <si>
    <t>romer Knoll Gp.</t>
  </si>
  <si>
    <t>2740-2830</t>
  </si>
  <si>
    <t>Hod/Blodoks/Hidrs</t>
  </si>
  <si>
    <t>Medium Sand</t>
  </si>
  <si>
    <t>2610-2740</t>
  </si>
  <si>
    <t>The sleipner formation consists mainly of sandstone with thin layers of claystone and siltstone in between. Sandstone: Clear to transparent, occasionaly white very fine to very coarse, predominantly fine, subangular, subspherical, loose quartz grains, firm to moderate hard, occasionally translucent silica cemented, kaolinite matrix. Claystone: Medium grey to bluish grey, firm to moderate hard, blocky, crumbly. Siltstone: Grey olive to brownish grey, soft to firm, crumbly, kaolinite matrix.</t>
  </si>
  <si>
    <t xml:space="preserve">Sleipner Formation </t>
  </si>
  <si>
    <t>Ekofisk/Tor</t>
  </si>
  <si>
    <t>1300-2610</t>
  </si>
  <si>
    <t>The Hugin formation consists of a thin claystone layer at the bottom over the main sandstone section that dominates the entire section. There were also stringers of coal and limestone. Claystone: Brownish grey to brownish black, occasionally greysih black, firm, blocky, crumbly, slightly calcareous, silty, carbonate material. Sandstone: Clear to translucent quartz grain, occasionally milky white, very fine to very coarse, predominantly medium to coarse, subangular to subrounded, well to moderate sorted, calcite cemented, trace of pyrite. Coal: Black, shiny, brittle, blocky. Limestone: White, hard, brittle, microcrystalline, argillaceous laminated. Siltstone: Light olive grey to olive grey to greyish black, firm to hard, amorphous to subblocky, non to slightly calcareous, crumbly, silica cemented, occasionally very fine quartz grains.</t>
  </si>
  <si>
    <t xml:space="preserve">Hugin Formation </t>
  </si>
  <si>
    <t>Rogaland Gp.</t>
  </si>
  <si>
    <t>146-1300</t>
  </si>
  <si>
    <t>The Vestland group consists of the Hugin formation and Sleipner formation.</t>
  </si>
  <si>
    <t xml:space="preserve">Vestland Group </t>
  </si>
  <si>
    <t>Depth</t>
  </si>
  <si>
    <t>The Heather formation consists mainly of rich organic claystone with stringers of limestone. Claystone: Greyish black to black, occasionally brownish black, firm to moderate hard, blocky, micropyrite, carbonate material, calcareous. Limestone: Light greenish grey to light bluish grey, firm to hard, subplaty, microcrystalline.</t>
  </si>
  <si>
    <t xml:space="preserve">Heather Formation </t>
  </si>
  <si>
    <t>The Draupne formation consists of very organic rich claystone. Claystone: Greyish red to very dusky red, firm, blocky, earthy, slightly calcareous, very organic.</t>
  </si>
  <si>
    <t xml:space="preserve">Draupne Formation </t>
  </si>
  <si>
    <t xml:space="preserve">Viking Group </t>
  </si>
  <si>
    <t>This formation consists of interbedded limestone and marl with some minor layers of claystone. Marl: Olive black to greenish black, firm to moderately hard, sub blocky to blocky, elongated, silty, very silty in parts, occurrence of glauconite. Also occurrence of light bluish grey to yellowish grey, firm, sub blocky to elongated, slightly argillaceous, glauconitic. Limestone: Milky white to yellowish grey, occasionally moderately reddish brown, firm to hard, sub blocky, microcrystalline, argillaceous laminated in parts. Claystone: Olive black to greenish black, firm, sub blocky to elongated, very silty, earthy, slightly calcareous in parts.</t>
  </si>
  <si>
    <t xml:space="preserve">Aasgard Formation </t>
  </si>
  <si>
    <t>This formation consists mainly of grey marls with argillaceous laminations and limestone. Marl: Light grey to very light grey, medium bluish grey to dark greenish grey, firm, soft in parts, sub blocky to blocky, elongated, laminated, earthy, calcareous, silty to sandy in parts, glauconitic, argillaceous. Limestone: Milky white to yellowish grey, predominantly moderately hard, platy, microcrystalline. Moderate reddish orange to moderate reddish brown, firm, sub blocky, argillaceous laminated, microcrystalline in parts.</t>
  </si>
  <si>
    <t xml:space="preserve">Roedby Formation </t>
  </si>
  <si>
    <t>The Cromer Knoll group consists of Roedby and Aasgard formation.</t>
  </si>
  <si>
    <t xml:space="preserve">Cromer Knoll Group </t>
  </si>
  <si>
    <t>This formation consists of grey marl with argillaceous limestone. Marl: Light grey to very light grey, firm, blocky and elongated, laminated, earthy, calcareous, silty, organic layers, traces of glauconite. There is also occurrence of olive grey to olive black, firm, blocky and elongated, laminated, earthy, calcareous, silty, argillaceous. Limestone: Moderate reddish orange to moderate reddish brown, moderately hard, platy, microcrystalline, in parts milky white to yellowish grey, firm, blocky, microcrystalline.</t>
  </si>
  <si>
    <t>Hildra Formation</t>
  </si>
  <si>
    <t>The Blodoks formation consists mainly of grey marls with argillaceous laminations and limestone. Marl: Light grey to very light grey, greyish brown to dark reddish brown in colour. Firm, blocky, elongated, laminated, earthy, glauconitic. Limestone: Yellowish grey, occasionally moderate reddish orange to moderate reddish brown firm to brittle, blocky, platy, elongated, slightly silty, microcrystalline.</t>
  </si>
  <si>
    <t xml:space="preserve">Blodøks Formation </t>
  </si>
  <si>
    <t>The Hod Formation is dominated by limestone grading to marl with depth. Limestone: Predominately light brown, white to yellowish grey, white to pinkish grey occasionally greyish red, light yellowish grey, very pale orange in colour. They are soft to firm, brittle in parts, occurs hard, blocky to sub-blocky, elongated lightly silty in parts, Marls: Light bluish grey, sub-blocky, soft to moderate firm, glauconitic. grading to marls. There are argillaceous laminations in places, which become more prevalent downhole.</t>
  </si>
  <si>
    <t xml:space="preserve">Hod Formation </t>
  </si>
  <si>
    <t>The Tor Formation is dominated by limestone with traces of claystone and sandstone. Claystone: Medium dark grey to dark greenish grey, occasionally olive grey, soft to moderate hard, sub- blocky to blocky, occasionally elongated. Sand: Clear to transparent. In part loose, clear to translucent Quartz grains. Very coarse to very fine grains, predominantly medium to fine, sub-rounded to rounded, poorly sorted. Limestone: Very pale orange to yellowish grey, white, occurs, greyish orange pink, light brown to brownish grey, pale reddish brown, moderate brown in parts, firm to hard, elongated to sub-blocky, occurs blocky, microcrystalline, argillaceous laminations in parts</t>
  </si>
  <si>
    <t xml:space="preserve">Tor Formation </t>
  </si>
  <si>
    <t>In the 12” section the Ekofisk formation is dominated by Limestone, some amount of sandstone and a trace of claystone. Limestone: Greyish white to yellowish Grey, moderately hard to hard, sub blocky Sandstone: Translucent, very fine to medium grains, sub- angular to sub- rounded, moderately sorted. Claystone: Medium dark grey to olive grey, dark greenish grey, firm to moderately hard, sub- blocky to blocky, non-calcareous, silty in parts</t>
  </si>
  <si>
    <t xml:space="preserve">Ekofisk Formation </t>
  </si>
  <si>
    <t>In section 12” the Ty formation appear as claystones mainly, sandstone and Limestone occur in minority. Claystone: Medium dark grey to olive grey, dark greenish grey, moderately hard, sub- blocky to blocky, non-calcareous, silty in parts. Sandstone: Clear transparent, very fine to coarse, predominantly coarse, sub angular to sub rounded. Limestone: Yellowish grey, very light grey to white, soft, crumbly, sub blocky, sandy</t>
  </si>
  <si>
    <t xml:space="preserve">Ty Formation </t>
  </si>
  <si>
    <t>This Formation is dominated by claystone with traces of limestone. Stringers of sand were found at the top and bottom of the formation. Claystone: Brownish grey to brownish black, medium grey to greyish black, greenish grey to dark greenish grey, olive grey to olive black, soft to moderately hard, sub blocky to blocky, non calcareous, silty in parts. Sand: Clear translucent to milky white, the grains are fine to medium in the upper part of the formation and very fine to fine in the lowermost part, sub angular to sub rounded, moderately to well sorted. Limestone: Yellowish grey, soft, crumbly, sub blocky, sandy</t>
  </si>
  <si>
    <t xml:space="preserve">Lista Formation </t>
  </si>
  <si>
    <t>This Formation is dominated by claystone with traces of sandstone, Limestone and Tuff. Claystone: Predominately olive grey, occasionally medium bluish grey, brownish grey and dark greenish grey, soft to firm, sub blocky to blocky, non calcareous, silty in parts. Limetone: Yellowish grey, soft, crumbly, sub blocky, sandy. Sandstone: Translucent, fine to coarse grain, sub rounded to rounded, moderately sorted. Tuff: Greyish white, firm, sub blocky, pyritic, non- calcareous</t>
  </si>
  <si>
    <t xml:space="preserve">Sele Formation </t>
  </si>
  <si>
    <t>This Formation is dominated by claystone with traces of Sandstone and Limestone. Claystone: Greenish gray to dark greenish grey, greyish brown, occasionally olive black and medium bluish, soft to moderately hard, subblocky to blocky, calcareous in parts and silty in parts. Limestone: Yellowish grey, soft, crumbly, sub blocky. Sandstone: Translucent, fine to coarse grains, sub rounded to rounded, moderately sorted.</t>
  </si>
  <si>
    <t xml:space="preserve">Balder Formation </t>
  </si>
  <si>
    <t>The Rogaland Group consists of the Balder, Sele, Lista, and Ty Formations.</t>
  </si>
  <si>
    <t xml:space="preserve">Rogaland Group </t>
  </si>
  <si>
    <t>Grid Formation consists mainly of claystone and some sandstone. Sandstone: Clear-translucent loose Quartz grains, medium to coarse in the top of formation and very fine to coarse in lower part, sub angular to sub rounded, moderate sorted. Claystone: Dark greenish gray to olive gray, brownish gray, medium dark gray, firm to moderate hard, sub blocky to blocky, non calcareous and silty in parts.</t>
  </si>
  <si>
    <t xml:space="preserve">Grid Formation </t>
  </si>
  <si>
    <t xml:space="preserve">Skade formation </t>
  </si>
  <si>
    <t>The Hordaland Group consists mainly of claystone with traces of sandstone and limestone. Claystone: Predominately olive grey to dark greenish grey, brownish grey, and dark grey, soft to moderately hard, brittle in parts, sub blocky to blocky, calcareous in parts and silty in parts in the upper part of the formation and predominantly dark greenish grey, brownish black, olive black, soft to moderately hard, sub blocky to blocky, non calcareous, silty in parts in the lowermost part of the formation. limestone: yellowish grey, very light grey to white, soft to firm, crumbly, sub blocky, sandy, argillaceous.</t>
  </si>
  <si>
    <t xml:space="preserve">Hordaland Group </t>
  </si>
  <si>
    <t>Utsira Formation consists of sandstone with minor claystone interbeds. The interval interpretation upon ROP.</t>
  </si>
  <si>
    <t xml:space="preserve">Utsira Formation </t>
  </si>
  <si>
    <t xml:space="preserve">Nordland Group </t>
  </si>
  <si>
    <t>To</t>
  </si>
  <si>
    <t>From</t>
  </si>
  <si>
    <t>Comment</t>
  </si>
  <si>
    <t>mTVD</t>
  </si>
  <si>
    <t>mMD</t>
  </si>
  <si>
    <t>Formation Group</t>
  </si>
  <si>
    <t>Sampling depth for this section started at 2780mMD. Spot- and wet samples were taken every 10m until top Hugin. Sampling interval from top Hugin to TD at 3510mMD was spot and wet every 3m and one set of mudsamples (3300 m to TD) every 50m. In parts the samples were taken every 6 meters due to high ROP.</t>
  </si>
  <si>
    <t>For the 12 ¼” section, spot samples were taken every 10m from 1370mMD until TD of section. Wet samples were collected every 30m until TD of section.</t>
  </si>
  <si>
    <t>This section was also drilled riserless, using sea water based mud of 1.03sg, with the returns going to the seabed observed using ROV. There was no indication of shallow gas during drilling what was expected due information gained from drilling the 8½” Pilot Hole on F-12 well. It can be assumed this section has a normal compaction as predicted in the drilling program. The maximum estimated pore pressure of 1.08sg extrapolated upon D-exponent calculations was picked out just above the Skade formation at the depth of 1220m.</t>
  </si>
  <si>
    <t>This section was also drilled riserless with cuttings going to seabed. The only possible interpretation was made upon ROP breaks, and two formations characterised by dominance of sandstone had been picked.</t>
  </si>
  <si>
    <t>The 36” hole was drilled without riser, using sea water as a drilling fluid, with the returns going to the seabed. ROV was standby observing for gas. There was no indication of shallow gas during drilling. We then can assume this section has a normal compaction as expected in a top hole. The d-exponent gave a scattered picture due to the loose nature of the uppermost sediments, and was of no use.</t>
  </si>
  <si>
    <t>This section was drilled riserless with cuttings going to seabed.</t>
  </si>
  <si>
    <t>ADS-10Q</t>
  </si>
  <si>
    <t>model</t>
  </si>
  <si>
    <t>VARCO SYSTEMS</t>
  </si>
  <si>
    <t>Drawworks make</t>
  </si>
  <si>
    <t>TDS-8SA</t>
  </si>
  <si>
    <t>Varco Systems</t>
  </si>
  <si>
    <t>Top Drive make</t>
  </si>
  <si>
    <t>352 bar</t>
  </si>
  <si>
    <t>Rating</t>
  </si>
  <si>
    <t>22.15 l/stk @ 97% efficiency</t>
  </si>
  <si>
    <t>Output 6½” liner</t>
  </si>
  <si>
    <t>TRK-7½”x14”/2200</t>
  </si>
  <si>
    <t>Numbers</t>
  </si>
  <si>
    <t>Wirth</t>
  </si>
  <si>
    <t>Rig Pumps make</t>
  </si>
  <si>
    <t>1035bar (15000psi)</t>
  </si>
  <si>
    <t>Completed for water injection</t>
  </si>
  <si>
    <t>Final Well Status</t>
  </si>
  <si>
    <t>Shaffer</t>
  </si>
  <si>
    <t>Choke make</t>
  </si>
  <si>
    <t>Total Drilling Days</t>
  </si>
  <si>
    <t>3510mMD / 3138.8mTVD</t>
  </si>
  <si>
    <t>Total Depth</t>
  </si>
  <si>
    <t>345bar (5000psi)</t>
  </si>
  <si>
    <r>
      <t>15</t>
    </r>
    <r>
      <rPr>
        <vertAlign val="superscript"/>
        <sz val="11"/>
        <color theme="1"/>
        <rFont val="Times New Roman"/>
        <family val="1"/>
      </rPr>
      <t>th</t>
    </r>
    <r>
      <rPr>
        <sz val="11"/>
        <color theme="1"/>
        <rFont val="Times New Roman"/>
        <family val="1"/>
      </rPr>
      <t xml:space="preserve"> February 2008</t>
    </r>
  </si>
  <si>
    <t>21” / 19”</t>
  </si>
  <si>
    <t>OD / ID</t>
  </si>
  <si>
    <t>09th June 2007</t>
  </si>
  <si>
    <t>Spud date</t>
  </si>
  <si>
    <t>Aker Kværner</t>
  </si>
  <si>
    <t>HP Drilling Riser make</t>
  </si>
  <si>
    <t>91mMSL</t>
  </si>
  <si>
    <t>Water depth</t>
  </si>
  <si>
    <t>34½ BAR</t>
  </si>
  <si>
    <t>54m</t>
  </si>
  <si>
    <t>RKB to mSL</t>
  </si>
  <si>
    <t>24" / 49½"</t>
  </si>
  <si>
    <t>Size (OD / ID)</t>
  </si>
  <si>
    <t>Diverter make</t>
  </si>
  <si>
    <t>435 049.831m E</t>
  </si>
  <si>
    <t>6 478 560.825m N</t>
  </si>
  <si>
    <t>UTm Co-ordinates</t>
  </si>
  <si>
    <t>01° 53' 14.920” E</t>
  </si>
  <si>
    <t>Longitude</t>
  </si>
  <si>
    <t>5½”</t>
  </si>
  <si>
    <t>Lower Pipe Rams</t>
  </si>
  <si>
    <t>58° 26' 29.720” N</t>
  </si>
  <si>
    <t>Latitude</t>
  </si>
  <si>
    <t>Slot centre coordinates F-4:</t>
  </si>
  <si>
    <t>3½”-5½”</t>
  </si>
  <si>
    <t>middle Pipe Rams</t>
  </si>
  <si>
    <t>435 050m E</t>
  </si>
  <si>
    <t>6 478 563m N</t>
  </si>
  <si>
    <t>CVX”</t>
  </si>
  <si>
    <t>Shear Rams</t>
  </si>
  <si>
    <t>01°53’14.929” E</t>
  </si>
  <si>
    <t>58°26’29.807” N</t>
  </si>
  <si>
    <t>5”-7”</t>
  </si>
  <si>
    <t>Upper Pipe Rams</t>
  </si>
  <si>
    <t>Site position coordinates:</t>
  </si>
  <si>
    <t>690bar (10000psi)</t>
  </si>
  <si>
    <t>18¾”</t>
  </si>
  <si>
    <t>Annular Preventer</t>
  </si>
  <si>
    <t>PL 046BS</t>
  </si>
  <si>
    <t>Licence</t>
  </si>
  <si>
    <t>BOP make</t>
  </si>
  <si>
    <t>Prospect</t>
  </si>
  <si>
    <t>1035bar</t>
  </si>
  <si>
    <t>Volve</t>
  </si>
  <si>
    <t>Area</t>
  </si>
  <si>
    <t>18¾"</t>
  </si>
  <si>
    <t>Norway</t>
  </si>
  <si>
    <t>Country</t>
  </si>
  <si>
    <t>Vetco Gray mS-700 (Subsea)</t>
  </si>
  <si>
    <t>Well head make</t>
  </si>
  <si>
    <t>Deviated</t>
  </si>
  <si>
    <t>Well path</t>
  </si>
  <si>
    <t>54 m</t>
  </si>
  <si>
    <t>RKB - mSL</t>
  </si>
  <si>
    <t>Water Injector</t>
  </si>
  <si>
    <t>Classification</t>
  </si>
  <si>
    <t>Hyundai Heavy Industries Comp. Ltd</t>
  </si>
  <si>
    <t>Rig make</t>
  </si>
  <si>
    <t>Well Name</t>
  </si>
  <si>
    <t>Jack - up platform</t>
  </si>
  <si>
    <t>Rig type</t>
  </si>
  <si>
    <t>Mærsk Inspirer</t>
  </si>
  <si>
    <t>Rig name</t>
  </si>
  <si>
    <t>STATOILHYDRO ASA</t>
  </si>
  <si>
    <t>Operator</t>
  </si>
  <si>
    <r>
      <t>1.2.</t>
    </r>
    <r>
      <rPr>
        <b/>
        <sz val="7"/>
        <color theme="1"/>
        <rFont val="Times New Roman"/>
        <family val="1"/>
      </rPr>
      <t xml:space="preserve">           </t>
    </r>
    <r>
      <rPr>
        <b/>
        <sz val="11"/>
        <color theme="1"/>
        <rFont val="Times New Roman"/>
        <family val="1"/>
      </rPr>
      <t>Rig Data</t>
    </r>
  </si>
  <si>
    <r>
      <t>1.1.</t>
    </r>
    <r>
      <rPr>
        <b/>
        <sz val="7"/>
        <color theme="1"/>
        <rFont val="Times New Roman"/>
        <family val="1"/>
      </rPr>
      <t xml:space="preserve">           </t>
    </r>
    <r>
      <rPr>
        <b/>
        <sz val="11"/>
        <color theme="1"/>
        <rFont val="Times New Roman"/>
        <family val="1"/>
      </rPr>
      <t>Well Data</t>
    </r>
  </si>
  <si>
    <r>
      <t>1.</t>
    </r>
    <r>
      <rPr>
        <b/>
        <sz val="7"/>
        <color theme="1"/>
        <rFont val="Times New Roman"/>
        <family val="1"/>
      </rPr>
      <t xml:space="preserve">   </t>
    </r>
    <r>
      <rPr>
        <b/>
        <sz val="13"/>
        <color theme="1"/>
        <rFont val="Times New Roman"/>
        <family val="1"/>
      </rPr>
      <t>Well &amp; Rig Data</t>
    </r>
  </si>
  <si>
    <t>Meanwhile: Removed scaffolding in moonpool.</t>
  </si>
  <si>
    <t>Changed elevator to handle BHA.</t>
  </si>
  <si>
    <t>ok</t>
  </si>
  <si>
    <t>plug abandon -- other</t>
  </si>
  <si>
    <t>02:30:00</t>
  </si>
  <si>
    <t>02:15:00</t>
  </si>
  <si>
    <t>Installed hole covers and hatches.</t>
  </si>
  <si>
    <t>01:15:00</t>
  </si>
  <si>
    <t>L/O riser joint.</t>
  </si>
  <si>
    <t>00:45:00</t>
  </si>
  <si>
    <t>Lifted riser (lift #7). Removed master bushing. Pulled riser.</t>
  </si>
  <si>
    <t>Installed master bushing and hole cover in rotary</t>
  </si>
  <si>
    <t>00:15:00</t>
  </si>
  <si>
    <t>L/O riser joint (lift #6).</t>
  </si>
  <si>
    <t>00:00:00</t>
  </si>
  <si>
    <t>R/D cutting machine. Collected swarf.</t>
  </si>
  <si>
    <t>23:45:00</t>
  </si>
  <si>
    <t>R/U cutting machine and cut riser.</t>
  </si>
  <si>
    <t>23:15:00</t>
  </si>
  <si>
    <t>Removed master bushing. Pulled flange through rotary, installed master bushing and elevator. Landed riser onto elevator.</t>
  </si>
  <si>
    <t>Pulled riser (lift #6).</t>
  </si>
  <si>
    <t>22:45:00</t>
  </si>
  <si>
    <t>L/O riser joint (lift #5).</t>
  </si>
  <si>
    <t>22:30:00</t>
  </si>
  <si>
    <t>R/D cutting machine. Collected swarf</t>
  </si>
  <si>
    <t>22:15:00</t>
  </si>
  <si>
    <t>R/U cutting manchine and cut riser.</t>
  </si>
  <si>
    <t>Experienced knifes not cutting evenly due to ovality of riser.</t>
  </si>
  <si>
    <t>20:45:00</t>
  </si>
  <si>
    <t>Pulled riser (lift #5)</t>
  </si>
  <si>
    <t>20:00:00</t>
  </si>
  <si>
    <t>L/O riser joint (lift #4).</t>
  </si>
  <si>
    <t>19:30:00</t>
  </si>
  <si>
    <t>R/D cutting maching. Collected swarf</t>
  </si>
  <si>
    <t>19:15:00</t>
  </si>
  <si>
    <t>Meanwhile: Performed TBT with ongoing crew.</t>
  </si>
  <si>
    <t>Continued cutting riser.</t>
  </si>
  <si>
    <t>19:00:00</t>
  </si>
  <si>
    <t>Changed knifes and continued cutting riser.</t>
  </si>
  <si>
    <t>17:30:00</t>
  </si>
  <si>
    <t>R/U cutting maching and attempted cut riser. Knifes worn out and broken.</t>
  </si>
  <si>
    <t>17:00:00</t>
  </si>
  <si>
    <t>Pulled riser joint (lift #4).</t>
  </si>
  <si>
    <t>Pulled master bushing. Pulled flange through rotary, installed master bushing and elevator. Landed riser onto elevator.</t>
  </si>
  <si>
    <t>16:30:00</t>
  </si>
  <si>
    <t>L/D riser joint (lift #3)</t>
  </si>
  <si>
    <t>16:15:00</t>
  </si>
  <si>
    <t>16:00:00</t>
  </si>
  <si>
    <t>R/U cutting maching and cut riser</t>
  </si>
  <si>
    <t>15:30:00</t>
  </si>
  <si>
    <t>Removed master bushing. Pulled flange through rotary.</t>
  </si>
  <si>
    <t>Installed master bushing and elevator. Landed riser onto elevator.</t>
  </si>
  <si>
    <t>15:15:00</t>
  </si>
  <si>
    <t>Pulled riser (lift #3).</t>
  </si>
  <si>
    <t>14:45:00</t>
  </si>
  <si>
    <t>L/O riser joint (lift #2).</t>
  </si>
  <si>
    <t>14:15:00</t>
  </si>
  <si>
    <t>R/D cutting machine.</t>
  </si>
  <si>
    <t>Collected swarf.</t>
  </si>
  <si>
    <t>14:00:00</t>
  </si>
  <si>
    <t>R/U cutting machine and hole cover. Cut riser</t>
  </si>
  <si>
    <t>13:15:00</t>
  </si>
  <si>
    <t>Installed master bushing and elevator. Removed fairing and landed riser onto elevator</t>
  </si>
  <si>
    <t>13:00:00</t>
  </si>
  <si>
    <t>Pulled riser (lift #2). Cleaned flanges on WH deck</t>
  </si>
  <si>
    <t>12:45:00</t>
  </si>
  <si>
    <t>Lifted riser. Removed master bushing</t>
  </si>
  <si>
    <t>12:30:00</t>
  </si>
  <si>
    <t>Removed running tool. Changed handling equipment. Installed cradle on HTS</t>
  </si>
  <si>
    <t>Cleared drill floor.</t>
  </si>
  <si>
    <t>11:15:00</t>
  </si>
  <si>
    <t>L/O tensioner joint</t>
  </si>
  <si>
    <t>10:00:00</t>
  </si>
  <si>
    <t>09:45:00</t>
  </si>
  <si>
    <t>Cut tensioner joint</t>
  </si>
  <si>
    <t>09:00:00</t>
  </si>
  <si>
    <t>R/U cutting machine.</t>
  </si>
  <si>
    <t>Installed hole cover to collect swarf</t>
  </si>
  <si>
    <t>08:00:00</t>
  </si>
  <si>
    <t>Installed master bushing and elevator. Landed riser on elevator.</t>
  </si>
  <si>
    <t>07:45:00</t>
  </si>
  <si>
    <t>Pulled tensioner joint above drill floor. Cleaned flange for marine growth on WH deck.</t>
  </si>
  <si>
    <t>07:15:00</t>
  </si>
  <si>
    <t>Performed TBT for pulling and cutting riser</t>
  </si>
  <si>
    <t>07:00:00</t>
  </si>
  <si>
    <t>Pulled up riser until first flange at centralizer deck. Cleaned flange for marine growth.</t>
  </si>
  <si>
    <t>06:15:00</t>
  </si>
  <si>
    <t>P/U and M/U multibowl RT. Removed C-plate.</t>
  </si>
  <si>
    <t>06:00:00</t>
  </si>
  <si>
    <t>Pulled inner string and R/B 2 x 5 1/2" DP stands. R/B cutter BHA</t>
  </si>
  <si>
    <t>04:45:00</t>
  </si>
  <si>
    <t>B/O and attempted to rack back multibowl RT. Unable to rack back due to too long assebly. Parked AFT PRS with multibowl RT out of the way.</t>
  </si>
  <si>
    <t>04:00:00</t>
  </si>
  <si>
    <t>Installed small C-plate and false rotary.</t>
  </si>
  <si>
    <t>03:45:00</t>
  </si>
  <si>
    <t>Disengaged multibowl RT by rotating elevator.</t>
  </si>
  <si>
    <t>03:30:00</t>
  </si>
  <si>
    <t>Removed master bushing and installed the big C-plate.</t>
  </si>
  <si>
    <t>Pulled riser and multibowl to drill floor.</t>
  </si>
  <si>
    <t>03:00:00</t>
  </si>
  <si>
    <t>Removed hoses and valves from multibowl.</t>
  </si>
  <si>
    <t>P/U slowly to confirm successful cut.</t>
  </si>
  <si>
    <t>02:00:00</t>
  </si>
  <si>
    <t>Staged up pump rate to 2300 lpm / 87 bar. Continued pumping for approximately 15 min, lost overpull, good indication of cut</t>
  </si>
  <si>
    <t>Observed multibowl/riser turned 1/4 turn clockwise at successful cut.</t>
  </si>
  <si>
    <t>01:45:00</t>
  </si>
  <si>
    <t>Stopped pumping. Checked scribe line to confirm multibowl running tool still engaged to the multibowl.</t>
  </si>
  <si>
    <t>01:30:00</t>
  </si>
  <si>
    <t>Took 5 ton overpull.</t>
  </si>
  <si>
    <t>Staged up pump rate to 900 lpm, observed water leaking over the top of the multibowl</t>
  </si>
  <si>
    <t>Performed TBT for cutting the production riser and pulling the multibowl to drill floor.</t>
  </si>
  <si>
    <t>01:00:00</t>
  </si>
  <si>
    <t>Continued spotting riser handling equipment. Meanwhile: Cleared drill floor.</t>
  </si>
  <si>
    <t>Spotted riser handling equipment. Meanwhile: Cleared drill floor.</t>
  </si>
  <si>
    <t>Continued to clear cantilever. Installed deck beams on cantilever.</t>
  </si>
  <si>
    <t>21:00:00</t>
  </si>
  <si>
    <t>Performed information meeting with all involved personnel for riser pulling operations.</t>
  </si>
  <si>
    <t>20:30:00</t>
  </si>
  <si>
    <t>R/U tailing arm and saddle on HTS. Continued to clear cantilever.</t>
  </si>
  <si>
    <t>Installed beams on cantilever deck for L/O riser joints.</t>
  </si>
  <si>
    <t>Performed TBT for R/U riser handling equipment</t>
  </si>
  <si>
    <t>Waited on supply boat for riser equipment</t>
  </si>
  <si>
    <t>Performed housekeeping on cantilever. Removed pipes and equipment from cantilever to make space for riser joints.</t>
  </si>
  <si>
    <t>Meanwhile: Assisted crane with backload. Continued cleaning shaker pits.</t>
  </si>
  <si>
    <t>Meanwhile:</t>
  </si>
  <si>
    <t>Assisted crane with backload. Continued cleaning shaker pits.</t>
  </si>
  <si>
    <t>interruption -- wait</t>
  </si>
  <si>
    <t>R/D boat collision stool and prepared to remove centralizers from centralizer deck. Connected 3 x weco 1502 hoses to WH outlets.</t>
  </si>
  <si>
    <t>12:00:00</t>
  </si>
  <si>
    <t>Meanwhile: Assisted crane with backload. Cleaned shaker pits.</t>
  </si>
  <si>
    <t>11:30:00</t>
  </si>
  <si>
    <t>R/D tension cylinders, left the cylinders hanging from top mounting point. Secured tension cylinders.</t>
  </si>
  <si>
    <t>Performed TBT for removing tension cylinders with ongoing crew</t>
  </si>
  <si>
    <t>Continued bleeding off tension cylinders.</t>
  </si>
  <si>
    <t>Prepared WH/tension ring for removal</t>
  </si>
  <si>
    <t>Bled off pressure in PR tension cylinders, observed 35 ton increase on weight indicator</t>
  </si>
  <si>
    <t>05:30:00</t>
  </si>
  <si>
    <t>Performed TBT for R/D tension cylinders on PR</t>
  </si>
  <si>
    <t>05:00:00</t>
  </si>
  <si>
    <t>Performed debrief after M/U BHA.</t>
  </si>
  <si>
    <t>04:30:00</t>
  </si>
  <si>
    <t>RIH w/ BHA and M/U multibowl RT in WH. Took 20 ton OP to verify RT engaged in WH. M/U TDS</t>
  </si>
  <si>
    <t>04:15:00</t>
  </si>
  <si>
    <t>P/U and M/U cutter BHA and RIH with same. P/U and M/U mutlibowl RT.</t>
  </si>
  <si>
    <t>Performed TBT for handling PR cutter BHA</t>
  </si>
  <si>
    <t>Installed master bushing and removed box ring from rotary.</t>
  </si>
  <si>
    <t>Lowered NT2 connector for multibowl. M/U NT2 connector on multibowl.</t>
  </si>
  <si>
    <t>Removed hatch in moonpool.</t>
  </si>
  <si>
    <t>23:00:00</t>
  </si>
  <si>
    <t>Continued N/U BOP NT2 connector on test stump</t>
  </si>
  <si>
    <t>N/U BOP NT2 connector on test stump. Prepared lifting equipment on moonpool hatch. Lifted multibowl NT2 connector to drill floor.</t>
  </si>
  <si>
    <t>Lifted PR cutter BHA to HTS</t>
  </si>
  <si>
    <t>21:30:00</t>
  </si>
  <si>
    <t>Prepared 1502 hoses/chiksan at WH Built scaffolding around BOP.</t>
  </si>
  <si>
    <t>Removed diverter lifting equipment from TDS.</t>
  </si>
  <si>
    <t>R/U and attached lifting equipment to TDS and diverter. L/O diverter and secured same on main deck.</t>
  </si>
  <si>
    <t>Meanwhile: Performed TBT for building scaffolding around BOP connector on test stump.</t>
  </si>
  <si>
    <t>Performed TBT for L/D diverter</t>
  </si>
  <si>
    <t>Removed remaining hoses and electrical cables from WH</t>
  </si>
  <si>
    <t>Continued L/O 5 1/2" DP from set-back. Meanwhile:</t>
  </si>
  <si>
    <t>15:00:00</t>
  </si>
  <si>
    <t>Waited on supply boat with equipment for pulling production riser</t>
  </si>
  <si>
    <t>Canged handling equipment to handle 5 1/2" DP. L/O 5 1/2" DP from set-back.</t>
  </si>
  <si>
    <t>L/O 3 1/2" DP from set-back. Meanwhile: Performed PMs.</t>
  </si>
  <si>
    <t>10:45:00</t>
  </si>
  <si>
    <t>Meanwhile: Cleaned and preserved slickjoint</t>
  </si>
  <si>
    <t>Installed hatches in moonpool.</t>
  </si>
  <si>
    <t>07:30:00</t>
  </si>
  <si>
    <t>L/O HP-riser to HTS</t>
  </si>
  <si>
    <t>Performed TBT for L/O HP-riser to HTS and installing hatches in moonpool</t>
  </si>
  <si>
    <t>Pulled HP-riser to drill floor. Installed master bushing.</t>
  </si>
  <si>
    <t>Removed scaffolding around HP-riser. Meanwhile: Performed TBT for pulling HP-riser</t>
  </si>
  <si>
    <t>05:45:00</t>
  </si>
  <si>
    <t>Skidded BOP over to test stump</t>
  </si>
  <si>
    <t>Disconnected BOP tension system. Meanwhile: Disconnected BOP NT2 connector</t>
  </si>
  <si>
    <t>Load shifted weight from tension system to BOP carrier.</t>
  </si>
  <si>
    <t>N/D diverter and pulled slickjoint.</t>
  </si>
  <si>
    <t>Performed TBT for N/D BOP</t>
  </si>
  <si>
    <t>03:15:00</t>
  </si>
  <si>
    <t>Cleaned and cleared drill floor.</t>
  </si>
  <si>
    <t>Changed handling equipment for pulling diverter.</t>
  </si>
  <si>
    <t>L/O 4 joints over-torqued 5 1/2" HWDP. Used manual tongs to break one of the connections</t>
  </si>
  <si>
    <t>.</t>
  </si>
  <si>
    <t>L/O 13 joints 5 1/2" over-torqued DP</t>
  </si>
  <si>
    <t>L/O 5 joints over-torqued 5 1/2" DP</t>
  </si>
  <si>
    <t>L/O 3 joints 6 3/4" DC</t>
  </si>
  <si>
    <t>22:00:00</t>
  </si>
  <si>
    <t>L/O 10 3/4" spear BHA</t>
  </si>
  <si>
    <t>21:15:00</t>
  </si>
  <si>
    <t>Performed TBT with ongoing crew. Performed manual tong training. L/O 7 joints 8 1/4" DC.</t>
  </si>
  <si>
    <t>RIH with 3 std 8 1/4" DC. L/O 2 x singles to cantilever.</t>
  </si>
  <si>
    <t>POOH and L/D the EZSV RT.</t>
  </si>
  <si>
    <t>plug abandon -- cement plug</t>
  </si>
  <si>
    <t>17:15:00</t>
  </si>
  <si>
    <t>Removed PS-21 slips and installed master bushing.</t>
  </si>
  <si>
    <t>Jetted BOP 8 x passes up/down, 1450 lpm, 50 rpm. Operated annular preventer and pipe rams. B/O and L/O BOP jetting tool and FOSV.</t>
  </si>
  <si>
    <t>POOH w/ EZSV RT on 5 1/2" DP from 160 m to 80 m. M/U BOP jetting tool and FOSV.</t>
  </si>
  <si>
    <t>Installed 2x sponge balls. Circulated BU, 2000 lpm.</t>
  </si>
  <si>
    <t>14:30:00</t>
  </si>
  <si>
    <t>POOH w/ EZSV RT on 5 1/2" DP from 305 m to 160 m.</t>
  </si>
  <si>
    <t>R/D cement hose. B/O and L/O pump-in sub.</t>
  </si>
  <si>
    <t>13:45:00</t>
  </si>
  <si>
    <t>Closed flow line and opened dump line. R/U cement hose to pump-in sub.</t>
  </si>
  <si>
    <t>Balanced OH to surface cement plug in 13 3/8" casing (305 m - 205 m ): Pumped 10 m3 DW at 1000 lpm with cement unit. Mixed and pumped 7,8 m3 1,95sg cement slurry at 600 lpm. Displaced cement with 2 m3 DW at 1000 lpm with cement unit.</t>
  </si>
  <si>
    <t>Applied 20 bar behind FOSV and confirmed line-up. Leak tested surface lines to 100 bar / 3min.</t>
  </si>
  <si>
    <t>Performed TBT for cement job</t>
  </si>
  <si>
    <t>Pumped 10 m3 wash pill followed by 10 m3 hi-vis pill at 2000 lpm / 9 bar.</t>
  </si>
  <si>
    <t>Circulated with clean SW until clean returns. Reduced to 900 lpm when hi-vis at shakers. Increased flow to 2440 lpm when clean SW in returns. Meanwhile: Flushed TTs.</t>
  </si>
  <si>
    <t>Set 13 3/8" EZSV plug at 306m. Tagged EZSV plug with 10 ton.</t>
  </si>
  <si>
    <t>M/U TDS and washed setting area with 560 lpm / 6 bar.</t>
  </si>
  <si>
    <t>plug abandon -- mecha nical plug</t>
  </si>
  <si>
    <t>P/U and M/U pump-in sub.</t>
  </si>
  <si>
    <t>10:30:00</t>
  </si>
  <si>
    <t>RIH w/ 13 3/8" EZSV plug from 24 m to 306 m.</t>
  </si>
  <si>
    <t>09:15:00</t>
  </si>
  <si>
    <t>P/U and M/U EZSV plug and RT. Installed centralizer on RT. L/D double 5 1/2" DP. P/U and M/U 3 pup joints for space out</t>
  </si>
  <si>
    <t>08:30:00</t>
  </si>
  <si>
    <t>Performed TBT for running 13 3/8" EZSV plug</t>
  </si>
  <si>
    <t>08:15:00</t>
  </si>
  <si>
    <t>R/D handling equipment.</t>
  </si>
  <si>
    <t>plug abandon -- equipm ent recovery</t>
  </si>
  <si>
    <t>L/D casing pup joint.</t>
  </si>
  <si>
    <t>Continued POOH with 10 3/4" casing from 170 m to surface. Average 10 joints/hr.</t>
  </si>
  <si>
    <t>Performed TBT for R/U casing handling equipment and pulling casing.</t>
  </si>
  <si>
    <t>02:45:00</t>
  </si>
  <si>
    <t>Released spear at surface and R/B spear BHA</t>
  </si>
  <si>
    <t>POOH with 10 3/4" casing on 5 1/2" landing string from 147 m to surface.</t>
  </si>
  <si>
    <t>RIH w/ 10 3/4" spear in catch mode on 5 1/2" DP from surface to 147 m</t>
  </si>
  <si>
    <t>M/U spear BHA</t>
  </si>
  <si>
    <t>Performed TBT for RIH with spear and retrieve 10 3/4" casing</t>
  </si>
  <si>
    <t>00:30:00</t>
  </si>
  <si>
    <t>Cleaned and cleared drill floor</t>
  </si>
  <si>
    <t>plug abandon -- mill</t>
  </si>
  <si>
    <t>R/B 8 1/4" DC.</t>
  </si>
  <si>
    <t>plug abandon -</t>
  </si>
  <si>
    <t>B/O and L/O CH milling BHA.</t>
  </si>
  <si>
    <t>- other</t>
  </si>
  <si>
    <t>POOH w/ CH milling BHA on 5 1/2" DP from 110 m to 72 m.</t>
  </si>
  <si>
    <t>Performed drops inspection of TDS.</t>
  </si>
  <si>
    <t>Meanwhile: Flowchecked well, static. Performed TBT for L/O milling BHA.</t>
  </si>
  <si>
    <t>- mill</t>
  </si>
  <si>
    <t>Circulated 2 x B/U w/ 3000 lpm / 22 bar. R/B 1 stand 5 1/2" DP.</t>
  </si>
  <si>
    <t>Tagged top of 10 3/4" casing 1 m below 10 3/4" CH.</t>
  </si>
  <si>
    <t>Dressed off approximately 5 cm of top of 10 3/4" casing, 120 rpm / 5 - 10 kNm, 2000 lpm / 10 bar.</t>
  </si>
  <si>
    <t>Continued milling 10 3/4" CH, 100 rpm / 10 - 16 kNm, 2000 lpm / 11 bar, WOB 8 - 10 ton. Stalled out several times</t>
  </si>
  <si>
    <t>M/U TDS and continued RIH, tagged top of 10 3/4" CH at 139,9m. Pulled up and filled string.</t>
  </si>
  <si>
    <t>16:45:00</t>
  </si>
  <si>
    <t>Milled ID in 10 3/4" CH to 12 1/4". 100 rpm / 9-18 kNm, 2000 lpm / 10,8 bar, 4-5 ton WOB. Increased WOB to 8 - 10 ton after milling first 20 cm.</t>
  </si>
  <si>
    <t>15:45:00</t>
  </si>
  <si>
    <t>RIH w/ CH milling BHA on 5 1/2" DP from 72 m to 110 m.</t>
  </si>
  <si>
    <t>M/U CH milling BHA</t>
  </si>
  <si>
    <t>Performed drops inspection of TDS, and both PRSs.</t>
  </si>
  <si>
    <t>12:15:00</t>
  </si>
  <si>
    <t>Performed TBT for drops inspection prior to milling 10 3/4" casing hanger.</t>
  </si>
  <si>
    <t>11:45:00</t>
  </si>
  <si>
    <t>L/D cutter BHA.</t>
  </si>
  <si>
    <t>POOH w/ 10 3/4" cutter BHA on 5 1/2" DP from 312 m to 9,5 m.</t>
  </si>
  <si>
    <t>11:00:00</t>
  </si>
  <si>
    <t>Lined up to TT and performed flowcheck, well static.</t>
  </si>
  <si>
    <t>Cut 10 3/4" casing at 312 m, 400 lpm, 50 rpm. SPP dropped, good indication of cut.</t>
  </si>
  <si>
    <t>M/U TDS. Recorded up/down weight 76 / 71 ton.</t>
  </si>
  <si>
    <t>Filled DP. Initiated circulation 500 lpm / 73 bar, 50 rpm / 0 to 3 kNm.</t>
  </si>
  <si>
    <t>- cut</t>
  </si>
  <si>
    <t>10:15:00</t>
  </si>
  <si>
    <t>RIH w/ 10 3/4" cutter BHA on 5 1/2" DP from surface to 312 m.</t>
  </si>
  <si>
    <t>P/U and M/U 10 3/4" cutter BHA.</t>
  </si>
  <si>
    <t>09:30:00</t>
  </si>
  <si>
    <t>Removed master bushing. Installed PS-21 slips.</t>
  </si>
  <si>
    <t>Performed TBT for cutting 10 3/4" casing</t>
  </si>
  <si>
    <t>L/D perforation BHA.</t>
  </si>
  <si>
    <t>Changed to 4 1/2" inserts in BX-elevator.</t>
  </si>
  <si>
    <t>POOH w/ perforation BHA from 148 m to 14 m.</t>
  </si>
  <si>
    <t>Opened UPR and choke Flowchecked well for 10 min, static.</t>
  </si>
  <si>
    <t>Stopped pumps and closed choke. Monitored well.</t>
  </si>
  <si>
    <t>Unable to circulate on TT due to contaminated OBM mixed with water. Emptied both TTs and re-filled TTs with clean SW.</t>
  </si>
  <si>
    <t>- perforate</t>
  </si>
  <si>
    <t>Circulated 1000 lpm / 5 bar. Maximum gas reading 0,41 %.</t>
  </si>
  <si>
    <t>Closed UPR, opened choke. Confirmed line up. Filled string. Opened UPR, Broke off TDS and dropped 1 3/8 ball in string. M/U TDS. Closed UPR and opened choke. Fired guns with 160 l/min - 130 bar. Top shot at 145m, bottom shot at 148m. Continued to circulate w/ 160l/min</t>
  </si>
  <si>
    <t>M/U and RIH w/ perforation BHA to 148m bottom shot depth</t>
  </si>
  <si>
    <t>Performed TBT to P/U perforation guns</t>
  </si>
  <si>
    <t>R/B spear BHA, L/D tieback adapter stump</t>
  </si>
  <si>
    <t>Engaged spear in tieback adapter fish, pulled w/ 6t overpull. POOH w/ fish to surface</t>
  </si>
  <si>
    <t>RIH w/ ITCO spear BHA</t>
  </si>
  <si>
    <t>Performed Pre-job Meeting to P/U spear BHA</t>
  </si>
  <si>
    <t>Worked to change saver sub back to the right hand one</t>
  </si>
  <si>
    <t>Worked to change saver sub back to right hand one</t>
  </si>
  <si>
    <t>plug aban don -- oth er</t>
  </si>
  <si>
    <t>Performed Pre-job Meeting to change saver sub back to right hand one</t>
  </si>
  <si>
    <t>Removed DP slips, installed master bushing</t>
  </si>
  <si>
    <t>L/D 4x singles of LH DP from the stand previously R/B</t>
  </si>
  <si>
    <t>L/D torque tool</t>
  </si>
  <si>
    <t>21:45:00</t>
  </si>
  <si>
    <t>R/B 1x stand of LH DP, L/D 16x joints of LH DP</t>
  </si>
  <si>
    <t>Removed master bushing, installed DP slips. Changed PDM head</t>
  </si>
  <si>
    <t>19:45:00</t>
  </si>
  <si>
    <t>Performed Pre-job Meeting to change handling gear, L/D 5,5in LH DP</t>
  </si>
  <si>
    <t>Washed profile area 1500l/min - 9bar. Released tieback adapter w/ 38kNm</t>
  </si>
  <si>
    <t>RIH w/ torque tool on LH drill pipe to 140m</t>
  </si>
  <si>
    <t>18:45:00</t>
  </si>
  <si>
    <t>R/B stand and P/U torque tool</t>
  </si>
  <si>
    <t>18:30:00</t>
  </si>
  <si>
    <t>Placed 3m pup in rotary. Screwed in TDS and broke off saver sub. L/D pup with saver sub on top. RIH 1x stand with left hand DP. M/U left hand saver sub to stand, screwed in TDS and M/ U to saver sub</t>
  </si>
  <si>
    <t>Performed Pre-job Meeting to change saver sub to left hand one</t>
  </si>
  <si>
    <t>R/D casing tong and changed BX elevators</t>
  </si>
  <si>
    <t>plug aban don -- equ ipment rec overy</t>
  </si>
  <si>
    <t>POOH and L/D 10 3/4in caing tieback from 103m to surface</t>
  </si>
  <si>
    <t>Changed BX Elevators to BX-4s and PDM head</t>
  </si>
  <si>
    <t>Broke out pup joint and casing hanger, L/D same</t>
  </si>
  <si>
    <t>Performed Pre-job Meeting to pull and L/D 10 3/4in casing</t>
  </si>
  <si>
    <t>13:30:00</t>
  </si>
  <si>
    <t>RIH w/ spear and engage in 10 3/4in surface casing hanger, pulled casing to surface</t>
  </si>
  <si>
    <t>R/U casing tong on the rig floor</t>
  </si>
  <si>
    <t>Performed Pre-job Meeting to R/U casing tong</t>
  </si>
  <si>
    <t>L/D cutter BHA</t>
  </si>
  <si>
    <t>plug aban don -- cut</t>
  </si>
  <si>
    <t>Flowchecked for 5min, stable. POOH to 9,5m</t>
  </si>
  <si>
    <t>M/U TDS, took parameters. Cut 10 3/4in surface casing tieback at 123m, 400 l/min - 50bar, 80 rpm, 2-10 kNm. Observed good indications of cut: pressure drop and reduction of torque</t>
  </si>
  <si>
    <t>RIH w/ cutter BHA, positioned knives at 123m</t>
  </si>
  <si>
    <t>P/U and RIH cutter BHA to 9,5m</t>
  </si>
  <si>
    <t>Performed Pre-job Meeting to P/U cutter BHA</t>
  </si>
  <si>
    <t>P/U and M/U MS-T seal retrieval tool and tested same RIH to 20.5m and engaged MS-T seal retrieval tool. Pulled seal free with 80t overpull POOH from 20,5m and L/D MS-T seal and retrie val tool</t>
  </si>
  <si>
    <t>Performed Pre-job Meeting to P/U MS-T seal retrieval tool</t>
  </si>
  <si>
    <t>P/U wash tool. RIH from surface to 20.5 m. Jetted wellhead w/ 2200 l/min, 10 rpm, moved string 1m up/down. POOH, L/D jetting tool</t>
  </si>
  <si>
    <t>06:45:00</t>
  </si>
  <si>
    <t>Removed power rollers. Cleaned and cleared rig floor</t>
  </si>
  <si>
    <t>plug aban don -- ce ment plug</t>
  </si>
  <si>
    <t>L/D spear BHA</t>
  </si>
  <si>
    <t>Performed Pre-job Meeting to L/D spear BHA</t>
  </si>
  <si>
    <t>05:15:00</t>
  </si>
  <si>
    <t>POOH w/ spear and L/D 5.5in DP</t>
  </si>
  <si>
    <t>Performed Pre-job Meeting to L/D 5.5in DP. Meanwhile performed flowcheck. Stable</t>
  </si>
  <si>
    <t>Released spear from tubing string. Pulled string 2m up, confirmed spear released, up weight of 82t. Top of tubing 389m</t>
  </si>
  <si>
    <t>Initiated circulation and RIH to tag cement. Down weight 126t. Slowly washed down from 2436m, 500l/min - 10bar, pressure dropped to 8 bar after reaching 2438m. Tagged TOC w/ 10t. Co nfirmed TOC at 2438m (22m below theoretical TOC)</t>
  </si>
  <si>
    <t>Waited for cement, total of 2 hours from 1st tagging attempt</t>
  </si>
  <si>
    <t>interruptio n -- wait</t>
  </si>
  <si>
    <t>Initiated circulation and RIH to tag cement. Down weight 129t. Slowly washed down from theoretical TOC of 2416m to 2426m. 500l/min - 11bar. No indication of cement, stable pressure. Co ntinued RIH. Observed increase in pressure to 13-14bar and no change of weight indicating poor cement. Stopped RIH at 2436m, 20m below theoretical TOC. Picked up string 10m and circ ulated well over shackers at max 2000l/min - 100bar. Shackers plugged with cement returns. Diverted returns overboard. Continued circulated until no cement observed in returns. Totally cir culated 108m3. Meanwhile WOC</t>
  </si>
  <si>
    <t>Cleaned in moonpool. Worked to service both PRSs and TDS. Installed drill pipe slips. Meanwhile WOC</t>
  </si>
  <si>
    <t>Performed maintenance on TDS. Cleared chiksans from wellhead. Worked on PMs on drilling equipment. Tested back up BX elevators, good test. Meanwhile WOC</t>
  </si>
  <si>
    <t>RIH w/ 5,5in DP from 2084m to 2365m. Average tripping speed 612 m/hour. Performed kick drill. Meanwhile WOC</t>
  </si>
  <si>
    <t>plug abandon -- cement plu g</t>
  </si>
  <si>
    <t>P/U spear BHA, set in catch position and engaged into tubing string, RIH to 2084m. Meanwhile WOC</t>
  </si>
  <si>
    <t>R/D casing tong. Meanwhile WOC</t>
  </si>
  <si>
    <t>R/U casing tong and broke off swedge from top of tubing string. Meanwhile WOC</t>
  </si>
  <si>
    <t>Performed Pre-job Meeting to R/U casing tong. Meanwhile WOC</t>
  </si>
  <si>
    <t>Removed DP slips and installed master bushing. Meanwhile WOC</t>
  </si>
  <si>
    <t>Installed pipe deck rollers. POOH and L/D singles of 5,5in DP from 2372m to 2052m. Meanwhile WOC</t>
  </si>
  <si>
    <t>Performed Pre-job Meeting to L/D DP. Meanwhile WOC</t>
  </si>
  <si>
    <t>Installed closed FOSV and BOP wash tool, made 10x passes in BOP and well head area at 1500 LPM / 12 bar, operated rams and annular once. L/D BOP wash tool. Meanwhile WOC</t>
  </si>
  <si>
    <t>Performed Pre-job Meeting to wash BOP w/ jetting tool. Meanwhile WOC</t>
  </si>
  <si>
    <t>Installed sponge ball. Pumped 10m3 hi-vis at 2400l/min / 43 bar. Circulated out cement at max of 3400 l/min/ 116 bar. Diverted returns overboard. L/D pup joint and R/B 1x stand to 2372m. Meanwhile WOC</t>
  </si>
  <si>
    <t>Balanced cement plug (2616 m - 2416 m ): Mixed and pumped 9,4 m3 of 1,9 SG cement slurry, 600 l/min. Displaced the cement to the rig floor with 2900 l of drill water. Zeroed volume coun ters. Displaced the cement with 37 m3 (1670 strokes) of SW, 2900 l/min/ 51 bar. Pulled out of cement to 2416m at 4 min/stand. Theoretical TOC 2416 m MD.</t>
  </si>
  <si>
    <t>Pumped 20m3 wash pill with mud pumps, 2700l/min - 79bar. Applied 20 bar behind IBOP, verified line up</t>
  </si>
  <si>
    <t>Performed Pre-job Meeting to place pump balance cement plug</t>
  </si>
  <si>
    <t>Lined up/prepared to pump wash pill</t>
  </si>
  <si>
    <t>R/B 1x stand. Installed side entry sub assembly and connected cement hose, spaced out to 2614m bottom of tubing string</t>
  </si>
  <si>
    <t>Started to circulate well to sea water. Staged up pumps to 3000 l/min - 78bar. Observed dirty fluid in returns. OIW reading is above 100ppm. No gas. After 50m3 pumped pulled 3m above c ombination wiper plug. Continued circulating. Shakers overflowed, reduced the rate to 2200l/min - 56bar. Circulated additional 112 m3. Observed clear returns after total of 162 m3 pumped. OIW content less than 30 ppm. Stopped pumps. Installed pump in sub w/ LT valve.</t>
  </si>
  <si>
    <t>Performed Pre-job Meeting prior to circulating well to sea water</t>
  </si>
  <si>
    <t>RIH w/ 7in tubing on 5,5in DP from 2291m to 2616m. Average RIH speed 650 m/hour</t>
  </si>
  <si>
    <t>Filled pipe</t>
  </si>
  <si>
    <t>RIH w/ 7in tubing on 5,5in DP from 2049m to 2291. Average RIH speed 485m/hour</t>
  </si>
  <si>
    <t>Removed control line drum. Moved casing tong. Broke off swedge from FOSV. Install 5,5in inserts in BX elevator. M/U 1x std of 5,5in DP. Removed casing slips and installed DP slips. Clear ed rig floor</t>
  </si>
  <si>
    <t>M/U swedge assembly w/ casing tong</t>
  </si>
  <si>
    <t>Performed Pre-job Meeting to M/U swedge</t>
  </si>
  <si>
    <t>Pulled and L/D the remaining 5x joints of 7in tubing. Average pulling speed 7joints/hour. Totally pulled 45x joints and DHSV assy</t>
  </si>
  <si>
    <t>Pull and L/D 7in tubing from 2573m to 2109m, spooled control line. Pulled and L/D DHSV assembly. Average pulling speed 8,5 joints/hour. Totally pulled 39joints and DHSV assy</t>
  </si>
  <si>
    <t>plug aba ndon -- o ther</t>
  </si>
  <si>
    <t>Checked red zone barriers and equipment</t>
  </si>
  <si>
    <t>Performed Pre-job Meeting to pull and L/D 7in tubing w/ new crew</t>
  </si>
  <si>
    <t>Pulled and L/D 2x joints of tubing</t>
  </si>
  <si>
    <t>18:15:00</t>
  </si>
  <si>
    <t>L/D 3x pup joints</t>
  </si>
  <si>
    <t>18:00:00</t>
  </si>
  <si>
    <t>Performed Pre-job Meeting to pull and L/D 7in tubing</t>
  </si>
  <si>
    <t>17:45:00</t>
  </si>
  <si>
    <t>Installed casing slips and control line spooler</t>
  </si>
  <si>
    <t>POOH w/ tubing and tubing hanger on landing string. Spooled control line. L/D landing string and TH on deck</t>
  </si>
  <si>
    <t>Performed flowcheck. Static</t>
  </si>
  <si>
    <t>R/D wireline equipment</t>
  </si>
  <si>
    <t>POOH from 2621 m to surface. Average pulling speed 22 m/min. Backflow at rotary gradually decreased and eventually stopped</t>
  </si>
  <si>
    <t>Correlated across interval 2616 - 2638 . Positioned cutter at 2621 m . Performed cut. Observed backflow from pipe after tubing was cut</t>
  </si>
  <si>
    <t>RIH w/ cutter BHA, run #9 from surface 2616 m. Average running speed 20 m/min.</t>
  </si>
  <si>
    <t>R/U wireline equipment</t>
  </si>
  <si>
    <t>08:45:00</t>
  </si>
  <si>
    <t>Performed Pre-job Meeting to R/U WL equipment</t>
  </si>
  <si>
    <t>Released TH and and pulled 180t on hook load. String stretch of 0,75m</t>
  </si>
  <si>
    <t>Broke off swedge</t>
  </si>
  <si>
    <t>Connected cement hose and LT valve, flushed hose. Pressure tested same to 100 bar. Lined up pumps through cement hose. Applied pressure of 520bar to DHSV control lines. Pressured u p well above DHSV, observed DHSV equalized and opened at 100 bar pressure. No indications of gas below DHSV/in the well observed. Bled off pressure from the well through the cement hose to MGS to 0. Closed DHSV. Verified no pressure in the A-annulus</t>
  </si>
  <si>
    <t>RIH and landed off THRT, engaged tool and confirmed w/ 2t overpull. Applied pressure to shear pin and then rotated string 8x turns CCW into communication collar</t>
  </si>
  <si>
    <t>Attempted to engage THRT to TH. No success, POOH, checked THRT, observed shear pins sheared prematurely. Repaired THRT</t>
  </si>
  <si>
    <t>interrupti on -- rep air</t>
  </si>
  <si>
    <t>Broke top 6m pup from landing string. M/U swedge using aft PRS and casing tong. Realized that it is not possible to break swedge while connected to TH with THRT. Broke off swedge using aft PRS and casing tong. Located 4m tubing joint (3m + 1m pups) on the pipe deck. M/U same to landing string, M/U 1m pup joint to landing string. Achieved sufficient stick up to be able to M</t>
  </si>
  <si>
    <t>/U swedge</t>
  </si>
  <si>
    <t>Identified faulty hydraulic hose inside of the elevator and changed same</t>
  </si>
  <si>
    <t>Performed Pre-job Meeting to rearrange landing string to be able to M/U swedge w/ casing tong. Started to position upper pup joint of landing string for casing tong to break off. Observed hy draulic oil leak from elevator</t>
  </si>
  <si>
    <t>Continued to P/U and M/U tubingTHRT and landing string. POOH, installed control lines and inspected THRT. RIH and landed off THRT on TH. Observed top box of landing string is too high for casing tong to be able to M/U swedge.</t>
  </si>
  <si>
    <t>P/U and RIH with tubing hanger running tool (THRT).</t>
  </si>
  <si>
    <t>plug abandon -- ot her</t>
  </si>
  <si>
    <t>Performed Pre-job Meeting to run w/ THRT and landing string</t>
  </si>
  <si>
    <t>23:30:00</t>
  </si>
  <si>
    <t>R/U casing tong</t>
  </si>
  <si>
    <t>Changed handling gear, prepared for running THRT</t>
  </si>
  <si>
    <t>R/B 3.5in DP, L/D retrieval tool</t>
  </si>
  <si>
    <t>Retrieved BPV</t>
  </si>
  <si>
    <t>Retrieved dart from BPV</t>
  </si>
  <si>
    <t>20:15:00</t>
  </si>
  <si>
    <t>Performed Pre-job Meeting to retrieve dart and BPV</t>
  </si>
  <si>
    <t>Changed handling equipment to 3.5in DP</t>
  </si>
  <si>
    <t>Finished to M/U slick joints, cleaned and cleared rig floor</t>
  </si>
  <si>
    <t>Performed connection test to 20/345 bar 5/10 min, good test</t>
  </si>
  <si>
    <t>With slick joint made up, fine tuned tension cylinders for equal pull</t>
  </si>
  <si>
    <t>Lined up cement unit through kill HCR, closed BSRs. Applied 20 bar to kill HCR valve to confirm line up</t>
  </si>
  <si>
    <t>P/U and RIH w/ diverter and landed off. Continued M/U slick joint. Meanwhile removed chains from bails and connected overshot hose. Energized overshot, lined up a nd filled hole with 3m3. No leaks observed</t>
  </si>
  <si>
    <t>Performed Pre-job Meeting to handle diverter</t>
  </si>
  <si>
    <t>Removed master bushing, RIH with Slick joint and M/U same, measured RKB to top of Annular = 5.78m</t>
  </si>
  <si>
    <t>Performed Pre-job Meeting to handle slick joint</t>
  </si>
  <si>
    <t>R/U tension system</t>
  </si>
  <si>
    <t>Performed Pre-job Meeting to connect tension cylinders</t>
  </si>
  <si>
    <t>M/U NT-2 connector. Meanwhile pressure tested upper/lower IBOPs and 2x FOSVs to 20/345 bar, 5/10 min</t>
  </si>
  <si>
    <t>Performed Pre-job Meeting to M/U NT-2 connector</t>
  </si>
  <si>
    <t>Skidded BOP to well center and landed off on HP riser. Meanwhile pressure tested kelly hose to 20/345 bar, 5/10 min</t>
  </si>
  <si>
    <t>Performed Pre-job Meeting to move BOP to well center</t>
  </si>
  <si>
    <t>Removed scaffolding from test stump and built scaffolding around HP Riser. Performed checks prior to skid BOP to well center. Meanwhile worked to M/U TDS test a ssembly</t>
  </si>
  <si>
    <t>P/U and RIH HP riser and M/U NT-2 connector</t>
  </si>
  <si>
    <t>Installed covers in moonpool using rigfloor winch</t>
  </si>
  <si>
    <t>Cut control lines, installed communication collar and dart on BPV, cleaned up seal area. Meanwhile P/U riser from HTS</t>
  </si>
  <si>
    <t>06:30:00</t>
  </si>
  <si>
    <t>Released NT-2 connector on wellhead, had difficulties to release 2x tight bolts. Meanwhile prepared HP riser on rig floor</t>
  </si>
  <si>
    <t>Took weight as per lifting plan and removed Grayloc clamp. Lifted X-tree to moonpool. Transfered load to gantry crane in moonpool. Attached lifting arrangement fro m TDS to Spacer spool</t>
  </si>
  <si>
    <t>Performed Pre-job Meeting to lift Xmas tree</t>
  </si>
  <si>
    <t>Removed master bushing and outer ring. Lowered diverter chains on TDS bails to wellhead and attached to X-tree. Meanwhile pressure tested BOP test No7</t>
  </si>
  <si>
    <t>Removed hatches and beam between slots. Meanwhile worked to pressure test BOP test No6, 7</t>
  </si>
  <si>
    <t>Remove scaffolding from around Xmas tree and R/D electric and hydraulic lines from Xmas tree. Meanwhile performed pre-job meeting to N/D Xmas tree, pressure te sted BOP test No5</t>
  </si>
  <si>
    <t>Continued to install BPV plug for drop protection and Xmas tree lifting cap. Meanwhile worked to perform BOP test No5</t>
  </si>
  <si>
    <t>Worked to installed BPV plug for drop protection and Xmas tree lifting cap. Meanwhile performed BOP test No4</t>
  </si>
  <si>
    <t>Closed SV. R/D cement head. Removed hydraulic control hoses to HMV and DHSV. Broke off bleed off manifold from kill wing side</t>
  </si>
  <si>
    <t>Carried out inflow test of DHSV. Equalized pressure and opened swab valve, applied 310 bar to tubing. 770l pumped. Closed DHSV. Bled off pressure in tubing above DHSV to 240 bar. Monitored pressure above DHSV for 30 min for 70bar LP inflow test. Pressure increased 1.5bar in 30 min with decreasing trend towards the end. Good LP inflow test. Bled down pressure in tubing above DHSV to 10bar. 110l bled off. Monitored pressure above DHSV for 30 min for 300bar HP inflow test. Pressure increased 2,4bar in 30 min with decreasing trend towards the end</t>
  </si>
  <si>
    <t>. Good HP inflow test. Equalized pressure above DHSV, pressured up control line to DHSV to 520bar to open DHSV. Bled off tubing pressure to 20bar. 710l bled off. Closed DHSV. Bled off r emaining pressure from Xmas tree. Meanwhile performed TBT to R/D cement head</t>
  </si>
  <si>
    <t>d. Good inflow test</t>
  </si>
  <si>
    <t>Carried out inflow test of cement plug. Bled down pressure in tubing to 10 bar. Monitored pressure pressure for 30 min. Pressure increased 3.6 bar with clear decreasing trend towards the en</t>
  </si>
  <si>
    <t>Closed HMV , bled off pressure above HMV from 72bar to 0. Opened SV, pressured up to 72bar to equalize, opened HMV. Pressured up well against cement plug with cement pump to 310b ar/10min. Pumped 620liters. Good pressure test.</t>
  </si>
  <si>
    <t>Opened all low torque valves on cement head and pressure tested rig up against SV to 310 bar/10 minutes. Meanwhile WOC</t>
  </si>
  <si>
    <t>Lined up and performed BOP test No3 20/345 bar 5/10 minutes. Continued to clear out dirty side of skimmer tank, transfered to mud pits 7.5m3. Lined up to bleed off pressure from XMT 110 bar down to 62bar. Meanwhile WOC</t>
  </si>
  <si>
    <t>Performed BOP test No2 20/345 bar 5/10 minutes. Cycled HMV and MMV. Meanwhile pumped out dirty side of skimmer tank to mill tank, WOC</t>
  </si>
  <si>
    <t>Lined up for BOP test No2, flushed 0.5m3 through kill and choke lines</t>
  </si>
  <si>
    <t>Performed BOP test No1 20/345 bar 5/10 minutes. Cycleed HMV and MMV. Meanwhile WOC</t>
  </si>
  <si>
    <t>Flushed manifolds after cement job. Worked aloft in derrick to repair crown grease system. Lined up and prepare to pressure test BOP. Meanwhile WOC</t>
  </si>
  <si>
    <t>Verified volumes pumped by checking volumes left in the pits and silos. Theoretical top of cement 2755mMD. DHSV was cycled 3 times after 30m3 of sea water displacement was pumped</t>
  </si>
  <si>
    <t>Lined up valves on the cement head, released bottom dart, mixed and pumped 13.6m3 1,90SG cement, 600l/min. Pressure 130 bar, decreasing to 90bar, indicating cement moving down in t he tubing. Displaced lines w/ 0,9m3 of Hi-vis pill. Released top dart. Pumped 12,2m3 of Hi-vis (totally pumped 13,1m3 of Hi-vis). Displaced w/ 37,7m3 of sea water at initial rate of 1000lpm. I ncreased pumping rate to 1300l/min - 101bar. Reduced pumping rate in the end of displacement to 700l/min - 83bar. Switched to contamination pill. Observed rapid increase in pressure whil e pumping contamination pill indicating cement plugging into perforations. Shut down after having pumped 3,5m3 contamination pill, 111 bar and monitored WH pressure decline. Recorded fi nal stabilized squeeze pressure of 60bar. Closed swab valve.</t>
  </si>
  <si>
    <t>Bullheaded sea water into the well, 1300 l/min - 143 bar, totally pumped 140m3. Meanwhile carried out TBT for cement job</t>
  </si>
  <si>
    <t>Pumped 10m3 of wash pill, 1100 l/min - 134bar</t>
  </si>
  <si>
    <t>Lined up to pump into the well. Opened HMV. Wellhead pressure went up to 20 bar. Bled off pressure to MGS. Pressured up DHSV control line to 520bar. Pressured up above DHSV to equalize pressure. Observed indecation of DHSV openning on hydraulic pump pressure gauge.</t>
  </si>
  <si>
    <t>Performed Pre-job Meeting before bullheading operation</t>
  </si>
  <si>
    <t>Confirmed line up, flushed and pressure tested cement head and bleed off manifold to 20/345 bar for 5/10 min</t>
  </si>
  <si>
    <t>Performed Pre-job Meeting to pressure test cement head</t>
  </si>
  <si>
    <t>Built scaffolding around cement head in moonpool</t>
  </si>
  <si>
    <t>M/U cement head to the Xmas tree, installed split hatch in moonpool</t>
  </si>
  <si>
    <t>Worked to P/U cement head in moonpool using overhead crane and transfered to TDS lifting chains</t>
  </si>
  <si>
    <t>plug abandon -- o ther</t>
  </si>
  <si>
    <t>Hooked up hydraulic pump for local control of DHSV an HMV. Meanwhile worked to fill A and B annulus with sea water, carried out TBT for R/U cement head</t>
  </si>
  <si>
    <t>Adjusted scaffolding around Xmas tree. Prepared lines and bled off A and B annulus to MGS. Worked to fill A and B annulus with sea water. Bled off pressure and remo ved Tree cap from Xmas tree w/ rigfloor winch</t>
  </si>
  <si>
    <t>Removed hatches and installed split hatch</t>
  </si>
  <si>
    <t>Performed Pre-job Meeting to remove moonpool hatches</t>
  </si>
  <si>
    <t>Performed line test down to XMT. Performed test of XMT cross 20/345bar for 5/10min. Good test</t>
  </si>
  <si>
    <t>Connected HP hose to F-04. Meanwhile tested aft PRS. Prepared subs for pressure testing</t>
  </si>
  <si>
    <t>Installed covers to skidding system. Meanwhile held TBT for connecting HP hose to F-04 and for removal of well head cover/installation of split cover</t>
  </si>
  <si>
    <t>moving -- skid</t>
  </si>
  <si>
    <t>Reporting continued from F-99.</t>
  </si>
  <si>
    <t>Continued to skid cantilever to F-04 9m inboard/1.25m port. Continued work with Aft PRS</t>
  </si>
  <si>
    <t>Removed chiksan manifold on KWV and installed end cap. Installed XMT top cap. Leak tested KWV end cap and XMT top cap to 20/345 bar for 5/10 min. Disconnected local panal for HMV and DHSV. Handed well over to production department.</t>
  </si>
  <si>
    <t>END OF OPERATION</t>
  </si>
  <si>
    <t>workover -- wire line</t>
  </si>
  <si>
    <t>15:10:00</t>
  </si>
  <si>
    <t>Lifted lower lubricator to rig floor with top drive. Lifted BOP away in moon pool. R/D lower riser.</t>
  </si>
  <si>
    <t>Performed brief prior to rig down.</t>
  </si>
  <si>
    <t>workover -- oth er</t>
  </si>
  <si>
    <t>L/D upper lubricator on drill floor and removed BHA#1, RST-D logging tool.</t>
  </si>
  <si>
    <t>OOH. Closed in SWAB and HMV. Inflow tested same. Opened HMV and inflow tested DHSV.</t>
  </si>
  <si>
    <t>workover -- test scsssv</t>
  </si>
  <si>
    <t>POOH from 3220 m to surface. WHP:42 bar.</t>
  </si>
  <si>
    <t>07:40:00</t>
  </si>
  <si>
    <t>Continued logging RST-D in IC mode pass#3 from 3250 to 3220 m at 0,5 m/min.</t>
  </si>
  <si>
    <t>Logged RST-D in IC mode pass#3 from 3380 to 3250 m at 0,5 m/min.</t>
  </si>
  <si>
    <t>Logged RST-D in IC mode pass#3 from 3410 to 3380 m at 0,5 m/min.</t>
  </si>
  <si>
    <t>RIH to 3420 m.</t>
  </si>
  <si>
    <t>Logged RST-D in IC mode pass#2 from 3410 to 3215 m at 0,5 m/min.</t>
  </si>
  <si>
    <t>14:20:00</t>
  </si>
  <si>
    <t>Logged RST-D in IC mode pass#1 from 3410 to 3215 m at 0,5 m/min.</t>
  </si>
  <si>
    <t>07:05:00</t>
  </si>
  <si>
    <t>Logged RST-D in Sigma mode from 3400 to 3210 m at 4,5 m/min.</t>
  </si>
  <si>
    <t>Ran correlation passes. Adjusted the depth according to reference log.</t>
  </si>
  <si>
    <t>05:20:00</t>
  </si>
  <si>
    <t>Continued RIH with BHA#1, RST to 3420 m.</t>
  </si>
  <si>
    <t>03:20:00</t>
  </si>
  <si>
    <t>Performed test of RST according to Schlumberger procedure.</t>
  </si>
  <si>
    <t>02:50:00</t>
  </si>
  <si>
    <t>RIH with BHA#1, RST to 556 m.</t>
  </si>
  <si>
    <t>Held well controll drill prior to RIH.</t>
  </si>
  <si>
    <t>workover -- other</t>
  </si>
  <si>
    <t>Leak tested R/U to 20/120 bar for 5/10 min. Opened well. WHP = 42 bar</t>
  </si>
  <si>
    <t>Prepared to leak test R/U.</t>
  </si>
  <si>
    <t>Held DOP#2 meeting prior to RIH with RST toolstring.</t>
  </si>
  <si>
    <t>Connected hoses and lifted up lubricator and GIH in elevator. Connected toolstring and stabbed upper lubricator unto lower lubricator.</t>
  </si>
  <si>
    <t>Held brief prior to lift up lubricator and GIH in elevator.</t>
  </si>
  <si>
    <t>Installed toolstring into lubricator.</t>
  </si>
  <si>
    <t>Held brief prior to install toolstring into lubricator.</t>
  </si>
  <si>
    <t>Lowered down lower lubricator from rig floor and stabbed lubricator onto BOP.</t>
  </si>
  <si>
    <t>Removed XMT top cap and installed lower riser and BOP. Leak tested lower riser/BOP connections to 20/120 bar for 5/10 min.</t>
  </si>
  <si>
    <t>Held brief prior to install lower riser and BOP.</t>
  </si>
  <si>
    <t>Leak tested XMT cross to 20/120 bar for 5/10 min. Meanwhile prepared to install lower riser and BOP.</t>
  </si>
  <si>
    <t>Held DOP#1 meeting prior to R/U on well.</t>
  </si>
  <si>
    <t>Well handed over from production department.</t>
  </si>
  <si>
    <t>Waited for Production Department to prepare well for handover. Meanwhile tested RST tool.</t>
  </si>
  <si>
    <t>Waited for Production Department to prepare well for handover. Meanwhile tested counter system and RST tool.</t>
  </si>
  <si>
    <t>Waited for Production Department to prepare well for handover. Meanwhile held start up meeting with night crew.</t>
  </si>
  <si>
    <t>Waited for Production Department to prepare well for handover. Meanwhile built cable head and megged same. Tried to connect logging unit to internet, no success.</t>
  </si>
  <si>
    <t>Prepared wireline equipment. Meanwhile built cable head.</t>
  </si>
  <si>
    <t>Assembled lubricator and riser on rig floor.</t>
  </si>
  <si>
    <t>Hooked up wireline units to power and F&amp;G.</t>
  </si>
  <si>
    <t>Waited on Mearsk electrician, prior to hook up all wireline units. Electrician busy with other jobs. Meanwhile prepared wireline equipment.</t>
  </si>
  <si>
    <t>Waited on Mearsk electrician, prior to hook up all wireline units. Electrician busy with other jobs. Meanwhile lifted BOP down to BOP deck through hatch on drill floor and prepared wireline equipment.</t>
  </si>
  <si>
    <t>Lifted and spotted Smart skid in front of winch. Lifted toolcatcher and GIH to rig floor. Threaded the cable through GIH and tool catcher, prior to build cable head. Built lubricator with fork lift on main deck.</t>
  </si>
  <si>
    <t>21:20:00</t>
  </si>
  <si>
    <t>Held Mearsk Toolbox Talk together with Maersk personnel prior to build lubricator. Held AWS check card meeting prior to thread the cable through GIH and toolcatcher.</t>
  </si>
  <si>
    <t>Leak tested BOP on stump. Started to prepare WL equipment.</t>
  </si>
  <si>
    <t>Started to spot WL equipment on pipe deck.</t>
  </si>
  <si>
    <t>Removed containers, tanks, equipment and prepared pipe deck area for spotting wireline equipment.</t>
  </si>
  <si>
    <t>Received WL equipment from boat.</t>
  </si>
  <si>
    <t>Cleared rig floor off remaining WL equipment.Tidied and cleaned rig floor. Skidded rig in parking position. Prepared and packed WL equipment for demobilization.</t>
  </si>
  <si>
    <t>workover -- rig up/dow n</t>
  </si>
  <si>
    <t>Disassambled riser and lubricator and lifted out riser sections from rig floor.</t>
  </si>
  <si>
    <t>workover -- rig up/ down</t>
  </si>
  <si>
    <t>Removed chiksan manifold on KWV and installed end cap. Installed XMT top cap. Leak tested KWV end cap and XMT top cap to 20/345 bar for 5/10 min. Disconnect ed local control panel for HMV and DHSV.</t>
  </si>
  <si>
    <t>Handed well over to Production department.</t>
  </si>
  <si>
    <t>Held toolbox meeting and LD lubricator onto cat walk machine. Lifted upper riser section to rig floor with top drive. Lifted BOP away in moon pool. RD lower riser.</t>
  </si>
  <si>
    <t>Closed DHSV and bled down to 8 bar. Inflow tested DHSV. Bled off pressure above and closed well. Lined up and leak tested XMT cross.</t>
  </si>
  <si>
    <t>Closed BOP. Flushed riser with N2 through KWV to blow down.</t>
  </si>
  <si>
    <t>LD RST toolstring and inspected same.</t>
  </si>
  <si>
    <t>OOH. WHP 37 bar. Closed well and inflow tested HMV. Bled off and flushed lubricator with N2. Held toolbox meeting.</t>
  </si>
  <si>
    <t>POOH with BHA #1.</t>
  </si>
  <si>
    <t>workover -- wire li ne</t>
  </si>
  <si>
    <t>Continued logging RST-D in IC mode from 3260 to 3230 m at 0.5 m/min.</t>
  </si>
  <si>
    <t>Continued logging RST-D in IC mode from 3370 to 3260 m at 0.5 m/min.</t>
  </si>
  <si>
    <t>Logged RST-D in IC mode from 3390 to 3370 m at 0.5 m/min.</t>
  </si>
  <si>
    <t>workover -- wire lin e</t>
  </si>
  <si>
    <t>RIH to 3400 m.</t>
  </si>
  <si>
    <t>Logged RST in Sigma mode from 3390 to 3230 m at 4,5 m/min.</t>
  </si>
  <si>
    <t>Logged RST-D in IC mode from 3390 to 3230 m at 0.5 m/min.</t>
  </si>
  <si>
    <t>Continued RIH with BHA#2, RST to 3420 m.</t>
  </si>
  <si>
    <t>Lined up AWS pump, pumped MEG into well and equalized DHSV at 39 bar.</t>
  </si>
  <si>
    <t>workover -- wait</t>
  </si>
  <si>
    <t>RIH with BHA#1, RST. Stopped in DHSV at 498 m.</t>
  </si>
  <si>
    <t>Leak tested rig up. 20/100 bar for 5/10 min. Opened well. WHP = 7 bar.</t>
  </si>
  <si>
    <t>workover -- rig up/d own</t>
  </si>
  <si>
    <t>Waited due to broken bolt in the wheel for KWV. Mechanic attempted to chang bolt without success and found a temporary solution.</t>
  </si>
  <si>
    <t>Continued installing toolstring into lubricator.</t>
  </si>
  <si>
    <t>Held tool box talk and lifted up lubricator and GIH in elevator. Started to install toolstring into lubricator.</t>
  </si>
  <si>
    <t>Removed XMT top cap and installed lower riser and BOP. Leak tested lower riser/BOP connections and function tested BOP. Lowered down upper riser from rig flo or and stabbed riser onto BOP.</t>
  </si>
  <si>
    <t>Meanwhile checked and tested RST toolstring on surface.</t>
  </si>
  <si>
    <t>Installed chiksan manifold on TKV and leak tested same to 20/100 bar for 5/10 min.</t>
  </si>
  <si>
    <t>Held tool box meeting on rig floor. Leak tested XMT cross to 20/100 bar for 5/10 min.</t>
  </si>
  <si>
    <t>Well handed over from production department. Skidded rig in position. Changed to workover hatch. Meanwhile held pre job meeting with involved perso nnel.</t>
  </si>
  <si>
    <t>Removed scaffolding around moonpool hatch and installed hatch.</t>
  </si>
  <si>
    <t>****************END OF OPERATIONS****************</t>
  </si>
  <si>
    <t>Transfered operation of HMV and TRSCSSV to platform system/production. Filled in and signed "Well handover document" and handed over well from Volve D&amp;W to Mærsk Production at 09:00.</t>
  </si>
  <si>
    <t>Meanwhile RD scaffolding on rig floor and cleared rig floor of excess equipment.</t>
  </si>
  <si>
    <t>RD HP line from XMT KWV to cmt unit. Installed 1502 weco blind cap outside KWV and opened KWV. Leak tested KWV cap to 35/380 bar for 5/10 min aginst closed SV using Seawell test pump and 100% MEG.</t>
  </si>
  <si>
    <t>Installed tree cap and tested same 35/380 bar for 5/10 min against closed SV using Seawell test pump and 100% MEG. Bled off pressure.</t>
  </si>
  <si>
    <t>Held tool box meeting. RD hydraulic BOP hoses. Disconnected WL BOP's and transfered to overhead crane in moonpool. Transported BOP's to main deck. Dismantl ed scaffolding around BOP's.</t>
  </si>
  <si>
    <t>Opened HMV and confirmed 0 WHP below. Closed HMV and opened KWV. Leak tested XMT cross to 123 bar / 10 min against closed HMV. Dropped 0.6 bar / 10 min. Bled off pressure to zero bar. Closed KWV.</t>
  </si>
  <si>
    <t>RD lubricatoor on rig floor. Disconnected and pulled riser sections above BOP to rig floor.</t>
  </si>
  <si>
    <t>BO and LD guns using certified lifting sub. Observed that all shots had fired.</t>
  </si>
  <si>
    <t>Connected lubricator and tested in-situ sub to 30/185 bar for 5/10 min with Seawell test pump. Ok. Opened HMV and observed 0 WHP. Verified TRSCSSV was open. Opened KWV. Pumped</t>
  </si>
  <si>
    <t>workover</t>
  </si>
  <si>
    <t>/bullheaded 3 m3 100% MEG at 180 lpm and 8 bar into well with cmt pump to provide cusion above closed TRSCSSV. Displaced MEG to above TRSCSSV by chasing it with 5.5 m3 packer f luid at 180 lpm and 8-20 bar. WHP started to increase after approx. 3 m3 packer fluid pumped.</t>
  </si>
  <si>
    <t>-- rig up/ down</t>
  </si>
  <si>
    <t>POOH with perforation guns from 3390 m to OOH. Powered down logging unit at 70 m below seabed. Made PA announcement and pulled cable head into tool catcher. Closed SV to verify B HA OOH. Closed HMV. Observed no WHP. Opened bleed to closed drain as a precaution. Opened needle valve and confirmed that lubricator was empty and that the well was on vacuum. Br oke lubricator at in-situ sub. Confirmed that guns had fired.</t>
  </si>
  <si>
    <t>interrupti on -- rig up/down</t>
  </si>
  <si>
    <t>Correlated depth to 2 m pup-joint in 7" liner at 3228.38-3230.42 m tally depth / 3229.5 -3231.5 m WL dept correlated with GR on reservoar log using CCL. RIH with guns to shooting depth. No WHP. Fired guns and perforated interval #2 from 3395.0 m to 3408.5 m MD. Positiv indication that guns fired.</t>
  </si>
  <si>
    <t>Schlumberger discussed with town and confirmed that CCL was ok. RIH with 4.5" TCP guns on 7/16" electric line from 360 m to 3408 m MD.</t>
  </si>
  <si>
    <t>POOH with perforation guns from 701 m to 360 m MD due to weak CCL signal.</t>
  </si>
  <si>
    <t>RIH with 4.5" TCP guns on 7/16" electric line from surface to 701 m MD.</t>
  </si>
  <si>
    <t>MU firing head, CAL-B and new swiwel to guns hung off in riser. Connected upper toolstring to guns hanging in riser and armed guns. PU tension on toolstring and took off C-plate. Connecte d lubricator and tested in-situ sub to 30/185 bar for 5/10 min with Seawell test pump. Ok. Opened HMV and observed 0 WHP. Verified TRSCSSV was open. Opened SV.</t>
  </si>
  <si>
    <t>Disarmed guns and removed firing head. Found leak in rope socket/cable head which caused short circuit in toolstring. Built and tested new cable head. Checked CCL on rig floor. Shut dow n power to Schlumberger unit according to procedure for MU perforation gun.</t>
  </si>
  <si>
    <t>RIH with guns to shooting depth. No WHP. Up weight 2985 kg / Running weight 1540 kg. Hanging weight 2330 kg. Fired guns and perforated interval #2 from 3395.0 m to 3408.5 m MD.</t>
  </si>
  <si>
    <t>No obvious indication that guns has fired, but observed short circuit in string and CCL stopped working. Observed no increase in WHP. PU weight increased with 100 kg (3100 kg).</t>
  </si>
  <si>
    <t>RIH with 4.5" TCP guns on 7/16" electric line from surface to 3300 m MD.</t>
  </si>
  <si>
    <t>Meanwhile worked on synergi report for derrick, performed general maintenace and prepared BOP for pressure test.</t>
  </si>
  <si>
    <t>MU firing head, CAL-B and new swiwel to guns hung off in riser. Connected upper toolstring to guns hanging in riser and armed guns.</t>
  </si>
  <si>
    <t>workover -- rig u p/down</t>
  </si>
  <si>
    <t>Built and tested new cable head. Checked CCL on rig floor. Shut down power to Schlumberger unit according to procedure for MU perforation gun.</t>
  </si>
  <si>
    <t>PU gun sections from cantiliver onto HTS with crane. MU lifting sub and lifted guns into riser. Connected and hung off all three gun sections in C-plate.</t>
  </si>
  <si>
    <t>Closed HMV. Observed no WHP. Opened bleed to closed drain as a precaution. Opened needle valve and confirmed that lubricator was empty and that the well was on vacuu m.</t>
  </si>
  <si>
    <t>Broke lubricator at in-situ sub. BO and LD guns using sertified lifting sub. Observed that all shots had fired.</t>
  </si>
  <si>
    <t>POOH and logged GR/CCL to above production packer. POOH with perforation guns to OOH. Powered down logging unit at 70 m below seabed. Made PA announcement and pulled cable head into tool catcher. Closed SV to verify BHA OOH.</t>
  </si>
  <si>
    <t>Bled 50 bar WHP down to zero through closed drain. Correlated guns to shooting depth using GR. Hanging weight 2570 kg. Fired guns and perforated interval #1 from 3408.5 m to 3422.0 m MD. Positiv confirmation that guns had fired, but observed no increase in WHP.</t>
  </si>
  <si>
    <t>workover -- perf orate</t>
  </si>
  <si>
    <t>Opened HMV and observed 2 bar WHP. Verified TRSCSSV was open. Opened SV and RIH with 4.5" TCP guns on 7/16" electric line from surface to 3442 m MD. Up weight 28 50 kg / Running weight 1500 kg.</t>
  </si>
  <si>
    <t>Connected lubricator and tested in-situ sub to 30/185 bar for 5/10 min with Seawell test pump. Ok.</t>
  </si>
  <si>
    <t>MU firing head, PGGT and new swiwel to guns hung off in riser. Connected upper toolstring to guns hanging in riser and armed guns. PU tension on toolstring and took off C-pl ate.</t>
  </si>
  <si>
    <t>PU gun sections from cantiliver onto HTS with crane. Connected toolstring and swivel to gun and lifted guns into riser using both tugger and electric line with gooseneck. Conne cted and hung off all three gun sections in C-plate.</t>
  </si>
  <si>
    <t>Checked GR/CCL on rig floor. Shut down power to Schlumberger unit to follow procedure for MU perforation guns. Closed off rig floor, WH and XMT. Made PA announcement.</t>
  </si>
  <si>
    <t>Held tool box meeting prior to PU and MU gun sections.</t>
  </si>
  <si>
    <t>Discussed method for PU and MU perforation guns due to uncertified lifting cap.</t>
  </si>
  <si>
    <t>interruption -- ri g up/down</t>
  </si>
  <si>
    <t>Drained lubricator. Broke riser at in-situ sub and LD toolstring. Cleared drill floor. Installed nitrogen rack and regulator on drill floor.</t>
  </si>
  <si>
    <t>workover -- r ig up/down</t>
  </si>
  <si>
    <t>Installed cable head and PGGT with bottom nose in riser. Connected WL riser at in-situ sub. Confirmed correct line up from cmt unit. Opened SV and KWV on XMT. Filled up riser and leak tested WL rigup to 30/185 bar for 5/10 min with cmt pump against HMV. Dropped 0.6 bar/10 min. Bled off pressure to closed drain. Closed SV.</t>
  </si>
  <si>
    <t>RU additional lubricator sections needed for perforation runs. Lifted riser sections to rig floor. Modified scaffolding to a higher level to be able to assemble lubricator. RU to run 7/16" electric line. Prepared grease injection head. MU cable head with PGGT.</t>
  </si>
  <si>
    <t>Meanwhile RU scaffolding and lubricator to grease head.</t>
  </si>
  <si>
    <t>Installed Check Valve in test line to cmt unit. Performed line test from cmt unit against KWV to 185 bar/10 min. Dropped 0.9 bar/10 min. Bled down to 10 bar on cmt unit to inflow test C heck Valve. Bled down pressure between KWV and Check Valve to closed drain.</t>
  </si>
  <si>
    <t>Lined up to test 7" tubing/liner to 380 bar through KWV with cmt pump. Opened LTV1 and LTV2. Pressured up well to test 7" tubing/liner to 35/380 bar for 5/10 min against EZSV plug at 3448 m MDRT. Pumped 1195 ltrs and bled back 1190 ltrs. Dropped 1.6 bar/10 min. Closed HMV. Adjusted TRSCSSV CL pressure to 520 bar.</t>
  </si>
  <si>
    <t>completion -- test scsssv</t>
  </si>
  <si>
    <t>Held tool box meeting. Attempted to increase TRSCSSV CL pressure to 570 bar with Seawell pump without sucess. Max pressure of 540 bar with Seawell pump. RU Vetco pump to p ressure up CL to 570 bar.</t>
  </si>
  <si>
    <t>RD lubricator and cut wireline as per Seawell instructions. LD and inspected BHA and NPR plug. Plug had only small rift on rubber element.</t>
  </si>
  <si>
    <t>POOH with NPR plug on 7/32 cable, worked through TRSCSSV at 496 m with 200 kg overpull. Closed SV using 42 turns and closed HMV. Bled off pressure in XMT, riser and lubricato r to closed drain.</t>
  </si>
  <si>
    <t>Released NPR plug by jaring up 105 hits. Adjusted stress point on cable after 60 hits with jar. Got approx 300 kg increase in string weight. Bleed off pressure. Waited 30 min to allow el ements to retract.</t>
  </si>
  <si>
    <t>POOH with NPR plug. Observed that weight dropped back to up weight while POOH. RIH and latched GS pulling tool into NPR plug at 2649.7 m. Pressured up well to 10 bar. Jarred d own to equalize ports in the plug. Waited 15 min for pressure across plug to equalize. No pressure drop observed.</t>
  </si>
  <si>
    <t>RIH and latched GS pulling tool into NPR plug at 2649.7 m. Jared down to equalize ports in the plug. Waited 15 min for pressure across plug to equalize. Pressure dropped to 10 bar. Bleed off pressure. Released NPR plug by jaring up once. Got 150 kg increase in string weight. Waited 30 min to allow elements to retract.</t>
  </si>
  <si>
    <t>Continued RIH WL toolstring for pulling NPR plug to 2600 m MDRT using running procedures for new cables. Running speed 40 m/min. Did not bleed off pressure while RIH and had 11-12 bar in well at 2600 m. Up weight 710 kg / Hanging weight 530 kg / RIH weight 422 kg.</t>
  </si>
  <si>
    <t>RIH WL toolstring for pulling NPR plug from surface to TRSCSSV at 496 m MDRT. Found that TRSCSSV was closed. Decided not to wait for cmt unit - production needed to equalize and open TRSCSSV on F-12 to re-start production.</t>
  </si>
  <si>
    <t>Hooked up pump on rig floor to needle valve on lubricator to equalize and open TRSCSSV in F-4. Ran through TRSCSSV at 496 m MDRT and verified that it was fully open.</t>
  </si>
  <si>
    <t>Started RIH WL toolstring for pulling NPR plug. Production shut down at 23:57 and had shut down WL unit. Re-powered up WL unit.</t>
  </si>
  <si>
    <t>workover -- w ire line</t>
  </si>
  <si>
    <t>Pressured up and opened HMV and TRSCSSV using WL pump in moonpool. Observed for leak on well head for 10 min. No leak observed. Opened SV.</t>
  </si>
  <si>
    <t>Opened SV partly and flushed and filled lubricator with packer fluid using cement unit through KWV. Pressure tested wireline rig-up 30/185 bar for 5/10 min against HMV. Dropped 0.7 5 bar/10 min. Filled lubricator with 700 ltrs. Bled off pressure in lubricator/rig-up to cmt unit. Closed SV.</t>
  </si>
  <si>
    <t>workover -- ri g up/down</t>
  </si>
  <si>
    <t>BO lubricator and toostring. Changed leaking o-ring in XO. MU toolstring and re-connected lubricator.</t>
  </si>
  <si>
    <t>interruption -- rig up/down</t>
  </si>
  <si>
    <t>PU and MU WL toolstring for pulling NPR plug and installed in lubricator. Connected lubricator at in-situ sub.</t>
  </si>
  <si>
    <t>Opened SV partly and flushed and filled lubricator with packer fluid using cement unit through KWV. Attempted to pressure test wireline rig-up. Observed leak in lubricator XO below t ool catcher.</t>
  </si>
  <si>
    <t>Meanwhile transfered operation of HMV and TRSCSSV to pump skid in moonpool. Production operator was present during the transfer.</t>
  </si>
  <si>
    <t>Meanwhile drained riser and installed new FMC drain valve.</t>
  </si>
  <si>
    <t>Built grease injection head, with cable head already installed and one lubricator section on rig floor. PU grease injection head and one lubricator section using tugger. Connected two more lubricator sections. Installed sheave wheels.</t>
  </si>
  <si>
    <t>Opened SV. Attempted to pressure test riser sections and BOP's without sucess. Identified leak in FMC drain valve. Bled off pressure. Closed SV. Attempted to rectify the leaking valv e without sucess.</t>
  </si>
  <si>
    <t>Installed riser sections to rig floor.</t>
  </si>
  <si>
    <t>Built scaffolding around BOP's to enabling handling of riser above BOP's.</t>
  </si>
  <si>
    <t>Lowered the assembled XO, pump-in sub and short riser section through the rotary with tugger from drill floor and connected it to XMT. Installed BOP's with dual placed on top of trippl e BOP.</t>
  </si>
  <si>
    <t>Held tool box meeting. Hooked up chicksan line in moonpool from cmt unit to both F-12 and F-4 with seperate high pressure hoses. Lifted off hatch on F-4. Leak tested line from cmt unit to XMT KWV with LTV4 closed 30/380 bar for 5/10 min. Dropped 0.75 bar/10 min. Verified no pressure under XMT cap and removed same.</t>
  </si>
  <si>
    <t>Spotted WL equipment on rig floor and hooked up BCU and pump skids. Prepared riser and BOP for lifting down to moonpool area.</t>
  </si>
  <si>
    <t>Meanwhile equalized above DHSV on F-12 with cmt unit to re-start production. Production on F-12 started 02:00. Meanwhile built scaffolding bridge from cantiliver to Schlumberger WL deck (port aft leg).</t>
  </si>
  <si>
    <t>Meanwhile changed MEG injection valve on F-12 and re-tested valve to 325 bar/30 min.</t>
  </si>
  <si>
    <t>Held tool box meeting. Spotted WL equipment on rig floor and hooked up BCU and pump skids. Prepared riser and BOP for lifting down to moonpool are a.</t>
  </si>
  <si>
    <t>Prepared for RU wireline equipment and tested dual and trippel BOP's.</t>
  </si>
  <si>
    <t>Meanwhile continued to work on scaffolding platform for fwd PRS.</t>
  </si>
  <si>
    <t>Meanwhile performed derrick inspection with climbers and performed 3-montly maintenace on BOP.</t>
  </si>
  <si>
    <t>Meanwhile identified leak on F-12 XMT to be in MEG injection valve.</t>
  </si>
  <si>
    <t>Meanwhile equalized above DHSV on F-12 with cmt unit to re-start production. Observed leak in F-12 XMT. Meanwhile performed derrick inspection with climbers and performed 3-montly maintenace on BOP.</t>
  </si>
  <si>
    <t>Waiting on WL equipment and personnel to arrive on rig.</t>
  </si>
  <si>
    <t>Meanwhile erected scaffolding platform for fwd PRS and performed 3-montly maintenance on BOP.</t>
  </si>
  <si>
    <t>Waiting on WL equipment and personnel to arrive on rig. Completed commisioning of XMT 38 hrs ahead of plan.</t>
  </si>
  <si>
    <t>Meanwhile performed derrick inspection with climbers and worked on BOP.</t>
  </si>
  <si>
    <t>Commisioned XMT.</t>
  </si>
  <si>
    <t>completion -- bop/wellhead equipment</t>
  </si>
  <si>
    <t>Performed pre-commisioning checks of valves on XMT. Function tested MMV and SV and XMT with process operator present. Feed back on valve pos ition to control room read OK.</t>
  </si>
  <si>
    <t>Meanwhile continued building suspended scaffolding for fwd PRS in parallell with securing bolts on aft PRS.</t>
  </si>
  <si>
    <t>Meanwhile continued building suspended scaffolding for fwd PRS in paralell with securing bolts on aft PRS.</t>
  </si>
  <si>
    <t>Meanwhile continued building suspended scaffolding for fwd PRS in paralell with securing bolts on aft PRS. Started to lift parts for fwd PRS onto scaffolding.</t>
  </si>
  <si>
    <t>Commenced commisioning of XMT. Verified documentation from Vetco Gray and Aibel. Performed pre-commisioning checks.</t>
  </si>
  <si>
    <t>completion -- bop/wellhead equipme nt</t>
  </si>
  <si>
    <t>Function tested PWV and HMV on XMT with process operator present. Feed back on valve position to process control room read OK.</t>
  </si>
  <si>
    <t>Tested annulus pressure transmitters on XMT.</t>
  </si>
  <si>
    <t>Meanwhile worked on Varco bolts on aft PRS. Built suspended scaffolding for repair on fwd PRS. parked and landed BOP on test stump.</t>
  </si>
  <si>
    <t>Mounted umbilical termination plate on XMT.</t>
  </si>
  <si>
    <t>Meanwhile performed housekeeping on cantilever. Carried out work scope with climbers in derrick.</t>
  </si>
  <si>
    <t>Meanwhile retrieved base plate from weather deck to moonpool. Carried out work scope with climbers in derrick.</t>
  </si>
  <si>
    <t>Function tested XMT pressure transmitters.</t>
  </si>
  <si>
    <t>Meanwhile changed out one tension cylinder on F-14 and cleaned area. lined up from cement unit onto F-12 kill valve. Lined up over choke manifold. Equalized TRSCSSV with 94 bar and opened same. Started production from F-12. Carried out work scope with climbers in derrick.</t>
  </si>
  <si>
    <t>Energized instrumentation on XMT.</t>
  </si>
  <si>
    <t>Waited on production to restart after production shut-down.</t>
  </si>
  <si>
    <t>Meanwhile changed out chain on HTS, emptied trip tank and repaired sensor on gate valve shakers. Started to change out one tension cylinder on F-14. Carried out work s cope with climbers in derrick.</t>
  </si>
  <si>
    <t>Installed instrumentation on F-4 XMT. Connected umbilical to bulk head plate.</t>
  </si>
  <si>
    <t>Meanwhile worked on varco bolts on AFT PRS and installed tension cylinders on F-14.</t>
  </si>
  <si>
    <t>Flushed through XMT to cmt unit prior to testing flowline. Pressure tested flow line and XMT to 30/345 bar for 5/10 min. 1.1 bar drop on low pressure test and 1.7 bar drop on high pressure test.</t>
  </si>
  <si>
    <t>Meanwhile worked varco bolt on AFT PRS and installed tension cylinders on F-14.</t>
  </si>
  <si>
    <t>Inspected, greased and torqued up flange on flow line flexible hose.</t>
  </si>
  <si>
    <t>Attempted to pressure test flow line and XMT to 30/345 bar for 5/10 min. Observed leak at flange on flexible hose.</t>
  </si>
  <si>
    <t>Held tool box meeting. Hooked up flexible hose and lined up for pressure testing flowline. Flushed through XMT PWV, KWV and lo-torque to cement unit with pot-wat er.</t>
  </si>
  <si>
    <t>Evalutated options for flushing flowline and made plan for flowline test. Handover with new crew.</t>
  </si>
  <si>
    <t>Pressure test TRSCSSV CL exit block to 570 bar/15 min, using BOT pump. Test ok. No indication that TRSCSSV opened. Bled off 155 ml on line.</t>
  </si>
  <si>
    <t>Re-installed XMT tree cap. Close HMV. Test three cap 380 bar/10 min against SV. Bled off pressure.</t>
  </si>
  <si>
    <t>Removed XMT tree cap. Opened HMV. RIH with retrieving tool for dart on stinger and retrieved dart. POOH with dart. Pulled BPV from TH.</t>
  </si>
  <si>
    <t>Pressured up to 130 bar against BPV &amp; dart. Close MMV and bled off pressure above MMV to 10 bar. Inflow tested MMV to 120 bar differential pressure for 15 min.</t>
  </si>
  <si>
    <t>Equalized pressure across HMV. Opened HMV. Bled off pressure. Closed valves.</t>
  </si>
  <si>
    <t>Equalized pressure above MMV. Opened MMV and closed HMV. Bled of any pressure above HMV to 10 bar. Inflow test HMV to 120 bar differential pressure for 15 min. 2.4 bar drop.</t>
  </si>
  <si>
    <t>1.9 bar drop.</t>
  </si>
  <si>
    <t>Pressure tested XMT body and VG 63 ring to 30/380 bar for 5/10 min against dart in BPV. 2.5 bar drop on high pressure test.</t>
  </si>
  <si>
    <t>Pulled dart and BPV. Installed a new BPV and dart. Flushed XMT.</t>
  </si>
  <si>
    <t>Attempted to pressure test XMT body and VG 63 ring to 30/380 bar for 5/10 min against dart in BPV. Failed due to leaking dart/BPV.</t>
  </si>
  <si>
    <t>Held tool box talk. Removed XMT tree cap. Opened HMV. RIH with retrieving tool for dart on stinger and retrieved dart. POOH with dart. RIH and installed new dart. Flushed XMT. Closed HMV.</t>
  </si>
  <si>
    <t>Performed line test to 30/380 bar for 5/10 min against KWV. 2.2 bar drop on high pressure test.</t>
  </si>
  <si>
    <t>Exhaust fumes in well head area. Abandoned WH. Shud down on of the gas turbines to reduce exhaust fumes.</t>
  </si>
  <si>
    <t>Trouble shoot line up from cmt unit through valves and hose from moonpool to KWV due to failing line test. Detected exhaust fumes in WH area.</t>
  </si>
  <si>
    <t>Held tool box meeting. Opened HMV with Seawell test pump. Lined up from cmt unit and connected hose on KWV. Performed line test to 20 bar for 5 min.</t>
  </si>
  <si>
    <t>Postphoned XMT tests to assist production to start up F-12. Lined up from CMT onto F-12 kill valve. Lined up over choke manifold to equalize above TRSCSSV. Test ed lines. Equalized TRSCSSV and opened same. Started production from F-12.</t>
  </si>
  <si>
    <t>Installed flow line spool. Disconnected lifting wire from TDS. Connected flexible flow line to flow line spool. Re-installed hatch.</t>
  </si>
  <si>
    <t>completion -- bop/well head equipment</t>
  </si>
  <si>
    <t>MU graylock connection. Re-built scaffolding around XMT for proper working environment. Checked alignment of flanges between flow hose and XMT. Pressure tested seal ring 35 bar/10 min through test port 3/4 on spacer spool to confirm proper seal.</t>
  </si>
  <si>
    <t>Held tool box meeting. Lowered XMT on to spacer spool with TDS and verified correct orientation.</t>
  </si>
  <si>
    <t>Moved hatch on weather deck to allow XMT to pass through. Lowered XMT until 1 m above F-4 spacer spool.</t>
  </si>
  <si>
    <t>Skidded rig fwd and port to position XMT over F-4 for final installation.</t>
  </si>
  <si>
    <t>Meanwhile bled down all pressures on F-12 to zero bar.</t>
  </si>
  <si>
    <t>Attached TDS to XMT. Positioned and disconnected base plate.</t>
  </si>
  <si>
    <t>Waited on production to shut in well.</t>
  </si>
  <si>
    <t>Transfered XMT from turtle to weather deck and skidded cantiliver to port and fwd to position XMT in center.</t>
  </si>
  <si>
    <t>Removed big moonpool hatch and lowered XMT to moonpool. Re-installed hatch.</t>
  </si>
  <si>
    <t>Installed staircase to cantiliver.</t>
  </si>
  <si>
    <t>Held time-out for safety. Talked about everyones right to stop the operation if anything is unclear or confusing. Went through operational plan and safety aspects involved.</t>
  </si>
  <si>
    <t>Skidded port and aft out to F-4.</t>
  </si>
  <si>
    <t>Meanwhile lined up from CMT onto F-12 kill valve. Lined up over choke manifold to equalize above TRSCSSV. Tested lines. Equalized TRSCSSV with 84 bar and opened s ame. Started production from F-12.</t>
  </si>
  <si>
    <t>Unable to reach F-4 and F-5 with port aft deck crane. Evalutated alternative methode for landing of XMT.</t>
  </si>
  <si>
    <t>Meanwhile held toolbox meeting and went through procedures and SJA with day crew.</t>
  </si>
  <si>
    <t>Skidded 0.6 m further starboard and reached max skidded position starboard and fwd (sea fastning position).</t>
  </si>
  <si>
    <t>Held tool box meeting. Attempted to lift XMT from wireline deck to F-4 wellhead. Could not reach F-4. Decided to skid further to starboard.</t>
  </si>
  <si>
    <t>Skidded rig to sea fastening position to gain access for lifting XMT with the port aft deck crane.</t>
  </si>
  <si>
    <t>Held tool box meeting. Connected crane hook to one of the two chackles in the end of the chain hoist and wire sling. Disconnected transport plate. Lifted XMT to wireline de ck and landed it on wooden beams, where it hung suspended in crane hook and resting on wooden beams with 1 MT.</t>
  </si>
  <si>
    <t>Skidded cantiliver 1.5 m starboard and as far aft as possible to be able to possition crane for lifting XMT.</t>
  </si>
  <si>
    <t>Removed hatch to F-4. Lowered spacer spool down from rig floor with TDS until NT2 box connector landed out on top of WH. MU locking dogs until connection leveled out. MU actuation scr ews with 800 ft-lbs. Disconnected slings and removed same.</t>
  </si>
  <si>
    <t>Pressure tested and energized BT seals through ports 7/8. Tested VG 63 connection trough test port 9/10 to 35 bar/5 min. Tested TH void, grafoil seals and BT seals 35/380 bar for 5/10 min via test port 5/6.</t>
  </si>
  <si>
    <t>MU ferrule swagelock fittings for CL. Installed seal rings and CL exit block. Installed seal ring on top of spacer spool.</t>
  </si>
  <si>
    <t>completio n -- test s csssv</t>
  </si>
  <si>
    <t>Disconnected control lines from communication collar and hoisted same to rig floor. Installed hatch in moonpool. Installed outer ring and master bushings on rig floor. Installed anti vibration r ing on TH. Removed one control line exit block on multi bowl. Unwrapped required length of CL around TH neck and fed control line through dedicated port on multi bowl. Fed high pressure packings and fittings onto CL and MU fittings to threads in multi bowl. Installed dart in BPV in TH by hand. Installed 137 VG seal ring on top of multi bowl and VG 63 seal ring on top of TH.</t>
  </si>
  <si>
    <t>Dismantled scaffolding in moonpool. PU riser and terminated control lines on well head. Installed carrier on HTS. Installed hatch on weather deck and master bushings on rig floor. Hoisted ri ser to rig floor and retracted same.</t>
  </si>
  <si>
    <t>drilling -- bop/wellh ead equip ment</t>
  </si>
  <si>
    <t>Dismantled scaffolding on NT2 connection in moonpool and installed slings on riser. RU for disconnecting riser NT2 connection and disconnected same.</t>
  </si>
  <si>
    <t>ND slick joint and BOP.</t>
  </si>
  <si>
    <t>Waited on production to shut in well. Meanwhile removed 2 HP hoses connected to WH.</t>
  </si>
  <si>
    <t>ND NT2 connection on BOP. Informed production department to shut in well at 12.30.</t>
  </si>
  <si>
    <t>Held tool box talk and reviewed SJA and procedures. Disconnected tension cylinders in WH module.</t>
  </si>
  <si>
    <t>Continued ND diverter. Went trough SJA and procedure with day crew. Attached slings to slick joint. Prepared barriers, handrails and slings. Lifted out diverter. Installed outer ring and master bushings. Loosened nuts on slick joint.</t>
  </si>
  <si>
    <t>ND and pulled diverter.</t>
  </si>
  <si>
    <t>completio n -- compl etion strin g</t>
  </si>
  <si>
    <t>PU 2 joints of 5 1/2" HWDP and RIH and drained riser.</t>
  </si>
  <si>
    <t>RD completion handling equipment.</t>
  </si>
  <si>
    <t>POOH with running string and LD RT.</t>
  </si>
  <si>
    <t>Pressured up A-annulus to leak test packer from below and TH from below to 35/380 bar for 5/10 min pumping brine at 70 lpm. Kept tubing open on drill floor and 570 bar on TRSCSSV C</t>
  </si>
  <si>
    <t>completion</t>
  </si>
  <si>
    <t>L. Pumped 125 ltrs and observed 0.2 bar drop on low pressure test. Pumped 1130 ltrs (total) and observed 2.1 bar (0.5%) drop on high pressure test. Had flow on both tubing and B- annulus while pressuring up A-annulus due to ballooning effect. No flow observed when pumps was shut in. Bled pressure down to zero and had 1100 ltrs in return. Closed TRSCSSV.</t>
  </si>
  <si>
    <t>-- test scss sv</t>
  </si>
  <si>
    <t>Bled off pressure above TRSCSSV to 10 bar. Bled back 120 ltrs. Inflow tested TRSCSSV with 310 bar diff / 30 min. Inflow test OK. Equalized and opened TRSCSSV using 157 ltrs. Bled of f pressure in tubing to zero. Bled back 800 ltrs.</t>
  </si>
  <si>
    <t>Bled down pressure to 320 bar. 60 ltrs bled back. Closed TRSCSSV and bled off pressure above to 250 bar. Bled back 35 ltrs. Inflow tested TRSCSSV with 70 bar diff / 30 min. Inflow test OK.</t>
  </si>
  <si>
    <t>Pressured up tubing against NPR plug at 2648 m MDRT to 30 bar / 10 min to check tubing integrity before initiating packer setting. 70 ltrs pumped. Kept 570 bar on TRSCSSV CL. Observ ed 0.3 bar drop.</t>
  </si>
  <si>
    <t>Closed TRSCSSV. Bled down to 5 bar above TRSCSSV and function tested TRSCSSV for 10 min. Bled back 36 ltrs. Observed 0.2 bar drop. Equalized and opened TRSCSSV.</t>
  </si>
  <si>
    <t>Removed C-plate. Ran in with THRT below rotary. Installed bowls. PU and MU joints for landing string. Up weight 173 MT / down weight 144 MT. RIH with 7" 29# S13%Cr tubing, TH and THRT on landing string from 2647 m to 2665,2 m MD. Got indications when ratcheting muleshoe and seals entered 7" liner PBR. Landed TH on no-go shoulder in surface tubing head. SO weight.</t>
  </si>
  <si>
    <t>Leak tested TH in port 1 and 2 on surface well head to 70 bar/5 min to verify that TH had landed correctly. Engaged TH lock down ring by applying 207 bar. Performed pull test with 15 MT overpull to verify TH lock down. SO weight.</t>
  </si>
  <si>
    <t>PU tubing hanger RT with 7" #29 pup joint. Backed out THRT piston retaining screws and MU THRT to communication collar with 8 turns left hand rotation. Connected TRSCSSV CL to 1/ 4" communication ports on top of THRT.</t>
  </si>
  <si>
    <t>Installed communication collar onto hanger and made 5 right hand turns until it shouldered out on TH. Wrapped CL 3 times around hanger neck. Connected TRSCSSV CL to 1/4" communi cation port at btm of communication collar.</t>
  </si>
  <si>
    <t>Performed reverse circulation exercise 50-100 lpm / 3.5 bar. Moved string down in 20 cm increments from 2662.2 m to 2662.8 m.</t>
  </si>
  <si>
    <t>completion -- c ompletion strin g</t>
  </si>
  <si>
    <t>POOH with 7" 29# S13%Cr tubing with CL and clamps from 2662.2 m to 2644 m MD. PU 2.89 m pup joint to space out to be able to close annular without a coupling or a clamp in th e interval. RIH with 7" 29# S13%Cr tubing from 2644 m to 2662.2 m MD.</t>
  </si>
  <si>
    <t>RIH with 7" 29# S13%Cr tubing with CL and clamps from 2649 m to 2659.8 m MD.</t>
  </si>
  <si>
    <t>Performed reverse circulation exercise 50-100 lpm / 3.5 bar. Moved string down in 30 cm increments from 2659.8 m to 2662.2 m and repeated reverse circulation exercise with sam e pressure response (50-100 lpm / 3.5 bar).</t>
  </si>
  <si>
    <t>RIH with 7" 29# S13%Cr tubing with CL and clamps from 2645 m to 2649 m MD.</t>
  </si>
  <si>
    <t>Closed annular BOP at 280 psi. Attempted to reverse circulate, neg. Leaked through annular. Closed annular BOP at 580 psi. Reverse circulated using clean brine at 50 lpm / 3 bar a nd 100 lpm / 3.5 bar to get a reference. Observed returns. Stopped circulating and opened annular BOP.</t>
  </si>
  <si>
    <t>Lined up to pump down kill line and to be able to observe overflow from top of tubing. Verified line up with 15 bar.</t>
  </si>
  <si>
    <t>Held tool box talk before entering 7" liner.</t>
  </si>
  <si>
    <t>Up weight 172 MT / down weight 141 MT. Distance between up and down weight was 0.3 m.</t>
  </si>
  <si>
    <t>RIH with 7" 29# S13%Cr tubing with CL and clamps from 2164 m to 2645 m MD.</t>
  </si>
  <si>
    <t>o. Checked slips alignement. Made guide arrangement for control line from tubing to CL drum. Pressured up control line to 420 bar to keep TRSCSSV open while RIH.</t>
  </si>
  <si>
    <t>PU and installed one tubing joint above TRSCSSV assembly. Flushed control line. Connected control line to TRSCSSV and leak tested to 570 bar/10 min. Bled pressure down to zer</t>
  </si>
  <si>
    <t>completion -- te st scsssv</t>
  </si>
  <si>
    <t>Picked up completion assy#3 DHSV. Made up completion assy#3 and ran through RT. Isolated pipe guides on PS-30 slips.</t>
  </si>
  <si>
    <t>Held toolbox talk prior to picking up completion assy#3 DHSV. Counted joints left on deck 84 - ok.</t>
  </si>
  <si>
    <t>RIH with 7" 29# S13%Cr tubing from 1938 m to 2164 m MD.</t>
  </si>
  <si>
    <t>Bad make up on joint #90, laid out same. Washed and inspected threads on pipedeck. Applied API mod lubeseal dope to pin ends on pipedeck.</t>
  </si>
  <si>
    <t>RIH with 7" 29# S13%Cr tubing from 1743 m to 1938 m MD.</t>
  </si>
  <si>
    <t>RIH with 7" 29# S13%Cr tubing from 1455 m to 1743 m MD.</t>
  </si>
  <si>
    <t>completion -- completion string</t>
  </si>
  <si>
    <t>Inspected threads on joint #129 - negative - laid out joint. Mærsk crew change and toolbox talk.</t>
  </si>
  <si>
    <t>RIH with 7" 29# S13%Cr tubing from 1434 m to 1455 m MD.</t>
  </si>
  <si>
    <t>Inspected threads on joint #134 - negative - laid out joint.</t>
  </si>
  <si>
    <t>RIH with 7" 29# S13%Cr tubing from 1333 m to 1434 m MD.</t>
  </si>
  <si>
    <t>Not able to make up joint #146, laid out same. Inspected box - negative. Laid out joint 145.</t>
  </si>
  <si>
    <t>RIH with 7" 29# S13%Cr tubing from 963 m to 1345 m MD.</t>
  </si>
  <si>
    <t>Bad make up on joint #177, laid out same. Broke out box on joint #178. Inspected pin and made up new box on joint #178.</t>
  </si>
  <si>
    <t>RIH with 7" 29# S13%Cr tubing from 834 m to 963 m MD.</t>
  </si>
  <si>
    <t>Bad make up on joint #189, laid out same. Broke out box on joint #190. Inspected pin and made up new box on joint #190. Moved mobile cherry picker to aft part of drillfloor for use on aft PRS.</t>
  </si>
  <si>
    <t>RIH with 7" 29# S13%Cr tubing from 750 m to 834 m MD.</t>
  </si>
  <si>
    <t>RIH with 7" 29# S13%Cr tubing from 561 m to 750 m MD. Reduced running speed to 1 min per joint in 9 5/8" casing. Checked self filling of tubing - ok.</t>
  </si>
  <si>
    <t>Handover for short change of Mærsk crew. Held toolbox talk for continued operations. Greased PS-30 and elevator.</t>
  </si>
  <si>
    <t>RIH with 7" 29# S13%Cr tubing from 238 m to 561 m MD. Running speed 30 sec per joint. Checked self filling of tubing - ok.</t>
  </si>
  <si>
    <t>Meanwhile :</t>
  </si>
  <si>
    <t>Found casing tong to be programmed with wrong torque values. Optimum torque set to 15660 ft lbs instead of 15660 Nm. Two tubing connections on assy#2 overtorqued. No back-up ass embly available. Discussed situation. Evaluated and discussed further actions with town. Got confirmation that VamTop thread should be good within 30% overtorque. Decided to do drift r un through overtorqued couplings to verify no deformation or restrictions.</t>
  </si>
  <si>
    <t>-Repaired handrails and kick plates in derrick</t>
  </si>
  <si>
    <t>-Removed 10 allen/hex bolts from fwd PRS</t>
  </si>
  <si>
    <t>interruption</t>
  </si>
  <si>
    <t>Positioned HTS and moved rollers on cantilever. Cleared drillfloor. Positioned control line reel on fwd pipe setback. Meanwhile installed NPR plug with ballseat in tailpipe joint.</t>
  </si>
  <si>
    <t>completion -- co mpletion string</t>
  </si>
  <si>
    <t>Held toolbox talk for rigging up tubing running equipment.</t>
  </si>
  <si>
    <t>Made up secondary bowl protector pulling tool. RIH and latched secondary bowl protector. Strapped pipe while POOH, measured 20,45 m to tubing hanger landing shoulder. Ma de up kick assembly.</t>
  </si>
  <si>
    <t>drilling -- casing</t>
  </si>
  <si>
    <t>Broke out and laid down GTV plug and pulling tool.</t>
  </si>
  <si>
    <t>POOH with GTV plug on 5 1/2 HWDP singles from 145 m MD to surface.</t>
  </si>
  <si>
    <t>POOH with GTV plug on 5 1/2" DP singles from 578 m to 145 m MD.</t>
  </si>
  <si>
    <t>Pulled 3 x 5 1/2" singles while pumping at 200 lpm. Swabbing stopped when plug entered 10 3/4" casing.</t>
  </si>
  <si>
    <t>RIH with plug to 620 m MD to confirm released. Pulled 5 1/2" single and gained 0,2 m3 in trip tank due to swabbing plug.</t>
  </si>
  <si>
    <t>Latched onto plug and confirmed by 10 MT overpull. No pressure observed on standpipe but slight gain in triptank indicating equlized plug. Rotated at 5 rpm righthand while holding 3 MT overpull, released plug with 10 turns, no gain observed. Pulled back 5 m and waited for elastomer element to relax.</t>
  </si>
  <si>
    <t>Due to unsactisfactory cleanliness of completion fluid, pumped additional 26 m3 at 2400 lpm.</t>
  </si>
  <si>
    <t>Held toolbox talk prior to releasing plug.</t>
  </si>
  <si>
    <t>Pulled back 1 joint and made up DP to TDS. Displaced his-vis at 2400 lpm. Pumped a total of 37 m3 1,03 sg completion fluid.</t>
  </si>
  <si>
    <t>Tagged plug with 2 MT at 615 m MD.</t>
  </si>
  <si>
    <t>RIH with GTV pulling tool from 130 m to 600 m MD on 5 1/2" singles.</t>
  </si>
  <si>
    <t>RIH with GTV pulling tool from 80 m to 130 m MD on 5 1/2" HWDP singles.</t>
  </si>
  <si>
    <t>Fixed BX elevator. Changed 3 ea hydraulic hoses/fittings running from TDS to BX elevator.</t>
  </si>
  <si>
    <t>interruption -- oth er</t>
  </si>
  <si>
    <t>Resumed operations. Held toolbox talk. Made up GTV pulling tool to stand of drillpipe hanging in block. Ran stand carefully through BOP. RIH to 80 m MD on 5 1/2" HWDP singl es. Observed leakage on BX-elevator.</t>
  </si>
  <si>
    <t>Inspected rig equipment. Found source of dropped object to be cherry picker main hydraulic lift cylinder. No risk of larger dropped object from equipment - lock ring served no pur pose.</t>
  </si>
  <si>
    <t>POOH with 9,567" drift on 5 1/2" HWDP from 223 m to surface. Laid out singles on deck when pulling out. Observed dropped object on drillfloor - half crest of external lock ring / simmer ring for pin, 70 mm x 2 mm / 10 grammes. Suspended operations for investigation. Fenced off drillfloor.</t>
  </si>
  <si>
    <t>POOH with 9,567" drift on 5 1/2" DP from 580 m to 223 m MD. Laid out singles on deck when pulling out. Performed kick drill.</t>
  </si>
  <si>
    <t>Resumed operations. Continued to RIH with 9,567" drift from 245 m to 580 m MD.</t>
  </si>
  <si>
    <t>Exhaust fumes on drillfloor. Made up TDS and spaced out for BOP. Abandoned drillfloor. Shut down one of the gas turbines to reduce exhaust fumes.</t>
  </si>
  <si>
    <t>interruption -- waiting on weather</t>
  </si>
  <si>
    <t>RIH with 9,567" casing drift from 140 m to 245 m MD on 5 1/2" DP singles. Detected exhaust fumes on drillfloor.</t>
  </si>
  <si>
    <t>RIH with 9,567" casing drift from surface to 140 m MD on 5 1/2" HWDP singels. Re-arranged pipe on cantilever deck.</t>
  </si>
  <si>
    <t>Picked up 9,567" casing drift and made up to 5 1/2" HWDP single.</t>
  </si>
  <si>
    <t>Tested PDM - ok. Tested stabbing. Discussed issues related to pipe handling.</t>
  </si>
  <si>
    <t>Troubleshot PDM. Unable to travel to port aft pipe bay.</t>
  </si>
  <si>
    <t>interruption -- other</t>
  </si>
  <si>
    <t>Held toolbox talk and prepared for running casing drift. Experienced problems with programming PDM.</t>
  </si>
  <si>
    <t>Broke out RT and laid down same. Laid out 2 joints of 5 1/2" DP.</t>
  </si>
  <si>
    <t>Made up bowl protector RT. RIH and set bowl protector at 20,10 m MD.</t>
  </si>
  <si>
    <t>Held toolbx talk before running bowl protector.</t>
  </si>
  <si>
    <t>POOH with MS seal RT on 5 1/2" DP stand. Broke RT tool and laid down.</t>
  </si>
  <si>
    <t>Released dogs in MS seal RT by rotating 5 turns to the right.</t>
  </si>
  <si>
    <t>Pressure tested MS seal through test port in surface wellhead to 380 bar / 10 min - ok.</t>
  </si>
  <si>
    <t>Locked MS seal running tool in surface WH, observed 0,4 l return - ok. Performed 10 MT overpull to confirm latch - ok. Set MS seal assembly by applying 4300 p si. Observed 1,62" travel / 3,5 liter returned fluid - ok.</t>
  </si>
  <si>
    <t>Made up control lines to MS-seal RT. Function tested and adjusted dogs and stroke on MS seal RT.</t>
  </si>
  <si>
    <t>Ran 2 x 5 1/2" DP singels and made up to MS-seal running tool. Meanwhile laid out DP singels on deck to cater for continued operations.</t>
  </si>
  <si>
    <t>Resumed operations. Removed BX3 elevator and installed 5 1/2" DP elevator. Cleared drillfloor from casing handing equipment.</t>
  </si>
  <si>
    <t>Inspected aft PRS. Discussed way forward. Parked and isolated aft PRS. Secured backside of aft PRS gripper head with cover and trailer straps for dropped obje ct prevention.</t>
  </si>
  <si>
    <t>Rigged down casing tong. Removed PS-30 slips. Observed dropped object on drillfloor - hex/allen bolt head from aft PRS. Suspended operations for investigation. Fenced off drillfloor.</t>
  </si>
  <si>
    <t>Rigged down casing tong.</t>
  </si>
  <si>
    <t>Resumed work on drillfloor. Broke out casing hanger RT with 10 turns. Unable to latch elevator on 10 3/4" casing, had to use singel joint elevator and tugger. Pulled 10 3/4" landing string. Broke out RT. Broke out 1502 swedge.</t>
  </si>
  <si>
    <t>Exhaust fumes on drillfoor and drillers cabin. Suspended drillfloor operations. Checked wind and conditions every 30 min. Monitored well from shaker control room.</t>
  </si>
  <si>
    <t>21:30 - shut down gas turbines to get working conditions on drillfloor.</t>
  </si>
  <si>
    <t>-Housekeeping in heavy tool store</t>
  </si>
  <si>
    <t>-Cleaned and tidied in wellhead module</t>
  </si>
  <si>
    <t>-Cleaned and tidied in moonpool</t>
  </si>
  <si>
    <t>interruption -- waiting o n weather</t>
  </si>
  <si>
    <t>Pressured up on cement unit and tested upper tie-back/adjustment sub/tie-back adapter to 380 bar /10 min - ok. Pumped and bled back 587 litres.</t>
  </si>
  <si>
    <t>Lined up to cement pump and flushed lines. Performed line test to 380 bar - ok. Exhaust fumes detected on drillfloor.</t>
  </si>
  <si>
    <t>Rigged up 1502 chicksan from swedge to cement hose hub on drillfloor.</t>
  </si>
  <si>
    <t>Held toolbox talk prior to pressure testing.</t>
  </si>
  <si>
    <t>Made up pup joint with pre-made 1502 swedge. RIH and landed casing hanger RT at 20 m MD. Set of weight of landing string. Entered hanger RT threads using ch ain tong. Made up RT with 9 lefthand turns using casing tong.</t>
  </si>
  <si>
    <t>Picked up 10 3/4" casing hanger RT and hung off in slips. Picked up joint of 10 3/4" casing and made up to RT. Picked up joint with pre-made swedge.</t>
  </si>
  <si>
    <t>Suspended operation due to reported fumes. Wind direction 330. Assessed situation. Decided to resume operation.</t>
  </si>
  <si>
    <t>Made up 10 3/4" x 1502 swedge to 8 m 10 3/4" casing joint. Laid out casing joint.</t>
  </si>
  <si>
    <t>Held toolbox talk for running 10 3/4" hanger running tool on 10 3/4" casing.</t>
  </si>
  <si>
    <t>Rigged up Odfjell casing tong adn PS-30 slips dressed for 10 3/4" casing.</t>
  </si>
  <si>
    <t>Repaired aft PRS. Meanwhile prepared for rigging casing running equipment.</t>
  </si>
  <si>
    <t>Parked aft PRS for repair. Performed repair work on aft PRS. Broke out and re-thightended in total 24 allen/hex bolts with prescribed momentum (600 ft lbs). Replaced broken bolt.</t>
  </si>
  <si>
    <t>-Installed BX3 elevator in bails</t>
  </si>
  <si>
    <t>-Brought Vetco/BOT equipment to cantilever</t>
  </si>
  <si>
    <t>interrupti on -- oth er</t>
  </si>
  <si>
    <t>Isolated aft PRS and TDS and inspected same with manrider. Found origin of bolthead to be from backside of aft PRS upper grip head.</t>
  </si>
  <si>
    <t>Rigged up casing running equipment. Found a yellow sheared allen bolt on walkway along drillfloor. Suspended operation and evaluated situation.</t>
  </si>
  <si>
    <t>Held toolbox talk prior to rigging casing running equipment.</t>
  </si>
  <si>
    <t>POOH with straddle cup tester from 130,5 m MD to surface. Laid out cup tester and inspected same. Found no tears or flaws, but OD reduced significantly (9,85"/9,70" vs originally 10,13")</t>
  </si>
  <si>
    <t>Pulled back 10 m to put cuptester in blank pipe to test tool. Pressured up - not able to obtain test - straddle cup test leaking.</t>
  </si>
  <si>
    <t>Filled pipe with approx 1,8 m3 packer fluid prior to testing. Pressured up to 380 bar - observed leakage from B-annulus outlet - not able to obtain test.</t>
  </si>
  <si>
    <t>RIH with straddle cup tester from 28,4 m and located same across tie-back adpater at 140,5 m MD.</t>
  </si>
  <si>
    <t>Pressure tested adjustment sub (metal seal) to 380 bar / 10 min - ok. Kept B-annulus open throughout test.</t>
  </si>
  <si>
    <t>Lined up cement unit on standpipe. Performed line test to 380 bar.</t>
  </si>
  <si>
    <t>RIH with straddle cup tester and located same at 28,4 m MD across metal seal in adjustment sub. Meanwhile held toolbox talk for pressure testing.</t>
  </si>
  <si>
    <t>Made up Drillquip straddle cup tester.</t>
  </si>
  <si>
    <t>POOH with adjustment sub activation tool and racked back in derrick.</t>
  </si>
  <si>
    <t>Pressured up on drillpipe to 140 bar to activate horizontal dogs. Pulled back 0,4 m and confirmed engaged in vertical dog profile by 9 MT overpull. Rotated string with 22 righthand turns. Obs erved colored band through B-annulus outlet to confirm adjustment sub collapsing. Increased overpull to 30 MT and continued rotating until TDS stalled out on 9 kNm and overpull reduced. Slacked off string to 28,4 m MD mark and waited for 2 min. Bleed off pressure on DP. Obtained a total of 17" travel on adjustment sub.</t>
  </si>
  <si>
    <t>RIH with adjustment sub and located same at 28,4 m MD. Checked serial numbers on pipe. Made up TDS.</t>
  </si>
  <si>
    <t>Held toolbox talk prior to picking up adjustment sub activation tool.</t>
  </si>
  <si>
    <t>Jammed torque wrench on TDS. Inspected equipment and found that wrong die-holders had been installed. Changed die-holders.</t>
  </si>
  <si>
    <t>Rigged down Odfjell casing tong and removed PS-30 slips. Installed masterbushing and bowl.</t>
  </si>
  <si>
    <t>Took 30 MT overpull to check pre-tension in casing towards datum. Streched pipe approx 2" and observed lower white band through B-annulus outlet.</t>
  </si>
  <si>
    <t>Set torqe limit to 2700 Nm. Made 3 attempts to enter tie-back adapter. Entered tie-back adapter on 4th attempt and observed weight increasing about 3-4 MT for each turn. Slacked off to neu tral (80 MT) for each turn achieved. String stalled out at 2700 Nm after 5+ turns achieved. Took 10 MT overpull. Rotated at 1 rpm. Attempted make up to 10 000 Nm (optimum torque) - spear started to slip at 5500 Nm. Re-engaged spear. Adjusted torque setting to minimum torque 6600 Nm -spear started to slip at 5500 Nm. Re-enaged spear. Set torque limit to 10 000 Nm, incre ased rotation to 3 RPM. String stalled out on 10 000 NM (optimum torque) - ok.</t>
  </si>
  <si>
    <t>t. Measured required distance for adjustment sub travel (15") and decieded to continue according to plan.</t>
  </si>
  <si>
    <t>Decided to attempt to screw in 1-2 turn in order to verify tie-back adapter depth. RIH and tagged approx 10 cm deeper than earlier. Observed lower orange and white band in B-annulus outle</t>
  </si>
  <si>
    <t>Evaluated situation. Checked drawings for potential hang-ups. Checked tally and joints left on deck - ok. Made two attempt to index pipe before tagging again - same depth. Sudden overpull of 14 MT observed after pulling some 30 cm above tag depth.</t>
  </si>
  <si>
    <t>Ran 10 3/4" Itco spear 3 m into 10 3/4" tie-back casing and latched same. Took up/down weight 82/79 MT. RIH with tie-back casing on 5 1/2" HWDP (LS-1). Put meter marks from casing ha nger landing shoulder. Tagged with 4 MT at ~139,4 m, i.e. 30-40 cm shallow - no colour marks observed in WH B-annulus outlet. Re-attempted tag - same depth.</t>
  </si>
  <si>
    <t>Broke off TDS from stand. Set down stand in PRS. Lowered TDS and inspected torque wrench dies, removed swarf from dies. Re-attempted make up to stand in TDS - ok.</t>
  </si>
  <si>
    <t>Picked up pre-made 5 1/2" HWDP (LS-1) with 10 3/4" Itco spear with PRS. Attempted to make up stand to TDS - negative - slipped in TDS back up dies.</t>
  </si>
  <si>
    <t>Picked up and made up 10 3/4" hanger / adjustable sub assy. Landed hanger in slips. Broke off casing hanger handling tool. Checked casing hanger. Changed from BX3 to 5 1/2" BX elevator.</t>
  </si>
  <si>
    <t>drilling -- cas ing</t>
  </si>
  <si>
    <t>RIH with 10 3/4" tie-back casing from surface to 108 m MD according to tally.</t>
  </si>
  <si>
    <t>Picked up first 10 3/4" joint and stabbed on to tie-back adapter. Had problems with Mærsk casing tong. Not able to get torque/turn curves on computer.</t>
  </si>
  <si>
    <t>Picked up tie-back adapter and checked seals and acme thread. Installed tie-back adapter in slips. Secured same with dogcollar.</t>
  </si>
  <si>
    <t>Function tested casing tong - ok.</t>
  </si>
  <si>
    <t>Hooked up casing tong. Changed head on PDM to accommodate 10 3/4" casing. Moved HTS rollers from FWD to AFT end of cantilever. Dressed PS-30 casing with 10 3/4" inserts/di es. Removed masterbushing and installed PS-30 in rotary. Hooked up PS-30 slip. Programmed and tested casing tong - negative.</t>
  </si>
  <si>
    <t>Moved Mærsk casing tong from drawwork deck storage and moved in front of IR.</t>
  </si>
  <si>
    <t>Installed BX-3 elevator, changed inserts and function tested same.</t>
  </si>
  <si>
    <t>Cleared and tidied drillfloor prior to bringing in casing running equipment.</t>
  </si>
  <si>
    <t>Held toolbox talk prior to rig up 10 3/4" casing running equipment.</t>
  </si>
  <si>
    <t>Made up bowl protector RT and RIH on stand of 5 1/2" DP to 20 m. Caught bowl portector and POOH.</t>
  </si>
  <si>
    <t>Performed extra washing trip in order to clean tie-back adapter. Made up bullnose/jet sub. RIH on 5 1/2" DP from surface to 140 m MD. Stepped up pumps to 3500 lpm / SPP 68 bar. Passed t ie-back adapter and pulled back while pumping and rotating with 5 rpm. Pumped a total of 25 m3. Took returns to separate pit. POOH with jet sub.</t>
  </si>
  <si>
    <t>Made up adjustment sub setting tool to stand of 5 1/2" HWDP (LS-2), checked serial no - ok.</t>
  </si>
  <si>
    <t>Made up spear to 5 1/2" HWDP (LS-1), checked serial no - ok. Broke spear and inserted 9,632" nominal grapple. Made up spear using rig tongs.</t>
  </si>
  <si>
    <t>Held toolbox talk prior to making up Smith 10 3/4" spear.</t>
  </si>
  <si>
    <t>Broke out annular insert RT. Worked to free annular insert free from J-slot running tool due to debris jamming the sleeve.</t>
  </si>
  <si>
    <t>Broke out TDS. POOH with annular insert on 5 1/2" HWDP landing string from 138 m MD to surface.</t>
  </si>
  <si>
    <t>Emptied trip tanks. Displaced well to 1,03 sg completion fluid at 1000 lpm. Pumped a total of 26 m3.</t>
  </si>
  <si>
    <t>Flowchecked well - well static.</t>
  </si>
  <si>
    <t>Opened annular. Attempted to pull free - had 18 MT overpull. Continued rotating left and came free with annular insert.</t>
  </si>
  <si>
    <t>Closed annnular and backed out insert with 3 lefthand turns. Max torque 5 kNm. Observed for pressure build up - none obeserved. Continued backing out annular insert with another 3 leftha nd turns - observed 6" travel - ok.</t>
  </si>
  <si>
    <t>Tagged annulus insert at 139,68 m MD. Engaged J-slot and confirmed with 1 MT overpull.</t>
  </si>
  <si>
    <t>RIH with retrieval tool on 5 1/2" HWDP landing string from 76 m to 120 m MD. Made up TDS and took torque readings wiith annular closed (200 psi on strip bottle). Torque 0,3-0,6 kNm at 5 r pm.</t>
  </si>
  <si>
    <t>Mærsk crewchange. Held toolbox talk prior to continuing operation.</t>
  </si>
  <si>
    <t>RIH with retrieval tool on 5 1/2" HWDP landing string from surface to 76 m MD.</t>
  </si>
  <si>
    <t>Picked up and made up annulus insert J-slot retrieval tool.</t>
  </si>
  <si>
    <t>Checked equipment prior to RIH.</t>
  </si>
  <si>
    <t>Held toolbox talk prior to retrieving annulus insert.</t>
  </si>
  <si>
    <t>Installed bowl protector according to Vetco instructions. POOH with 5 1/2" DP stand and laid down RT. Meanwhile hooked up BOP tension cylinerders in moonpool.</t>
  </si>
  <si>
    <t>Made up bowl protector to running tool and made up to stand of 5 1/2" DP. Meanwhile hooked up tension cylinders on BOP.</t>
  </si>
  <si>
    <t>drilling -- bop/wellh ead equi pment</t>
  </si>
  <si>
    <t>POOH with 5 1/2" DP stand and test plug. Observed dirt/mud residues plug. Found pieces of steel in the mud residues. Strapped pipe and found landing point 20,45 m vs theoretical 20,81 m - but likely that plug landed too shallow.</t>
  </si>
  <si>
    <t>drilling -- bop activi ties</t>
  </si>
  <si>
    <t>Increased pumprate to 50 lpm and put 100 bar differential across plug, leakage decreased and pressure curve indicated that plug was sealing. Achieved steady pressure curve at 100 bar. Ble d off pressure to 35 bar and held test for 5 mins (1,7 bar drop / 5 min). Steady fluid returns observed from B-annulus. Pressured up to 345 bar and tested connectors + inner A annulus valve f or 10 min - 1,3 bar drop - ok. Shifted valves on A annulus. Held pressure and pressure tested outer A annulus valve for 10 min - 0,7 bar drop - ok. Pumped and bled back 43 liter (35=&gt;345 ba r). Still minor fluid returns from B-annulus outlet but gradually decreasing.</t>
  </si>
  <si>
    <t>Pressured up to 35 bar using cement unit - mismatch pumped vs theoretical volume. Suspected pressuring up against GT plug. Opened B-annulus valves to vent underneath plug and press ure dropped immediatly. Leakage observed across test plug despite steady pressure 35 bar indicating that plug did not vent into pipe when doing pressure test. Discussed situation - decided to re-attempt test while keeping B-annulus valves open.</t>
  </si>
  <si>
    <t>Function tested BOP shear ram - ok. RIH with test plug for testing BOP connection. Function tested BOP rams and annular - ok. Landed test plug in surface wellhead. Performed line test an d verified line up by opening HCR with 35 bar - ok.</t>
  </si>
  <si>
    <t>Ran slickjoint and landed same on top of BOP. Removed running slings from bails and installed elevator.</t>
  </si>
  <si>
    <t>Installed diverter in housing.</t>
  </si>
  <si>
    <t>drilling -- bo p/wellhead equipment</t>
  </si>
  <si>
    <t>Held toolbox talk prior to installing slick joint and diverter.</t>
  </si>
  <si>
    <t>Nippled up BOP. Meanwhile prepared for installing diverter.</t>
  </si>
  <si>
    <t>Held toolbox talk prior to nippling BOP.</t>
  </si>
  <si>
    <t>Ran BOP riser joint using block and dedicated slings and landed on wellhead. Made up NT-2 connector. Retrieved lift slings.</t>
  </si>
  <si>
    <t>Held toolbox talk prior to installing BOP riser joint.</t>
  </si>
  <si>
    <t>Orientated WH with valve stack pointing 45 deg relative to PORT/FWD. Pressure tested BT-seals to 35 bar - ok. Energized plastic in upper annd lower BT seal. Tested seals to 207 bar / 1 0 min - ok. Locked in 1000 psi after test. Energized slips with cap srews according to Vetco procedure. Pull tested WH with tugger - ok. Installed valves on A and B annulus outlets. Mean while loosended bolts on BOP NT-2 connector on stump. Made preparations to run BOP riser joint.</t>
  </si>
  <si>
    <t>Lowered WH to tensioner deck and landed same on top of riser.</t>
  </si>
  <si>
    <t>Held toolbox talk prior to lowering WH with dual lift.</t>
  </si>
  <si>
    <t>Pulled landing stand and laid out handling flange and riser cut off.</t>
  </si>
  <si>
    <t>Packed and removed cutting equipment. Cleared and tidied wellhead decks.</t>
  </si>
  <si>
    <t>Rigged down Norse cutting equipment. Removed swarf and smoothed down cut. Marked deck for wellhead orientation.</t>
  </si>
  <si>
    <t>Cut 45 deg bevel on riser circumference.</t>
  </si>
  <si>
    <t>Released top part of riser when cut obtained. Re-configuered cutting jig with 45 deg blades for machining bevel. Put protective ball on top of cut to avoid swarf falling into well.</t>
  </si>
  <si>
    <t>Cut riser according to Norse procedure.</t>
  </si>
  <si>
    <t>-Varco checked both PRS's with focus on falling objects</t>
  </si>
  <si>
    <t>-Tested Gray valve and FOSVs to 345 bar</t>
  </si>
  <si>
    <t>-Painted tuggerchains and control panels on drillfloor</t>
  </si>
  <si>
    <t>-Installed flood lights in derrick</t>
  </si>
  <si>
    <t>-Brought wellhead to drillfloor</t>
  </si>
  <si>
    <t>Installed Norse cutting equipment on riser.</t>
  </si>
  <si>
    <t>Installed Norse cutting equipment on riser. Barriered off Centralizer deck.</t>
  </si>
  <si>
    <t>drilling -- b op/wellhea d equipme nt</t>
  </si>
  <si>
    <t>Installed centralizer assembly in Tensioner deck.</t>
  </si>
  <si>
    <t>Pressured up on tension cylinders to 4 x 90 bar (150 MT) and transferred tension from block to tension cylinders on Centralizer deck. Slacked off drillstring to obtain marginal overpull (~1 M T) at cutting height.</t>
  </si>
  <si>
    <t>Hoisted tension ring and removed nylon guide in Centralizer deck. Installed centralizer and boat collision stool in Centralizer deck. Placed wooden beams on boat collision stool and landed t ension ring on top. Installed contact ring below mark on riser contact grooves. Installed and assembled tension assy half hubs with shimms and made up tension ring lock plates. Connecte d 2 tension cylinders. Elevated tension assembly with tension cylinders and checked contact ring allignement. Made up contact ring. Connected 2 tension cylinders.</t>
  </si>
  <si>
    <t>Held toolbox talk prior to installing tensioner assembly.</t>
  </si>
  <si>
    <t>Unstabbed hotstab and installed dummy stab in receptacle B. Landed riser guide funnel on F-5 using ROV and tugger support. Installed hatches on all levels in wellhead module for slot F-3 and F-5.</t>
  </si>
  <si>
    <t>Reduced hookload to 107 MT / 10 MT overpull on TBC. Took measurement for contact ring relative to Centralizer deck. Meanwhile pumped corrosion inhibitor in TBC upper piston cavity thr ough hotstab port B.</t>
  </si>
  <si>
    <t>Pressure tested production riser to 20/200 bar 5/10 min - ok. Pumped 680 liter and got full return when bleeding back. Observed for leaks around TBC with ROV - ok. Maintained 20 MT ov erpull on TBC while performing pressure test.</t>
  </si>
  <si>
    <t>Flushed and filled riser while venting air through valve on top of tension joint running flange. Closed valve. Lined up cement unit to standpipe and verified line-up by putting 15 bar on IBOP and opening same.</t>
  </si>
  <si>
    <t>Installed bleeder valve on top of tension joint running flange to prepare for pressure test.</t>
  </si>
  <si>
    <t>Removed hotstab and installed dummy stab. Moved hotstab to receptacle on panel B. Set valves to lower dog flush and injected hydraulic fluid / corrosion inhibitor through minireel.</t>
  </si>
  <si>
    <t>Performed overpull test to 116 MT hookload / 20 MT overpull.</t>
  </si>
  <si>
    <t>Established hot stab in port A and set valves on ROV lock panel to "lock". Verified TBC fully landed. Locked TBC by pressuring up through minireel to 3000 psi. Observed movement of indic ator rods as prescribed. Maintained pressure for 15 mins. Set valves on ROV lock panel to parking position. Meanwhile assissted production in equalising across F-12 DHSV using cement unit.</t>
  </si>
  <si>
    <t>RIH with production riser and landed TBC on top of wellhead. Set down 10 MT. Ran hotstab and minireel hose along guidewire.</t>
  </si>
  <si>
    <t>Detached lift sling on two points on each side of the hinge of the guide funnel. Unlocked hinge bolts and split guide funnel. Removed guide funnel by means of ROV and tuggers.</t>
  </si>
  <si>
    <t>Made up 5 1/2" landing stand. RIH with production riser on 5 1/2" DP. Guided TBC into guide funnel while observing with ROV. Used ROV C-guide for stabbing TBC. Positioned ROV with manipulator camera pointing upwards in guide funnel cut out window. Observed TBC relative to VX ring and top wellhead while comming down with production riser. Stopped riser motion w hen ~10 cm TBC swallow was obtained.</t>
  </si>
  <si>
    <t>Released BX elevator and removed slings. Installed BX elevator in bails. Re-latched tension joint. Removed spider and installed master bushing. RIH with tensioner joint, installed bowl and hung off riser on 3 m 5 1/2" pup joint.</t>
  </si>
  <si>
    <t>Removed handling flange type F. Installed guide pins and landed tension joint on 3rd PR double. Made up connection using bolt tensioner tools. Pressure tested connection through test por t 5 min / 345 bar using hand pump. Installed bolt protector caps. Installed fairrings.</t>
  </si>
  <si>
    <t>e. Hooked up aft sling in tugger to get further in on drillfloor. Latched BX elevator around lift sub below 3 m pup joint. Lifted tension joint to upright position with simultaneous lift on deck cran e and block.</t>
  </si>
  <si>
    <t>Held toolbox talk prior to lifting in tension joint. Removed BX-elevator. Installed 2 wire slings between bails and elevator. Picked up tension joint with deck crane and laid same on HTS cradl</t>
  </si>
  <si>
    <t>Waited on weather for running production riser.</t>
  </si>
  <si>
    <t>-Performed repair of BX elevator</t>
  </si>
  <si>
    <t>-Performed pre-operational checks on TBC</t>
  </si>
  <si>
    <t>-Lifted TBC joint to drillfllor</t>
  </si>
  <si>
    <t>-Repaired 10 MT tugger in moonopol</t>
  </si>
  <si>
    <t>-Performed derrick inspection</t>
  </si>
  <si>
    <t>-Performed 6 month BOP test to 15 K</t>
  </si>
  <si>
    <t>-Moved guide funnel to F-4 and installed debris cover</t>
  </si>
  <si>
    <t>06:00</t>
  </si>
  <si>
    <t>Waited on weather.</t>
  </si>
  <si>
    <t>-Worked on hooking up flexible hose</t>
  </si>
  <si>
    <t>-Transferred tension cylinders for F-14 to XMT deck</t>
  </si>
  <si>
    <t>-Tested BOP - 6 month 15 K test - had lekage on test stump</t>
  </si>
  <si>
    <t>-Lifted F-4 XMT to moonpool</t>
  </si>
  <si>
    <t>-Changed gasket on test stump and made up NT-2 connecto r</t>
  </si>
  <si>
    <t>-Assisted production in equalizing across DHSV</t>
  </si>
  <si>
    <t>interruption -- wait ing on weather</t>
  </si>
  <si>
    <t>-Transferred F-4 flexible hose to XMT deck</t>
  </si>
  <si>
    <t>-Tested door seal on BOP</t>
  </si>
  <si>
    <t>-Suspended flexibel hose in roof and jacked to position for hook up</t>
  </si>
  <si>
    <t>-Landed BOP on test stump and made up NT-2 connector</t>
  </si>
  <si>
    <t>-Cleared XMT deck for reception of F-4 flexible hose</t>
  </si>
  <si>
    <t>WOW for running production riser.</t>
  </si>
  <si>
    <t>Meanwhile: Cleared and tidied rigfloor. Brought F-4 flexible hose onto HTS. Held toolbox talk prior to transferring flexible hose to XMT deck.</t>
  </si>
  <si>
    <t>Installed handling flange type C on TBC joint. Pulled out TBC joint and laid down on HTS cradle with simultaneous lift by block and deck crane. Removed handling flange. Lifted TBC joint to basket on main deck.</t>
  </si>
  <si>
    <t>drilling -- bop/well head equipment</t>
  </si>
  <si>
    <t>Landed HPDR lower pup joint on HTS cradle with simultaneous lift by deck crane and block. Removed handling flange. Re-slung HPDR lower pup joint and lifted to basket on mai n deck.</t>
  </si>
  <si>
    <t>Due to findings made by production department, halted operation for inspection in wellhead area. A support bracket on the F-12 flowline/piping was found to be ripped off. Mærsk rig management decided not to start production due to the circumstances. Further investigation/assessment needed before starting production.</t>
  </si>
  <si>
    <t>drilling -- wait</t>
  </si>
  <si>
    <t>Broke bolts on flange between lower pup and stress joint.</t>
  </si>
  <si>
    <t>Pulled HPDR standard joint #1 and placed coupling in working height above riser spider. Removed</t>
  </si>
  <si>
    <t>drilling --</t>
  </si>
  <si>
    <t>fairrings. Landed off HPDR standard joint #1 in riser spider. Broke bolts on flange. Observed loose skirt on TBC connector, bolts partly unscrewd and 2 bolts missing. Thi ghtended bolts on TBC skirt.</t>
  </si>
  <si>
    <t>bop/wellhead equipme nt</t>
  </si>
  <si>
    <t>Time Wind speed Wind direction Sea Wave direction Knots deg  m deg</t>
  </si>
  <si>
    <t>Disconnected flange bolt on HPDR flange and picked up double.</t>
  </si>
  <si>
    <t>05:00  11/15 170° 1,5/2,4 360°</t>
  </si>
  <si>
    <t>Continued rigging down the tension system.</t>
  </si>
  <si>
    <t>00:20  7/12 160° 1,3/2,1 360°</t>
  </si>
  <si>
    <t>Held tool box talk and applied 130 MT on to the string. Commenced to remove tension cylinders.</t>
  </si>
  <si>
    <t>drilling -- bop/wellhead equip ment</t>
  </si>
  <si>
    <t>Time Wind speed Wind direction Knots deg</t>
  </si>
  <si>
    <t>Installed Spider.</t>
  </si>
  <si>
    <t>21:30  4/8 160°</t>
  </si>
  <si>
    <t>Held tool box talk and RIH with C-type lifting sub and made up same to Tension joint. Simultaneously disconnected the Claxton tool from the BOP joint.</t>
  </si>
  <si>
    <t>Made up riser lifting sub on one DP std.</t>
  </si>
  <si>
    <t>R/D slings on elevator.</t>
  </si>
  <si>
    <t>Pulled the BOP joint above the RT. Installed outer ring and the master bushing. Preserved the BOP joint flange. Laid out the BOP joint.</t>
  </si>
  <si>
    <t>R/U elevator on slings to allow, for laying out the Claxton tool with pup joint attached. Removed master bushing and outer ring.</t>
  </si>
  <si>
    <t>Picked up the BOP joint and racked back one DP stand.</t>
  </si>
  <si>
    <t>Loosen the remaining 4 bolts on BOP/tension joint flange.</t>
  </si>
  <si>
    <t>Removed horizontal tension support for riser in the moon pool.</t>
  </si>
  <si>
    <t>Loosen BOP/Tension joint flange. At 11:15 confirmed production shut in. Time Wind speed Wind direction Sea Wave direction</t>
  </si>
  <si>
    <t>Knots deg m deg</t>
  </si>
  <si>
    <t>15:00  1/3 110° 2,1/3,4 350°</t>
  </si>
  <si>
    <t>13:30  4/10 050° 2,2/3,4 340°</t>
  </si>
  <si>
    <t>11:30  6/11 030* 2,6/4,1 340°</t>
  </si>
  <si>
    <t>Shut in F-12 for production. Simultaneously prepared for retrieving HPDR BOP joint. Moved CRI hose line from F-12 to F-14. Installed hot stab, for rele asing of riser TBC.</t>
  </si>
  <si>
    <t>08:30  13/15 020° 3,5/5,5 340°</t>
  </si>
  <si>
    <t>WOW prior to retrieve the HP riser.</t>
  </si>
  <si>
    <t>06:30  22/25 350°</t>
  </si>
  <si>
    <t>interruption -- waiting on weat her</t>
  </si>
  <si>
    <t>Landed the Claxton tool on to the HPDR. Made Claxton tool to 1300 ft-lbs.</t>
  </si>
  <si>
    <t>Held tool box talk prior to M/U the Claxton tool.</t>
  </si>
  <si>
    <t>Held tool box talk and N/D diverter and BOP. Had gas turbines shut down at 01:25 due to exhaust fumes blowing into the rig floor.</t>
  </si>
  <si>
    <t>WOW prior to retrieve the HP riser. No access to rig floor, due to exhaust fumes.</t>
  </si>
  <si>
    <t>WOW prior to retrieve the HP riser. Prepared for N/D diverter. Checked tool for making up the Claxton tool.</t>
  </si>
  <si>
    <t>Time Wind speed Wind direction Sea Wave direction Knots deg m deg</t>
  </si>
  <si>
    <t>23:15  15/17 350° 3.1/5.0 340°</t>
  </si>
  <si>
    <t>22:30  15/17 330° 3.5/5.5 340°</t>
  </si>
  <si>
    <t>21:00  17/19 330° 4.2/6.7 340°</t>
  </si>
  <si>
    <t>19:00-20:30 No access to rig floor, due to exhaust fumes 23:00-00:00 No access to rig floor, due to exhaust fumes</t>
  </si>
  <si>
    <t>WOW prior to retrieve the HP riser. POOH with the test plug assy. Racked back string in derrick and laid out the test plug.</t>
  </si>
  <si>
    <t>18:30  23/27 340° 4.2/6.6 340°</t>
  </si>
  <si>
    <t>16:30-18:30 No access to rig floor, due to exhaust fumes</t>
  </si>
  <si>
    <t>16:30  23/25 340° 4.6/7.4 340°</t>
  </si>
  <si>
    <t>WOW prior to retrieve the HP riser. Pressure tested BOP and TDS 20/345 bars 5/10 min. Performed derrick inspection.</t>
  </si>
  <si>
    <t>14:45-15:30 No access to rig floor, due to exhaust fumes</t>
  </si>
  <si>
    <t>14:30  24/30 320° 4.6/7.3 340°</t>
  </si>
  <si>
    <t>12:30  27/32 320° 4.5/7.2 340°</t>
  </si>
  <si>
    <t>WOW prior to retrieve the HP riser. Meanwhile re-RIH with test plug with polypack seals and landed of in sub sea WH. Pressure tested plug to 25/345 bars 5/10 min.</t>
  </si>
  <si>
    <t>WOW prior to retrieve the HP riser. Not able to work at rig floor, due to exhaust fumes. Performed general maintenance and PM's.</t>
  </si>
  <si>
    <t>Time  Wind speed Wind direction Sea Wave direction</t>
  </si>
  <si>
    <t>22:00  20/24 320° 4.0/6.3 340°</t>
  </si>
  <si>
    <t>20:00 3.8/6.1 340°</t>
  </si>
  <si>
    <t>00:00  17/22 320° 3.9/6.3 340°</t>
  </si>
  <si>
    <t>interruption -- waiting on w</t>
  </si>
  <si>
    <t>WOW prior to retrieve the HP riser. Meanwhile RIH with test plug and landed of in sub sea WH. Attempted to pressure test against plug. POOH with test pl ug.</t>
  </si>
  <si>
    <t>18:00  23/27 360° 3.9/6.2 340°</t>
  </si>
  <si>
    <t>16:30-19:00 No access to rig floor, due to exhaust fumes</t>
  </si>
  <si>
    <t>16:00  23/26 330° 3.9/6.2 330°</t>
  </si>
  <si>
    <t>interruption -- waiting on w eather</t>
  </si>
  <si>
    <t>WOW prior to retrieve the HP riser. Performed general maintenance and PM's.</t>
  </si>
  <si>
    <t>14:00 3.7/5.9 350°</t>
  </si>
  <si>
    <t>12:45-14:00 No access to rig floor, due to exhaust fumes</t>
  </si>
  <si>
    <t>12:00  26/30 340° 3.6/5.8 340°</t>
  </si>
  <si>
    <t>10:00  25/28 340° 3.9/6.3 340°</t>
  </si>
  <si>
    <t>08:00  15/17 340° 4.2/6.7 340°</t>
  </si>
  <si>
    <t>07:00-10:30 No access to rig floor, due to exhaust fumes.</t>
  </si>
  <si>
    <t>WOW prior to retrieve the HP riser. Not able to work at rig floor, due to exhaust fumes. Installed CRI check valve on to F-14. Greased valves on BOP. Hous</t>
  </si>
  <si>
    <t>e keeping in the moon pool.</t>
  </si>
  <si>
    <t>07:00  29/33 350° 3.6/5.8 340°</t>
  </si>
  <si>
    <t>06:00  15/18 340° 2.7/4.3 340°</t>
  </si>
  <si>
    <t>04:00  30/34 320° 3.1/5.8 340°</t>
  </si>
  <si>
    <t>02:00  17/20 320° 3.6/5.8 340°</t>
  </si>
  <si>
    <t>eather</t>
  </si>
  <si>
    <t>from F-12 and removed the check valve. Connected up the CRI hose again and opened to annulus, annulus pressure 52 bars. Attempted to inject seawater into F-12, stopped pumpin</t>
  </si>
  <si>
    <t>waiting on wea</t>
  </si>
  <si>
    <t>g at 190 bars.</t>
  </si>
  <si>
    <t>22:00  22/26 330° 3.6/5.7 340°</t>
  </si>
  <si>
    <t>20:00  18/28 330° 3.7/5.9 350°</t>
  </si>
  <si>
    <t>00:00  26/32 320° 3.3/5.7 340°</t>
  </si>
  <si>
    <t>ther</t>
  </si>
  <si>
    <t>WOW prior to retrieve the HP riser. Not able to work at rig floor, due to exhaust fumes. Performed general maintenance and PM's. Greased valves on BOP. Disconnected the CRI hose</t>
  </si>
  <si>
    <t>interruption --</t>
  </si>
  <si>
    <t>18:00  23/26 340° 3.1/5.0 340°</t>
  </si>
  <si>
    <t>16:00  21/24 350° 1.8/2.9 330°</t>
  </si>
  <si>
    <t>14:30-19:00 Not able to work at rig floor, due to exhaust fumes.</t>
  </si>
  <si>
    <t>14:00 1.3/2.1</t>
  </si>
  <si>
    <t>12:00 1.6/2.6</t>
  </si>
  <si>
    <t>10:00 2.3/3.6</t>
  </si>
  <si>
    <t>08:00  17/23 330° 2.6/4.1 350°</t>
  </si>
  <si>
    <t>WOW prior to retrieve the HP riser. Changed out of BOP door seal assy, greased manual valves on choke/kill line. Cleaned pit. Performed general maintenance and PM's.</t>
  </si>
  <si>
    <t>07:00  12/14 350° 2.9/4.6 340°</t>
  </si>
  <si>
    <t>05:00  15/18 350° 2.7/4.3 340°</t>
  </si>
  <si>
    <t>03:00  11/15 340° 2.4/4.1 340°</t>
  </si>
  <si>
    <t>01:00 7/9 360° 2.7/3.9 340°</t>
  </si>
  <si>
    <t>WOW prior to retrieve the HP riser. Completed installation of the flood light in the derrick. House keeping in the moon pool.</t>
  </si>
  <si>
    <t>WOW prior to retrieve the HP riser. Installed flood light in derrick. Cleaned pit # 6,8 &amp; 10.</t>
  </si>
  <si>
    <t>23:00  20/23 340° 2.5/4 340°</t>
  </si>
  <si>
    <t>21:00  18/22 320° 2.6/4.2 320°</t>
  </si>
  <si>
    <t>WOW prior to retrieve the HP riser. Meanwhile installed flood light in derrick. Commenced changing out the seal assy of BOP door. Cleaned pit # 9 &amp; 11. Perf ormed general maintenance and PM's.</t>
  </si>
  <si>
    <t>Moved CTS funnel from F-9 to F-1. Installed cover in CTS funnel.</t>
  </si>
  <si>
    <t>19:00  19/22 320° 2.6/4.1 340°</t>
  </si>
  <si>
    <t>17:00  20/23 315° 2.9/8.9 250°</t>
  </si>
  <si>
    <t>15:00  15/21 300° 2.8/9.8 225°</t>
  </si>
  <si>
    <t>13:00  9/15 7° 3/9.4 340°</t>
  </si>
  <si>
    <t>11:00  14/20 24° 3.7/7.8 40°</t>
  </si>
  <si>
    <t>09:00  18/26 28° 4/10.4 30°</t>
  </si>
  <si>
    <t>07:00  24/30 30° 4.4/10 10°</t>
  </si>
  <si>
    <t>WOW prior to retrieve the HP drilling riser. Continued installation of flood light in derrick.</t>
  </si>
  <si>
    <t>06:00  34/38 20° 4.9/7.9 10°</t>
  </si>
  <si>
    <t>05:00  35/41 30° 5.3/8.4 10°</t>
  </si>
  <si>
    <t>04:30  37/41 20° 5.6/8.8 360°</t>
  </si>
  <si>
    <t>03:00  39/43 30° 6.0/9.6 10°</t>
  </si>
  <si>
    <t>02:00  42/47 30° 6.1/9.6 10°</t>
  </si>
  <si>
    <t>00:30  40/45 30° 6.4/10.1 360°</t>
  </si>
  <si>
    <t>WOW prior to retrieve the HP drilling riser. Meanwhile prepared tools and lifting equipment, for nippling down the Diverter,BOP and the HPDR. Commenced in</t>
  </si>
  <si>
    <t>stallation of flood light in derrick.</t>
  </si>
  <si>
    <t>23:00  42/47 30° 6.2/9.8 10°</t>
  </si>
  <si>
    <t>22:00  41/47 30° 6.1/9.7 360°</t>
  </si>
  <si>
    <t>00:00  43/48 30° 6.1/9.7 360°</t>
  </si>
  <si>
    <t>WOW prior to retrieve the HP drilling riser. Meanwhile cleaned stand pipe/Choke line manifold. Changed oil on the TDS. Performed general maintenance and PM's. Changed out the cathead wire.</t>
  </si>
  <si>
    <t>WOW. Greased the UPR track on the PRS beam. Functioned main flow line valve 1250 psi. Transported 6 flood light to the finger board level in the derrick.</t>
  </si>
  <si>
    <t>WOW. Cleaned rig floor. Cleaned pit # 7. Performed maintenance on the aft PRS and the TDS.</t>
  </si>
  <si>
    <t>interruption -- waiting on weath er</t>
  </si>
  <si>
    <t>WOW. Performed general maintenance. Cleaned kill manifold. Had derrick inspection. Serviced Carrier rollers, spinner and tracks on aft Roughn eck.</t>
  </si>
  <si>
    <t>WOW. Cleaned and cleared the rig floor.</t>
  </si>
  <si>
    <t>WOW. Cleaned and cleared the rig floor</t>
  </si>
  <si>
    <t>WOW. Changed out the wash pipe.</t>
  </si>
  <si>
    <t>WOW. Serviced and inspected the TDS.</t>
  </si>
  <si>
    <t>WOW. Continued servicing the aft PRS.</t>
  </si>
  <si>
    <t>WOW. Held time out due to LTA on main deck.</t>
  </si>
  <si>
    <t>WOW. Meanwhile inspected and serviced the aft PRS.</t>
  </si>
  <si>
    <t>POOH with the 10 3/4" Lock down sub RT and laid out same.</t>
  </si>
  <si>
    <t>completion -- bop/wellhead equipm ent</t>
  </si>
  <si>
    <t>Released the 10 3/4"Lock down sub RT.</t>
  </si>
  <si>
    <t>Pressure up to 207 bars 5 min to fully set of the 10 3/4" Lock down sub. Volume pumped 275 litres - 250 litres in return.</t>
  </si>
  <si>
    <t>Performed line test from CMT unit to the rig floor to 207 bars 5 min.</t>
  </si>
  <si>
    <t>Installed the 10 3/4" Lock down sub at 139.27m, as per Vetco procedure.</t>
  </si>
  <si>
    <t>RIH with the 10 3/4" Lock down sub to 130 m took up/down weight 78/74 MT.</t>
  </si>
  <si>
    <t>Held tool box talk and picked/made up the 10 3/4" Lock down sub.</t>
  </si>
  <si>
    <t>Operation suspended due to exhaust fumes blowing into the rig floor. Meanwhile cleaned the moon pool, pit room, pump room and general ma intenance.</t>
  </si>
  <si>
    <t>Operation suspended due to exhaust fumes blowing into the rig floor. Meanwhile cleaned the moon pool, pit room and pump room.</t>
  </si>
  <si>
    <t>Continued RIH to 138m and washed WH area with 5 rpm 2650 lpm 17 bars. POOH and laid out jetting sub.</t>
  </si>
  <si>
    <t>Operation suspended due to exhaust fumes blowing into the rig floor.</t>
  </si>
  <si>
    <t>RIH with the WH jetting sub from surface to 129m. Discussed forward plan with town.</t>
  </si>
  <si>
    <t>Picked up WH jetting sub.</t>
  </si>
  <si>
    <t>POOH with the wear bushing. Laid out wear bushing and RRT. Found metal chip on the wear bushing.</t>
  </si>
  <si>
    <t>Held tool box talk and picked the wear bushing RRT. M/U on 5½" RIH and engaged the wear bushing at 139m took 60 MT over pull to free the wear b ushing.</t>
  </si>
  <si>
    <t>Cleaned and cleared the rig floor.</t>
  </si>
  <si>
    <t>Laid out the GTV RT.</t>
  </si>
  <si>
    <t>Held tool box talk and closed the shear rams and pressure tested the GTV plug from above to 345 bars 10 min., volume pumped 830 litres - return 83 0 litres.</t>
  </si>
  <si>
    <t>Inspected the aft PRS's dies. POOH with the GTV RT from 612m to above the BOP.</t>
  </si>
  <si>
    <t>Held tool box talk prior to break/lay out the GTV RT.</t>
  </si>
  <si>
    <t>Spotted 10m³ of hi-vis on top of GTV plug.</t>
  </si>
  <si>
    <t>Rigged down surface lines TIW, pump in sub and 5½" DP pup. Disengaged running tool from plug.</t>
  </si>
  <si>
    <t>plug abandon -- mechanical plug</t>
  </si>
  <si>
    <t>Pressure tested the GTV plug from below to 380 bars 10 min., volume pumped 1.75m³ - 1.73m³ in return.</t>
  </si>
  <si>
    <t>Made 2" 1502 chiksan, flushed lines. Attempted to leak test line, found to much air in the system. Filled up system and leak tested line to TIW and IB OP 380 bars 5 min.</t>
  </si>
  <si>
    <t>Took up/down weight 98/91 MT. Set GTV plug at per Baker procedure. Bottom of the plug at 617m mid. element 614.5m, slips 615m and top of plug at 612m.</t>
  </si>
  <si>
    <t>Broke out one double and made up TIW, pump in sub and 3m 5½" DP pup. Made up to TDS.</t>
  </si>
  <si>
    <t>RIH with the GTV plug on 5½" HWDP/DP from 564m to 616m.</t>
  </si>
  <si>
    <t>RIH with the GTV plug on 5½" HWDP from 44m to 564m</t>
  </si>
  <si>
    <t>RIH with the GTV plug on 5½" HWDP from surface to 44m.</t>
  </si>
  <si>
    <t>Prepared for RIH with the GTV plug on 5½" HWDP.</t>
  </si>
  <si>
    <t>Changed to 5½" handling equipment and picked up the GTV RT/GTV plug.</t>
  </si>
  <si>
    <t>Broke out the Razor back assy and laid out same.</t>
  </si>
  <si>
    <t>completion -- circulating conditioni ng</t>
  </si>
  <si>
    <t>Shut down operation due to exhaust fumes blowing into the rig floor. Meanwhile held tool box talk prior to installation of the GTV plug. Meanwhile continued making up the flow line at WH for F-7. Prepared for nippling of BOP.</t>
  </si>
  <si>
    <t>Commenced to rig up 5½" DP handling equipment, found that the Razor back could not fit into the basket. Rigged back up the 3½" handling equi pment.</t>
  </si>
  <si>
    <t>Held tool box talk and continued POOH with 3½" DP and washing string. Laid out 3½" DP in singles.</t>
  </si>
  <si>
    <t>Continued waiting due to exhaust fumes blowing into the rig floor.</t>
  </si>
  <si>
    <t>Stopped POOH due to exhaust from the production turbine blowing into the rig floor. Installed safety valve on to the 3½" DP. Monitored well on th e trip tank.</t>
  </si>
  <si>
    <t>Continued POOH with 3½" DP and laid out in singles from 735m to 475m.</t>
  </si>
  <si>
    <t>Changed to 3½" handling equipment. Picked up one std of 3½" from the derrick, continued POOH with 3½" DP and laid out in singles from 770m to 735m.</t>
  </si>
  <si>
    <t>completion -- circulating condi tioning</t>
  </si>
  <si>
    <t>Laid out the Razor back BHA #2.</t>
  </si>
  <si>
    <t>Continued POOH with 5½" DP and wash string, from 2840m to 770m.</t>
  </si>
  <si>
    <t>Laid out the Razor back BHA # 3.</t>
  </si>
  <si>
    <t>Held tool box and changed to PS-21 slips. POOH from 3420m to 2846m.</t>
  </si>
  <si>
    <t>Disconnected the hang of line &amp; re-calibrated the main block/TDS. Functioned Crown-O-matic, set at 54.4 m. Simultaneously installed the Fairings on F-7 for the PR TBC using the ROV.</t>
  </si>
  <si>
    <t>interruption -- maintain</t>
  </si>
  <si>
    <t>Re-cut the threads in the deadman anchor block. Simultaneously installed the Fairings on F-12 for the PR TBC using the ROV.</t>
  </si>
  <si>
    <t>Commenced to slip and cut drill line. Found threads in deadman anchor block damaged. Simultaneously monitored well over the trip tank.</t>
  </si>
  <si>
    <t>Held tool box talk prior to slip and cut of drill line.</t>
  </si>
  <si>
    <t>Installed TIW valve &amp; flow checked well. Added de-foamer to trip tank.</t>
  </si>
  <si>
    <t>Pressure tested the well to 345 bars 10 min. Pumped 2.2m³ - return 2.2m³. Rigged down surface equipment.</t>
  </si>
  <si>
    <t>Made CMT hose and leak tested same to 345 bars for 5min. Commenced pressure test of well to 345 bars.</t>
  </si>
  <si>
    <t>Performed manually flow check of the well, static.</t>
  </si>
  <si>
    <t>Lined up to the trip tank observed unstable gain. Closed in the well, investigated instability. No pressure built up. Checked the trip tank equipment, found t hat foaming was the reason.</t>
  </si>
  <si>
    <t>Racked back one std in derrick. Held tool box talk prior to pressure testing the 7" liner/liner lap.</t>
  </si>
  <si>
    <t>Cleaned all surface lines, kill-, choke-line and manifold. Circulated well and checked packer fluid for solids, only trace of solids.</t>
  </si>
  <si>
    <t>s. Chased wash train with 209m³ of completion fluid, 2200 lpm, 155 bars. Checked packer fluid after displacement: &lt; 0.01% solids.</t>
  </si>
  <si>
    <t>Pumped washing train as per Halliburton program: 10 m3 dope cleaner pill, 30 m3 hivis push pill, 15 m3 hivis soap pill, 10 m3 seawater, 15 m3 hivis soap pill, 3200 lpm, 300 bar</t>
  </si>
  <si>
    <t>completion -- circul ating conditioning</t>
  </si>
  <si>
    <t>Held tool box talk prior to pumping the washing train.</t>
  </si>
  <si>
    <t>Emptied trip tank.</t>
  </si>
  <si>
    <t>Picked up 150 MT and let Well Commissioner relax. Picked up 6m. Equalized CMT unit and bled down CMT lines. Ran back in to 3444m.</t>
  </si>
  <si>
    <t>Pressured up DP to 138 bars with cement unit to equalize pressure across the Well Commissioner, 633 litres pumped.</t>
  </si>
  <si>
    <t>Bled down the drill pipe pressure in stages to 10 bars prior to performing inflow test. 680 liters bled back. Inflow tested the 7" liner and liner lap.</t>
  </si>
  <si>
    <t>Pumped 26 m³ Base oil + STP volume with 320 lpm, final pump pressure 147 bars (first 5m³ pumped at ~1000 lpm to clean lines). Final static pressure equaled = 134 bars, monitored same for 30 min. Re-set packer with 13.5 MT. New up/down weight 153/125 MT. Lined up to cement unit and equalised pressure across IBOP.</t>
  </si>
  <si>
    <t>Displaced choke &amp; kill line to Base oil, then soap mix to fill lines.</t>
  </si>
  <si>
    <t>Set the Well Commissioner as per SPS instruction. Up/down weight with out pumping 167/137 MT, RIH and set down 13 MT on PBR. Closed upper pipe rams and pressured up the Well Commissioner in steps to 70 bars and monitored. Simultaneously held tool box talk prior to perform inflow test of the 7" liner and liner lap.</t>
  </si>
  <si>
    <t>Opened BOP. PU, relaxed well commisioner element.</t>
  </si>
  <si>
    <t>Scraped 7"/9 5/8"/10 3/4" casing, dressed/polished 7" liner top. Pulled back to 3435m, increased pump rate to 1960 lpm, 292 bars and conditioned mud.</t>
  </si>
  <si>
    <t>Continued RIH washing down from 3420m, tagged the PBR 1,5 m deep (at 2662,3 m) with 2 MT, with mule shoe at 3445m, and polished at 500 lpm, 40 bars and 13 kNm.</t>
  </si>
  <si>
    <t>Commenced to wash down from 3380m to 3420m. 40 rpm, 1000 lpm, 110 bars.</t>
  </si>
  <si>
    <t>Continued RIH with clean out assy. from 2857m to 3380m</t>
  </si>
  <si>
    <t>Made up the 10 3/4" casing scraper assy.</t>
  </si>
  <si>
    <t>Entered the 7" liner. Continued RIH with clean out assy. from 2646m to 2848m</t>
  </si>
  <si>
    <t>Circulated 50m³ OBM at 2100 lpm 295 bars. Took up/down weight zero/20 rpm. 144/123 MT - 137/129 MT.</t>
  </si>
  <si>
    <t>Continued RIH with clean out assy. from 2080m to 2646m.</t>
  </si>
  <si>
    <t>Continued RIH with clean out assy. from 831m to 2080m</t>
  </si>
  <si>
    <t>completion -- circulating conditioning</t>
  </si>
  <si>
    <t>Repaired hydraulic leak on Aft PRS.</t>
  </si>
  <si>
    <t>Made up to TDS and broke circulation with 1000 lpm 72 bars. Installed PS-21 slips. Observed hydraulic leak in Aft PRS.</t>
  </si>
  <si>
    <t>Changed to 5½" DP handling equipment. Installed the 9 5/8" clean out assy.</t>
  </si>
  <si>
    <t>Held tool box talk prior to install the 9 5/8" clean out assy.</t>
  </si>
  <si>
    <t>Held tool box talk and picked up Weaterford PBR polish mill.</t>
  </si>
  <si>
    <t>RIH with 3½" mule shoe and Razor Back assy. From 32m to 776m.</t>
  </si>
  <si>
    <t>Held tool box talk and broke out 6" bit and bit sub and made up 3½" mule shoe. Made up Razor Back assy. Installed PS-21 slips</t>
  </si>
  <si>
    <t>Cleaned and cleared rig floor. Inspected aft PRS. Performed daily derrick inspection. Simultaneously prepared mule shoe for 7" line clean out assy.</t>
  </si>
  <si>
    <t>drilling -- other</t>
  </si>
  <si>
    <t>POOH with clean out assy and laid out same.</t>
  </si>
  <si>
    <t>Functioned shear rams. Picked up clean out assy and RIH and cleaned BOP, riser and WH. Function tested BOP rams and annular.</t>
  </si>
  <si>
    <t>Held tool box talk prior to RIH with BOP/riser clean out assy.</t>
  </si>
  <si>
    <t>Changed out PS -21 slips to master bushing. L/O EZSV plug RT.</t>
  </si>
  <si>
    <t>drilling -- trip</t>
  </si>
  <si>
    <t>POOH with 3½" DP and EZSV plug RT to surface.</t>
  </si>
  <si>
    <t>drilling -- drill</t>
  </si>
  <si>
    <t>Continued POOH with 3½" DP EZSV RT from 791m to 525m</t>
  </si>
  <si>
    <t>Held tool box talk prior to change over to 3½" surface handling equipment. Performed same.</t>
  </si>
  <si>
    <t>Pumped slug of 5.5m³ 1.66 SG. Continued POOH with 5½" DP and EZSV RT from 3252m to 791m.</t>
  </si>
  <si>
    <t>POOH wet with 5 std to 3252m.</t>
  </si>
  <si>
    <t>drilling -- d rill</t>
  </si>
  <si>
    <t>Flow checked prior to POOH with the EZSV plug RT and the circ sub.</t>
  </si>
  <si>
    <t>drilling -- o ther</t>
  </si>
  <si>
    <t>Rigged down surface test lines.</t>
  </si>
  <si>
    <t>Rigged up surface lines, flushed lines and tested same to 300 bars 5 min. Closed upper pipe rams and tested the EZSV plug and 7" liner to 300 bars 10 min. 2023 litres pumped and same in return.</t>
  </si>
  <si>
    <t>Held tool box talk prior to R/U for pressure testing of the EZSV plug and the 7" liner.</t>
  </si>
  <si>
    <t>Took up/down weight 168/136 MT. Established circulation at 220 lpm 12 bars. Reciprocated the string, increased rate in stages to 670 lpm 53 bars. Stopped circulation and positioned EZ SV plug at setting depth at 3448m up stroke. Installed the EZSV plug as per Halliburton procedure. Picked up 20 MT to shear the tension sleeve. Set down 10 MT on EZSV plug. Picked u p to 3440m.</t>
  </si>
  <si>
    <t>Continued RIH with EZSV plug and Circ. Sub on 5½" DP from 792m to 2625m at 2 min/std. Reduced RIH speed as entering the 7" line at 2661m, continue to RIH to 3448m EZSV plug se tting depth.</t>
  </si>
  <si>
    <t>Held tool box talk and changed over to 5½" surface handling equipment.</t>
  </si>
  <si>
    <t>Continued RIH with EZSV plug and Circ. Sub on 3½" DP from 42m to 792m at 2 min/std.</t>
  </si>
  <si>
    <t>Changed to PS -21 slips and functioned same.</t>
  </si>
  <si>
    <t>Held tool box talk with day shift prior to change to PS -21 slips and RIH with EZSV plug and Circ. Sub on 3½" DP.</t>
  </si>
  <si>
    <t>RIH with EZSV plug and Circ. Sub to 42 m.</t>
  </si>
  <si>
    <t>Held tool box talk prior to make up and RIH with EZSV plug and Circ. Sub. Made up EZSV plug and Circ. Sub.</t>
  </si>
  <si>
    <t>drilling -- t rip</t>
  </si>
  <si>
    <t>POOH with 6" PDC bit and scraper assembly on 3 1/2" DP from 57 m to OOH. LD 6" PDC bit and scraper assemblies.</t>
  </si>
  <si>
    <t>Retrieved 3 1/2" DP std that was pulled out of fingerboard by PRS lower arm due to human error. Held time-out for safety. Prepared equipment to be used for retrieving std. Instected finger board. RB 3 1/2" DP std in fingerboard.</t>
  </si>
  <si>
    <t>interruptio n -- other</t>
  </si>
  <si>
    <t>POOH with 6" PDC bit and scraper assembly on 3 1/2" DP from 578 m to 57 m.</t>
  </si>
  <si>
    <t>Observed yellow UFO flying/falling from derrick and out side/aft of derrick. Inspected PRS, derrick and drillfloor, but were not able to man-ride due to 50 knots wind. Nothing out of the ordi nary was found.</t>
  </si>
  <si>
    <t>interruptio n -- maintain</t>
  </si>
  <si>
    <t>POOH with 6" PDC bit and scraper assembly on 3 1/2" DP from 685 m to 578 m.</t>
  </si>
  <si>
    <t>POOH with 6" PDC bit and scraper assembly on 3 1/2" DP from 807 m to 685 m.</t>
  </si>
  <si>
    <t>Meanwhile flow checked well static. Ok.</t>
  </si>
  <si>
    <t>Changed from 5 1/2" handling equipment to 3 1/2" handling equipment. Serviced foldable fingerboard.</t>
  </si>
  <si>
    <t>Pumped slug and continued to POOH with 6" PDC bit and scraper assembly on 5 1/2" DP from 3228 m to 807 m.</t>
  </si>
  <si>
    <t>POOH with 6" PDC bit and scraper assembly on 5 stds of 5 1/2" DP wet from 3430 m to 3228 m. Flow checked well static. Ok.</t>
  </si>
  <si>
    <t>MU TDS and washed down with scraper string from 3430 m to 3460 m, 1110 lpm / 143 bar. Up weight 159 MT. Pulled back and scraped liner interval 3440-3450 m, 1790 lpm</t>
  </si>
  <si>
    <t>/ 300 bar, 60 rpm / 10 kNM. Circulated 1 1/2" btms up at 1790 lpm / 300 bar. RB one std and flow checked well static. Ok.</t>
  </si>
  <si>
    <t>completion -- circulat ing conditioning</t>
  </si>
  <si>
    <t>Entered 7" liner PBR with reduced flow, 400 lpm / 45 bar. Observed no drag. Continued RIH with 6" PDC bit and scraper assembly on 5 1/2" DP from 2650 m to 3430 m.</t>
  </si>
  <si>
    <t>Broke circulation with rotation and circulated btms up, 1824 lpm / 290 bar, 20 rpm / 7 kNm. Up weight 141 MT / down weight 122 MT / rotating weight 130 MT.</t>
  </si>
  <si>
    <t>drilling -- circulating conditioning</t>
  </si>
  <si>
    <t>RIH with 6" PDC bit and scraper assembly on 5 1/2" DP from 1977 m to 2650 m.</t>
  </si>
  <si>
    <t>RIH with 6" PDC bit and scraper assembly on 5 1/2" DP from 804 m to 1977 m.</t>
  </si>
  <si>
    <t>Changed from 3 1/2" handling equipment to 5 1/2" handling equipment.</t>
  </si>
  <si>
    <t>RIH with 6" PDC bit and scraper assembly on 3 1/2" DP from 550 m to 804 m. Max running speed was 13 joints/hr.</t>
  </si>
  <si>
    <t>RIH with 6" PDC bit and scraper assembly from 13 m to 26 m. Changed to PS21 slips. Continued to RIH with 6" PDC bit and scraper assembly on 3 1/2" DP from 26 m to 550 m. PU 3 1/2" DP in singles. Max running speed was 14 joints/hr.</t>
  </si>
  <si>
    <t>Meanwhile tested choke manifolds.</t>
  </si>
  <si>
    <t>Repaired damaged fittings on HTS rollers.</t>
  </si>
  <si>
    <t>Held tool box meeting with involved personnel. MU and RIH with 6" PDC bit and scraper assembly from surface to 13 m.</t>
  </si>
  <si>
    <t>Continued to change out drill line spooler.</t>
  </si>
  <si>
    <t>Took time-out for safety due to dropped bulldog clamps from drill line.</t>
  </si>
  <si>
    <t>Tested 3 1/2" kelly cock and grey valve. Tested kill and standpipe manifolds. Tested 5 1/2" kelly cock and grey valve.</t>
  </si>
  <si>
    <t>Meanwhile changed out drill line spooler.</t>
  </si>
  <si>
    <t>RU 3 1/2" handling equipment. MU kelly cock and grey valve assembly for testing.</t>
  </si>
  <si>
    <t>POOH with jet sub/BOP test plug on 5 1/2" DP from 165 m to OOH. Broke out and LD test plug.</t>
  </si>
  <si>
    <t>drilling -- bop/wellhead equipment</t>
  </si>
  <si>
    <t>POOH with jet sub/BOP test plug on 5 1/2" DP from 184 m to 165 m MD.</t>
  </si>
  <si>
    <t>Tested 18 3/4" surface BOP against test plug in subsea wellhead, 20/345 bar 5/10 min.</t>
  </si>
  <si>
    <t>Meanwhile performed derrick inspection, cleaned moonpool area and prepared for greasing manifolds.</t>
  </si>
  <si>
    <t>drilling -- bop activities</t>
  </si>
  <si>
    <t>Made up test plug and inspected seals. RIH with same on 5 1/2" DP. Landed test plug in subsea wellhead/wearbushing at 140 m MD. Flushed lines from c ement unit and verified line up.</t>
  </si>
  <si>
    <t>drilling -- bop/wellhead equi pment</t>
  </si>
  <si>
    <t>PU and MU jet sub assembly. RIH and washed BOP cavity. Staged up pumps to 3125 lpm / 43 bar and washed through cavity several times.</t>
  </si>
  <si>
    <t>PU 7" liner shoe track std and broke baker locked connections using manual tongs. Cleaned and cleared rig floor and changed to 5 1/2" handling equipme nt.</t>
  </si>
  <si>
    <t>RD csg tong and 7" liner handling equipment.</t>
  </si>
  <si>
    <t>Meanwhile performed csg test. Observed pressure rise to 290 bar before dropping, 2426 ltrs pumped and 1600 ltrs returned.</t>
  </si>
  <si>
    <t>PU 7" liner shoe track std and attempted to break baker locked connections with csg tong without sucess.</t>
  </si>
  <si>
    <t>POOH and LO 7" liner in singles from 671 m to OOH.</t>
  </si>
  <si>
    <t>Installed HTS back rollers. POOH and LO 7" liner in singles from 738 m to 671 m MD.</t>
  </si>
  <si>
    <t>RIH with 7" liner stds from derrick to 738 m MD. Removed grub screws from top-most centralizer/stop collar on each std.</t>
  </si>
  <si>
    <t>PU 7" liner shoe track std and attempted to break baker locked connections. Unsucessful. RB in derrick.</t>
  </si>
  <si>
    <t>RU 7" csg tong and handling equipment. Inspected PRS dies and rollers.</t>
  </si>
  <si>
    <t>drilling -- c asing</t>
  </si>
  <si>
    <t>Changed to 3 1/2" handling equipment. PU 3 1/2" fishing assembly. Broke connections and LO Mærsk pup joint and XO. Cleaned and cleared rig floor.</t>
  </si>
  <si>
    <t>POOH with 7" liner hanger RT on HWDP from 112 m to OOH. Removed PS21 auto slips and installed manual slips. Disconnected HTS back rollers. BO and LD 7" liner hanger RT. Found both wiper plugs attached to liner hanger RT and both darts and one sponge ball inside RT.</t>
  </si>
  <si>
    <t>RU rollers on HTS and cleared rig floor of excess equipment prior to LO pipe in singles. LO 13 stds of 5 1/2" DP 24.7 lbs/ft in singles. Pumped 3 m3 1.63 sg slug, 1000 lpm / 7 bar at 594 m</t>
  </si>
  <si>
    <t>POOH with 7" liner hanger RT on 5 1/2" DP from 2667 m to 112 m MD.</t>
  </si>
  <si>
    <t>LO cmt head and 10 ft pup joint.</t>
  </si>
  <si>
    <t>Released liner hanger RT by pressuring up to 70 bar. Pulled and measured RT out of PBR. Increased rate to 1000 lpm when pressure dropped. Dropped 2 sponge balls and circulated DP clean. Circulated out excess cmt, 2000 lpm / 80 bar. Observed cmt and spacer in returns. Circulation pressure increased to 98 bar and then level out.</t>
  </si>
  <si>
    <t>Sat TSP packer according to Weatherford procedure. Closed annular and pressured up to 300 bar. Pressure tested TSP packer to 300 bar / 10 min with 1.45 sg OBM.</t>
  </si>
  <si>
    <t>Checked for back flow. Ok. RD cmt hose.</t>
  </si>
  <si>
    <t>Pumped 10 m3 base oil, 780 lpm / 80 bar and 15 m3 of 1.65 sg tuned spacer E+ at 665 lpm / 80 bar with mud pumps while rotating liner 15 rpm / 12 kNm. Lined up to cmt unit through cmt hose. Dropped dart to release bottom wiper plug.</t>
  </si>
  <si>
    <t>Mixed and pumped 15.9 m3 1.90 sg cement slurry at 680 lpm / 80 bar and displaced cement with 0.9 m3 freshwater to rig floor. Dropped dart to release top wiper plug.</t>
  </si>
  <si>
    <t>Lined up to rig pumps and pumped 19 stks before flag indicated dart had dropped. Displaced cement with 45 m3 OBM at 1200 lpm, 15 rpm / 15-18 kNm with full returns. Slowed down pu mp rate to 500 lpm after 1930 strks. FCP = 42 bar. Stopped pumping after 2052 + 19 = 2071 strks pumped. Observed torque increased to 26 kNm after 2071 strks pumped, but had no bu mp.</t>
  </si>
  <si>
    <t>Sat down weight to 130 MT. Established circulation while rotating and increased pump rate in steps up to 1200 lpm / 74 bar, 20 rpm / 10-12 kNm. Pumped 95 m3. Meanwhile held pre-job meeting for cmt job.</t>
  </si>
  <si>
    <t>Reduced pump rate to 200 lpm. Dropped the ball from the cmt head with liner in tension and chased the ball with 500 lpm / 30.6 bar. Landed ball after 653 stks pumped. Pressured up to 1 35 bar. Held 2 min. Bled down to 70 bar. Sat down 25 MT of drill pipe weight to verify that hanger was set. OK.</t>
  </si>
  <si>
    <t>Continued to pressure up to 175 bar to relese setting tool. Held 1 min. Continued to pressure up to shear out ball seat. Sheared at 228 bar. PU to verify that liner was released. Up weight 158 MT / down weight 134 MT.</t>
  </si>
  <si>
    <t>Continued to circulate 1 1/2 open hole volume, 1140 lpm / 78 bar.</t>
  </si>
  <si>
    <t>Established circulation and increased pump rate in steps to 1140 lpm / 78 bar. Circulated 1 1/2 open hole volume (45 m3). Meanwhile pressure tested cmt line to 345 bar.</t>
  </si>
  <si>
    <t>drilling -- casin g</t>
  </si>
  <si>
    <t>Installed and MU cmt head. Spaced out liner to 3508 m / top liner hanger at 2665,6 m.</t>
  </si>
  <si>
    <t>RIH with 7" liner from 3392 m to 3468 m MD, filling every 5th stds. MU last std and broke circulation. Staged up pumps to 340 lpm / 23 bar and washed down. Tagged TD at 35 10 m MD. Up weight 190 MT / down weight 142 MT.</t>
  </si>
  <si>
    <t>RIH with 7" liner from 963 m to 3392 m MD, filling every 5th stds. Broke circulation at shoe at 2756 m for 5 min, 500 lpm / 17 bar. Worked past tight spot at 3358 and turned pip e 1/2 turn. Max running speed was 10 stds/hr in cased hole and 6 stds/hr in open hole.</t>
  </si>
  <si>
    <t>PU 1 std of 5 1/2" HWDP. Changed to PS21 slips. RIH with 7" liner hanger on 5 1/2" HWDP from 850 m to 963 m MD.</t>
  </si>
  <si>
    <t>RD Odfjell csg tong. Removed HTS rollers. BO XO on HWDP and drifted same. Cleared and cleaned rig floor.</t>
  </si>
  <si>
    <t>Changed to 5½" DP elevators. P/U hanger/TSP packer assembly and MU same as per Weatherford procedure. Removed 7" FMS slips, installed master bushing. Filled PBR w ith drillwater and checked shear pins. Took up/down weight 105/95 MT.</t>
  </si>
  <si>
    <t>RIH with 7" liner from 434 m to 812 m MD, filling every 5th joint. Cleaned and re-doped pin end. Filled liner completely before picking up hanger assembly.</t>
  </si>
  <si>
    <t>RIH with 7" liner from 434 m to 812 m MD, filling every 5th joint. Cleaned and re-doped pin end. Max running speed was 6 joints/hr.</t>
  </si>
  <si>
    <t>LO joint #139 and changed out box on joint #140. Replaced joint #139 with joint #115.</t>
  </si>
  <si>
    <t>RIH with 7" liner from 39 m to 434 m MD, filling every 5th joint. Cleaned and re-doped pin end. Max running speed was 9 joints/hr</t>
  </si>
  <si>
    <t>Installed pip-tag 0.34 m below top of collar on 2.05 m pup-joint in RA assembly. Estimated RA depth is 3230.76 m, but final depth will be given when 7" liner is set.</t>
  </si>
  <si>
    <t>Held tool box talk prior to running 7" liner. MU and RIH with shoe track and landing collar. Checked shoe and float collar for flow-through.</t>
  </si>
  <si>
    <t>Inspected PRS and TDS for loose items. Greased PRS and TDS.</t>
  </si>
  <si>
    <t>Held tool box talk for RU to run 7" liner. Installed HTS rollers. Changed inserts in elevator and RU Odfjell csg tong.</t>
  </si>
  <si>
    <t>POOH with 8 1/2" wiper trip BHA on 5" DP from 74 m to 46 m MD. Removed PS21 slips and installed master bushings. LO 8 1/2" wiper trip BHA from 46 m to OOH. Cle aned and cleared rig floor of excess equipment.</t>
  </si>
  <si>
    <t>Installed net around fwd PRS for prevention of dropped objects.</t>
  </si>
  <si>
    <t>Flow checked well prior to pulling BHA through BOP. Meanwhile held tool box meeting prior to BHA handling.</t>
  </si>
  <si>
    <t>POOH with 8 1/2" wiper trip BHA on 5" DP from 928 m to 74 m MD.</t>
  </si>
  <si>
    <t>POOH with 8 1/2" wiper trip BHA on 5" DP from 1500 m to 928 m MD.</t>
  </si>
  <si>
    <t>Changed to 5" handling equipment.</t>
  </si>
  <si>
    <t>Torque reading at 7" liner hanger setting depth: 10 rpm / 6-8 kNm, 15 rpm / 6-9 kNm, 20 rpm / 6-9 kNm. At 7" liner hanger setting depth; up weight 147 MT / down weight 125 MT.</t>
  </si>
  <si>
    <t>POOH with 8 1/2" wiper trip BHA on 5 1/2" DP from 2748 m to 1500 m MD.</t>
  </si>
  <si>
    <t>Flow checked well inside shoe. Static. Dropped 2 3/4" rabbit.</t>
  </si>
  <si>
    <t>POOH with 8 1/2" wiper trip BHA on 5 1/2" DP from 3114 m to 2748 m MD.</t>
  </si>
  <si>
    <t>POOH with 8 1/2" wiper trip BHA on 5 1/2" DP from 3508 m to 3271 m MD wet. No obstruction encountered. Pumped slug. Continued to POOH from 3271 m to 3114 m MD. Pulled through tight spot at 3237 m with 25 MT overpull. Worked pipe several times to pass tight spot.</t>
  </si>
  <si>
    <t>drilling -- casi ng</t>
  </si>
  <si>
    <t>Flow checked well. Static.</t>
  </si>
  <si>
    <t>Rotating 10 rpm / 11-12 kNm, 15 rpm / 11-13 kNm, 20 rpm / 10-13 kNm. Rotating upweight 172 MT / rotating down weight 137 MT.</t>
  </si>
  <si>
    <t>Readings to give comparison for liner running:</t>
  </si>
  <si>
    <t>Pumping 500 lpm / 19 bar, 1000 lpm / 54 bar, 1500 lpm / 102 bar. Distance from neutral to up weight is 0.6 m.</t>
  </si>
  <si>
    <t>Circulated btms up at 3510 m, 2200 lpm / 196 bar, 100 rpm / 12-14 kNm. Up weight 178 MT / down weight 134 MT.</t>
  </si>
  <si>
    <t>RIH with 8 1/2" wiper trip BHA on 5 1/2" DP from 3387 m to 3508 m MD. No obstruction encountered. Observed 1.5 m fill at TD.</t>
  </si>
  <si>
    <t>Worked 1 std from 3478 m to 3437 m, 2200 lpm / 201 bar, 150 rpm / 12-15 kNm.</t>
  </si>
  <si>
    <t>RB and reamed 1 std from 3437 m to 3397 m. Observed tight spots at 3428 m and 3423 m. Reamed through tigh spots with reduced flow of 1500 lpm due to packing off. Staged up parameteres to 2200 lpm / 200 bar while working through tight spots.</t>
  </si>
  <si>
    <t>RB 1 std from 3510 m to 3478 m. No obstruction encountered.</t>
  </si>
  <si>
    <t>RB 1 std and circulated btms up whilst rotation and reciprocating pipe from 3397 m to 3357 m, 2200 lpm / 198 bar, 100 rpm / 12-14 kNm.</t>
  </si>
  <si>
    <t>Circulated 3 x btms up and conditioned mud at 3510 m whilst rotating and reciprocating string. Increased flow in steps up to 2200 lpm / 206 bar, 150 rpm / 13-17 kNm to be able t o control ECD. Max MW out of hole 1.56 sg. Final ECD 1.57 sg. Max gas 9.3%.</t>
  </si>
  <si>
    <t>Washed down with 8 1/2" wiper trip BHA on 5 1/2" DP from 3478 m to 3510 m MD, 1400 lpm / 128 bar, 50 rpm / 13-14 kNm.</t>
  </si>
  <si>
    <t>RIH with 8 1/2" wiper trip BHA on 5 1/2" DP from 3420 m to 3478 m MD. Worked pipe to pass tight spot. MU TDS and applied 30 rpm and pumped 500 lpm / 38 bar. Worked past t ight spot and reamed up to 3420 m. Came down from 3420 m to 3478 m with no rotation and no flow.</t>
  </si>
  <si>
    <t>RIH with 8 1/2" wiper trip BHA on 5 1/2" DP from 3320 m to 3395 m MD. Worked pipe to pass tight spot at 3395 m. MU TDS and rotated pipe 1/2 turn. Worked past tight spot and continued RIH to 3420 m.</t>
  </si>
  <si>
    <t>RIH with 8 1/2" wiper trip BHA on 5 1/2" DP from 2751 m to 3320 m MD. Filled pipe every 10 stds.</t>
  </si>
  <si>
    <t>MU TDS and filled pipe and broke circulation at 9 5/8" csg shoe with 500 lpm / 21 bar. Up weight 149 MT / down weight 122 MT. Circulated btms up at 2000 lpm / 164 bar. Max ga s 2.2%. ECD = 1.58 sg.</t>
  </si>
  <si>
    <t>RIH with 8 1/2" wiper trip BHA on 5 1/2" DP from 2146 m to 2751 m MD. Filled pipe every 10 stds.</t>
  </si>
  <si>
    <t>RIH with 8 1/2" wiper trip BHA on 5 1/2" DP from 1501 m to 2146 m MD. Filled pipe every 10 stds.</t>
  </si>
  <si>
    <t>Inspected aft PRS dies. Moved 5 1/2" HWDP from finger board. Installed totco ring in 5" DP. Changed to 5 1/2" handling equipment and installed X-over</t>
  </si>
  <si>
    <t>Held time-out for safety due to dropped pin from fwd PRS dragchain. Highlighted "red zone" policy.</t>
  </si>
  <si>
    <t>RIH with 8 1/2" wiper trip BHA on 5" DP from 1010 m to 1501 m MD.</t>
  </si>
  <si>
    <t>MU TDS and tested MWD, 2000 lpm / 146 bar. Changed mud pumps and stand pipes to optimize signal from MWD.</t>
  </si>
  <si>
    <t>RIH with 8 1/2" wiper trip BHA on 5" DP from 75 m to 1010 m MD.</t>
  </si>
  <si>
    <t>PU and MU 8 1/2" wiper trip BHA.</t>
  </si>
  <si>
    <t>RD Odfjell csg tong and csg handling equipment.</t>
  </si>
  <si>
    <t>POOH with 7" liner and RB in derrick from 560 m to OOH.</t>
  </si>
  <si>
    <t>POOH with 7" liner and RB in derrick from 844 m to 560 m MD.</t>
  </si>
  <si>
    <t>LO liner hanger.</t>
  </si>
  <si>
    <t>Held tool box talk with involved personnel. RU Odfjell csg tong with low marking dies and csg handling equipment.</t>
  </si>
  <si>
    <t>LO bumper sub. Held pre-job meeting and SJA. Released spear and LO same.</t>
  </si>
  <si>
    <t>Spaced out inside BOP. Flow checked for 15 min on last joint of 5 1/2" DP. Changed out PS21 with master bushing before POOH with 2 stds of 5 1/2" HWDP.</t>
  </si>
  <si>
    <t>POOH with 7" liner on spear assembly from 2716 m to 867 m MD.</t>
  </si>
  <si>
    <t>Pumped slug and POOH with 7" liner on 5 1/2" DP from 2755 m to 2716 m MD.</t>
  </si>
  <si>
    <t>Circulated btms up at csg shoe to clear passage around 7" liner and liner hanger, 1000 lpm / 59 bar. Continued to circulate due to gas peaks at 6.8%. Pumped at total of 113 m3. Flow checked well prior to POOH.</t>
  </si>
  <si>
    <t>Pumped OOH 265 lpm / 32 bar with 7" liner on 5 1/2" DP from 3122 m to 2755 m MD.</t>
  </si>
  <si>
    <t>Changed bit depth to include 7" liner. Pumped OOH 265 lpm / 32 bar with 7" liner on 5 1/2" DP from 3414 m to 3122 m MD.</t>
  </si>
  <si>
    <t>drilling -- ca sing</t>
  </si>
  <si>
    <t>Continued to RIH 1.5 m and activated grapple with 3 left hand turns. First attempt to engage grapple failed, but the second attempt was sucessfull. Took 10 MT overpull. Established cir culation at 265 lpm / 32 bar. PU to 191 MT (10 MT above liner weight) and circulated for 15 min. PU to 226 MT (45 MT overpull) and observed 7" liner break free.</t>
  </si>
  <si>
    <t>RIH with spear assembly on 5 1/2" DP from 2466 m to 2562 m MD while circulating 490 lpm / 18.4 bar. Upweight 152 MT / down weight 130 MT. Observed pressure increasing to 45 bar at 2562 m when sliding string into 7" liner. TOL = 2557 m MD. Stopped pumping and bled off pressure.</t>
  </si>
  <si>
    <t>Broke circulation at 2466 m and pumped 104 m3 1.45 sg mud at 2000 lpm / 88-94 bar. Continued to circulate due to gas peaks at 3.35%. Reduced circulation rate to 1000 lpm / 29,8 bar</t>
  </si>
  <si>
    <t>, when no gas in returns. Pumped at total of 175 m3. Meanwhile circulating, inspected PRS and dragchain. Found lock nuts loose and missing.</t>
  </si>
  <si>
    <t>RIH with spear assembly on 5 1/2" DP from 693 m to 2466 m MD.</t>
  </si>
  <si>
    <t>Meanwhile changed out csg tong on fwd iron roughneck.</t>
  </si>
  <si>
    <t>RIH with spear assembly. Changed to 5 1/2" handling equipment and installed PS21 slips. RIH with spear assembly on 3 stands of 5 1/2" HWDP from 11 m to 129 m MD. RIH with spea r assembly on 5 1/2" DP from 129 m to 693 m MD.</t>
  </si>
  <si>
    <t>Installed and MU new pack-off on spear assembly.</t>
  </si>
  <si>
    <t>Re-arranged DP in derrick whilst waiting for new pack-off for spear assembly to arrive with helicopter.</t>
  </si>
  <si>
    <t>Continued MU spear assembly according to Weatherford's instructions.</t>
  </si>
  <si>
    <t>Held tool box talk prior to picking up spear. MU spear assembly according to Weatherford's instructions.</t>
  </si>
  <si>
    <t>Changed to 3 1/2" handling equipment and installed master bushings to be able to MU spear assembly.</t>
  </si>
  <si>
    <t>Continued to LO stds of 5 1/2" DP 24.7 lbs/ft in singles.</t>
  </si>
  <si>
    <t>Changed back to 5 1/2" handling equipment. Made arrangement with town to mobilize the correct size pack-off with helicopter.</t>
  </si>
  <si>
    <t>Changed to 3 1/2" handling equipment and installed master bushings to be able to MU spear assembly. Found that pack-off on spear assembly was wrong size. Discussed further action.</t>
  </si>
  <si>
    <t>Had tool box talk with drill crew. Performd cut and slip of drill line.</t>
  </si>
  <si>
    <t>interruption -- maint ain</t>
  </si>
  <si>
    <t>LO 10 stds of 5 1/2" DP 24.7 lbs/ft in singles.</t>
  </si>
  <si>
    <t>RIH with 5 1/2" DP 24.7 lbs/ft to 444 m.</t>
  </si>
  <si>
    <t>Held time-out for safety with day crew. Inspected derrick in daylight due to yesterdays dropped object.</t>
  </si>
  <si>
    <t>LO 5 1/2" DP 24.7 lbs/ft in singles from 309 m to OOH.</t>
  </si>
  <si>
    <t>LO 5 1/2" DP 24.7 lbs/ft in singles from 720 m to 309 m.</t>
  </si>
  <si>
    <t>LO 5 1/2" DP 24.7 lbs/ft in singles from 806 m to 720 m.</t>
  </si>
  <si>
    <t>RIH with 20 std 5 1/2" DP 24.7 lbs/ft from 443 to 806 m.</t>
  </si>
  <si>
    <t>Stopped RIH and had time-out due to sensor target bracket (570 g) dropped from TDS. Investigated and reported dropped object situation prior to re-commencing operations.</t>
  </si>
  <si>
    <t>RIH with 20 std 5 1/2" DP 24.7 lbs/ft to 443 m.</t>
  </si>
  <si>
    <t>Had approx. 30 min interruption in operation due to 65 knots wind.</t>
  </si>
  <si>
    <t>Cleared rig floor and serviced PS21 slips. Installed and function tested PS21 slips.</t>
  </si>
  <si>
    <t>POOH with 7" liner hanger RT on 5 1/2" DP from 1520 m to OOH. Inspected liner hanger RT. Found hydraulic release activated. All items intact on RT.</t>
  </si>
  <si>
    <t>Stopped POOH due to 65 knots wind. Installed TIW and monitored well on trip tank. Performed wind checks.</t>
  </si>
  <si>
    <t>interruption -- waiting on we ather</t>
  </si>
  <si>
    <t>POOH with 7" liner hanger RT on 5 1/2" DP from 3340 m to 1520 m MD.</t>
  </si>
  <si>
    <t>POOH with 7" liner hanger RT on 5 1/2" DP from 3399 m to 3340 m MD.</t>
  </si>
  <si>
    <t>PU and established up weight at 151 MT. Slacked off weight at 130 MT and observed no drag. Unable to tag liner. Broke circulation 220 lpm / 22 bar which indicated that we were circula ting through 5 1/2" DP and liner hanger RT. 7" liner most likely dropped further down.</t>
  </si>
  <si>
    <t>Discussed further action with town and monitored well on trip tank.</t>
  </si>
  <si>
    <t>Attempted to break circulation, negativ. Stopped pump at 45 bar after 243 ltrs pumped. Bleed off pressure to zero.</t>
  </si>
  <si>
    <t>Discussed further action and monitored well on trip tank.</t>
  </si>
  <si>
    <t>Broke circulation, 230 lpm / 37 bar and established rate at 530 lpm / 49 bar. Washed down to tight spot applying max 20 MT. Observed pressure increasing to 60 bar. Shut down pumpe. Recorded 22 bar back pressure trapped below shoe. Applied 9400 Nm RH torque and worked string up. Recorded up weight of 151 MT, 30 MT upweight less than previous. Liner hang er RT most likely released from 7" liner.</t>
  </si>
  <si>
    <t>Took 15 MT weight at 3392 m MD. MU TDS and attempted to work past tight spot with 20-30 MT. Up weight 181 MT / down weight 141 MT. Applied 9400 Nm RH torque when working s tring up. Released torque when working down.</t>
  </si>
  <si>
    <t>RIH with 7" liner from 925 m to 3392 m MD, filling every 5th stds. Max running speed was 8 stds/hr in cased hole and 5 stds/hr in open hole. Broke circulation at shoe at 2750 m, 1000 lpm / 53 bar.</t>
  </si>
  <si>
    <t>Changed out 2 stds of 5 1/2" HWDP with 5 1/2" DP.</t>
  </si>
  <si>
    <t>RIH with 7" liner hanger on 5 1/2" HWDP from 860 m to 925 m MD.</t>
  </si>
  <si>
    <t>PU 1 std of 5 1/2" HWDP. Changed to PS21 slips. RIH with 7" liner hanger on 5 1/2" HWDP from 850 m to 860 m MD.</t>
  </si>
  <si>
    <t>RD Odfjell csg tong. Removed HTS rollers. Cleared and cleaned rig floor.</t>
  </si>
  <si>
    <t>Changed to 5½" DP elevators. P/U hanger/TSP packer assembly and MU same as per Weatherford procedure. Removed 7" FMS slips, installed master bushing. Filled PBR with Hi-visc mud. Took up/down weight 105/95 MT.</t>
  </si>
  <si>
    <t>RIH with 7" liner from 734 m to 842 m MD, filling every 5th joint. Max running speed was 5 joints/hr. Filled liner completely before picking up hanger assembly.</t>
  </si>
  <si>
    <t>RIH with 7" liner from 289 m to 734 m MD, filling every 5th joint. Max running speed was 9 joints/hr.</t>
  </si>
  <si>
    <t>RIH with 7" liner from 40 m to 289 m MD, filling every 5th joint. Max running speed was 5 joints/hr</t>
  </si>
  <si>
    <t>Installed pip-tag 0.34 m below top of collar on 1.92 m pup-joint in RA assembly. Estimated RA depth is 3216.17 m, but final depth will be given when 7" liner is set.</t>
  </si>
  <si>
    <t>Held tool box talk prior to running 7" liner. MU and RIH with shoe track and landing collar. Checked shoe and float collar for flow-through. Thread locked first 4 connections.</t>
  </si>
  <si>
    <t>Held tool box talk for RU to run 7" liner. Moved HTS rollers to aft end of cantiliver. Changed inserts in elevator and RU Odfjell csg tong.</t>
  </si>
  <si>
    <t>RD WL sheave and installed HTS roller section. Drifted pipe on setback.</t>
  </si>
  <si>
    <t>formation evalu ation -- log</t>
  </si>
  <si>
    <t>Cleared and tidied drillfloor. Brought casing running equipment to V-door. Removed PS-30 automatic slips. Installed Odfjell FMS in rotary. Positioned Odfjell casing tong on rails in f ront of IR. Prepared for rigging down WL sheave.</t>
  </si>
  <si>
    <t>Changed from 5" to 5 1/2" saver sub in TDS. Changed die holders and dies in TDS torque wrench. Pulled 5" stand and racked back. Broke and laid down 5" pup, 5" x 5 1/2" x-over and AH-3 1/2" x 4 1/2" IF x-over. Meanwhile packed and disconnected MDT and WL containers for backload/removal.</t>
  </si>
  <si>
    <t>Cleared and tidied drillfloor. Ran stand of 5" DP to help breaking off 5" saver sub.</t>
  </si>
  <si>
    <t>Parted and pulled MDT toolstring sections using C-plate and tugger. Found signs of short circuit in bulkhead coupling. Inner rubber packing on quicksilver probe was worn and tor n.</t>
  </si>
  <si>
    <t>POOH with MDT toolstring on 5" DP from 334 m to 41 m MD.</t>
  </si>
  <si>
    <t>Changed handling equipment from 5 1/2" to 5". Broke out and laid down 4 1/2" IF x 5 1/2" FH x-over.</t>
  </si>
  <si>
    <t>POOH with MDT toolstring on 5 1/2" DP from 2550 m to 734 m MD.</t>
  </si>
  <si>
    <t>Troubleshot problems with drawwork.</t>
  </si>
  <si>
    <t>interruption -- o ther</t>
  </si>
  <si>
    <t>POOH with MDT toolstring on 5 1/2" DP from 2751 m to 2550 m MD. Got problems with drawwork.</t>
  </si>
  <si>
    <t>Held toolbox talk. Changed inserts in PS-30 automaitic slips. Broke out and laid down 5" pup joint and 4 1/2" IF x 5 1/2" FH x-over.</t>
  </si>
  <si>
    <t>Pumped 6 m3 1,62 sg slug and chased to drillfloor. Allowed active to stabilize.</t>
  </si>
  <si>
    <t>Flow checked well - well static - ok.</t>
  </si>
  <si>
    <t>Circulated bottoms up at 2000 lpm / 82-95 bar SPP. Gas peaked at 6,6% at bottoms up. MW in/out 1,45 sg.</t>
  </si>
  <si>
    <t>Checked locomotive and cable - ok. Cut cable loose from side entry sub.</t>
  </si>
  <si>
    <t>interruption -- r epair</t>
  </si>
  <si>
    <t>Broke out side entry sub and laid down locomotive.</t>
  </si>
  <si>
    <t>Removed clamps from side entry sub. Took overpull on wireline and released locomotive from docking head.</t>
  </si>
  <si>
    <t>POOH with 5" DP from 3244 m to 2757 m MD. Hole in good condtion - no significant drag observed.</t>
  </si>
  <si>
    <t>Pulled logging tool free with ~5 MT overpull on block. Got overpull alarm 18 000 lbs on downhole tension. Communication with logging tools ok, but still unable to function high v oltage circuit. POOH with 5" DP from 3412,5 m to 3244 m MD. Maintained 2500 lbs pull in wireline while pulling out.</t>
  </si>
  <si>
    <t>Troubleshot tool failure. Not able to function probe and pumps indicating problems with high voltage circuit. Checked surface equipment and confirmed ok. Discussed situation. D ecided to start pulling out of hole.</t>
  </si>
  <si>
    <t>Performed fluid sampling at 3412,5 m MD. Monitored well on trip tank. Observed downhole tool failure. Adequate sample not obtained from this station.</t>
  </si>
  <si>
    <t>Pumped 6 m3 slug and allowed active to stabilize. Correlated and took station at 3412,5 m MD.</t>
  </si>
  <si>
    <t>Performed fluid sampling at 3417,5 m MD. Obtained 2 ea 450 cc samples. Monitored well on trip tank.</t>
  </si>
  <si>
    <t>Correlated and took station at 3417,5 for fluid sampling. Performed fluid sampling. Lined up to trip tank and monitored well continously while performing sampling.</t>
  </si>
  <si>
    <t>formation evalua tion -- log</t>
  </si>
  <si>
    <t>RIH with 5" DP and 7/46 cable. Pumped 650 lpm when moving string downwards. Performed pressure point sampling in Hugin formation from 3252 m to 3412 m MD accordin g to instructions from geologist. Hole condition good - no significant drag observed.</t>
  </si>
  <si>
    <t>Held toolbox talk prior to RIH with MDT toolstring on 5" DP / 7/46 cable. Went through well control contingencies. Function tested hydraulic wireline cutter - ok.</t>
  </si>
  <si>
    <t>Clamped 7/46 cable in side entry cut out. Tested cable docking by applying 3500 lbs overpull on wireline for 5 mins - ok.</t>
  </si>
  <si>
    <t>Powered up logging tools. Schlumberger tested MDT toolstring.</t>
  </si>
  <si>
    <t>Increased pump rate to 1000 lpm / SPP 37 bar before latching locomotive in docking head. Observed 7 bar pressure increase when docking.</t>
  </si>
  <si>
    <t>Made up side entry sub. Made up 5" stand for pumping down locomotive. Pumped down locomotive while spooling out wireline. Pumpe rate 420-510 lpm / SPP 15-18 bar.</t>
  </si>
  <si>
    <t>Rigged upper and lower sheave wheels. Deactivated guides in PS-30 automatic slips. Lifted side entry sub with tugger and put locomotive into pipe. Spooled out approx 100 m on WL. Stabbed on side entry sub and lowered upper sheave wheel to centre position.</t>
  </si>
  <si>
    <t>Circulated 2 x bottoms up pumping at 2000 lpm / SPP 93 bar. Gas peaked at 6,6% on 1st bottom up and levelled out on 0,2% after 2nd bottom up. MW in/out 1,44/1,44 sg. Te sted rheology and found mud to be in good condition.</t>
  </si>
  <si>
    <t>Installed and made up 5 1/2" x 5" x-over and 5" pup joint for circulation.</t>
  </si>
  <si>
    <t>RIH with MDT toolstring from 2267 m to 2751 m MD on 5 1/2" DP. Max running speed 2 min/stand. Circulated 500 lpm / 3 mins every 500 m.</t>
  </si>
  <si>
    <t>RIH with MDT toolstring from 734 m to 2267 m MD on 5 1/2" DP. Max running speed 2 min/stand. Circulated 500 lpm / 3 mins every 500 m.</t>
  </si>
  <si>
    <t>formation evaluation -- log</t>
  </si>
  <si>
    <t>Installed 5" x 5 1/2" x-over. Changed to 5 1/2" handling equipment.</t>
  </si>
  <si>
    <t>Broke circulation and brought pumps up to 1800 lpm for 5 mins.</t>
  </si>
  <si>
    <t>RIH with MDT toolstring on 5" DP from 200 m to 734 m MD. Max running speed 2 min/stand.</t>
  </si>
  <si>
    <t>Removed master bushing and inserted PS-30 automatic slips in rotary.</t>
  </si>
  <si>
    <t>RIH with MDT toolstring on 5" DP from 41 m to 200 m MD. Max running speed 2 min/stand.</t>
  </si>
  <si>
    <t>Held toolbox talk prior to RIH with MDT toolstring on 5" DP.</t>
  </si>
  <si>
    <t>Connected locomotive to docking head. Schlumberger tetsed MDT toolstring. Disconnected locomotive.</t>
  </si>
  <si>
    <t>Changed dies in IR. Made up AH-3 1/2" x 4 1/2" IF x-over to 5" DP stand. Made up x-over to MDT logging string.</t>
  </si>
  <si>
    <t>Ran MDT toolstring in sections to 41 m MD using C-plate and tugger according to Schlumberger instructions.</t>
  </si>
  <si>
    <t>Held toolbox talk prior to running MDT toolstring.</t>
  </si>
  <si>
    <t>Cleaned and tidied drillfloor prior to bringing in logging tools.</t>
  </si>
  <si>
    <t>POOH with 5" DP from 160 m MD to surface. Broke out and laid down jet sub.</t>
  </si>
  <si>
    <t>POOH with 5 1/2" DP from 300 m to 160 m MD. Broke out and laid down test plug.</t>
  </si>
  <si>
    <t>11:00</t>
  </si>
  <si>
    <t>Tested 18 3/4" surface BOP against test plug in subsea wellhead, 20/345 bar 5 /10 min.</t>
  </si>
  <si>
    <t>-Serviced TDS</t>
  </si>
  <si>
    <t>-Removed 7/48 WL sheaves from derrick</t>
  </si>
  <si>
    <t>-Cleaned and maintained drillfloor equipment</t>
  </si>
  <si>
    <t>-Changed elevators</t>
  </si>
  <si>
    <t>Tested 18 3/4" surface BOP against tests plug in subsea wellhead, 20/345 bar 5/10 min.</t>
  </si>
  <si>
    <t>Made up test plug and RIH with same on 5" DP. Landed test plug in subsea wellhead/wearbushing at 140 m MD. Flushed lines from cement unit and verified line up.</t>
  </si>
  <si>
    <t>Washed accross subsea wellhead with jet sub 4 times pumping at 3000 lpm.</t>
  </si>
  <si>
    <t>Cleared and tidied drillfloor. Picked up and made up jet sub. RIH on 5" DP from surface to 160 m MD.</t>
  </si>
  <si>
    <t>drilling -- bop/wellh ead equipment</t>
  </si>
  <si>
    <t>Held toolbox talk prior to picking up jet sub and BOP test plug.</t>
  </si>
  <si>
    <t>Installed C-plate in rotary and hung off MDT toolstring. Broke off tool socket sitting in grapple. Parted and pulled toolstring sections using tugger. Broke off grapple and circulatio n sub and set back last stand of 5 1/2" DP.</t>
  </si>
  <si>
    <t>interruption -- fish</t>
  </si>
  <si>
    <t>POOH with 5 1/2" DP from 2703 m MD to surface.</t>
  </si>
  <si>
    <t>Broke out and and laid down 5" x 5 1/2" x-over with 5" pup joint.</t>
  </si>
  <si>
    <t>Changed slips segments. Re-activated guides in PS-30 automatic slips.</t>
  </si>
  <si>
    <t>Held toolbox talk prior to changing handling equipment.</t>
  </si>
  <si>
    <t>Broke out side entry sub and laid down same. Cut loose WL from side entry sub. Rigged down lower sheave and secured upper sheave above V-door.</t>
  </si>
  <si>
    <t>POOH with WL inside 5 1/2" DP from 2710 m MD to surface.</t>
  </si>
  <si>
    <t>Released electrical weakpoint. Powered down logging unit.</t>
  </si>
  <si>
    <t>Pumped 5 m3 1,65 sg slug at 700 lpm and chased to drillfloor.</t>
  </si>
  <si>
    <t>Flowchecked well - well static - ok. Removed snatch block from wireline.</t>
  </si>
  <si>
    <t>POOH wet with 5" DP from 3167 m to 2710 m MD. Maintained ~5000 lbs tension in wirieline while spooling in.</t>
  </si>
  <si>
    <t>Pulled 5" DP while feeding torpedo through upper and lower sheaves. Had to dismantle wire guides on lower sheave for torpedo to pass. Fitted T-bar and hung off wire in rotary. Slacked off wire and removed from depth counters on WL unit. Spooled torpedo onto WL drum and inserted WL back in depth counters.</t>
  </si>
  <si>
    <t>Picked up 10 m while allowing wireline to slack off - observed surface and downhole WL tension decreasing.</t>
  </si>
  <si>
    <t>RIH with 5" DP from 3202 m MD and caught fish at 3221 m MD. Set down ~5 MT on fish and observed indication of succesful catch on surface and downhole WL tension.</t>
  </si>
  <si>
    <t>Broke circulation and cleaned grapple pumping 300 strokes at 1000 lpm. Observed imbalance pipe/annulus when stopped pumping - SPP 5 bar. Good corrspondance with dow nhole pressure of 430 bar read from log and 1,47 sg mudweight in annulus.</t>
  </si>
  <si>
    <t>RIH with 5" DP from 2996 m to 3202 m MD, held wireline tension contant at ~7000 lbs. Made up TDS to each stand to limit backflow. Hole condtions good - no significant drag observed.</t>
  </si>
  <si>
    <t>RIH with 5" DP from 2750 m to 2996 m MD, held wireline tension contant at ~7000 lbs. Made up TDS to each stand to limit backflow. At 2835 m MD, got indications on downhole ten sion that WL and fish were free, attempted to pull fish free with 12000 lbs WL tension - negative - WL still stuck.</t>
  </si>
  <si>
    <t>interruption -- fi sh</t>
  </si>
  <si>
    <t>Held toolbox talk prior to running into open hole. Meanwhile flowchecked well and allowed well to equalize due to pipe/annulus imbalance.</t>
  </si>
  <si>
    <t>Broke circulation at 9 5/8" shoe and stepped up rate to 700 lpm as limited by erosion figures for side entry sub. Circulated bottoms up. Standpipe pressure rose from 10 bar to 30 bar throughout circulation. Mud weight out 1,39 sg rising to 1,43 sg towards the end. Mud weight in 1,45 sg. Gas peaked at 7% and levelled out on 0,3% towards end of circulation.</t>
  </si>
  <si>
    <t>RIH with 5" DP from 2707 to 2750 m MD, held wireline tension contant at ~7000 lbs.</t>
  </si>
  <si>
    <t>Picked up stand of 5" DP and made up to side entry sub. Inserted rubber seals in side entry sub. Clamped 7/48 cable in side entry sub cut out.</t>
  </si>
  <si>
    <t>Pressure tested upper/lower IBOP to 30/345 bar 5 /10 min. Meanwhile continued ESD testing.</t>
  </si>
  <si>
    <t>Halted operation for ongoing ESD test.</t>
  </si>
  <si>
    <t>-Continued installation of dragchain guide on AFT PRS</t>
  </si>
  <si>
    <t>-Cleaned and tidied drillfloor and shaker areas</t>
  </si>
  <si>
    <t>-Changed die holders and dies on TDS torque wrench</t>
  </si>
  <si>
    <t>interruption -- ot her</t>
  </si>
  <si>
    <t>Rigged up swage with 1502 weco to TDS. Hooked up cement hose. Stopped for ESD test.</t>
  </si>
  <si>
    <t>Held toolbox talk prior to testing IBOPs on TDS.</t>
  </si>
  <si>
    <t>Made up side entry sub to toolstring according to Schlumberger instructions.</t>
  </si>
  <si>
    <t>Held toolbox talk prior to making up side entry sub.</t>
  </si>
  <si>
    <t>Repositioned WL sheave in derrick. Attached wireline over sheave.</t>
  </si>
  <si>
    <t>Held toolbox talk for repositioning WL sheave.</t>
  </si>
  <si>
    <t>Rigged down WL sheave wheel from crown block. Lowered sheave wheel to drillfloor. Re-made torpedo due to tangeled wires in derrick. Powered up WL. Cleared and tidied drillfloo r.</t>
  </si>
  <si>
    <t>Barriered off drilfloor for aloft work. Brought rigging equipment to derrick. Rigged down upper sheave wheel.</t>
  </si>
  <si>
    <t>Held toolbox talk prior to removing upper sheave wheel.</t>
  </si>
  <si>
    <t>Wind down to 45 knots. Performed derrick inspection after period of high winds. Assessed rigging alternatives for removal of upper sheave wheel in crown block.</t>
  </si>
  <si>
    <t>04:15</t>
  </si>
  <si>
    <t>Waited on weather. Winds 50-60 knots.</t>
  </si>
  <si>
    <t>-Pressure tested standpipe and kill manifolds</t>
  </si>
  <si>
    <t>-Installed drag chain guide on AFT PRS</t>
  </si>
  <si>
    <t>interruption -- w aiting on weathe r</t>
  </si>
  <si>
    <t>00:00</t>
  </si>
  <si>
    <t>Waited on weather. Winds 60-70 knots.</t>
  </si>
  <si>
    <t>-Repaired trip tank pump</t>
  </si>
  <si>
    <t>-Inspected and greased PDM, HTS, IR, PS-21 and DP elevators</t>
  </si>
  <si>
    <t>-Inspected TDS torque wrench</t>
  </si>
  <si>
    <t>Fitted WL in sideentry sub. Cut WL and built rope sockets on winch and well ends according to Schlumberger procedure. Built WL torpedo. Changed from 5 1/2" to 5" saver sub on TDS.</t>
  </si>
  <si>
    <t>Took 9000 lbs tension on WL. Fitted T-bar to wireline and hung off on 5" DP.</t>
  </si>
  <si>
    <t>Removed PS-30 automatic slips, dressed same for 5" DP and re-installed in rotary. Ran in on 5" DP to 2707 m MD.</t>
  </si>
  <si>
    <t>Held toolbox talk prior to removeing PS-30 automatic slips.</t>
  </si>
  <si>
    <t>Changed to 5" inserts in elevator. Picked up 5" pup/x-over and made up same to string.</t>
  </si>
  <si>
    <t>Made up 4 m 5" pup joint to 5" x 5 1/2" x-over, threaded wireline through same.</t>
  </si>
  <si>
    <t>Pressure tested TDS 5" weco blind plug and K5 manifold valve 5/10 min 20/345 bar. Re-routed wireline over TDS.</t>
  </si>
  <si>
    <t>Performed derrick inspection due to period of high winds.</t>
  </si>
  <si>
    <t>Retracted and secured TDS work platform.</t>
  </si>
  <si>
    <t>Pulled wireline through TDS and secured same. Installed 5" weco blind plug in TDS top-in coupling.</t>
  </si>
  <si>
    <t>Lowered and positioned TDS work platform.</t>
  </si>
  <si>
    <t>Held toolbox talk prior to rigging TDS work platform.</t>
  </si>
  <si>
    <t>Ran 5 1/2" singles over 7/48 wireline from 2595 m to 2704 m MD.</t>
  </si>
  <si>
    <t>Ran 5 1/2" singles over 7/48 wireline from 1989 m to 2595 m MD. Winds 35- 40 knots.</t>
  </si>
  <si>
    <t>Continued running 5 1/2" singles over 7/48 wireline from 1750 m to 1989 m MD.</t>
  </si>
  <si>
    <t>Held toolbox talk for installing side entry sub. Assessed weather conditions and forecast. High winds &gt; 40 knots and unfavorable forecast. Not able to perform riding belt operations required to re-position upper sheave wheel. Decided to continue running 5 1/2" DP singels over wireline to shoe depth.</t>
  </si>
  <si>
    <t>Continued running 5 1/2" singles over 7/48 wireline from 1750 m to planned side entry sub depth of 1850 m MD.</t>
  </si>
  <si>
    <t>Repaired hydraulic leakage on TDS.</t>
  </si>
  <si>
    <t>Continued running 5 1/2" singles over 7/48 wireline from 1640 m to 1750 m MD. Observed hydraulic leakage from TDS.</t>
  </si>
  <si>
    <t>Cut back winch side of wireline. Re-built rope socket and fitted spearhead and new weights.</t>
  </si>
  <si>
    <t>Continued running 5 1/2" singles over 7/48 wireline from 1500 m to 1640 m MD.</t>
  </si>
  <si>
    <t>Wireline caught up behind AFT PRS arm. Removed wire and checked for damage - ok.</t>
  </si>
  <si>
    <t>Ran 5 1/2" singles over 7/48 wireline from 1438 m to 1500 m MD.</t>
  </si>
  <si>
    <t>Held toolbox talk prior to continuing cut and thread operation.</t>
  </si>
  <si>
    <t>Laid out 5 1/2" singles on pipedeck. Cleaned and checked threads. Measured and drifted joints.</t>
  </si>
  <si>
    <t>Laid out 5 1/2" DP singles on pipedeck. Measured and drifted joints. Moved weight bars on winch side of wiereline in order to move stress points. Checked rope socket - ok.</t>
  </si>
  <si>
    <t>Ran 5 1/2" DP singles over 7/48 wireline from 1090 m to 1438 m MD according to cut and thread procedure.</t>
  </si>
  <si>
    <t>Continued running 5 1/2" DP singles over 7/48 wireline from 780 m to 1090 m MD according to cut and thread procedure. Checked wireline and TDS top in coupling for wear every 25 joints.</t>
  </si>
  <si>
    <t>Held toolbox talk prior to continuing cut and thread.</t>
  </si>
  <si>
    <t>Laid out 5 1/2" DP singles on pipedeck. Measured and drifted joints. Simultaneoulsy re-arranged stands in derrick.</t>
  </si>
  <si>
    <t>Ran 5 1/2" DP singles over 7/48 wireline from 268 m to 780 m MD according to cut and thread procedure. Laid out singles #26 and #28 due to stuck protectors.</t>
  </si>
  <si>
    <t>Ran 5 1/2" DP singles over 7/48 wireline from 13 m to 268 m MD according to cut and thread procedure.</t>
  </si>
  <si>
    <t>Rigged down upper sheave. Attached upper sheave in crown block. Removed 5" weco coupling and blind cap on top of TDS. Put on weco nut acting as wear bushing. Threaded WL through topdrive.</t>
  </si>
  <si>
    <t>Observed damage on cable due to unfavorable angel when spinning in the drilpipe, wire partly cut through. Suspended WL in C-plate and cut off damaged wire. Fitted spearhead and fishing weights on winch side of wireline.</t>
  </si>
  <si>
    <t>Picked up first joint. Made up grapple and drain sub. RIH with 5 1/2" DP single.</t>
  </si>
  <si>
    <t>Re-set grip on T-bar in order to get more slack on wire and be able to lay grapple/drain sub on the drilfloor. Ran WL up/down to test counter balance weights on wire - ok. Threade d first joint.</t>
  </si>
  <si>
    <t>Pull tested T-bar. Performed toolbox talk for continuation of operations.</t>
  </si>
  <si>
    <t>Rigged up and changed to PS-30 automatic slips. Slacked off wire and hung off in slips with T-bar.</t>
  </si>
  <si>
    <t>Held toolbox talk prior to inserting PS-30 automatic slips.</t>
  </si>
  <si>
    <t>Picked up singel and made up x-over. Laid out single.</t>
  </si>
  <si>
    <t>Held toolbox talk prior to performing cut and thread.</t>
  </si>
  <si>
    <t>Rigged up for cut and thread fishing. Suspended upper sheave in dedicated sling in derrick. Suspended lower sheave in V-door above HTS, secured same with slings.</t>
  </si>
  <si>
    <t>Put 7200 lbs tension on WL. Fitted T-clamp on 7/48 cable and slacked off WL. Cut 7/48 cable with 5-6 m loose end and fitted spear on same. Fitted spearhead overshot and 2 x fis hing weights to winch side of wireline. Removed sheave wheel from TDS. Removed sheave wheel from aft samson post.</t>
  </si>
  <si>
    <t>Held pre-job meeting prior to rigging up for cut and thread fishing.</t>
  </si>
  <si>
    <t>Worked WL up and down in attempt to get free - negativ. Ran probe out/in and re-attempted freeing WL - negative. Slacked off WL to 3000 lbs tension =&gt; depth on mechanical co unter 3245 m MD.</t>
  </si>
  <si>
    <t>Perfomed MDT sampling at 3245 m MD. Observed 170 bar diff pressure over probe. Filled 2 ea 450 cc bottles with formation fluid. Contamination ~13%. Total volume pumped ~3 0 litres.</t>
  </si>
  <si>
    <t>formation eval uation -- log</t>
  </si>
  <si>
    <t>Stepped up MDT pump in increments. Performed MDT sampling at 3245 m MD according to Schlumberger procedure.</t>
  </si>
  <si>
    <t>Pumped to clear tool of mud. Activated MDT probe.</t>
  </si>
  <si>
    <t>Worked WL several times. Slacked off to 5000 lbs and picked up to max tension 12000 lbs several tiems - not able to make progress. Prepared for doing cut and thread fishing o n drillpipe. Prepared fishing procedure. Decided to do fluid sampling at stuck point in Heather prior to fishing.</t>
  </si>
  <si>
    <t>Put 12000 lbs tension in WL and put on brake. Depth on mechancial counter 3232 m MD with 12000 lbs tension.</t>
  </si>
  <si>
    <t>Continued to work WL with max 12000 lbs pull. Observed movement of WL unit. Secured WL unit with chains. Checked sheave wheels on drillfloor.</t>
  </si>
  <si>
    <t>Worked MDT toolstring and found string to be stuck. No tension on cable head observed when pulling surface tension of max pull 12000 llbs - wire probably stuck/keyseated in f ormation. Depth on mechanical counter 3233 m MD.</t>
  </si>
  <si>
    <t>Obatined pressure point sample at 3245 m MD in Heather. Attmepted to RIH - cable stuck with MDT at 3345 m MD.</t>
  </si>
  <si>
    <t>Correlated toolstring and placed MDT probe at 3245 m MD sample point in Heather.</t>
  </si>
  <si>
    <t>RIH with MDT toolstring on 7/48" cable from 2700 m to 3270 m MD.</t>
  </si>
  <si>
    <t>RIH witth MDT toolstring on 7/48 cable from surface to 2700 m MD inside 9 5/8" shoe. Rested MDT toolstring for 30 min to allow for temperature adaption.</t>
  </si>
  <si>
    <t>RIH with simplified MDT toolstring on 7/48 cable.</t>
  </si>
  <si>
    <t>Traced tools for simplifed MDT toolstring. Brought tools to drillfloor. Made up and tested simplified MDT toolstring.</t>
  </si>
  <si>
    <t>Found both MRPO pumps in MDT toolstring to be faulty. Only one back up MRPO pump available on rig. Discussed situation. Decided to run simplified string with only 1 pump.</t>
  </si>
  <si>
    <t>Continued isolating and checking MDT string components as required.</t>
  </si>
  <si>
    <t>General alarm - crews mustered according to list. Announced possible gas in wellhead area. Removed WL toolstring from well - well stable - stood by for securing well. Investiga ted alarm and found fault on gas sensor. Resumed work.</t>
  </si>
  <si>
    <t>workover -- wai t</t>
  </si>
  <si>
    <t>Isolated and checked MDT string components as required.</t>
  </si>
  <si>
    <t>interruption -- repair</t>
  </si>
  <si>
    <t>Checked cable, cable head and surface cables - ok.</t>
  </si>
  <si>
    <t>POOH with MDT logging string on 7/48 cable from 2671 m MD to surface.</t>
  </si>
  <si>
    <t>Pulled MDT tool from 3245 m to 2671 m MD inside 9 5/8" casing shoe. Troubleshot tool failure - negative.</t>
  </si>
  <si>
    <t>RIH with MDT logging string on 7/48 cable from surface to station #1 at 3245 m MD. Correlated MDT tool. Attempted to activate MDT probe - negativ e.</t>
  </si>
  <si>
    <t>POOH with MDT logging tools. Performed checks on surface - ok.</t>
  </si>
  <si>
    <t>RIH with MDT logging string on 7/48 cable. Perfomed shallow test - negative.</t>
  </si>
  <si>
    <t>Re-positioned lower sheave due to unfavorable cable allignment.</t>
  </si>
  <si>
    <t>Tested MDT tools on surface prior to RIH.</t>
  </si>
  <si>
    <t>Made up MDT toolstring.</t>
  </si>
  <si>
    <t>Held toolbox talk prior to making up logging string.</t>
  </si>
  <si>
    <t>Rigged up sheaves and cable. Brought logging tools to drillfloor.</t>
  </si>
  <si>
    <t>Tested MDT tools. Calibrated weight sensor. Brought WL rigging equipment to drillfloor.</t>
  </si>
  <si>
    <t>Repaired rotational dragchain in AFT PRS upper drive. Meanwhile tested MDT tools.</t>
  </si>
  <si>
    <t>Repaired rotational dragchain in AFT PRS upper drive. Temporarily halted testing of MDT tools due to loading of drillpipe onto cantilever/pipe-deck.</t>
  </si>
  <si>
    <t>Repaired rotational dragchain in AFT PRS upper drive. Meanwhile tested MDT tools</t>
  </si>
  <si>
    <t>Repaired rotational dragchain in AFT PRS upper drive.</t>
  </si>
  <si>
    <t>-Rigged load sensors on WL unit</t>
  </si>
  <si>
    <t>-Laid out MDT tools</t>
  </si>
  <si>
    <t>-Built cable head for WL</t>
  </si>
  <si>
    <t>Removed lid and inspected inside PRS upper drive. Found rotational dragchain in AFT PRS upper drive to be damaged. Identified origin of loose bar (FG) to be cross member in rotational dragchain. Assessed damage. Decided to perform repair of dragchain.</t>
  </si>
  <si>
    <t>Performed derrick inspection from PRS to crown block.</t>
  </si>
  <si>
    <t>Inspected drag chain in PRS beam. Could not identify bar (FG) comming from PRS beam.</t>
  </si>
  <si>
    <t>Evaluated finding. Suspected drag chain in PRS beam.</t>
  </si>
  <si>
    <t>Inspected and serviced AFT PRS. Found loose bar (54 cm / 560 g) sitting in hoses/junction box below upper drive.</t>
  </si>
  <si>
    <t>Held toolbox talk prior to inspection and service on AFT PRS.</t>
  </si>
  <si>
    <t>11:45</t>
  </si>
  <si>
    <t>Prepared for picking up 5 1/2" DP from deck.</t>
  </si>
  <si>
    <t>Meanwhile</t>
  </si>
  <si>
    <t>-Prepared for running WL</t>
  </si>
  <si>
    <t>-Moved power rollers on cantilever</t>
  </si>
  <si>
    <t>-Inspected, cleaned and greased PS-21 slips</t>
  </si>
  <si>
    <t>Continued to clean and tidy drillfloor. Meanwhile changed rollers for IBOP actuator on TDS.</t>
  </si>
  <si>
    <t>General muster alarm. Crews mustered according to list. Non critical alarm.</t>
  </si>
  <si>
    <t>Cleaned and tidied drillfloor.</t>
  </si>
  <si>
    <t>Broke out and laid down NM HWDP. Removed RA-source. Broke out and laid down Isonic, Telescope, Ecoscope and Powerdrive.</t>
  </si>
  <si>
    <t>Held toolbox talk prior to laying out LWD/MWD/drilling assemblies.</t>
  </si>
  <si>
    <t>Freed 2 3/4" drift. Racked back jar/HWDP and 1 stand of 5" HWDP.</t>
  </si>
  <si>
    <t>Removed PS-21 slips. Inserted masterbushing and bowls. Worked to free 2 3/4" drift which was stuck in jar.</t>
  </si>
  <si>
    <t>POOH with 8 1/2" drilling BHA on 5" DP from 1331 m to 110 m MD.</t>
  </si>
  <si>
    <t>Broke out x-over. Changed from 5 1/2" to 5" handling equipment. Re-inserted 2 3/4" drift into 5" DP as it would not pass the x-over.</t>
  </si>
  <si>
    <t>POOH with 8 1/2" drilling BHA on 5 1/2" DP from 2754 m to 1331 m MD.</t>
  </si>
  <si>
    <t>Flowchecked well -well static. Meanwhile inspected and serviced TDS. Dropped 2 3/4" drift with pigtail in drillpipe.</t>
  </si>
  <si>
    <t>POOH with 8 1/2" drilling BHA on 5 1/2" DP from 2780 m to 2740 m MD inside 9 5/8" casing shoe. Recorded up down weight 163/137 MT. Recorded torque at 20 RPM - 7 kN m.</t>
  </si>
  <si>
    <t>POOH with 8 1/2" drilling BHA on 5 1/2" DP from 3307 m to 2780 m MD.</t>
  </si>
  <si>
    <t>Flowchecked well - well static. Pumped 5 m3 1,65 sg slug.</t>
  </si>
  <si>
    <t>Pulled 5 stand wet from 3507 m to 3307 m MD. Pulling speed ~10 m/min. No overpull observed.</t>
  </si>
  <si>
    <t>Flowchecked well - well static. Meanwhile held toolbox meeting prior to POOH.</t>
  </si>
  <si>
    <t>Took up down weight 195/149 MT. Recorded off bottom torque at 10/15/20 RPM - 14-16 kNm. Sent downlink to set LWD tools according to Schlumberger instructions.</t>
  </si>
  <si>
    <t>Circulated hole clean with 3 x bottoms up. Reciprocated stand while pumping. Parameters : Flow 2100 lpm / SPP 212 bar / String RPM 150-180. Observed clean shakers after 3 x bo ttoms up.</t>
  </si>
  <si>
    <t>drilling -- circul ating conditioni ng</t>
  </si>
  <si>
    <t>Continued drilling 8 1/2" hole section from 3385 m to section TD at 3510 m MD. Drilling parameters : Flow 2100 lpm / SPP 220 bar / String RPM 180 / WOB 3-12 MT / Torque 13-23 kNm / ECD 1,59-1,60 sg / ROP 10-30 m/hrs. Racked back one stand of drillpipe.</t>
  </si>
  <si>
    <t>Performed SCR's.</t>
  </si>
  <si>
    <t>Drilled 8 1/2" hole section from 3346 m to 3385 m MD. Drilling parameters : Flow 2100 lpm / SPP 220 bar / String RPM 180 / WOB 2-5 MT / Torque 20-23 kNm / ECD 1,61-1,62 sg / ROP 20-30 m/hrs.</t>
  </si>
  <si>
    <t>Continued drilling 8 1/2" hole section from 3327 m to 3346 m MD. Drilling parameters : Flow 2100 lpm / SPP 214 bar / String RPM 180 / WOB 3-6 MT / Torque 21 kNm / ECD 1,61 sg</t>
  </si>
  <si>
    <t>. ROP 30 m/hrs.</t>
  </si>
  <si>
    <t>Continued drilling 8 1/2" hole section from 3302 m to 3327 m MD. Drilling parameters : Flow 2100-2200 lpm / SPP 216-238 bar / String RPM 180 / WOB 3-8 MT / Torque 11-20 kNm / ECD 1,61-1,63 sg. Limited ROP to and cut back flowrate to 2100 lpm due to increasing ECD. Downlinked powerdrive to stop build. Got problems with mudpump#2 and mudpump#3.</t>
  </si>
  <si>
    <t>Observed increase in active of ~1 m3 over 5 mins. Flowcheked well on trip tanks - ok - well static. Found that degassers had been started - volume from sandtraps overflowed into a ctive.</t>
  </si>
  <si>
    <t>Drilled 8 1/2" hole section from 3265 m to 3302 m MD. Drilling parameters : Flow 2200 lpm / SPP 220-231 bar / String RPM 180 / WOB 3-8 MT / Torque 11-20 kNm / ECD 1,62-1,63 sg. ROP 30 m/hrs. Max gas 6%</t>
  </si>
  <si>
    <t>Performed pit drill at 16:25 hrs. Good response from loggers and driller.</t>
  </si>
  <si>
    <t>Continued drilling 8 1/2" hole section from 3103 m to 3265 m MD. Added LCM materials to mud prior to entering reservoir. Drilling parameters : Flow 2200 lpm / SPP 220-231 bar / String RPM 180 / WOB 3-8 MT / Torque 11-20 kNm / ECD 1,61-1,62 sg. ROP 10-30 m/hrs. Observed top of Hugin reservoir on logs 3250 m MD / 2987 m TVD. Max gas at top reservoir lag dept h 5 %.</t>
  </si>
  <si>
    <t>Continued drilling 8 1/2" section from 3095 to 3103 m MD. Drilling parameters : Flow 2200 lpm / SPP 222 bar / String RPM 180 / WOB 4-8 MT / Torque 16-24 kNm / ECD 1,60 sg.</t>
  </si>
  <si>
    <t>Observed drilling break at 3095 m MD, ROP increased from 5 to 35 m/hr. Flowchecked well - ok - well static.</t>
  </si>
  <si>
    <t>Continued drilling 8 1/2" hole section from 3070 m to 3095 m MD. Drilling parameters : Flow 2200 lpm / SPP 220 bar / String RPM 180 / WOB 3-8 MT / Torque 15-20 kNm / ECD 1,59-1,60 sg. Controlled WOB and ROP due to stick slip tendencies.</t>
  </si>
  <si>
    <t>Observed drilling break at 3070 m MD, ROP increased from 5 to 30 m/hr. Flowchecked well - ok - well static.</t>
  </si>
  <si>
    <t>Drilled 8 1/2" hole section from 3064 m to 3070 m MD. Drilling parameters : Flow 2200 lpm / SPP 220 bar / String RPM 180 / WOB 3-8 MT / Torque 11-22 kNm / ECD 1,59-1,60 sg. Contro lled WOB and ROP due to stick slip tendencies. Observed drilling break at 3070 m MD.</t>
  </si>
  <si>
    <t>Continued drilling from 3040m to 3064m. Drilling parameters: Flow 2225 lpm / SPP 220 bar / String RPM 180 / ROP 3-6.5 m/hr / WOB 4-6 MT / TQ 15-18 kNm / ECD 1.59 SG. Held pit drill.</t>
  </si>
  <si>
    <t>Continued drilling from 3035m to 3040m. Drilling parameters: Flow 2225 lpm / SPP 220 bar / String RPM 180 / ROP 5-6.5 m/hr / WOB 4-6 MT / TQ 18 kNm / ECD 1.59 SG. Hidra started at 3040m.</t>
  </si>
  <si>
    <t>Tagged bottom at 2993m. Drilled from 2993m to 3035m. Increased mudweight from 1.40 sg to 1.45 sg . Drilling parameters: Flow 2090-2225 lpm / SPP 200-220 bar / String RPM 180 / ROP 2.5-8,5 m/hr / WOB 4-6 MT / TQ 15-20 kNm / ECD 1.59 SG. Had heavy stick slip with 10 MT WOB to start with, reduced WOB to 5 MT.</t>
  </si>
  <si>
    <t>drilling -- dril l</t>
  </si>
  <si>
    <t>Cleaned out well reciprocating the pipe, flow 2090 lpm / SPP 215 bar / String RPM 50 / Bit RPM 213. Operations transferred to F-99.</t>
  </si>
  <si>
    <t>drilling -- circulating co nditioning</t>
  </si>
  <si>
    <t>Took survey at 2993 m MD equivalent to 2795 m TVD. Stopped drilling for further instruction in conjunction with F12 perforation and start production.</t>
  </si>
  <si>
    <t>drilling -- survey</t>
  </si>
  <si>
    <t>Drilled new formation from 2917m to 2993m. Drilling parameters : Flow 2070 lpm / SPP 245-255 bar / String RPM 40 / Bit RPM 203 / ROP 21-23 m/hr / WOB 6-11 MT / TQ 18-21 kNm. ECD 1.51 SG MUD weight 1.4 SG.</t>
  </si>
  <si>
    <t>Drilled new formation from 2854m to 2917m. Drilling parameters : Flow 2070-2090 lpm / SPP 245-250 bar / String RPM 40 / Bit RPM 203 / ROP 16-20 m/hr / WOB 7-9 MT / TQ 18- 19 kNm. ECD 1.51 SG MUD weight 1.4 SG. Took survey before connection.</t>
  </si>
  <si>
    <t>Linked down the Power Drive. Drilled new formation from 2774m to 2854m. Drilling parameters: Flow 2070 lpm / SPP 250 bar / String RPM 30 / Bit RPM 190 / WOB 7-9 MT / TQ 1 6-19 kNm. ECD 1.51 SG. MUD weight 1.4 SG. Took survey before connection.</t>
  </si>
  <si>
    <t>Performed FIT test. Closed annular. Applied 64 bars down DP and ANN equivalent to 1.65 SG. Rigged down CMT hose and side entry sub.</t>
  </si>
  <si>
    <t>formation evalu ation -- rft/fit</t>
  </si>
  <si>
    <t>Pulled back into the shoe. Racked back one std. Installed side entry sub and CMT hose. Confirmed line up from CMT unit to drill floor. Leak tested line to 100 bars 10 min.</t>
  </si>
  <si>
    <t>Drilled new formation from 2771m to 2774m. Drilling parameters: Flow 1500 lpm / SPP 140 bar / String RPM 30 / Bit RPM 145 / WOB 5-7 MT / TQ 12-14 kNm. MUD weight 1.4 S G.</t>
  </si>
  <si>
    <t>Cleaned out rat hole from 2765m to 2771m. Cleaning parameters: Flow 1500 lpm / SPP 140 bar / String RPM 30 / Bit RPM 145 / WOB 1-3 MT.</t>
  </si>
  <si>
    <t>Drilled shoe from 2760m to 2761m. Drilling parameters: Flow 1500 lpm / SPP 140 bar / String RPM 30 / Bit RPM 145 / WOB 1-6 MT / TQ 10-12 kNm.</t>
  </si>
  <si>
    <t>Drilled shoe track from 2751m to 2760m. Drilling parameters: Flow 1500 lpm / SPP 140 bar / String RPM 30 / Bit RPM 145 / ROP 30-40 m/hr / WOB 1-4 MT / TQ 10-12 kNm. MUD weight 1.4 SG.</t>
  </si>
  <si>
    <t>Drilled shoe track from 2734m to 2751m. Drilling parameters : Flow 1500 lpm / SPP 140 bar / String RPM 30 / Bit RPM 146 / ROP 30-40 m/hr / WOB 1 MT / TQ 10-12 kNm. MUD weight 1.4 SG. Back reamed to float with 1500 lpm, RIH and made connection at 2751m, volume pumped prior to connection 26m³.</t>
  </si>
  <si>
    <t>Drilled out float. From 2733m to 2734m. Drilling parameters : Flow 1500 lpm / SPP 140 bar / String RPM 10-30 / Bit RPM 125-145. ROP 1-40 m/hr, WOB 1-9 MT. Recovered rubber at the shakers.</t>
  </si>
  <si>
    <t>Continued washing down from 2670m to 2733m. Washing parameters : Flow 1500 lpm / SPP 140 bar / String RPM 30 / Bit RPM 146. ROP 30-40 m/hr.</t>
  </si>
  <si>
    <t>Washed down from 2632m to 2670m. Washing parameters : Flow 1500 lpm / SPP 140 bar / String RPM 30 / Bit RPM 146. ROP 30-40 m/hr.</t>
  </si>
  <si>
    <t>Counted the 5½" DP in derrick. Changed depth from 2671m to 2632m.</t>
  </si>
  <si>
    <t>P/U one 5½" DP std. and prepared for drilling. Found discrepancy in depth.</t>
  </si>
  <si>
    <t>Changed out the saver sub.</t>
  </si>
  <si>
    <t>Held tool box talk prior to change out the saver sub.</t>
  </si>
  <si>
    <t>Performed choke drill with night shift. Observed saver sub required change out</t>
  </si>
  <si>
    <t>Performed choke drill with day shift.</t>
  </si>
  <si>
    <t>Took weight at 2619m. M/U to TDS and washed down to 2632m, 10 rpm, 10kNm, 1500 lpm, 139 bars.</t>
  </si>
  <si>
    <t>Continued RIH with 8½" drill BHA on 5½" DP, from 937m to 2619m, filled every 1000m. Average RIH speed 420 m/hr.</t>
  </si>
  <si>
    <t>M/U to TDS and tested the MWD at 1500 lpm 138 bars.</t>
  </si>
  <si>
    <t>Changed over to 5½" handling equipment.</t>
  </si>
  <si>
    <t>RIH with 8½" drill BHA on 5" DP, from surface to 937m.</t>
  </si>
  <si>
    <t>M/U 8½" drilling BHA as per Schlumberger DD&amp;MWD. Installed radio active sources.</t>
  </si>
  <si>
    <t>Held tool box talk prior to pick up and M/U 8½" drill BHA.</t>
  </si>
  <si>
    <t>Cleaned and cleared drill floor and prepared for handling the 8½" drilling BHA. Meanwhile completed the pressure test of the shear rams to 20/310 bars 5/10 mins,</t>
  </si>
  <si>
    <t>2.1m³ pumped 2m³ in return.</t>
  </si>
  <si>
    <t>Cleaned and cleared the drill floor. Simultaneously flushed lines from CMT unit to BOP. Commenced pressure testing of the shear rams to 20/310 bars 5/10 mins.</t>
  </si>
  <si>
    <t>drilling -- bop activit ies</t>
  </si>
  <si>
    <t>Continued POOH with 7 std of 5½" DP below the RTTS plug, from 280 m to surface.</t>
  </si>
  <si>
    <t>Laid out the RTTS plug. Found cement on top of the hydraulic slip. The retrieving tool was not fully entered, 5 turns out. Packing element damaged in the bottom p art.</t>
  </si>
  <si>
    <t>Changed to manual slips.</t>
  </si>
  <si>
    <t>Made up to TDS, established returns at 38 bars. POOH from 40 m to surface with the RTTS plug.</t>
  </si>
  <si>
    <t>Continued POOH with the RTTS plug from 140 m to 40 m, pulled out wet. Displacement over trip tank OK.</t>
  </si>
  <si>
    <t>Established levels by filling the well via trip tank.</t>
  </si>
  <si>
    <t>Continued POOH with RTTS plug from 300 m to 140 m, pulled out wet. As comming out of the sub sea well head, lost 12 MT on the weight.</t>
  </si>
  <si>
    <t>Took time out and evaluated situation.</t>
  </si>
  <si>
    <t>Made up to TDS. Attempted to pump down the DP, w/ 23 bars 400 litres. No returns up annulus.</t>
  </si>
  <si>
    <t>POOH from 340 m to 300 m with drag of 12 MT. Pulled out wet.</t>
  </si>
  <si>
    <t>Changed to PS21 slips.</t>
  </si>
  <si>
    <t>POOH from 350 m to 340 m with drag of 12 MT. Pulled out wet.</t>
  </si>
  <si>
    <t>Waited for element to retract.</t>
  </si>
  <si>
    <t>Picked up string in 5 MT staged from 81 MT to 115 MT. At 115 MT , equivalent to 25 MT over pull. RTTS plugs mechanical slips disengaged.</t>
  </si>
  <si>
    <t>Closed annular and applied 40 bars to the annulus, to collapse the hydraulic slips. Held pressure for 5 min. Bled off pressure in the annulus and opened the annular.</t>
  </si>
  <si>
    <t>Took up/down weight 82/79 MT. Stung into the RTTS plug, turned DP 22 turnes and torque up to 2000 ft/lbs, no pressure built up. Lined up to the trip tank. Pressure up DP to 5 bars and confirmed sufficiently engaged to tool. Attempted to release the RTTS plug by pulling 105 MT equivalent to 15 MT over pull.</t>
  </si>
  <si>
    <t>Displaced the well above the RTTS plug to 1.40 OBM, 1500/1000 lpm.</t>
  </si>
  <si>
    <t>RIH with RTTS retrieving tool and tagged the RTTS plug at 342m, picked up 2m.</t>
  </si>
  <si>
    <t>Held tool box talk prior to displacethe well above the RTTS plug to OBM.</t>
  </si>
  <si>
    <t>Made up the RTTS retrieving tool.</t>
  </si>
  <si>
    <t>Retrieved the test plug and laid out same.</t>
  </si>
  <si>
    <t>Performed accumulator test.</t>
  </si>
  <si>
    <t>Pressure tested the BOP middle pipe rams 20/345 bars 5/10 min.</t>
  </si>
  <si>
    <t>Lined up the CMT unit and flushed the lines.</t>
  </si>
  <si>
    <t>Pulled up test plug and laid out 3m pup and one joint. Made up one double and ran in with same and landed of the test cup at 139 m. New test area for the middle pipe rams.</t>
  </si>
  <si>
    <t>Changed out O-ring and top wear plate. Installed rams and closed doors. Simultaneously serviced aft PRS and TDS.</t>
  </si>
  <si>
    <t>Removed top wear plate and inspected seals. No visible damaged on the seals. Simultaneously serviced aft PRS.</t>
  </si>
  <si>
    <t>Drained and opened middle variable 3½" x 5½" pipe rams. Opened top wear plate .</t>
  </si>
  <si>
    <t>Attempted to pressure middle variable 3½" x 5½" pipe rams.</t>
  </si>
  <si>
    <t>Installed new variable 3½" x 5½" pipe rams rubbers.</t>
  </si>
  <si>
    <t>Job suspended due to priority F12. Drilling dep. transported production Co-flex hose support frame to X-mas tree deck, through Moon Pool.</t>
  </si>
  <si>
    <t>completion -- bop/we llhead equipment</t>
  </si>
  <si>
    <t>Drained the riser. Opened middle variable 3½" x 5½" pipe rams and removed the rubbers.</t>
  </si>
  <si>
    <t>Torqued up slip joint. Fault of middle pipe variable 3½" x 5½" rams pressure test.</t>
  </si>
  <si>
    <t>Performed BOP test as MC procedure, 20/345 bars 5/10min.</t>
  </si>
  <si>
    <t>Held tool box talk prior to perform BOP test as MC procedure.</t>
  </si>
  <si>
    <t>M/U BOP test cup assy. and RIH with same to 139 m.</t>
  </si>
  <si>
    <t>Removed the master bushing and installed the overshot and landed the diverter. Made up the NT2 connector. Meanwhile rigged down the diverter ha ndling equipment.</t>
  </si>
  <si>
    <t>Held tool box talk prior to remove the master bushing and installation of the overshot and landing the diverter.</t>
  </si>
  <si>
    <t>Made up BOP tension cylinders.</t>
  </si>
  <si>
    <t>Position the BOP and commenced making up the tension cylinders to BOP.</t>
  </si>
  <si>
    <t>Held tool box talk with new crew prior to continue nippling up the BOP and diverter.</t>
  </si>
  <si>
    <t>Moved the BOP into well centre. Simultaneously prepared the diverter and slick jnt on the Drill Floor.</t>
  </si>
  <si>
    <t>Released the Claxton tool. Removed master bushing, pulled the Claxton up to the Drill Floor. Installed the master bushing.</t>
  </si>
  <si>
    <t>Continued building scaffolding around the HP riser BOP joint in the Moon Pool.</t>
  </si>
  <si>
    <t>Built scaffolding around the HP riser BOP joint in the Moon Pool.</t>
  </si>
  <si>
    <t>drilling -- bop/wellhead equipm ent</t>
  </si>
  <si>
    <t>Removed master bushing and ran with the HP riser BOP joint and landed same. Installed master bushing. Made up the HP riser BOP joint.</t>
  </si>
  <si>
    <t>Held tool box talk prior to install the HP riser BOP joint.</t>
  </si>
  <si>
    <t>Retrieved the riser lifting sub, and laid out same. Cleared drill floor. Prepared for picking up the HP riser BOP joint.</t>
  </si>
  <si>
    <t>Held tool box talk prior to remove the master bushing, outer ring and the hatch cover on F-4.</t>
  </si>
  <si>
    <t>Continued nippling down the riser lifting sub. Checked the torque on the Claxton riser handling tool, prior to lifting in same with the HP riser BOP joi nt attached.</t>
  </si>
  <si>
    <t>Slipped and cut drill line. Re-calibrated block and checked the crow O-matic. Simultaneously nippled down the riser lifting sub.</t>
  </si>
  <si>
    <t>Changed out the two remaining tension cylinders on F-4 riser. Simultaneously pressure tested stab-in valves to 345 bars. Prepared for slip and cut</t>
  </si>
  <si>
    <t>Continued changing out tension cylinder on riser. Simultaneously pressure tested the rig manifold.</t>
  </si>
  <si>
    <t>Skidded cantilever from F-12 to F-4.</t>
  </si>
  <si>
    <t>Held tool box talk prior to skidding of the cantilever.</t>
  </si>
  <si>
    <t>Continued preparing for skidding. Simultaneously pressure tested the rig manifold and changed out riser tension cylinder.</t>
  </si>
  <si>
    <t>Prepared for skidding. Simultaneously pressure tested the rig manifold and changed out riser tension cylinder</t>
  </si>
  <si>
    <t>Continued changing wires on aft PRS. Meanwhile prepared for skidding rig to F-14 and cleaned pits. Operation continues on F-14</t>
  </si>
  <si>
    <t>Started changing wires on aft PRS. Meanwhile prepared for skidding rig to F-14.</t>
  </si>
  <si>
    <t>Continued removing scaffolding in moonpool and on X-mas tree deck. Installed hatch on F-4</t>
  </si>
  <si>
    <t>Removed scaffolding in moonpool.</t>
  </si>
  <si>
    <t>Installed handling tool/flange on top of HPDR tension joint at X-mas tree deck.</t>
  </si>
  <si>
    <t>drilling -- bop/wellhead e quipment</t>
  </si>
  <si>
    <t>Disconnected HPDR BOP joint. Removed master bushing. POOH with Claxton tool and HPDR BOP joint and re-inserted master bushing. LD claxton tool and ris er joint. Installed protector on BOP riser joint flange.</t>
  </si>
  <si>
    <t>Software problems due to black-out. Could not operate break on draw work.</t>
  </si>
  <si>
    <t>Performed hand-over and held tool box meeting before pulling HPDR BOP joint.</t>
  </si>
  <si>
    <t>Performed house-keeping and cleaned drill-fllor, cantiliver, pump room and sack store.</t>
  </si>
  <si>
    <t>Meanwhile performed testing of production systems. Experienced black-out from 11:28 to 12:20.</t>
  </si>
  <si>
    <t>Untorqued bolts on HPDR BOP joint at X-mas tree level using Bandak tool, but left bolts in flange.</t>
  </si>
  <si>
    <t>Run in and MU Claxton tool to NT2 connector on HPDR BOP joint. MU claxton tool lock-dogs to min 1000 lf.lbs torque with air-operated tool.</t>
  </si>
  <si>
    <t>RU handling equipment for running Claxton tool and PU tool. Removed master bushing. Run in with Claxton tool and re-inserted master bushing.</t>
  </si>
  <si>
    <t>Removed BOP tension cylinders and sat BOP on test stump.</t>
  </si>
  <si>
    <t>Held tool box meeting prior to ND diverter. Removed elevators and RU for pulling diverter. Pulled diverter to rig floor. Removed and secured diverter housing on pipe set-back. ND and pulled slick joint.</t>
  </si>
  <si>
    <t>drilling -- bop/wellhead eq uipment</t>
  </si>
  <si>
    <t>RIH to 28 m. MU side entry sub and TIW. Closed annular. Pumped air through choke line and displaced riser contents to trip tank. RD side entry sub and TIW. POOH from 28 m.</t>
  </si>
  <si>
    <t>Took time-out for safety to investigate doghouse being hit by unidentified projectile. Ascertain that dowel pin on dog collar sheared off and struck window at hig h speed.</t>
  </si>
  <si>
    <t>MU jetting sub and RIH to jet BOP, 2000 lpm / 9 bar / 10 rpm. POOH with jetting tool and LO same.</t>
  </si>
  <si>
    <t>POOH with RTTS running tool assembly from 348 m.</t>
  </si>
  <si>
    <t>Held pre-job meeting prior to displacing well to SW. Lined up and flushed surface lines and choke &amp; kill hoses. Displaced well above RTTS to SW, 2000 lpm / 12 bar. Used 10 m3 baseoil as spacer.</t>
  </si>
  <si>
    <t>RIH with RTTS running tool assembly from 332 m to 348 m MD. Circulated 1 x btms up, 2000 lpm / 11 bar.</t>
  </si>
  <si>
    <t>Released from RTTS with 22 turns to the left. PU from 349 m to 332 m and spaced out tool joint below LPR. Tested RTTS packer to 180 bar / 10 min from ab ove against closed lower pipe ram.</t>
  </si>
  <si>
    <t>Tested RTTS packer to 180 bar / 10 min from below.</t>
  </si>
  <si>
    <t>Resiprocated string and circulated with 100 lpm to clean setting area. Installed plug according to Halliburton procedure with element at 350 m MD. Lined up to test RTTS to 180 bar/10 min from below.</t>
  </si>
  <si>
    <t>RIH with 7 stds of 5 1/2" DP. MU and RIH with 10 3/4" RTTS with storm valve on 5 1/2" DP to 350 m MD. Up weight 91 MT / Down weight 87 MT. Weight unde r RTTS is 10.2 MT (bouyant).</t>
  </si>
  <si>
    <t>POOH with wear bushing running string.</t>
  </si>
  <si>
    <t>RIH and installed wear bushing at 139 m MD.</t>
  </si>
  <si>
    <t>RIH with BOP test plug to 139 m to test MS seal. Closed upper pipe ram. Attempted to pressure test seal assembly to 35 bar / 5 min without sucess. Closed annular to test upper pipe ram and found that upper pipe ram was leaking. Closed lower pipe ram and pressure tested seal assembly to 35 bar / 5 min and 345 bar / 15 min. 463 ltrs pumped and got 450 ltrs back. POOH with BOP test plug.</t>
  </si>
  <si>
    <t>Released PADPRT, LO cement head and 2 jnts of 5 1/2" HWDP. POOH with running tool on 5 1/2" HWDP landing string from 120 m to OOH.</t>
  </si>
  <si>
    <t>Took 40 MT overpull. Attempted to pressure test seal assembly without sucess.</t>
  </si>
  <si>
    <t>Lined up top drive to trip tank to monitor returns. Tested surface lines against fail safe valve to 207 bar / 10 min. Closed upper pipe ram and applied 207 bar to set seal assembly.</t>
  </si>
  <si>
    <t>Bled off pressure to 20 bar and closed IBOP. Equalized pressure and opened lo-torque valve. Pressured up well to 310 bar / 10 min through lo-torque valve to test casing. 1300 ltrs pumped and got 1350 ltrs back. Bleed off and checked for back flow to cmt unit. Disconnected cmt hoses and flushed lines.</t>
  </si>
  <si>
    <t>Zeroed stroke counters for mud pumps. Displaced and sheared wiper plug by pumping OBM at 1200 lpm using rig pumps. Wiper plug sheared at 138 bar / 886 ltr.</t>
  </si>
  <si>
    <t>Pumped 490 ltrs water, released dart and continued pumping 400 ltrs water behind cement with cmt unit, to displace surface line volume to rig floor.</t>
  </si>
  <si>
    <t>Continued displacing cement with 102.8 m3 OBM at 2000 lpm using mud pumps. Slowed down rate to 1000 lpm / 33 bar (FCP) approx 4 m3 prior to bump. Bumped plug with 110 bar after pumping 4718 strokes, which gives a pump efficiency of 95.3%.</t>
  </si>
  <si>
    <t>Pumped 10 m3 base oil and 20 m3 spacer at 2000 lpm / 48 bar. Mixed and pumped 17,3 m3 1.90 sg cement slurry at 800 lpm / 40-45 bar.</t>
  </si>
  <si>
    <t>Lined up and pressure tested cmt line 245 bar / 5 min. Verified correct line-up by holding and releasing 10 bar through low torque.</t>
  </si>
  <si>
    <t>Circulated 1 csg volume with 1.40 sg OBM at 200 lpm / 57 bar. Meanwhile hed pre-job meeting for cmt job.</t>
  </si>
  <si>
    <t>RIH slowly and landed off hanger. Observed 10 MT drag prior to landing off. Pumped 500 lpm and observed weight dropped off.</t>
  </si>
  <si>
    <t>PU cement head and broke circulation in steps up to 2000 lpm, 500 lpm=20 bar and 2000 lpm=56 bar</t>
  </si>
  <si>
    <t>RIH with 10 3/4" x 9 5/8" csg on 5 1/2" HWDP landing string from 2698 to 2740 m MD.</t>
  </si>
  <si>
    <t>RIH with 10 3/4" x 9 5/8" csg on 5 1/2" HWDP landing string from 2626 to 2698 m MD.</t>
  </si>
  <si>
    <t>PU and MU 10 3/4" casing hanger / PADPRT assembly. Marked running tool to make sure it is not backing out. Took out master bushing and ran hanger assy through rotary. Re-installed m aster bushing. Removed csg tong.</t>
  </si>
  <si>
    <t>RD FAC tool and changed bails. Changed to 5 1/2" HWDP hadling equipment.</t>
  </si>
  <si>
    <t>RIH with 10 3/4" csg from 2574 to 2617 m MD. Filled every joint with 1.40 sg mud using FAC tool. Average running speed 4-5 jnts/hr. Up weight 261 MT / Down weight 193 MT.</t>
  </si>
  <si>
    <t>RIH with 10 3/4" csg from 2369 to 2574 m MD. Filled every joint with 1.40 sg mud using FAC tool. Average running speed 4-5 jnts/hr</t>
  </si>
  <si>
    <t>Performed maintenace on flush joint elevator. Changed dies in csg tong. Meanwhile repaired camera on PDM.</t>
  </si>
  <si>
    <t>RIH with 10 3/4" csg from 2151 to 2369 m MD. Filled every joint with 1.40 sg mud using FAC tool. Average running speed 4-5 jnts/hr</t>
  </si>
  <si>
    <t>PU and installed 9 5/8" x 10 3/4" XO. Changed to 10 3/4" inserts in elevator and slips.</t>
  </si>
  <si>
    <t>RIH with 9 5/8" csg from 1858 to 2151 m MD. Filled every joint with 1.40 sg mud using FAC tool. Average running speed 4-5 jnts/hr.</t>
  </si>
  <si>
    <t>RIH with 9 5/8" csg from 1550 to 1858 m MD. Filled every joint with 1.40 sg mud using FAC tool. Average running speed 4-5 jnts/hr.</t>
  </si>
  <si>
    <t>RIH with 9 5/8" csg from 587 to 1550 m MD. Filled every joint with 1.40 sg mud using FAC tool. LO 3 jnts. Running speed 4-7 jnts/hr</t>
  </si>
  <si>
    <t>RIH with 9 5/8" csg from 416 to 587 m MD. Filled every joint with 1.40 sg mud using FAC tool.</t>
  </si>
  <si>
    <t>Changed proximity switch on PDM.</t>
  </si>
  <si>
    <t>RIH with 9 5/8" csg from 276 to 416 m MD. Filled every joint with 1.40 sg mud using FAC tool.</t>
  </si>
  <si>
    <t>RIH with 9 5/8" csg from 171 to 276 m MD. Filled every joint with 1.40 sg mud using FAC tool. First 19 joint was ran with centraliser.</t>
  </si>
  <si>
    <t>Casing torque computer would not work according to set up. Had to continue with modified set-up.</t>
  </si>
  <si>
    <t>RIH with 9 5/8" csg to 171 m MD. Filled every joint with 1.40 sg mud using FAC tool.</t>
  </si>
  <si>
    <t>Held tool-box meeting before running csg. PU and MU shoe joint, intermediate- and float collar joints. Thread locked first 3 connections. Checked shoe and float co llar for flow-through while PU.</t>
  </si>
  <si>
    <t>Installed elevators, flush mounted slips, bails and FAC circulating tool. Prepared to run 9 5/8" csg.</t>
  </si>
  <si>
    <t>Sorted out power supply problem for csg. tong.</t>
  </si>
  <si>
    <t>RU csg tong and handling equipment. Prepared to run 9 5/8" csg.</t>
  </si>
  <si>
    <t>Cleared and tidied rig floor off excess equipment. RU csg tong, handling equipment and FAC tool. Prepared to run 9 5/8" csg.</t>
  </si>
  <si>
    <t>MU cmt head assembly and RB in derrick.</t>
  </si>
  <si>
    <t>POOH with wear bushing and LO same.</t>
  </si>
  <si>
    <t>MU up wear bushing RT assembly and RIH with same from surface to 138 m. Tool landed off at 139.05 m. Jetted BOP and wellhead, 1650 lpm / 8 bar.</t>
  </si>
  <si>
    <t>Removed auto-slips from rotary and inserted master bushings. LO 12 1/4" BHA from 90 m to surface.</t>
  </si>
  <si>
    <t>POOH with 12 1/4" BHA from 1330 m to 90 m MD. Performed gyro survey on each stand. Oriented string to confirm toolface every 300 m as instructed by Gyro data.</t>
  </si>
  <si>
    <t>Function tested BOP while circulated through choke and kill lines at 13 3/8" csg shoe. Serviced TDS. Flow checked before POOH with 12 1/4" BHA in casing.</t>
  </si>
  <si>
    <t>POOH with 12 1/4" BHA from 2525 m to 1330 m MD. No overpull observed. No obstruction met pulling into 13 3/8" csg shoe. Performed gyro survey on each stand. Oriented string to confirm toolface every 300 m as instructed by Gyro data. Corrected ZMS interlock fault on aft PRS.</t>
  </si>
  <si>
    <t>Pulled first 5 stnds wet from 2768 to 2550 m MD. No drag observed. Pumped 4,7 m3 1,65 sg slug at 880 lpm / 22 bar. Continued POOH to 2525 m MD. Gyro survey was perf ormed on each stand.</t>
  </si>
  <si>
    <t>Flow checked well while rotating with 10 rpm. Sat tool face on drop gyro.</t>
  </si>
  <si>
    <t>BO one std, RU and dropped gyro. Pumped down tool, 550 lpm / 7 bar / 15 rpm and landet off on totco ring on top off jar in BHA.</t>
  </si>
  <si>
    <t>Circulated 2 btms up at 2770 m MD, 3500 lpm / 200 bar / 170 rpm / 13-15 kNm to clean well. Took one roadmap measurement, 200 lpm and 60 rpm. Up weight 175 MT. Dow n weight 156 MT.</t>
  </si>
  <si>
    <t>drilling -- circulating conditio ning</t>
  </si>
  <si>
    <t>Drilled 12 1/4" section from 2768 m to 2770 m MD. Drilling parameters : Flow 3500 lpm / SPP 203 bar / 170 RPM / WOB 7 MT / Torque 15-20 kNm / ECD 1,43. Average RO P 1-4 m/hrs.</t>
  </si>
  <si>
    <t>Drilled 12 1/4" section from 2626 m to 2770 m MD. Drilling parameters : Flow 3500 lpm / SPP 209-211 bar / 160-180 RPM / WOB 4-10 MT / Torque 15-22 kNm / ECD 1,43-1,44. Averag e ROP 1-10 m/hrs. Reamed 1 single before connection. Down linked and performed surveys as required. Started injecting cuttings slurry into F-12 annulus at 20:10.</t>
  </si>
  <si>
    <t>drilling -- dr ill</t>
  </si>
  <si>
    <t>s. Reamed 1 single before connection. Down linked and performed surveys as required. Started injecting cuttings slurry into F-12 annulus at 03:30.</t>
  </si>
  <si>
    <t>Turned back time 1 hour at 03:00 due "winter-time" in Norway.</t>
  </si>
  <si>
    <t>Drilled 12 1/4" section from 2497 m to 2626 m MD. Drilling parameters : Flow 3500 lpm / SPP 205 bar / 170 RPM / WOB 4-7 MT / Torque 16-18 kNm / ECD 1,44. Average ROP 35 m/hr</t>
  </si>
  <si>
    <t>Drilled 12 1/4" section from 2377 m to 2497 m MD. Drilling parameters : Flow 3500 lpm / SPP 200-205 bar / 170 RPM / WOB 4-7 MT / Torque 15-20 kNm / ECD 1,43. Average ROP 35 m/hrs. Reamed 1 single before connection. Down linked and performed surveys as required. Lined over from MP#3 to MP#2 at 21:45.</t>
  </si>
  <si>
    <t>Valve in cutting injection system (CRI) would not open. Hydraulic oil was drained from closing side of automatic valve to make it open. Meanwhile cleaned out cooling water on MP#3.</t>
  </si>
  <si>
    <t>Meanwhile Picked off bottom and circulated at 1750 lpm / 55 bar / 20 RPM.</t>
  </si>
  <si>
    <t>Drilled 12 1/4" section from 2311 m to 2377 m MD. Drilling parameters : Flow 3500 lpm / SPP 200-205 bar / 170 RPM / WOB 4-7 MT / Torque 13-15 kNm / ECD 1,43-1,45. Average RO P 10-35 m/hrs. Reamed 1 stand before connection. Down linked and performed surveys as required.</t>
  </si>
  <si>
    <t>Meanwhile Picked off bottom and circulated and reciprocated string at 1750 lpm / 55 bar / 20 RPM.</t>
  </si>
  <si>
    <t>MP#2 had to be replaced by MP#3 due to leaking swab. MP#3 had been run in test mode and charge pumpe had to be de-isolated.</t>
  </si>
  <si>
    <t>s. Reamed 1 stand before connection. Down linked and performed surveys as required.</t>
  </si>
  <si>
    <t>Drilled 12 1/4" section from 2275 m to 2311 m MD. Drilling parameters : Flow 3500 lpm / SPP 197 bar / 170 RPM / WOB 2-5 MT / Torque 14-15 kNm / ECD 1,44. Average ROP 35 m/hr</t>
  </si>
  <si>
    <t>s. Reamed 1 single before connection. Down linked and performed surveys as required. Cuttings slurry routed to boat due to injection pump is out of operation.</t>
  </si>
  <si>
    <t>Drilled 12 1/4" section from 2230 m to 2275 m MD. Drilling parameters : Flow 3500 lpm / SPP 197 bar / 170 RPM / WOB 2-7 MT / Torque 14-16 kNm / ECD 1,44. Average ROP 35 m/hr</t>
  </si>
  <si>
    <t>Drilled 12 1/4" section from 2178 m to 2230 m MD. Drilling parameters : Flow 3500 lpm / SPP 194-197 bar / 170 RPM / WOB 2-7 MT / Torque 13-15 kNm / ECD 1,44. Average ROP 35 m/hrs. Reamed 1 single before connection. Down linked and performed surveys as required. Cuttings return routed to skips due to slurry transfer pump is out of operation.</t>
  </si>
  <si>
    <t>Drilled 12 1/4" section from 1787 m to 2178 m MD. Drilling parameters : Flow 3500 lpm / SPP 186-194 bar / 170 RPM / WOB 0-5 MT / Torque 11-13 kNm / ECD 1,43-1,44. Average ROP 35 m/hrs. Reamed 1 single before connection. Down linked and performed surveys as required. Observed erratic data on Resestivity log from 2030 mMD (2010 mMD sencor depth). Resistivity sensor non-functional from 2010 mMD at 18:00 hrs. Cuttings return routed to skips due to slurry transfer pump is out of operation.</t>
  </si>
  <si>
    <t>Drilled 12 1/4" section from 1750 m to 1787 m MD. Drilling parameters : Flow 3500 lpm / SPP 187 bar / 170 RPM / WOB 2-3 MT / Torque 9-14 kNm / ECD 1,43. Average ROP 25 m/hrs. Re amed 1 single before connection. Down linked and performed surveys as required.</t>
  </si>
  <si>
    <t>Established parameters and downlinked tool as per DD's instruction.</t>
  </si>
  <si>
    <t>Removed TIW valve. RIH with 12 1/4" drilling BHA from 1340 m to 1706 m MD. Made up TDS and washed down from 1706 m to 1750 m MD with 2500 lpm / 98 bar. Took up/down weight 14 3/121 MT.</t>
  </si>
  <si>
    <t>Waiting on Siemens software update.</t>
  </si>
  <si>
    <t>Waiting on Siemens software update. Meanwhile:</t>
  </si>
  <si>
    <t>- Repaired Barite hopper B.</t>
  </si>
  <si>
    <t>- POOH from 1750 m to 1530 m. Up weight 140 MT / Down weight 124 MT. Monitored well on trip tank at 1530 m. Ok.</t>
  </si>
  <si>
    <t>- POOH from 1530 to inside csg shoe at 1340 m MD.</t>
  </si>
  <si>
    <t>- Flow checked well before POOH (static).</t>
  </si>
  <si>
    <t>- Continued with PMs and housekeeping/cleaning.</t>
  </si>
  <si>
    <t>- Continued injecting cuttings into F-12 and flushed with 2 x annulus volumes of water.</t>
  </si>
  <si>
    <t>drilling -- w ait</t>
  </si>
  <si>
    <t>Drilled 12 1/4" section from 1706 m to 1750 m MD. Drilling parameters : Flow 3500 lpm / SPP 180 bar / 170 RPM / WOB 2-3 MT / Torque 8-12 kNm / ECD 1,42. Average ROP 12 m/hrs. Drilled with reduced ROP when going directly to skips. Worked to bring down vicosity in DCI milltank/active before injecting slurry. Changed out cooling water on MP2.</t>
  </si>
  <si>
    <t>Drilled 12 1/4" section from 1640,5 m to 1706 m MD. Drilling parameters : Flow 3500 lpm / SPP 180 bar / 130-170 RPM / WOB 0-2 MT / Torque 10-12 kNm / ECD 1,42. Average ROP 1 2 m/hrs. Drilled with reduced ROP when going directly to skips. Worked to bring down vicosity in DCI milltank/active before injecting slurry.</t>
  </si>
  <si>
    <t>Drilled 12 1/4" section from 1585 m to 1640,5 m MD. Drilling parameters : Flow 3500 lpm / SPP 180 bar / 130-170 RPM / WOB 2-3 MT / Torque 10-12 kNm. Average ROP 19 m/hrs. Re amed 1 single before connection. Not able to handle cuttings return from well.</t>
  </si>
  <si>
    <t>Took MWD survey. Stepped up pump and rotation to obtain drilling parameters. Standpipe pressure fell rapidly when reaching 130 bar. Unclear indications. Attempted to pump and obser ved that pop off valve had triggered. Mud returns from pop off ventline went down to pit #15 which overflowed pit and pit room. Halted operation.</t>
  </si>
  <si>
    <t>Installed mud bucket. Pulled 12 1/4" drilling BHA from 1585 m MD to 1343 m MD.</t>
  </si>
  <si>
    <t>Flowchecked well for 15 min - well static.</t>
  </si>
  <si>
    <t>Decided to pull 12 1/4" drilling BHA into casing shoe for TDS repair. Circulated hole clean with 2-3 bottoms up at 3500 lpm.</t>
  </si>
  <si>
    <t>Drilled 1 stand from 1544 m to 1584 m MD while observing / monitoring upper IBOP actuator sleeve. Halted operations for troubleshooting.</t>
  </si>
  <si>
    <t>Inspected TDS due to excessive noise. Found worn area on upper IBOP actuator sleeve.</t>
  </si>
  <si>
    <t>Drilled 12 1/4" section from 1365 m to 1544 m MD. Drilling paramters : Flow 3500 lpm / SPP 171-178 bar / 130-170 RPM / WOB 2-4 MT / Torque 1-4 kNm. Average ROP 23 m/hrs. Reamed 1 single before connection. Took SCRs at 1504 m MD.</t>
  </si>
  <si>
    <t>Stepped up pumps and RPM. Drilled 2 m of new formation. Took surveys and downlinked tools according to Schlumberger instruction. Downlinked and set powerdrive according to DD instructions.</t>
  </si>
  <si>
    <t>Lined up for FIT. Reset pressure to zero bar. Pressured up to 6,5 bar at 50 lpm to fill standpipe and kill line and observed rapid increase in pressure /curve deflection. Continued pum ping at 50 lpm up to FIT pressure of 18 bar. Pumped 100 liter up to 18 bar / 1,53 EMW. Pressure fell to 13 bar after 15 mins with steady leakage rate. Bled back 50 liter.</t>
  </si>
  <si>
    <t>Circulated on well at 3500 lpm to obtain even MW in/out. Leak tested kill line to HCR to 20 bar-ok. Obtained 1,39 sg MW in/out. Racked back 1 stand.</t>
  </si>
  <si>
    <t>drilling -- circula ting conditioning</t>
  </si>
  <si>
    <t>Discussed quality of FIT. Down linked MWD for ESD, got ESD figure of 1,37 sg. Decided to line up for new FIT. Circulated and lined up for new FIT.</t>
  </si>
  <si>
    <t>Pulled bit inside casing shoe at 1350 m MD. Lined up for FIT test to pump down pipe and annulus. Closed annular. Pressured up to 7 bar to fill standpipe and kill line and observed r apid increase in pressure / curve deflection. Pumped 121 liter up to 17 bar. Pressure fell to 13 bar over 15 min, steady leakage rate. Bled back 50 liter.</t>
  </si>
  <si>
    <t>Drilled 3 m new formation prior to FIT. Circulated well to obtain even MW in and out ; 1,39 sg heavy in/out. Used 1,395 sg for FIT calculation.</t>
  </si>
  <si>
    <t>Drilled rathole, reamead back to shoe for every 2 m drilled. Flow 2600 lpm / SPP 101 bar / 60 RPM / WOB 5 MT / Torque 6-7 kNm.</t>
  </si>
  <si>
    <t>Continued drilling on shoe, hard to make progress. Reduced RPM to 40 and reduced flow to 2200 lpm. Increased WOB steadily from 5 to 7 MT and broke through shoe.</t>
  </si>
  <si>
    <t>Drilled shoetrack from 1350 m to 1351,5 m MD. Drilling parameters : Flow 2600 lpm / SPP 101 bar / 60 RPM / WOB 5 MT / Torque 6-7 kNm. Hard to make progress at 1351,5 m MD.</t>
  </si>
  <si>
    <t>Pumped 5 m3 seawter/OBM interface to pit #5. Pumped treatable interface of 10 m3 to pit #14. Filled sandtraps and shaker pits with 1,40 sg OBM. Total active volume 185 m3.</t>
  </si>
  <si>
    <t>drilling -- circulati ng conditioning</t>
  </si>
  <si>
    <t>Drilled shoetrack from 1348 m to 1350 m MD. Meanwhile held pre-job meeting before displacing well to 1,40 OBM. Emptied slurry holding tank into pit #1 and #5 to obtain more b uffer for cuttings slurry. Pumped hi-vis .Displaced well from seawater to 110 m3 1,40 OBM. Stopped pumping when OBM interface at surface.</t>
  </si>
  <si>
    <t>Drilled 13 3/8" shoetrack from 1336,5 m to 1348 m MD with seawater. Drilling parameters : Flow 2500 lpm / SPP 50-65 bar / 30-50 RPM / WOB 2-10 MT / Torque 10-27 kNm. Pu mped hi-vis sweeps .</t>
  </si>
  <si>
    <t>Conducted choke drill.</t>
  </si>
  <si>
    <t>Made up TDS and washed down from 1300 m. Tagged cement at 1336,5 with 1500 lpm / SPP 54 bar. Took up/down weights 135/115 MT.</t>
  </si>
  <si>
    <t>Ran in hole with 12 1/4" drilling BHA from 1000 m to 1300 m MD. Performed kick drill.</t>
  </si>
  <si>
    <t>Established circulation rate at 1500 lpm. Tested MWD according to Schlumberger procedure - ok.</t>
  </si>
  <si>
    <t>Held toolbox talk prior to routing SW returns overboard.</t>
  </si>
  <si>
    <t>Ran in hole with 12 1/4" drilling BHA from 600 m to 1000 m MD. Inspected slips on PRS.</t>
  </si>
  <si>
    <t>RIH with 12 1/4" drilling BHA from 135 m MD to 600 m MD.</t>
  </si>
  <si>
    <t>Made up 8" DC stand and x-over. Installed automatic slips in rotary. RIH with 12 1/4" drilling BHA on 4 stands of 5 1/2" HWDP to 135 m MD.</t>
  </si>
  <si>
    <t>Broke and thigthened bolts as required whilst levelling BOP</t>
  </si>
  <si>
    <t>Laid down jar from derrick. Picked up new jar from deck and made up to BHA. Meanwhile worked to repair leaking flange. Observed that flange appeared to be biased towards on e side.</t>
  </si>
  <si>
    <t>Made up and ran in with powerdrive, powerpulse, ARCm NMDC and pony. Made up 2 x 8" DC double. Observed leakage on flange between overshot and B OP.</t>
  </si>
  <si>
    <t>Held time out for safety meeting with rig crew for nigthshift.</t>
  </si>
  <si>
    <t>Picked up and RIH with powerdrive, hung off in slips.Made up and run in with powerdrive, powerpulse, NMDC and 8" DC double.</t>
  </si>
  <si>
    <t>Held toolbox talk prior to picking up 12 1/4" BHA.</t>
  </si>
  <si>
    <t>Rigged up testing swage with weco and hooked up hose. Tested upper and lower IBOP to 20/345 bar 5/10 min. Broke out swage. Checked dies on AFT PRS. Cleared V-door before picking up BHA.</t>
  </si>
  <si>
    <t>Held toolbox talk prior to rigging for and testing IBOP and kelly hose.</t>
  </si>
  <si>
    <t>Continued to nipple up overshot. Removed diverter bails. Installed bushings for manual slips.</t>
  </si>
  <si>
    <t>Held time out for safety meeting with rig crew.</t>
  </si>
  <si>
    <t>Installed diverter in rotary and locked same in place..</t>
  </si>
  <si>
    <t>Installed overshot and made up to flange on BOP body.</t>
  </si>
  <si>
    <t>Held toolbox talk prior to installing overshot joint and diverter.</t>
  </si>
  <si>
    <t>Removed diverter from rotary.</t>
  </si>
  <si>
    <t>Held toolbox talk prior to removing diverter.</t>
  </si>
  <si>
    <t>POOH with Vetco test plug on 5 1/2" HWDP and laid down same.</t>
  </si>
  <si>
    <t>Function tested BOP.</t>
  </si>
  <si>
    <t>Closed MPR. Pressure tested BOP connector, riser, wellhead and TBC connector to 20/345 bar 5/10 mins - ok.</t>
  </si>
  <si>
    <t>RIH with BOP testplug on 5 1/2" HWDP. Landed plug at 139 m MD and set down 4 MT on plug.</t>
  </si>
  <si>
    <t>Pressure tested 13 3/8" casing using seawater to 20/190 bar 5/10 min - ok. Pumped 1 m3 and bled back 1 m3. Opened shear ram.</t>
  </si>
  <si>
    <t>Hooked up tension cylinder to BOP. Closed shear ram an lined up for testing down well from cement unit. Meanwhile finished off testing choke manifold.</t>
  </si>
  <si>
    <t>Landed BOP on riser NT-2 profile. Made up NT-2 connector. Made up tension cylinders to BOP.</t>
  </si>
  <si>
    <t>-Tested cement/kill manifold 5/10 min 20/345 bar</t>
  </si>
  <si>
    <t>-Prepared BOP test tool</t>
  </si>
  <si>
    <t>-Modified BOP overshot joint</t>
  </si>
  <si>
    <t>-Calibrated forward PRS</t>
  </si>
  <si>
    <t>Untorqued all studs on NT-2 connector. Lifted BOP off test stump and skidded to well centre.</t>
  </si>
  <si>
    <t>drilling -- b op/wellhead equipment</t>
  </si>
  <si>
    <t>22:45</t>
  </si>
  <si>
    <t>Not able to break studs on NT-2 connector. Attempted to adjust BOP to neutral weight on the NT-2 conncetor - still not able to break studs. Torque tool socket adapter broke, repaired adapt er. Traced new and more powerful adapter and used same for making/breaking. Re-made all studs in attempt to break the jammed studs. Untorqued the 4 studs in question - ok.</t>
  </si>
  <si>
    <t>Continued BOP nippling operation.</t>
  </si>
  <si>
    <t>-Tested standpipe standpipe manifold 5/10 min 20/345 bar</t>
  </si>
  <si>
    <t>-Removed support beams on forward PRS</t>
  </si>
  <si>
    <t>-- other</t>
  </si>
  <si>
    <t>Attempted to break out 4 remaining studs on NT-2 connector - negative, not able to break studs within torque limit.</t>
  </si>
  <si>
    <t>Held toolbox talk prior to skidding BOP.</t>
  </si>
  <si>
    <t>Removed master bushing. Pulled Claxton tool and laid out same. Found 1 O-ring missing on Claxton tool and 1 O-ring bursted.</t>
  </si>
  <si>
    <t>Broke out Claxton tool from BOP joint with Hy-torq tool. Pullled 5 1/2" landing stand, broke out same and racked back in derrick.</t>
  </si>
  <si>
    <t>Transferred tension from block to tension cylinders. Applied 4 x 20 MT on tension cylinders.</t>
  </si>
  <si>
    <t>Made up tensioning assembly to two pistions and elavated tensioning assembly to contact ring. Applied 2 x 20 MT tension. Made up the two other tension cylinders to tensioning assembly. Installed shimm ring underneath tensioning assembly.</t>
  </si>
  <si>
    <t>In parallel with tenison cylinder hook-up activities : Rigged up chainhoists and attached to tension ring. Removed vinyl protector guide. Installed centralizer in Centralizer deck. Removed sc affolding and barriers at Centralizer deck. Installed boat collision stool. Made up contact ring to three lowermost groves on serrated area. Assembled tensioning assembly and made up to te nsion ring. Removed chainhoists. At 05:30 operations had progressed to the point where tension cylinders support was required.</t>
  </si>
  <si>
    <t>Pressure fell 20 bar over 10 min with a corresponding leakage rate of 10 l/min. Observed for leakage on TBC connector with ROV - no leakage detected. Assessed situation. Decid ed to move ahead with operations and confirm test at a later stage.</t>
  </si>
  <si>
    <t>Adjusted tension to 20 MT overpull. Filled riser with 8,7 m3 seawater from cement unit. Closed lo-torque valve on Claxton tool. Pressure tested riser and TBC connector against the well. Pressured up to 20 bar/5 min-ok. Continued to pressure up to 145 bar - observed leakage over Claxton tool in moonpool.</t>
  </si>
  <si>
    <t>Roped off relevant areas. Built scaffolding around slot F-4 on weatherdeck to access Claxton tool.</t>
  </si>
  <si>
    <t>Installed hatches on weatherdeck on slot F-5 and F-9.</t>
  </si>
  <si>
    <t>Pressured up through minireel hose to activate TBC connector in steps of 500 psi to 3000 psi. Observed indicator rods with ROV - ok. Performed overpull test on connector to 30 MT - ok. Retrieved minireel hose and 2nd guidewire to surface. Covered open slot openings in wellhead module with hatches and removed scaffolding.</t>
  </si>
  <si>
    <t>Installed hotstab in TBC receptacle with ROV. Unhooked one guidewire from eagle clamp and pulled to surface. Covered open slot openings in wellhead module with hatches and removed scaffolding.</t>
  </si>
  <si>
    <t>Landed TBC connector on 18 3/4" subsea wellhead succesfully. Set down 30 MT weight. Observed loose skirt on TBC connector.</t>
  </si>
  <si>
    <t>Made 2 more attempts to land TBC connector on 18 3/4" wellhead - negative. Both times the VX-ring was bounced off the wellhead. Lost attachement for 1 guidewire. Installed ne w VX-ring.</t>
  </si>
  <si>
    <t>Waited on weather for improved landing condition. Meanwhile installed coax cable between ROV unit and drillfloor to improve viewing conditions for driller.</t>
  </si>
  <si>
    <t>Ran in with riser. Took up/down weight 137 MT. Attempted to land TBC conncetor on 18 3/4" wellhead - negative. Trashed VX- ring when attempting to land. Inspected wellhead an d installed new VX -ring.</t>
  </si>
  <si>
    <t>Placed VX gasket on 18 3/4" subsea wellhead with ROV. Inspected guidewires.</t>
  </si>
  <si>
    <t>Held toolbox talk prior to landing riser.</t>
  </si>
  <si>
    <t>Made up stand of 5 1/2" DP to Claxton tool. Made up TDS to DP.</t>
  </si>
  <si>
    <t>Removed riser spider from rotary and installed master bushing. Installed lo-torque on Claxton tool and confirmed in open position. Ran Claxton tool past rotary and hung off on man ual slips.</t>
  </si>
  <si>
    <t>Held toolbox talk prior to removing riser spiser.</t>
  </si>
  <si>
    <t>Tested riser connection to 200 bar. Installed fairings. RIH with riser to 128 m MD.</t>
  </si>
  <si>
    <t>Picked up 5th double A by simultaneous lift with deckcrane and TDS, brought to vertical position. Removed handling tool on flange in rotary. Installed guide pins. Stabbed double A onto flange in rotary. Made up flange according to Bandak procedure.</t>
  </si>
  <si>
    <t>Meanwhile brought ROV to surface and installed VX ring installation tooling. Dove ROV.</t>
  </si>
  <si>
    <t>Picked up 4th double B by simultaneous lift with deckcrane and TDS, brought to vertical position. Removed handling tool on flange in rotary. Installed guide pins. Stabbed double B onto flange in rotary. Made up flange according to Bandak procedure. Tested connection to 200 bar on flange. Installed fairrings. RIH with riser to 110 m MD.</t>
  </si>
  <si>
    <t>Meanwhile ROV established STB and port guidewires to template eagel clamps. Brushed and cleaned wellhead seal surface with ROV.</t>
  </si>
  <si>
    <t>Stabbed double C onto flange in rotary. Made up flange according to Bandak procedure. Tested connection to 200 bar on flange. Installed fairrings. Ran STB guidewire to template. Ran port guidewire to 40 m below sealevel. RIH with riser to 80 m MD.</t>
  </si>
  <si>
    <t>Picked up 3rd double C by simultaneous lift with deckcrane and TDS, brought to vertical position. Removed handling tool on flange in rotary. Installed guide pins.</t>
  </si>
  <si>
    <t>Meanwhile ROV attempted to install VX ring on subsea wellhead. Observed grease/shadow on seal surface. Attempted to wash/flush -still visible. Brought ROV to surface in order to m ount brush tooling.</t>
  </si>
  <si>
    <t>drilling -- bop/ wellhead equipment</t>
  </si>
  <si>
    <t>Held toolbox talk prior to picking up 3rd double C.</t>
  </si>
  <si>
    <t>Prepared guidewires with ROV hooks. Built scaffolding around and removed hatches on all wellhead module levels. Removed weatherdeck hatches on F-5 og F-9. Ran guidewires and prepared wire loops in F-4 Centralizer deck opening. Ran in with riser, hooked up guidewires at Centralizer deck and ran riser and guidwires to sealevel.</t>
  </si>
  <si>
    <t>Picked up 2nd double D by simultaneous lift with deckcrane and TDS, brought to vertical postion. Removed handling tool on flange in rotary. Installed guided pins. Stabbed double D o nto flange in rotary. Made up flange according to Bandak procedure. Tested connection to 200 bar on flange. Installed fairrings.</t>
  </si>
  <si>
    <t>Observed damaged intervall on minireel hose. Cut back minireel to 150 m and reterminated fittings. Prepared 30 m excess undamaged hose for potential extension. Function tested TB C connector according to Vetco procedures.</t>
  </si>
  <si>
    <t>Attempted to perform pre-operational checks on TBC according to Vetco instructions, NEG. Observed leakage on minireel hose for hotstab.</t>
  </si>
  <si>
    <t>Picked up TBC/stress joint/lower pup double E by simultaneous lift with deckcrane and TDS. Landed double in riser spider.</t>
  </si>
  <si>
    <t>Held toolbox talk prior to picking up the TBC/stress joint/lower pup double E.</t>
  </si>
  <si>
    <t>Waited on crane due to helicopter arrival.</t>
  </si>
  <si>
    <t>Rigged up bolt tensioner equipment on drillfloor. Brought fairrings, bolts, guides and caps to drillflloor.</t>
  </si>
  <si>
    <t>Moved riser spider to drillfloor and installed same in rotary. Hooked up hydraulics.</t>
  </si>
  <si>
    <t>Held toolbox talk before installing spider.</t>
  </si>
  <si>
    <t>Installed vinyl guides in Centralizer end Tensioning decks. Installed tension ring on Centeralizer deck. Meanwhile started cleaning and dredging template with ROV.</t>
  </si>
  <si>
    <t>POOH with CART on 5 1/2" HWDP landing string. Laid out two singles on way out. Laid out CART tool.</t>
  </si>
  <si>
    <t>Performed toolbox talk prior to pulling CART.</t>
  </si>
  <si>
    <t>Picked up CART stinger 0,5 m above wellhead. Installed cover on subsea wellhead with ROV. Washed template through drillpipe and CART tool to remove cuttings. Cavitation in string made it hard for ROV to grab onto pipe. Re-positioned ROV to right below CART stinger. Stepped up rate to 4500 lpm and washed template while moving pipe with ROV. Inspected we llhead cap and template with ROV.</t>
  </si>
  <si>
    <t>Disconnected cement line. Released CART with 5 righthand turns according to Vetco instructions. Broke out and laid down cement head with pup. Put in two sponges to clean pipe.</t>
  </si>
  <si>
    <t>Displaced cement with 89,5 m3 / 4080 strokes seawater at 3000 lpm. Slowed down to 1200 lpm / SPP 70 bar prior to bumping plug. Bumped plug with 140 bar and held pressure for 1 0 min - ok. Lined back to cement unit and bled back 940 liter before returns stopped.</t>
  </si>
  <si>
    <t>Released dart in cement head. Pumped 3 m3 seawater with cement unit at 1200 lpm. After pumping approx 1 m3, observed shear of upper wiper plug by 120 bar pressure pe ak. Closed lo-torque on cement head and lined up to pump with mudpumps.</t>
  </si>
  <si>
    <t>Dropped ball to activate lower wiper plug. Mixed and pumped 126 m3 1,56 sg lead cement followed by 20 m3 1,92 sg tail cement. Pump rate 800 to 1200 lpm / pumping press ure 20 bar. Displaced cement line with 890 liter seawater.</t>
  </si>
  <si>
    <t>Inspected mudpump#1 and revealed that swab and liner needed to be changed. Questioned if mudpump #3 was ready for operation. Tested mudpump #3 and approved for o peration.</t>
  </si>
  <si>
    <t>Circulated and condtioned well before cementing. Pumped at 2300 lpm. Standpipe pressure decreased from 37 bar to 20 bar after 200 m3 pumped. Prepared for pumping ce ment. Observed problem with mudpumps.</t>
  </si>
  <si>
    <t>Picked up cement head with premade pup joint and made up same to landing string and TDS. Took up/down weights 219/144 MT. Broke circulation with 500 lpm and landed 18 3/4" subsea wellhead in 30" conductor housing according to Vetco instructions.</t>
  </si>
  <si>
    <t>Ran in hole with casing and wellhead on 5 1/2" HWDP landing string from 1214 m to 1345 m MD. Circulated last stand down with 500 lpm.</t>
  </si>
  <si>
    <t>Rigged down casing tong and panels and removed from drillfloor.</t>
  </si>
  <si>
    <t>Held toolbox talk prior to removing casing tong.</t>
  </si>
  <si>
    <t>Picked up 13 3/8" x 18 3/4" subsea wellhead and made up to 13 3/8" casing. Ran in with casing and well head to 1214 m MD and hung off in rotary.</t>
  </si>
  <si>
    <t>Held toolbox talk prior to picking up 13 3/8" x 18 3/4" subsea wellhead.</t>
  </si>
  <si>
    <t>Removed PS-30 slips and installed master bushing. Removed 500T slip elevator. Removed FAC circulation tool. Removed casing bails and installed drilling bails and 5 1/2" el evator.</t>
  </si>
  <si>
    <t>Held toolbox talk prior to rigging down casing running equipment.</t>
  </si>
  <si>
    <t>Ran 13 3/8" casing from 800 m to 1198 m MD. Filled casing with 1,40 sg WBM every 5th joint. Average running speed 6 joints/hr.</t>
  </si>
  <si>
    <t>Rearranged catwalk machine to pick casing from fwd STB bay.</t>
  </si>
  <si>
    <t>Ran 13 3/8" casing from 380 m to 800 m MD. Filled casing with 1,40 sg WBM every 5th joint. Average running speed 6 joints/hr.</t>
  </si>
  <si>
    <t>Ran 13 3/8" casing from 200 m to 380 m MD. Filled casing with 1,40 sg WBM every 5th joint. Average running speed 6 joints/hr.</t>
  </si>
  <si>
    <t>Not able to open PS-30 slips. Thightened fitting on hydraulic hose.</t>
  </si>
  <si>
    <t>Ran 13 3/8" casing from 55 m to 200 m MD. Filled casing with seawater. Got problems functioning PS-30 slips.</t>
  </si>
  <si>
    <t>Repaired casing tong. Changed sensor and cable. Adjusted dump valve setting.</t>
  </si>
  <si>
    <t>Ran 1 joint of 13 3/8" casing. Still problems with torque setting on casing tong.</t>
  </si>
  <si>
    <t>Casing tong stuck on casing coupling. Removed die carrier to release the grip.</t>
  </si>
  <si>
    <t>Ran 1 joint of 13 3/8" casing. Adjusted torque setting on tong. Tong jammed to coupling and could not be released.</t>
  </si>
  <si>
    <t>Picked up, made up and ran 13 3/8" shoe joint, float collar joint and 6 m pup joint. Threadlocked couplings. Filled casing with SW and tested float for flowthrough - ok.</t>
  </si>
  <si>
    <t>Held toolbox talk prior to running 13 3/8" casing.</t>
  </si>
  <si>
    <t>Rigged up for running 13 3/8" casing. Dressed PS-30 slips for 13 3/8". Moved casing tong to drillfloor and set on rails, hooked up hydraulics and panel. Rigged up circulation pac ker, 500T slip type elevator and slings with single joint elevator. Installed PS-30 slips in rotary.</t>
  </si>
  <si>
    <t>Greased and checked TDS visually.</t>
  </si>
  <si>
    <t>Held tolbox talk prior to rigging casing running equipment.</t>
  </si>
  <si>
    <t>Removed diverter. Installed hole cover. Rigged down slings.</t>
  </si>
  <si>
    <t>Rigging for running 13 3/8" casing. Cleared and tidied drillfloor. Removed masterbushing. Rigged up slings for removing diverter.</t>
  </si>
  <si>
    <t>PIcked up cement head and made up to 6,69 m 5 1/2" DP pup. Laid down cement head w/pup on deck.</t>
  </si>
  <si>
    <t>Broke out and laid down 17 1/2" drilling BHA. Cleaned and tidied rigfloor.</t>
  </si>
  <si>
    <t>Repaired leakage on TDS gear box system.</t>
  </si>
  <si>
    <t>Parked TDS and repaired leakage on TDS gear box system.</t>
  </si>
  <si>
    <t>Removed automatic slips and installed masterbushing. Pulled 4 stands. Meanwhile prepared for repairing leakage on TDS.</t>
  </si>
  <si>
    <t>Investigated hydraulic leakage on TDS. Found leakage in easy accessible hose fitting. Tightened hose. Further work on TDS needed as a less accessible leakage was observed.</t>
  </si>
  <si>
    <t>Topped up well with 40 m3 1,40 WBM. Stopped to investigate for hydraulic leak on top drive.</t>
  </si>
  <si>
    <t>POOH with 17 1/2" drilling BHA on 5 1/2" DP from 1360 m to 220 m MD.</t>
  </si>
  <si>
    <t>Observed thight spots at :</t>
  </si>
  <si>
    <t>Intervall 580 to 380 m MD 10-12 MT overpull</t>
  </si>
  <si>
    <t>745 m MD 10 MT</t>
  </si>
  <si>
    <t>690 m MD 10 mT</t>
  </si>
  <si>
    <t>1345 m MD 20-30 MT overpull</t>
  </si>
  <si>
    <t>1175 m MD 20 MT overpull</t>
  </si>
  <si>
    <t>1145 m MD 15 MT overpull</t>
  </si>
  <si>
    <t>1135 m MD 15 MT overpull</t>
  </si>
  <si>
    <t>Displaced 17 1/2" hole section to 1,40 sg WBM at 4500 lpm / SSP 135-200 bar. Reciprocated full stand while pumping. Pumped a total of 225 m3 1,40 sg WBM.</t>
  </si>
  <si>
    <t>drilling -- circulat ing conditioning</t>
  </si>
  <si>
    <t>Cleaned hole on TD. Pumped sweeps of 30 m3 hi-vis, 30 m3 seawater and 30 m3 hi-vis. Pumped 3 x bottoms up at 4500 lpm / SPP 150 bar. String RPM 60. Reciprocated full stan d while pumping.</t>
  </si>
  <si>
    <t>Drilled 17 1/2" hole from 1202 m MD to TD at 1360 m MD. Slided and rotated according to instructions from DD. Drilling parameters : 3100-4500 lpm / SPP 120-165 bar / 100 RPM</t>
  </si>
  <si>
    <t>/ WOB 6-10 MT / Torque 8-9 kNm. Increased RPM to 140 during rotary drilling (string RPM 55). Pumped 3 x 10 m3 Hi-vis per stand. Average ROP 30 m/hrs.</t>
  </si>
  <si>
    <t>Drilled 17 1/2" hole section from 1200 to 1202 m MD.</t>
  </si>
  <si>
    <t>Prepared for drilling Skade formation at 1200 m MD. Reamed on singel 5 m off bottom. Circulated 1,5 x bottoms up at 4500 lpm. Inclination before entering Skade formation 16,3 d eg.</t>
  </si>
  <si>
    <t>Drilled 17 1/2" hole section from 1107 to 1200 m MD. Slided and rotated according to instructions from DD. Drilling parameters : 3800 lpm / SPP 110-120 bar / 100 RPM / WOB 6-1 0 MT / Torque 6-8 kNm. Increased RPM to 140 during rotary drilling (string RPM 55). Pumped 3 x 10 m3 Hi-vis per stand. Average ROP 22 m/hrs.</t>
  </si>
  <si>
    <t>Observed negative drilling brake indicating base Utsira encontered at 1077 m MD. Drilled 17 1/2" hole section from 1077 to 1107 m MD. Inclination on base Utsira 12,3 deg.</t>
  </si>
  <si>
    <t>Drilled 17 1/2" hole section from 866 to 1107 m MD. Top Utsira encountered at 890 m MD. Slided and rotated according to instructions from DD. Drilling parameters : 3100 lpm / SPP 90-1 00 bar / 100 RPM / WOB 5-12 MT / Torque 4-7 kNm. Increased RPM to 140 during rotary drilling (string RPM 55). Pumped 3 x 15 m3 Hi-vis per stand. Average ROP 37 m/hrs.</t>
  </si>
  <si>
    <t>Prepared for driling Utsira formation at 866 m MD. Reamed full stand once. Circulated 1,5 x bottoms up at 4500 lpm. Inclination before entering Utsira was 16,6 deg.</t>
  </si>
  <si>
    <t>Drilled 17 1/2" hole section from 560 m to 866 m MD. Slided and rotated according to instructions from DD. Drilling parameters : 3500-4500 lpm / SPP 90-145 bar / 100 RPM / WOB 5-10 MT / Torque 6-9 kNm. Increased RPM to 140 during rotary drilling (string RPM 55). Pumped 3 x 10 m3 Hi-vis per stand. Reamed one single per stand. Average ROP 30 m/hrs.</t>
  </si>
  <si>
    <t>Drilled 17 1/2" hole section from 424 to 560 m MD. Slided and rotated according to instructions from DD. Drilling parameters : 3500-3800 lpm / SPP 90-100 bar / 100 RPM / WOB 5-12 MT</t>
  </si>
  <si>
    <t>/ Torque 4-7 kNm. Increaed RPM to 140 during rotary drilling. Pumped 2 x 15 m3 hi-vis per stand to clean hole. Average ROP 23 m/hrs. Performed cluster shots for SUCOP corrections of MWD data.</t>
  </si>
  <si>
    <t>Drilled 17 1/2" hole section from 265 m to 424 m MD. Slided and rotated according to instructions from DD. Drilling parameters : 3500 lpm / SPP 75-90 bar / 100 RPM / WOB 1-9 MT / Torq ue 3-7 kNm. Increaed RPM to 140 during rotary drilling. Pumped 30 m3 hi-vis per stand to clean hole. Average ROP 19 m/hrs. Good correspondance between GWD and MWD obtained at 383 m MD.</t>
  </si>
  <si>
    <t>RIH with 17 1/2" BHA to 265 m MD. Laid out 5 m pup joint and made up stand.</t>
  </si>
  <si>
    <t>RIH with gyro on WL, located in UBHO and performed survey. Oriented toolface as required. Halted operation due to possible power-shut down during ESD test.</t>
  </si>
  <si>
    <t>drilling -- s urvey</t>
  </si>
  <si>
    <t>Installed 5 m pup joint and made up TDS for pumping. String free down. Established circulation with 3100 lpm. Swept hole with 20 m3 hi-vis. Pulled 17 1/2" BHA from 262 m to 249 m MD i nside conductor shoe. Got 11 m stick-up.</t>
  </si>
  <si>
    <t>Attempted to pull inside shoe, observed 25 MT overpull.</t>
  </si>
  <si>
    <t>Attempted to orient toolface - negative due to high torque. Pulled string to work out the torque, observed 25 MT overpull.</t>
  </si>
  <si>
    <t>RIH with gyro on WL, located gyro in UBHO and performed survey. Pulled out with gyro and performed survey while pulling out.</t>
  </si>
  <si>
    <t>RIH with 17 1/2" BHA from 223 m to 262 m MD to obtain favourable stick up for running WL gyro. Not able to lay out single due to WL unit in V-door. Rigged up for running WL gyro. Held t oolbox talk prior to running gyro.</t>
  </si>
  <si>
    <t>Removed masterbushing and installed automatic slips.</t>
  </si>
  <si>
    <t>Had to wait for WL gyro unit to become purged and operational. This was caused by downtime on STB crane during the night, not able to do the lift in due time. Circulated at 3500 lpm and reciprocated pipe. Racked back stand and pulled bit inside conductor shoe to 223 m MD.</t>
  </si>
  <si>
    <t>Pumped 15 m3 hi-vis sweep on bottom. Had to wait for WL gyro unit to become operational.</t>
  </si>
  <si>
    <t>Drilled new formation from 260 m to 265 m MD. Drilling parameters : Flow 3500 lpm / SPP 83 bar / 40 RPM / WOB 1-3 MT / Torque 2-3 KNm.</t>
  </si>
  <si>
    <t>Drilled and opened 36" / 26" / 17 1/2" rathole from 250 m to 260 m MD. Drilling parameters : Flow 3500 lpm / SPP 82 bar / 40 RPM / WOB 1-2 MT / Torque 2-3 KNm. Reamed through sho etrack / rathole 3 times. Pumped 20 m3 hi-vis to clean hole.</t>
  </si>
  <si>
    <t>Commenced pumping at 3500 lpm and tested communication to MWD - ok. Observed severe cavitation in string. Reduced rate to 2000 lpm and washed down to 247 m MD and tagged T OC. Drilled cement inside 30" shoetrack. Drilling parameters : 3500 lpm / SPP 80 bar / 40 RPM / Torque 1-3 kNm / WOB 4 MT.</t>
  </si>
  <si>
    <t>Not able to operate suction valve from pit#7. Locked valve open.</t>
  </si>
  <si>
    <t>While observing with ROV, stabbed 17 1/2" BHA into 30" housing/CTS funnel. RIH with 17 1/2" BHA to 220 m MD. ROV took position and started CTS pump. Not able to operate suction v alve from pit#7 when attempting to start pumping.</t>
  </si>
  <si>
    <t>Made up x-over above NM collars. RIH with 17 1/2" drilling BHA on DC/5 1/2" HWDP. Made up and ran hydraulic jar.</t>
  </si>
  <si>
    <t>Made up 17 1/2" BHA according to Schlumberger instructions. Gauged bit and stabilizers. Set scribline and measured corrections on GWD and MWD. Adjusted UBHO sub in line with scribeline.</t>
  </si>
  <si>
    <t>Held toolbox talk prior to making up 17 1/2" drilling BHA.</t>
  </si>
  <si>
    <t>21:15</t>
  </si>
  <si>
    <t>Waited on crane to finish loading/backloading supply boat due to urgent need for supply boat going to shore.</t>
  </si>
  <si>
    <t>-Dressed PS-30 with 5 1/2" die holders/dies</t>
  </si>
  <si>
    <t>-Cleared and tidied drillfloor</t>
  </si>
  <si>
    <t>Rigged up slings for installing diverter. Installed diverter, outer ring and masterbushing. Rigged down slings.</t>
  </si>
  <si>
    <t>Worked on hatches on Weatherdeck. Removed covers on WH module decks on slot F-4. Built scaffolding/fence around F-4 on all levels. Meanwhile changed to monel dies on PRS gripper head.</t>
  </si>
  <si>
    <t>Removed support beams on upper arm on aft PRS. Performed NDT inspection of PRS hoisting carriage.</t>
  </si>
  <si>
    <t>Removed weatherdeck hatch on slot F-4. Installed cantilever access stairs. Made final transverse and longitudinal adjustments to center derrick above F-4. Pre pared for removing support beams on aft PRS.</t>
  </si>
  <si>
    <t>Skidded cantilever to slot F-4 position.</t>
  </si>
  <si>
    <t>Straightened standpipe hose in dragchain with chainhoists.</t>
  </si>
  <si>
    <t>Held toolbox talk before skidding cantilever in longitudinal direction. Observed buckeled standpipe hose in dragchain.</t>
  </si>
  <si>
    <t>Skidded derrick towards port to allign with slot F-4.</t>
  </si>
  <si>
    <t>Transferred tension cylinders for F-7 down to Centralizer deck.</t>
  </si>
  <si>
    <t>****Operations transferred to F-12****</t>
  </si>
  <si>
    <t>Transfered tension cylinders for F-4 down to Centralizer deck.</t>
  </si>
  <si>
    <t>Held toolbox talk prior to transerferring tension cylinders through wellhead module down to Centralizer deck.</t>
  </si>
  <si>
    <t>Cleared rig floor of cement stinger handling equipment.</t>
  </si>
  <si>
    <t>Broke out and laid down 4 3/4" aluminum inner string. Laid down pipe in doubles.</t>
  </si>
  <si>
    <t>Held toolbox talk prior to retrieveng 4 3/4" aluminum inner string.</t>
  </si>
  <si>
    <t>Removed Inclinometer from CART with ROV. POOH with CART and cement stinger on 5 1/2" HWDP. Installed bowl and bushing for handling 4 3/4" aluminum inner string. B roke 4 1/2" IF connection underneath CART. Racked back CART in derrick.</t>
  </si>
  <si>
    <t>Made up TDS to string and pumped cleaning sponge through the pipe at 2600 lpm.</t>
  </si>
  <si>
    <t>Broke out and racked back cementing assembly.</t>
  </si>
  <si>
    <t>Released CART from 30" conductor housing by 5 righthand turns. Pulled CART clear of template.</t>
  </si>
  <si>
    <t>Reading on inclinometer before releasing CART : Pitch 0,09 / Roll 0,11</t>
  </si>
  <si>
    <t>Disconnected hose and dropped release ball. Let ball drop and sheard out release sub on UWG with 176 bar. Flushed cement lines/ hose down to seabed.</t>
  </si>
  <si>
    <t>Performed remedial cement job. Pumped 15 m3 of 1,56 G-cement slurry. Pump pressure during cementing 32 bar. Held pumping rate steady at 350 lpm. Displaced cement d own cement hose and top up pipe with 1,1 m3 SW.</t>
  </si>
  <si>
    <t>Lined up and pressure tested cement lines to 200 bar / 5 min - ok.</t>
  </si>
  <si>
    <t>Held toolbox talk in mud control room prior to cement top up job.</t>
  </si>
  <si>
    <t>Meanwhile, prepared for top up cement job.</t>
  </si>
  <si>
    <t>Assessed situation. Conferred with shore. Decided to do remedial cement job through top up pipe. Did circulation test through cement hose / top up pipe, 50 bar / 500 lpm.</t>
  </si>
  <si>
    <t>Stepped up pressure pumping at 50 l/min. Held pressure at predetermined levels :</t>
  </si>
  <si>
    <t>At 46 bar gauge, i.e approx 53 bar (770 psi) differential, pressure bled of rapidly indicating burst disk rupture. Indications are that it is the shallowmost disk that ruptured.</t>
  </si>
  <si>
    <t>24 bar (gauge) - ok 33 bar (gauge) - ok 39 bar (gauge) - ok</t>
  </si>
  <si>
    <t>Lined up to pump down top up pipe. Tested line and manifold 100 bar / 5 min.</t>
  </si>
  <si>
    <t>Held toolbox talk prior to pumping down the top up pipe.</t>
  </si>
  <si>
    <t>Waited on cement to set up.</t>
  </si>
  <si>
    <t>-PV on drillfloor equipment</t>
  </si>
  <si>
    <t>-Grinded down weld seam on LP riser</t>
  </si>
  <si>
    <t>-FG inspection on drillfloor</t>
  </si>
  <si>
    <t>-Inspected seabed for cement returns - inconcluisve due to poor visiblity</t>
  </si>
  <si>
    <t>-Flushed and cleaned cement unit</t>
  </si>
  <si>
    <t>-Cleared and tidied rigfloor</t>
  </si>
  <si>
    <t>Rigged down cement hose and flushed same. Flushed manifold.</t>
  </si>
  <si>
    <t>Displaced cement with seawater. Pressure rose from 20 bar to approx 35 bar during displacement indicating cement in annulus and good cement job. Pumped a total of 8,5 m3 le aving theoretical TOC at 247 m MD inside the 30" conductor.</t>
  </si>
  <si>
    <t>Pumped 75 m3 of 1,50 sg X-lite cement slurry with cement unit. Pump pressure during cement displacement 13 bar. Displacement rate 800 lpm.</t>
  </si>
  <si>
    <t>Prepared for cementing conductor. Lined up and tested cement lines to 200 bar / 5 min - ok.</t>
  </si>
  <si>
    <t>Circulated at 2300 lpm / SPP 11 bar to confirm no leaks on plugs in conductor housing. No leaks could be observed by the ROV. Meanwhile held cementing prejobmeeting at drill floor.</t>
  </si>
  <si>
    <t>Pitch and roll readings :</t>
  </si>
  <si>
    <t>Hooked up ROV with hydraulic reservoir to hydraulic receptacle on template. Engaged centralization rams in template funnel.</t>
  </si>
  <si>
    <t>Before engaging rams ; roll 0,04 to 0,3 / pitch 0,01 to 0,2 After engaging rams ; roll static at 0,13 / pitch static at 0,05</t>
  </si>
  <si>
    <t>Broke out two joints from 5 1/2" HWDP stand. M/U cement stand with side entry sub and lotorqe valve. Continued to work 30" condcutor while ciruclating SW at 2300 lpm. Reach ed TD and confirmed correct depth by datum mark on pipe towards machined ring on centralizer deck.</t>
  </si>
  <si>
    <t>Closed filler valve with ROV. Started circulation with SW at 2300 lpm thorugh 30" conductor. Worked 30" conductor while circulating w/ maximum 12 bar pumppressure and 10 mt downweight. Put datum mark on pipe 112,88 m centralizer deck to top 30" conductor housing.</t>
  </si>
  <si>
    <t>Contiuned to work 30" conductor. Had overpull of 15 MT.</t>
  </si>
  <si>
    <t>Started loosing hook weight at 200 m MD. Worked string up and down trying to release friction in well.</t>
  </si>
  <si>
    <t>Ran in with 30" conductor on 5 1/2" HWDP. Observed with ROV when running through template slot.</t>
  </si>
  <si>
    <t>In order not to damage ROV plugs, inclinometer and filler valve =&gt; Used chain hoists / steel slings to center top of housing through the Centralizer deck.</t>
  </si>
  <si>
    <t>Ran in with 30" conductor on 5 1/2" HWDP. Strapped residual top up pipe to the conductor housing on XMT deck. Installed ROV plugs in 30" conductor housing on Centralizer de ck.</t>
  </si>
  <si>
    <t>Picked up primary CART. M/U 4 1/2" IF x butress X-over to low end of CART. M/U CART to innerstring. Removed innerstring handling equipment. Made up CART to 30" conducto r housing with 5 lefthand turns. Checked inclinometer -ok. Checked filler valve in open position - ok.</t>
  </si>
  <si>
    <t>Continued running 4 3/4" aluminum cement stinger inside 30" conductor. Installed a total of 10 joints adding up to 91 m, i.e. approx 16 m off shoe bottom. Installed centralizers on j oint number 3 and 6.</t>
  </si>
  <si>
    <t>Ran 4 3/4" aluminum cement stinger inside 30 conductor.</t>
  </si>
  <si>
    <t>Rig up C-plate, bowl and slips for running cement stinger on top of 30" conductor housing.</t>
  </si>
  <si>
    <t>Installed C-plate in rotary and landed 30" conductor housing in same. Broke out and laid down 30" handling CART.</t>
  </si>
  <si>
    <t>Ran in with 30" conductor housing and installed top up pipe on XMT deck.</t>
  </si>
  <si>
    <t>Picked up 30" conductor housing. Made up RL-4 connection to 36000 ft lbs using rig tongs. Enagaged anti-rotation slots.</t>
  </si>
  <si>
    <t>Held toolbox talk.</t>
  </si>
  <si>
    <t>Changed to 5 1/2" handling equipment prior to picking up 30" conductor housing.</t>
  </si>
  <si>
    <t>Top up pipe cement outlets to be located at : 43,4 m below ML</t>
  </si>
  <si>
    <t>Ran 30" conductor including ST-2 x RL-4 xover fm 66 m to 100 m MD. Strapped top up pipe along conductor on XMT deck. Filled 30" conductor with SW on way in.</t>
  </si>
  <si>
    <t>24,5 m below ML 14,8 m below ML</t>
  </si>
  <si>
    <t>Ran 30" conductor to 66 m MD.</t>
  </si>
  <si>
    <t>Picked up 30" shoe joint. Filled joint with water and observed float opening - ok. Tested and rearranged tongs.</t>
  </si>
  <si>
    <t>Performed pre-job meeting at drillfloor prior to start running 30" conductor.</t>
  </si>
  <si>
    <t>Continued rigging up for running 30" conductor. Installed bails and elevator.</t>
  </si>
  <si>
    <t>Removed elevator and bails. Cleared drillfloor. Rigged up for running 30" conductor.</t>
  </si>
  <si>
    <t>Performed FG inspection on TDS and derrick. Vetco Gray installed inclinometer on CART bracket. Had to place shimm rings on bracket to level out the inclinometer.</t>
  </si>
  <si>
    <t>S. Hung off BHA again and broke out 9 3/4" DC. Racked back DC. Racked back hole opener / MWD.</t>
  </si>
  <si>
    <t>Broke out and laid out 2 single 9 3/4" DC. Attempted to rack back 36" hole opener BHA comprising of 36" hole opener, MWD and 9 3/4" DC - nogo due to exceeded weight on PR</t>
  </si>
  <si>
    <t>Continued to POOH with 36" hole opener BHA from 152 m to 100 m MD. Removed automatic slips and replaced master bushing.</t>
  </si>
  <si>
    <t>POOH with 36" hole opener BHA from 256,5 m to 152 m MD. Topped up hole with 1,35 sg WBM pumping at 400 lpm.</t>
  </si>
  <si>
    <t>Had problems to release torque wrench when attempting to unscrew from topdrive. Troubleshot problem.</t>
  </si>
  <si>
    <t>Displaced well to 1,35 sg WBM at 4000 lpm / SPP 90 bar. Pumped a total of 100 m3.</t>
  </si>
  <si>
    <t>Circulated well clean with 4400 lpm / SPP 90 bar. Pumped 25 m3 hi-vis. Performed final survey at TD.</t>
  </si>
  <si>
    <t>Continued drilling 36" hole section from 222 to 256,5 m MD. Drilling parameters : Rotation 70 rpm / WOB 2-5 MT / Flow 4100 lpm / Torque 8-12 kNm. Swept hole wit h 15 m 3 hi-vis every single drilled.</t>
  </si>
  <si>
    <t>Due to problems with PRS at connection - reciprocated pipe and made extra sweep with hi-vis.</t>
  </si>
  <si>
    <t>Continued drilling 36" hole section from 192 m to 222 m MD. Drilling parameters : Rotation 70 rpm / WOB 2 MT / Flow 4100 lpm / Torque 8-12 kNm. Swept hole with 15 m3 hi-vis every single drilled.</t>
  </si>
  <si>
    <t>Inclination at 183 m MD 0,06 deg - ok.</t>
  </si>
  <si>
    <t>Drilled 36" hole section from 170 m to 192 m MD. Drilling parameters : Rotation 70 rpm / WOB 2-3 MT / Flow 4100 lpm / Torque 5-8 kNm. Swept hole with 15 m3 hi- vis every single drilled.</t>
  </si>
  <si>
    <t>Repeated survey at 170 m MD. Inclination 0,4 deg - ok.</t>
  </si>
  <si>
    <t>Meanwhile discussed situation. Found out that surveys had been taken while string was rotating which again gave wrong / unreliable readings.</t>
  </si>
  <si>
    <t>Due to unreliable survey data and suspected inclination build up =&gt; Performed reaming trip back to 150 m MD.</t>
  </si>
  <si>
    <t>Continued drilling 36" hole section from 157 m to 170 m MD. Drilling parameters : Rotation 70 rpm / WOB 2 MT / Flow 4100 lpm / Torque 6-12 kNm . Performed surv ey on every single - got unreliable data at 157 m and 170 m MD.</t>
  </si>
  <si>
    <t>Drilled 36" hole section from 150 m to 157 m MD. Drilling parameters : Rotation 15-20 rpm / WOB 2 MT/ Flow 900 lpm. Svept hole with 15 m3 hi-vis at 157 m MD.</t>
  </si>
  <si>
    <t>Washed down with 36" hole opener BHA with 600 lpm. Observed centralizer guide bushing landing in template guide funnel. Parked ROV in top hat prior to start rotating.</t>
  </si>
  <si>
    <t>Changed to automatic slips. RIH with 36" hole opener BHA on 5 1/2" HWDP. Dove ROV. Observed stabbing BHA into guide funnel with ROV. Tagged seabed at 145,6 m MD with no flow or rotation.</t>
  </si>
  <si>
    <t>Continued making up 36" hole opener BHA.</t>
  </si>
  <si>
    <t>P/U 36" hole opener BHA, hung off in rotary. Installed bushing and slips. Removed safety clamp from centralizer guide bushing. Attempted to calibrate MWD depth sensor</t>
  </si>
  <si>
    <t>- no sucess - decided to use drillers depth for survey reference.</t>
  </si>
  <si>
    <t>Held pre-job meeting prior to start operation.</t>
  </si>
  <si>
    <t>Remark</t>
  </si>
  <si>
    <t>State</t>
  </si>
  <si>
    <t>Main - Sub Activity</t>
  </si>
  <si>
    <t>End Depth mMD</t>
  </si>
  <si>
    <t>End time</t>
  </si>
  <si>
    <t>Start time</t>
  </si>
  <si>
    <t>Date</t>
  </si>
  <si>
    <t>Baker locked.</t>
  </si>
  <si>
    <t>1.4-1.45</t>
  </si>
  <si>
    <t>Connection to the first 4 joints</t>
  </si>
  <si>
    <t>13 Crs-</t>
  </si>
  <si>
    <t>2660,8</t>
  </si>
  <si>
    <t>7”</t>
  </si>
  <si>
    <t>2747-3100m -31</t>
  </si>
  <si>
    <t>2438-2485m -5</t>
  </si>
  <si>
    <r>
      <t xml:space="preserve">10 </t>
    </r>
    <r>
      <rPr>
        <vertAlign val="superscript"/>
        <sz val="11"/>
        <color theme="1"/>
        <rFont val="Calibri"/>
        <family val="2"/>
        <scheme val="minor"/>
      </rPr>
      <t>3</t>
    </r>
    <r>
      <rPr>
        <sz val="11"/>
        <color theme="1"/>
        <rFont val="Calibri"/>
        <family val="2"/>
        <scheme val="minor"/>
      </rPr>
      <t>/</t>
    </r>
    <r>
      <rPr>
        <vertAlign val="subscript"/>
        <sz val="11"/>
        <color theme="1"/>
        <rFont val="Calibri"/>
        <family val="2"/>
        <scheme val="minor"/>
      </rPr>
      <t>8</t>
    </r>
    <r>
      <rPr>
        <sz val="11"/>
        <color theme="1"/>
        <rFont val="Calibri"/>
        <family val="2"/>
        <scheme val="minor"/>
      </rPr>
      <t>”</t>
    </r>
  </si>
  <si>
    <t>593.3m</t>
  </si>
  <si>
    <t>X-Over at</t>
  </si>
  <si>
    <r>
      <t>9</t>
    </r>
    <r>
      <rPr>
        <vertAlign val="superscript"/>
        <sz val="11"/>
        <color theme="1"/>
        <rFont val="Calibri"/>
        <family val="2"/>
        <scheme val="minor"/>
      </rPr>
      <t>5</t>
    </r>
    <r>
      <rPr>
        <sz val="11"/>
        <color theme="1"/>
        <rFont val="Calibri"/>
        <family val="2"/>
        <scheme val="minor"/>
      </rPr>
      <t>/</t>
    </r>
    <r>
      <rPr>
        <vertAlign val="subscript"/>
        <sz val="11"/>
        <color theme="1"/>
        <rFont val="Calibri"/>
        <family val="2"/>
        <scheme val="minor"/>
      </rPr>
      <t>8</t>
    </r>
    <r>
      <rPr>
        <sz val="11"/>
        <color theme="1"/>
        <rFont val="Calibri"/>
        <family val="2"/>
        <scheme val="minor"/>
      </rPr>
      <t>”</t>
    </r>
  </si>
  <si>
    <t>the first joint Baker locked.</t>
  </si>
  <si>
    <t>on Intermadiate, 1 on first joint</t>
  </si>
  <si>
    <t>Connection to</t>
  </si>
  <si>
    <t>1 on shoe joint, 1</t>
  </si>
  <si>
    <t>P-110</t>
  </si>
  <si>
    <t>13 3/8”</t>
  </si>
  <si>
    <t>ABB ST-2 FE</t>
  </si>
  <si>
    <t>X-52</t>
  </si>
  <si>
    <t>30”</t>
  </si>
  <si>
    <t>ABB RL-4</t>
  </si>
  <si>
    <t>X-65</t>
  </si>
  <si>
    <t>To (m)</t>
  </si>
  <si>
    <t>From (m)</t>
  </si>
  <si>
    <t>MW(SG)</t>
  </si>
  <si>
    <t>Mud Wt</t>
  </si>
  <si>
    <t>Centalisers (No.)</t>
  </si>
  <si>
    <t>No. Joints</t>
  </si>
  <si>
    <t>Thread Type</t>
  </si>
  <si>
    <t>Weight Lbs/ft</t>
  </si>
  <si>
    <t>Intervals</t>
  </si>
  <si>
    <t>Casing Size</t>
  </si>
  <si>
    <t>....</t>
  </si>
  <si>
    <t>kg/l</t>
  </si>
  <si>
    <t>%</t>
  </si>
  <si>
    <t>l/min</t>
  </si>
  <si>
    <t>bar</t>
  </si>
  <si>
    <t>rpm</t>
  </si>
  <si>
    <t>kNm</t>
  </si>
  <si>
    <t>tons</t>
  </si>
  <si>
    <t>m/hr</t>
  </si>
  <si>
    <t>m</t>
  </si>
  <si>
    <t>D Exp</t>
  </si>
  <si>
    <t>mW IN</t>
  </si>
  <si>
    <t>Tot Gas</t>
  </si>
  <si>
    <t>Flow pumps</t>
  </si>
  <si>
    <t>SPP</t>
  </si>
  <si>
    <t>RPm</t>
  </si>
  <si>
    <t>Torque</t>
  </si>
  <si>
    <t>WOB</t>
  </si>
  <si>
    <t>ROP</t>
  </si>
  <si>
    <t>DLS (deg/30m)</t>
  </si>
  <si>
    <t>AZI</t>
  </si>
  <si>
    <t>INC</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</si>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</sst>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
    <numFmt numFmtId="165" formatCode="\E\ #,###,###.00"/>
    <numFmt numFmtId="166" formatCode="\N\ #,###,###.00"/>
    <numFmt numFmtId="167" formatCode="#,##0.0"/>
    <numFmt numFmtId="168" formatCode="yyyy\-mm\-dd\ hh:mm:ss"/>
    <numFmt numFmtId="169" formatCode="[$-F400]h:mm:ss\ AM/PM"/>
  </numFmts>
  <fonts count="72" x14ac:knownFonts="1">
    <font>
      <sz val="11"/>
      <color theme="1"/>
      <name val="Calibri"/>
      <family val="2"/>
      <scheme val="minor"/>
    </font>
    <font>
      <b/>
      <sz val="15"/>
      <color theme="3"/>
      <name val="Calibri"/>
      <family val="2"/>
      <scheme val="minor"/>
    </font>
    <font>
      <b/>
      <sz val="11"/>
      <color theme="1"/>
      <name val="Calibri"/>
      <family val="2"/>
      <scheme val="minor"/>
    </font>
    <font>
      <sz val="18"/>
      <color theme="3"/>
      <name val="Cambria"/>
      <family val="2"/>
      <scheme val="major"/>
    </font>
    <font>
      <b/>
      <sz val="15"/>
      <color theme="1"/>
      <name val="Calibri"/>
      <family val="2"/>
      <scheme val="minor"/>
    </font>
    <font>
      <sz val="10"/>
      <name val="Arial"/>
      <family val="2"/>
    </font>
    <font>
      <sz val="11"/>
      <color theme="1"/>
      <name val="Calibri"/>
      <family val="2"/>
      <scheme val="minor"/>
    </font>
    <font>
      <b/>
      <sz val="11"/>
      <color indexed="81"/>
      <name val="Tahoma"/>
      <family val="2"/>
    </font>
    <font>
      <sz val="11"/>
      <color indexed="81"/>
      <name val="Tahoma"/>
      <family val="2"/>
    </font>
    <font>
      <sz val="12"/>
      <color theme="1"/>
      <name val="Calibri"/>
      <family val="2"/>
      <scheme val="minor"/>
    </font>
    <font>
      <b/>
      <sz val="14"/>
      <color theme="1"/>
      <name val="Calibri"/>
      <family val="2"/>
      <scheme val="minor"/>
    </font>
    <font>
      <sz val="11"/>
      <color rgb="FFFF0000"/>
      <name val="Calibri"/>
      <family val="2"/>
      <scheme val="minor"/>
    </font>
    <font>
      <sz val="14"/>
      <color theme="1"/>
      <name val="Calibri"/>
      <family val="2"/>
      <scheme val="minor"/>
    </font>
    <font>
      <sz val="8"/>
      <name val="Calibri"/>
      <family val="2"/>
      <scheme val="minor"/>
    </font>
    <font>
      <sz val="11"/>
      <name val="Calibri"/>
      <family val="2"/>
      <scheme val="minor"/>
    </font>
    <font>
      <sz val="10"/>
      <color indexed="10"/>
      <name val="Calibri"/>
      <family val="2"/>
      <scheme val="minor"/>
    </font>
    <font>
      <b/>
      <sz val="16"/>
      <name val="Calibri"/>
      <family val="2"/>
      <scheme val="minor"/>
    </font>
    <font>
      <b/>
      <sz val="14"/>
      <color indexed="10"/>
      <name val="Calibri"/>
      <family val="2"/>
      <scheme val="minor"/>
    </font>
    <font>
      <b/>
      <sz val="7"/>
      <color indexed="10"/>
      <name val="Calibri"/>
      <family val="2"/>
      <scheme val="minor"/>
    </font>
    <font>
      <sz val="7"/>
      <color indexed="10"/>
      <name val="Calibri"/>
      <family val="2"/>
      <scheme val="minor"/>
    </font>
    <font>
      <b/>
      <sz val="8"/>
      <color indexed="10"/>
      <name val="Calibri"/>
      <family val="2"/>
      <scheme val="minor"/>
    </font>
    <font>
      <sz val="8"/>
      <color indexed="10"/>
      <name val="Calibri"/>
      <family val="2"/>
      <scheme val="minor"/>
    </font>
    <font>
      <sz val="12"/>
      <color indexed="10"/>
      <name val="Calibri"/>
      <family val="2"/>
      <scheme val="minor"/>
    </font>
    <font>
      <b/>
      <sz val="18"/>
      <name val="Calibri"/>
      <family val="2"/>
      <scheme val="minor"/>
    </font>
    <font>
      <b/>
      <sz val="12"/>
      <name val="Calibri"/>
      <family val="2"/>
      <scheme val="minor"/>
    </font>
    <font>
      <b/>
      <u/>
      <sz val="14"/>
      <color rgb="FFFF0000"/>
      <name val="Calibri"/>
      <family val="2"/>
      <scheme val="minor"/>
    </font>
    <font>
      <b/>
      <u/>
      <sz val="12"/>
      <color rgb="FFFF0000"/>
      <name val="Calibri"/>
      <family val="2"/>
      <scheme val="minor"/>
    </font>
    <font>
      <u/>
      <sz val="12"/>
      <color rgb="FFFF0000"/>
      <name val="Calibri"/>
      <family val="2"/>
      <scheme val="minor"/>
    </font>
    <font>
      <b/>
      <sz val="12"/>
      <color indexed="10"/>
      <name val="Calibri"/>
      <family val="2"/>
      <scheme val="minor"/>
    </font>
    <font>
      <sz val="12"/>
      <name val="Calibri"/>
      <family val="2"/>
      <scheme val="minor"/>
    </font>
    <font>
      <sz val="14"/>
      <name val="Calibri"/>
      <family val="2"/>
      <scheme val="minor"/>
    </font>
    <font>
      <sz val="12"/>
      <color rgb="FFFF0000"/>
      <name val="Calibri"/>
      <family val="2"/>
      <scheme val="minor"/>
    </font>
    <font>
      <b/>
      <sz val="14"/>
      <name val="Calibri"/>
      <family val="2"/>
      <scheme val="minor"/>
    </font>
    <font>
      <b/>
      <u/>
      <sz val="12"/>
      <name val="Calibri"/>
      <family val="2"/>
      <scheme val="minor"/>
    </font>
    <font>
      <b/>
      <u/>
      <sz val="14"/>
      <name val="Calibri"/>
      <family val="2"/>
      <scheme val="minor"/>
    </font>
    <font>
      <sz val="13"/>
      <name val="Calibri"/>
      <family val="2"/>
      <scheme val="minor"/>
    </font>
    <font>
      <sz val="14"/>
      <color rgb="FFFF0000"/>
      <name val="Calibri"/>
      <family val="2"/>
      <scheme val="minor"/>
    </font>
    <font>
      <b/>
      <u/>
      <sz val="12"/>
      <color theme="1"/>
      <name val="Calibri"/>
      <family val="2"/>
      <scheme val="minor"/>
    </font>
    <font>
      <b/>
      <sz val="11"/>
      <name val="Calibri"/>
      <family val="2"/>
      <scheme val="minor"/>
    </font>
    <font>
      <b/>
      <sz val="12"/>
      <color rgb="FFFF0000"/>
      <name val="Calibri"/>
      <family val="2"/>
      <scheme val="minor"/>
    </font>
    <font>
      <b/>
      <sz val="11"/>
      <color rgb="FFFF0000"/>
      <name val="Calibri"/>
      <family val="2"/>
      <scheme val="minor"/>
    </font>
    <font>
      <sz val="9"/>
      <name val="Calibri"/>
      <family val="2"/>
      <scheme val="minor"/>
    </font>
    <font>
      <b/>
      <sz val="11"/>
      <color rgb="FF000000"/>
      <name val="Calibri"/>
      <family val="2"/>
      <scheme val="minor"/>
    </font>
    <font>
      <sz val="11"/>
      <color rgb="FF000000"/>
      <name val="Calibri"/>
      <family val="2"/>
      <scheme val="minor"/>
    </font>
    <font>
      <sz val="11"/>
      <color theme="2"/>
      <name val="Calibri"/>
      <family val="2"/>
      <scheme val="minor"/>
    </font>
    <font>
      <sz val="18"/>
      <color theme="1"/>
      <name val="Calibri"/>
      <family val="2"/>
      <scheme val="minor"/>
    </font>
    <font>
      <sz val="11"/>
      <color theme="1"/>
      <name val="Calibri"/>
      <family val="2"/>
    </font>
    <font>
      <u/>
      <sz val="11"/>
      <color theme="1"/>
      <name val="Calibri"/>
      <family val="2"/>
    </font>
    <font>
      <b/>
      <sz val="12"/>
      <color theme="1"/>
      <name val="Calibri"/>
      <family val="2"/>
      <scheme val="minor"/>
    </font>
    <font>
      <b/>
      <sz val="12"/>
      <color theme="1"/>
      <name val="Calibri"/>
      <family val="2"/>
    </font>
    <font>
      <sz val="10"/>
      <color theme="1"/>
      <name val="Times New Roman"/>
      <family val="1"/>
    </font>
    <font>
      <sz val="12"/>
      <color theme="1"/>
      <name val="Calibri"/>
      <family val="2"/>
    </font>
    <font>
      <sz val="11"/>
      <color theme="1"/>
      <name val="Times New Roman"/>
      <family val="1"/>
    </font>
    <font>
      <i/>
      <sz val="11"/>
      <color theme="1"/>
      <name val="Times New Roman"/>
      <family val="1"/>
    </font>
    <font>
      <b/>
      <sz val="11"/>
      <color theme="1"/>
      <name val="Times New Roman"/>
      <family val="1"/>
    </font>
    <font>
      <vertAlign val="superscript"/>
      <sz val="11"/>
      <color theme="1"/>
      <name val="Times New Roman"/>
      <family val="1"/>
    </font>
    <font>
      <i/>
      <u/>
      <sz val="11"/>
      <color theme="1"/>
      <name val="Times New Roman"/>
      <family val="1"/>
    </font>
    <font>
      <b/>
      <sz val="7"/>
      <color theme="1"/>
      <name val="Times New Roman"/>
      <family val="1"/>
    </font>
    <font>
      <b/>
      <sz val="13"/>
      <color theme="1"/>
      <name val="Times New Roman"/>
      <family val="1"/>
    </font>
    <font>
      <sz val="11"/>
      <name val="Calibri"/>
      <family val="2"/>
    </font>
    <font>
      <b/>
      <sz val="12"/>
      <name val="Calibri"/>
      <family val="2"/>
    </font>
    <font>
      <b/>
      <sz val="10"/>
      <color theme="1"/>
      <name val="Calibri"/>
      <family val="2"/>
    </font>
    <font>
      <vertAlign val="superscript"/>
      <sz val="11"/>
      <color theme="1"/>
      <name val="Calibri"/>
      <family val="2"/>
      <scheme val="minor"/>
    </font>
    <font>
      <vertAlign val="subscript"/>
      <sz val="11"/>
      <color theme="1"/>
      <name val="Calibri"/>
      <family val="2"/>
      <scheme val="minor"/>
    </font>
    <font>
      <sz val="16"/>
      <color theme="1"/>
      <name val="Calibri"/>
      <family val="2"/>
      <scheme val="minor"/>
    </font>
    <font>
      <sz val="16"/>
      <color theme="1"/>
      <name val="Arial"/>
      <family val="2"/>
    </font>
    <font>
      <b/>
      <sz val="16"/>
      <color theme="1"/>
      <name val="Calibri"/>
      <family val="2"/>
      <scheme val="minor"/>
    </font>
    <font>
      <b/>
      <sz val="16"/>
      <color rgb="FF000000"/>
      <name val="Arial"/>
      <family val="2"/>
    </font>
    <font>
      <sz val="12"/>
      <color theme="1"/>
      <name val="Aptos Narrow"/>
      <family val="2"/>
    </font>
    <font>
      <sz val="12"/>
      <color rgb="FF000000"/>
      <name val="Calibri"/>
      <family val="2"/>
    </font>
    <font>
      <b/>
      <sz val="12"/>
      <color rgb="FF000000"/>
      <name val="Calibri"/>
      <family val="2"/>
    </font>
    <font>
      <b/>
      <sz val="14"/>
      <color rgb="FF000000"/>
      <name val="Calibri"/>
      <family val="2"/>
      <scheme val="minor"/>
    </font>
  </fonts>
  <fills count="19">
    <fill>
      <patternFill patternType="none"/>
    </fill>
    <fill>
      <patternFill patternType="gray125"/>
    </fill>
    <fill>
      <patternFill patternType="solid">
        <fgColor theme="2"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rgb="FF92D050"/>
        <bgColor indexed="64"/>
      </patternFill>
    </fill>
    <fill>
      <patternFill patternType="solid">
        <fgColor indexed="65"/>
        <bgColor indexed="8"/>
      </patternFill>
    </fill>
    <fill>
      <patternFill patternType="solid">
        <fgColor theme="0" tint="-0.249977111117893"/>
        <bgColor indexed="64"/>
      </patternFill>
    </fill>
    <fill>
      <patternFill patternType="solid">
        <fgColor theme="4" tint="0.79998168889431442"/>
        <bgColor indexed="64"/>
      </patternFill>
    </fill>
    <fill>
      <patternFill patternType="solid">
        <fgColor rgb="FFC0C0C0"/>
        <bgColor indexed="64"/>
      </patternFill>
    </fill>
    <fill>
      <patternFill patternType="solid">
        <fgColor theme="0" tint="-4.9989318521683403E-2"/>
        <bgColor rgb="FF000000"/>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theme="0" tint="-0.14999847407452621"/>
      </left>
      <right/>
      <top style="medium">
        <color theme="0" tint="-0.14999847407452621"/>
      </top>
      <bottom style="medium">
        <color theme="0" tint="-0.14999847407452621"/>
      </bottom>
      <diagonal/>
    </border>
    <border>
      <left style="medium">
        <color theme="0" tint="-0.14999847407452621"/>
      </left>
      <right style="medium">
        <color theme="0" tint="-0.14999847407452621"/>
      </right>
      <top/>
      <bottom style="medium">
        <color theme="0" tint="-0.14999847407452621"/>
      </bottom>
      <diagonal/>
    </border>
    <border>
      <left style="medium">
        <color theme="0" tint="-0.14999847407452621"/>
      </left>
      <right style="medium">
        <color theme="0" tint="-0.14999847407452621"/>
      </right>
      <top style="medium">
        <color theme="0" tint="-0.14999847407452621"/>
      </top>
      <bottom/>
      <diagonal/>
    </border>
    <border>
      <left style="medium">
        <color theme="0" tint="-0.14999847407452621"/>
      </left>
      <right style="medium">
        <color theme="0" tint="-0.14999847407452621"/>
      </right>
      <top/>
      <bottom/>
      <diagonal/>
    </border>
  </borders>
  <cellStyleXfs count="8">
    <xf numFmtId="0" fontId="0" fillId="0" borderId="0"/>
    <xf numFmtId="0" fontId="1" fillId="0" borderId="8" applyNumberFormat="0" applyFill="0" applyAlignment="0" applyProtection="0"/>
    <xf numFmtId="0" fontId="3" fillId="0" borderId="0" applyNumberFormat="0" applyFill="0" applyBorder="0" applyAlignment="0" applyProtection="0"/>
    <xf numFmtId="0" fontId="5" fillId="0" borderId="0"/>
    <xf numFmtId="0" fontId="5" fillId="0" borderId="0"/>
    <xf numFmtId="0" fontId="5" fillId="0" borderId="0"/>
    <xf numFmtId="0" fontId="5" fillId="0" borderId="0"/>
    <xf numFmtId="44" fontId="6" fillId="0" borderId="0" applyFont="0" applyFill="0" applyBorder="0" applyAlignment="0" applyProtection="0"/>
  </cellStyleXfs>
  <cellXfs count="550">
    <xf numFmtId="0" fontId="0" fillId="0" borderId="0" xfId="0"/>
    <xf numFmtId="0" fontId="0" fillId="0" borderId="0" xfId="0" applyAlignment="1">
      <alignment horizontal="center"/>
    </xf>
    <xf numFmtId="0" fontId="0" fillId="0" borderId="1" xfId="0" applyBorder="1" applyAlignment="1">
      <alignment horizontal="center" vertical="center"/>
    </xf>
    <xf numFmtId="3" fontId="0" fillId="0" borderId="0" xfId="0" applyNumberFormat="1"/>
    <xf numFmtId="0" fontId="0" fillId="0" borderId="0" xfId="0" applyAlignment="1">
      <alignment vertical="center"/>
    </xf>
    <xf numFmtId="0" fontId="2" fillId="0" borderId="0" xfId="0" applyFont="1" applyAlignment="1">
      <alignment horizontal="center" vertical="center"/>
    </xf>
    <xf numFmtId="0" fontId="2" fillId="7" borderId="7"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5" xfId="0" applyFont="1" applyFill="1" applyBorder="1" applyAlignment="1">
      <alignment horizontal="center" vertical="center"/>
    </xf>
    <xf numFmtId="2" fontId="0" fillId="0" borderId="11" xfId="0" applyNumberFormat="1" applyBorder="1" applyAlignment="1">
      <alignment horizontal="center" vertical="center"/>
    </xf>
    <xf numFmtId="1" fontId="0" fillId="0" borderId="7" xfId="0" applyNumberFormat="1" applyBorder="1" applyAlignment="1">
      <alignment horizontal="center" vertical="center"/>
    </xf>
    <xf numFmtId="164" fontId="0" fillId="0" borderId="1" xfId="0" applyNumberFormat="1" applyBorder="1" applyAlignment="1">
      <alignment horizontal="center" vertical="center"/>
    </xf>
    <xf numFmtId="1" fontId="0" fillId="0" borderId="15" xfId="0" applyNumberFormat="1" applyBorder="1" applyAlignment="1">
      <alignment horizontal="center" vertical="center"/>
    </xf>
    <xf numFmtId="2" fontId="0" fillId="0" borderId="1" xfId="0" applyNumberFormat="1" applyBorder="1" applyAlignment="1">
      <alignment vertical="center"/>
    </xf>
    <xf numFmtId="1" fontId="0" fillId="8" borderId="15" xfId="0" applyNumberFormat="1" applyFill="1" applyBorder="1" applyAlignment="1">
      <alignment horizontal="center" vertical="center"/>
    </xf>
    <xf numFmtId="2" fontId="0" fillId="8" borderId="1" xfId="0" applyNumberFormat="1" applyFill="1" applyBorder="1" applyAlignment="1">
      <alignment vertical="center"/>
    </xf>
    <xf numFmtId="0" fontId="0" fillId="9" borderId="0" xfId="0" applyFill="1"/>
    <xf numFmtId="0" fontId="0" fillId="0" borderId="4" xfId="0" applyBorder="1" applyAlignment="1">
      <alignment horizontal="center"/>
    </xf>
    <xf numFmtId="0" fontId="0" fillId="0" borderId="0" xfId="0" applyAlignment="1">
      <alignment horizontal="right"/>
    </xf>
    <xf numFmtId="0" fontId="0" fillId="0" borderId="5" xfId="0" applyBorder="1" applyAlignment="1">
      <alignment vertical="center"/>
    </xf>
    <xf numFmtId="164" fontId="0" fillId="0" borderId="1" xfId="0" applyNumberFormat="1" applyBorder="1" applyAlignment="1">
      <alignment vertical="center"/>
    </xf>
    <xf numFmtId="0" fontId="0" fillId="8" borderId="5" xfId="0" applyFill="1" applyBorder="1" applyAlignment="1">
      <alignment vertical="center"/>
    </xf>
    <xf numFmtId="164" fontId="0" fillId="8" borderId="1" xfId="0" applyNumberFormat="1" applyFill="1" applyBorder="1" applyAlignment="1">
      <alignment vertical="center"/>
    </xf>
    <xf numFmtId="2" fontId="2" fillId="7" borderId="1" xfId="0" applyNumberFormat="1" applyFont="1" applyFill="1" applyBorder="1" applyAlignment="1">
      <alignment horizontal="center" vertical="center"/>
    </xf>
    <xf numFmtId="2" fontId="0" fillId="0" borderId="1" xfId="0" applyNumberFormat="1" applyBorder="1" applyAlignment="1">
      <alignment horizontal="center" vertical="center"/>
    </xf>
    <xf numFmtId="2" fontId="0" fillId="10" borderId="1" xfId="0" applyNumberFormat="1" applyFill="1" applyBorder="1" applyAlignment="1">
      <alignment horizontal="center" vertical="center"/>
    </xf>
    <xf numFmtId="2" fontId="0" fillId="0" borderId="0" xfId="0" applyNumberFormat="1" applyAlignment="1">
      <alignment vertical="center"/>
    </xf>
    <xf numFmtId="2" fontId="2" fillId="7" borderId="7" xfId="0" applyNumberFormat="1" applyFont="1" applyFill="1" applyBorder="1" applyAlignment="1">
      <alignment horizontal="center" vertical="center"/>
    </xf>
    <xf numFmtId="2" fontId="0" fillId="0" borderId="7" xfId="0" applyNumberFormat="1" applyBorder="1" applyAlignment="1">
      <alignment horizontal="center" vertical="center"/>
    </xf>
    <xf numFmtId="2" fontId="0" fillId="8" borderId="7" xfId="0" applyNumberFormat="1" applyFill="1" applyBorder="1" applyAlignment="1">
      <alignment horizontal="center" vertical="center"/>
    </xf>
    <xf numFmtId="2" fontId="0" fillId="8" borderId="11" xfId="0" applyNumberFormat="1" applyFill="1" applyBorder="1" applyAlignment="1">
      <alignment horizontal="center" vertical="center"/>
    </xf>
    <xf numFmtId="0" fontId="0" fillId="0" borderId="0" xfId="0" applyAlignment="1">
      <alignment wrapText="1"/>
    </xf>
    <xf numFmtId="0" fontId="10" fillId="15" borderId="38" xfId="0" applyFont="1" applyFill="1" applyBorder="1" applyAlignment="1">
      <alignment horizontal="center" vertical="center"/>
    </xf>
    <xf numFmtId="0" fontId="9" fillId="11" borderId="38" xfId="0" applyFont="1" applyFill="1" applyBorder="1" applyAlignment="1">
      <alignment horizontal="center" vertical="center"/>
    </xf>
    <xf numFmtId="0" fontId="9" fillId="11" borderId="38" xfId="0" applyFont="1" applyFill="1" applyBorder="1" applyAlignment="1">
      <alignment horizontal="center" vertical="center" wrapText="1"/>
    </xf>
    <xf numFmtId="0" fontId="0" fillId="11" borderId="38" xfId="0" applyFill="1" applyBorder="1" applyAlignment="1">
      <alignment horizontal="center" vertical="center"/>
    </xf>
    <xf numFmtId="0" fontId="0" fillId="15" borderId="38" xfId="0" applyFill="1" applyBorder="1" applyAlignment="1">
      <alignment horizontal="center" vertical="center"/>
    </xf>
    <xf numFmtId="0" fontId="2" fillId="15" borderId="38" xfId="0" applyFont="1" applyFill="1" applyBorder="1" applyAlignment="1">
      <alignment horizontal="center" vertical="center"/>
    </xf>
    <xf numFmtId="2" fontId="12" fillId="15" borderId="38" xfId="0" applyNumberFormat="1" applyFont="1" applyFill="1" applyBorder="1" applyAlignment="1">
      <alignment horizontal="center" vertical="center"/>
    </xf>
    <xf numFmtId="2" fontId="10" fillId="15" borderId="38" xfId="0" applyNumberFormat="1" applyFont="1" applyFill="1" applyBorder="1" applyAlignment="1">
      <alignment horizontal="center" vertical="center"/>
    </xf>
    <xf numFmtId="2" fontId="9" fillId="11" borderId="38" xfId="0" applyNumberFormat="1" applyFont="1" applyFill="1" applyBorder="1" applyAlignment="1">
      <alignment horizontal="center" vertical="center"/>
    </xf>
    <xf numFmtId="2" fontId="9" fillId="7" borderId="38" xfId="0" applyNumberFormat="1" applyFont="1" applyFill="1" applyBorder="1" applyAlignment="1">
      <alignment horizontal="center" vertical="center"/>
    </xf>
    <xf numFmtId="0" fontId="14" fillId="11" borderId="0" xfId="0" applyFont="1" applyFill="1"/>
    <xf numFmtId="0" fontId="14" fillId="0" borderId="0" xfId="0" applyFont="1"/>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4" xfId="0" applyFont="1" applyBorder="1" applyAlignment="1">
      <alignment horizontal="left" vertical="center"/>
    </xf>
    <xf numFmtId="0" fontId="18" fillId="0" borderId="24" xfId="0" applyFont="1" applyBorder="1" applyAlignment="1">
      <alignment horizontal="left" vertical="center"/>
    </xf>
    <xf numFmtId="1" fontId="19" fillId="0" borderId="24" xfId="0" applyNumberFormat="1" applyFont="1" applyBorder="1" applyAlignment="1">
      <alignment vertical="center"/>
    </xf>
    <xf numFmtId="0" fontId="17" fillId="11" borderId="24" xfId="0" applyFont="1" applyFill="1" applyBorder="1" applyAlignment="1">
      <alignment horizontal="left" vertical="center"/>
    </xf>
    <xf numFmtId="0" fontId="20" fillId="0" borderId="24" xfId="0" applyFont="1" applyBorder="1" applyAlignment="1">
      <alignment horizontal="center" vertical="center"/>
    </xf>
    <xf numFmtId="0" fontId="20" fillId="0" borderId="24" xfId="0" applyFont="1" applyBorder="1" applyAlignment="1">
      <alignment vertical="center"/>
    </xf>
    <xf numFmtId="0" fontId="21" fillId="0" borderId="24" xfId="0" applyFont="1" applyBorder="1" applyAlignment="1">
      <alignment horizontal="center" vertical="center"/>
    </xf>
    <xf numFmtId="0" fontId="21" fillId="0" borderId="24" xfId="0" applyFont="1" applyBorder="1" applyAlignment="1">
      <alignment vertical="center"/>
    </xf>
    <xf numFmtId="0" fontId="15" fillId="0" borderId="24" xfId="0" applyFont="1" applyBorder="1" applyAlignment="1">
      <alignment vertical="center"/>
    </xf>
    <xf numFmtId="0" fontId="15" fillId="0" borderId="20" xfId="0" applyFont="1" applyBorder="1" applyAlignment="1">
      <alignment vertical="center"/>
    </xf>
    <xf numFmtId="0" fontId="21" fillId="0" borderId="5" xfId="0" applyFont="1" applyBorder="1" applyAlignment="1">
      <alignment vertical="center"/>
    </xf>
    <xf numFmtId="0" fontId="21" fillId="0" borderId="6" xfId="0" applyFont="1" applyBorder="1" applyAlignment="1">
      <alignment vertical="center"/>
    </xf>
    <xf numFmtId="0" fontId="21" fillId="0" borderId="7" xfId="0" applyFont="1" applyBorder="1" applyAlignment="1">
      <alignment vertical="center"/>
    </xf>
    <xf numFmtId="0" fontId="22" fillId="0" borderId="25" xfId="0" applyFont="1" applyBorder="1" applyAlignment="1">
      <alignment vertical="center"/>
    </xf>
    <xf numFmtId="0" fontId="24" fillId="0" borderId="26" xfId="0" applyFont="1" applyBorder="1" applyAlignment="1">
      <alignment vertical="center"/>
    </xf>
    <xf numFmtId="0" fontId="24" fillId="0" borderId="26" xfId="0" applyFont="1" applyBorder="1" applyAlignment="1">
      <alignment horizontal="center" vertical="center"/>
    </xf>
    <xf numFmtId="0" fontId="24" fillId="0" borderId="0" xfId="0" applyFont="1" applyAlignment="1">
      <alignment horizontal="left" vertical="center"/>
    </xf>
    <xf numFmtId="0" fontId="24" fillId="0" borderId="26" xfId="0" applyFont="1" applyBorder="1" applyAlignment="1">
      <alignment horizontal="left" vertical="center"/>
    </xf>
    <xf numFmtId="0" fontId="24" fillId="0" borderId="27" xfId="0" applyFont="1" applyBorder="1" applyAlignment="1">
      <alignment horizontal="left" vertical="center"/>
    </xf>
    <xf numFmtId="0" fontId="24" fillId="0" borderId="26" xfId="0" applyFont="1" applyBorder="1" applyAlignment="1">
      <alignment vertical="center" wrapText="1"/>
    </xf>
    <xf numFmtId="0" fontId="24" fillId="0" borderId="27" xfId="0" applyFont="1" applyBorder="1" applyAlignment="1">
      <alignment vertical="center" wrapText="1"/>
    </xf>
    <xf numFmtId="0" fontId="24" fillId="0" borderId="26" xfId="0" applyFont="1" applyBorder="1" applyAlignment="1">
      <alignment horizontal="left" vertical="center" wrapText="1"/>
    </xf>
    <xf numFmtId="0" fontId="24" fillId="9" borderId="28" xfId="0" quotePrefix="1" applyFont="1" applyFill="1" applyBorder="1" applyAlignment="1">
      <alignment horizontal="left" vertical="center"/>
    </xf>
    <xf numFmtId="0" fontId="24" fillId="9" borderId="26" xfId="0" quotePrefix="1" applyFont="1" applyFill="1" applyBorder="1" applyAlignment="1">
      <alignment horizontal="left" vertical="center"/>
    </xf>
    <xf numFmtId="0" fontId="24" fillId="9" borderId="26" xfId="0" applyFont="1" applyFill="1" applyBorder="1" applyAlignment="1">
      <alignment horizontal="left" vertical="center"/>
    </xf>
    <xf numFmtId="165" fontId="24" fillId="9" borderId="27" xfId="0" applyNumberFormat="1" applyFont="1" applyFill="1" applyBorder="1" applyAlignment="1">
      <alignment horizontal="left" vertical="center"/>
    </xf>
    <xf numFmtId="0" fontId="25" fillId="0" borderId="26" xfId="0" applyFont="1" applyBorder="1" applyAlignment="1">
      <alignment vertical="center"/>
    </xf>
    <xf numFmtId="0" fontId="26" fillId="0" borderId="26" xfId="0" applyFont="1" applyBorder="1" applyAlignment="1">
      <alignment vertical="center"/>
    </xf>
    <xf numFmtId="0" fontId="27" fillId="0" borderId="27" xfId="0" applyFont="1" applyBorder="1" applyAlignment="1">
      <alignment horizontal="center" vertical="center"/>
    </xf>
    <xf numFmtId="0" fontId="22" fillId="0" borderId="29" xfId="0" applyFont="1" applyBorder="1" applyAlignment="1">
      <alignment vertical="center"/>
    </xf>
    <xf numFmtId="0" fontId="24" fillId="0" borderId="0" xfId="0" applyFont="1" applyAlignment="1">
      <alignment horizontal="center" vertical="center"/>
    </xf>
    <xf numFmtId="0" fontId="28" fillId="0" borderId="0" xfId="0" applyFont="1" applyAlignment="1">
      <alignment vertical="center"/>
    </xf>
    <xf numFmtId="0" fontId="24" fillId="0" borderId="30" xfId="0" applyFont="1" applyBorder="1" applyAlignment="1">
      <alignment horizontal="left" vertical="center"/>
    </xf>
    <xf numFmtId="0" fontId="24" fillId="0" borderId="0" xfId="0" applyFont="1" applyAlignment="1">
      <alignment horizontal="left"/>
    </xf>
    <xf numFmtId="164" fontId="24" fillId="0" borderId="0" xfId="0" applyNumberFormat="1" applyFont="1" applyAlignment="1">
      <alignment wrapText="1"/>
    </xf>
    <xf numFmtId="164" fontId="24" fillId="0" borderId="30" xfId="0" applyNumberFormat="1" applyFont="1" applyBorder="1" applyAlignment="1">
      <alignment wrapText="1"/>
    </xf>
    <xf numFmtId="164" fontId="24" fillId="0" borderId="0" xfId="0" applyNumberFormat="1" applyFont="1" applyAlignment="1">
      <alignment horizontal="left" wrapText="1"/>
    </xf>
    <xf numFmtId="0" fontId="24" fillId="9" borderId="16" xfId="0" quotePrefix="1" applyFont="1" applyFill="1" applyBorder="1" applyAlignment="1">
      <alignment horizontal="left" vertical="center"/>
    </xf>
    <xf numFmtId="0" fontId="24" fillId="9" borderId="0" xfId="0" quotePrefix="1" applyFont="1" applyFill="1" applyAlignment="1">
      <alignment horizontal="left" vertical="center"/>
    </xf>
    <xf numFmtId="166" fontId="29" fillId="9" borderId="0" xfId="0" applyNumberFormat="1" applyFont="1" applyFill="1" applyAlignment="1">
      <alignment horizontal="left" vertical="center"/>
    </xf>
    <xf numFmtId="167" fontId="29" fillId="9" borderId="30" xfId="0" applyNumberFormat="1" applyFont="1" applyFill="1" applyBorder="1" applyAlignment="1">
      <alignment horizontal="left" vertical="center"/>
    </xf>
    <xf numFmtId="0" fontId="22" fillId="0" borderId="29" xfId="0" applyFont="1" applyBorder="1"/>
    <xf numFmtId="0" fontId="22" fillId="0" borderId="0" xfId="0" applyFont="1"/>
    <xf numFmtId="0" fontId="24" fillId="0" borderId="16" xfId="0" applyFont="1" applyBorder="1" applyAlignment="1">
      <alignment horizontal="left" vertical="center"/>
    </xf>
    <xf numFmtId="0" fontId="29" fillId="10" borderId="0" xfId="0" applyFont="1" applyFill="1" applyAlignment="1">
      <alignment horizontal="left" vertical="center"/>
    </xf>
    <xf numFmtId="0" fontId="29" fillId="10" borderId="0" xfId="0" applyFont="1" applyFill="1" applyAlignment="1">
      <alignment horizontal="left"/>
    </xf>
    <xf numFmtId="0" fontId="22" fillId="0" borderId="0" xfId="0" applyFont="1" applyAlignment="1">
      <alignment horizontal="right"/>
    </xf>
    <xf numFmtId="0" fontId="24" fillId="0" borderId="0" xfId="0" applyFont="1" applyAlignment="1">
      <alignment vertical="center" wrapText="1"/>
    </xf>
    <xf numFmtId="0" fontId="24" fillId="0" borderId="0" xfId="0" applyFont="1" applyAlignment="1">
      <alignment horizontal="center" vertical="center" wrapText="1"/>
    </xf>
    <xf numFmtId="0" fontId="28" fillId="0" borderId="0" xfId="0" applyFont="1" applyAlignment="1">
      <alignment vertical="center" wrapText="1"/>
    </xf>
    <xf numFmtId="0" fontId="28" fillId="11" borderId="0" xfId="0" applyFont="1" applyFill="1" applyAlignment="1">
      <alignment vertical="center" wrapText="1"/>
    </xf>
    <xf numFmtId="164" fontId="24" fillId="0" borderId="0" xfId="0" applyNumberFormat="1" applyFont="1"/>
    <xf numFmtId="0" fontId="29" fillId="0" borderId="0" xfId="0" applyFont="1" applyAlignment="1">
      <alignment horizontal="left"/>
    </xf>
    <xf numFmtId="0" fontId="24" fillId="9" borderId="16" xfId="0" quotePrefix="1" applyFont="1" applyFill="1" applyBorder="1"/>
    <xf numFmtId="0" fontId="24" fillId="9" borderId="0" xfId="0" quotePrefix="1" applyFont="1" applyFill="1"/>
    <xf numFmtId="164" fontId="29" fillId="9" borderId="0" xfId="0" applyNumberFormat="1" applyFont="1" applyFill="1" applyAlignment="1">
      <alignment horizontal="left"/>
    </xf>
    <xf numFmtId="0" fontId="29" fillId="9" borderId="30" xfId="0" applyFont="1" applyFill="1" applyBorder="1" applyAlignment="1">
      <alignment horizontal="left"/>
    </xf>
    <xf numFmtId="0" fontId="24" fillId="9" borderId="16" xfId="0" applyFont="1" applyFill="1" applyBorder="1" applyAlignment="1">
      <alignment horizontal="left" vertical="center"/>
    </xf>
    <xf numFmtId="0" fontId="24" fillId="9" borderId="0" xfId="0" applyFont="1" applyFill="1" applyAlignment="1">
      <alignment horizontal="left" vertical="center"/>
    </xf>
    <xf numFmtId="2" fontId="29" fillId="9" borderId="0" xfId="0" quotePrefix="1" applyNumberFormat="1" applyFont="1" applyFill="1" applyAlignment="1">
      <alignment horizontal="left" vertical="center"/>
    </xf>
    <xf numFmtId="0" fontId="28" fillId="9" borderId="30" xfId="0" applyFont="1" applyFill="1" applyBorder="1" applyAlignment="1">
      <alignment horizontal="left" vertical="center"/>
    </xf>
    <xf numFmtId="2" fontId="31" fillId="9" borderId="0" xfId="0" quotePrefix="1" applyNumberFormat="1" applyFont="1" applyFill="1" applyAlignment="1">
      <alignment horizontal="left" vertical="center"/>
    </xf>
    <xf numFmtId="0" fontId="24" fillId="0" borderId="28" xfId="0" applyFont="1" applyBorder="1" applyAlignment="1">
      <alignment horizontal="center" vertical="center"/>
    </xf>
    <xf numFmtId="0" fontId="24" fillId="0" borderId="21" xfId="0" applyFont="1" applyBorder="1" applyAlignment="1">
      <alignment horizontal="center" vertical="center"/>
    </xf>
    <xf numFmtId="0" fontId="24" fillId="11" borderId="26" xfId="0" applyFont="1" applyFill="1" applyBorder="1" applyAlignment="1">
      <alignment horizontal="center" wrapText="1"/>
    </xf>
    <xf numFmtId="0" fontId="24" fillId="0" borderId="1" xfId="0" quotePrefix="1" applyFont="1" applyBorder="1" applyAlignment="1">
      <alignment horizontal="center" vertical="center"/>
    </xf>
    <xf numFmtId="0" fontId="22" fillId="0" borderId="28" xfId="0" applyFont="1" applyBorder="1" applyAlignment="1">
      <alignment vertical="center"/>
    </xf>
    <xf numFmtId="0" fontId="22" fillId="0" borderId="27" xfId="0" applyFont="1" applyBorder="1" applyAlignment="1">
      <alignment vertical="center"/>
    </xf>
    <xf numFmtId="0" fontId="22" fillId="0" borderId="26" xfId="0" applyFont="1" applyBorder="1" applyAlignment="1">
      <alignment vertical="center"/>
    </xf>
    <xf numFmtId="0" fontId="22" fillId="0" borderId="2" xfId="0" applyFont="1" applyBorder="1" applyAlignment="1">
      <alignment vertical="center"/>
    </xf>
    <xf numFmtId="0" fontId="24" fillId="0" borderId="16" xfId="0" applyFont="1" applyBorder="1" applyAlignment="1">
      <alignment horizontal="center"/>
    </xf>
    <xf numFmtId="0" fontId="24" fillId="0" borderId="0" xfId="0" applyFont="1" applyAlignment="1">
      <alignment horizontal="center" wrapText="1"/>
    </xf>
    <xf numFmtId="1" fontId="24" fillId="0" borderId="0" xfId="0" applyNumberFormat="1" applyFont="1" applyAlignment="1">
      <alignment horizontal="center" wrapText="1"/>
    </xf>
    <xf numFmtId="1" fontId="24" fillId="0" borderId="22" xfId="0" applyNumberFormat="1" applyFont="1" applyBorder="1" applyAlignment="1">
      <alignment horizontal="center" wrapText="1"/>
    </xf>
    <xf numFmtId="0" fontId="24" fillId="0" borderId="0" xfId="0" applyFont="1" applyAlignment="1">
      <alignment horizontal="center"/>
    </xf>
    <xf numFmtId="0" fontId="24" fillId="11" borderId="0" xfId="0" applyFont="1" applyFill="1" applyAlignment="1">
      <alignment horizontal="center"/>
    </xf>
    <xf numFmtId="0" fontId="24" fillId="0" borderId="4" xfId="0" applyFont="1" applyBorder="1" applyAlignment="1">
      <alignment horizontal="center"/>
    </xf>
    <xf numFmtId="0" fontId="24" fillId="0" borderId="2" xfId="0" applyFont="1" applyBorder="1" applyAlignment="1">
      <alignment horizontal="center"/>
    </xf>
    <xf numFmtId="0" fontId="24" fillId="0" borderId="28" xfId="0" applyFont="1" applyBorder="1" applyAlignment="1">
      <alignment horizontal="center"/>
    </xf>
    <xf numFmtId="0" fontId="24" fillId="0" borderId="26" xfId="0" applyFont="1" applyBorder="1" applyAlignment="1">
      <alignment horizontal="center"/>
    </xf>
    <xf numFmtId="0" fontId="24" fillId="0" borderId="30" xfId="0" applyFont="1" applyBorder="1" applyAlignment="1">
      <alignment horizontal="center"/>
    </xf>
    <xf numFmtId="0" fontId="24" fillId="0" borderId="30" xfId="0" applyFont="1" applyBorder="1" applyAlignment="1">
      <alignment horizontal="center" vertical="center"/>
    </xf>
    <xf numFmtId="0" fontId="24" fillId="0" borderId="4" xfId="0" applyFont="1" applyBorder="1" applyAlignment="1">
      <alignment horizontal="center" vertical="center"/>
    </xf>
    <xf numFmtId="1" fontId="24" fillId="0" borderId="19" xfId="0" applyNumberFormat="1" applyFont="1" applyBorder="1" applyAlignment="1">
      <alignment horizontal="center"/>
    </xf>
    <xf numFmtId="1" fontId="24" fillId="0" borderId="31" xfId="0" applyNumberFormat="1" applyFont="1" applyBorder="1" applyAlignment="1">
      <alignment horizontal="center"/>
    </xf>
    <xf numFmtId="0" fontId="24" fillId="0" borderId="31" xfId="0" applyFont="1" applyBorder="1" applyAlignment="1">
      <alignment horizontal="center"/>
    </xf>
    <xf numFmtId="1" fontId="24" fillId="0" borderId="0" xfId="0" applyNumberFormat="1" applyFont="1" applyAlignment="1">
      <alignment horizontal="center"/>
    </xf>
    <xf numFmtId="1" fontId="24" fillId="0" borderId="22" xfId="0" applyNumberFormat="1" applyFont="1" applyBorder="1" applyAlignment="1">
      <alignment horizontal="center"/>
    </xf>
    <xf numFmtId="0" fontId="24" fillId="11" borderId="31" xfId="0" applyFont="1" applyFill="1" applyBorder="1" applyAlignment="1">
      <alignment horizontal="center"/>
    </xf>
    <xf numFmtId="0" fontId="24" fillId="0" borderId="19" xfId="0" applyFont="1" applyBorder="1" applyAlignment="1">
      <alignment horizontal="center"/>
    </xf>
    <xf numFmtId="0" fontId="24" fillId="0" borderId="3" xfId="0" applyFont="1" applyBorder="1" applyAlignment="1">
      <alignment horizontal="center"/>
    </xf>
    <xf numFmtId="0" fontId="22" fillId="0" borderId="19" xfId="0" applyFont="1" applyBorder="1"/>
    <xf numFmtId="0" fontId="22" fillId="0" borderId="32" xfId="0" applyFont="1" applyBorder="1"/>
    <xf numFmtId="0" fontId="22" fillId="0" borderId="31" xfId="0" applyFont="1" applyBorder="1"/>
    <xf numFmtId="0" fontId="22" fillId="0" borderId="3" xfId="0" applyFont="1" applyBorder="1"/>
    <xf numFmtId="1" fontId="24" fillId="13" borderId="31" xfId="0" quotePrefix="1" applyNumberFormat="1" applyFont="1" applyFill="1" applyBorder="1" applyAlignment="1">
      <alignment horizontal="left"/>
    </xf>
    <xf numFmtId="1" fontId="29" fillId="13" borderId="16" xfId="0" applyNumberFormat="1" applyFont="1" applyFill="1" applyBorder="1" applyAlignment="1">
      <alignment horizontal="center"/>
    </xf>
    <xf numFmtId="0" fontId="22" fillId="13" borderId="32" xfId="0" quotePrefix="1" applyFont="1" applyFill="1" applyBorder="1" applyAlignment="1">
      <alignment horizontal="center"/>
    </xf>
    <xf numFmtId="1" fontId="32" fillId="13" borderId="3" xfId="0" applyNumberFormat="1" applyFont="1" applyFill="1" applyBorder="1" applyAlignment="1">
      <alignment horizontal="left"/>
    </xf>
    <xf numFmtId="1" fontId="32" fillId="9" borderId="0" xfId="0" applyNumberFormat="1" applyFont="1" applyFill="1" applyAlignment="1">
      <alignment horizontal="center" vertical="center"/>
    </xf>
    <xf numFmtId="0" fontId="32" fillId="9" borderId="0" xfId="0" applyFont="1" applyFill="1" applyAlignment="1">
      <alignment horizontal="center" vertical="center"/>
    </xf>
    <xf numFmtId="164" fontId="32" fillId="9" borderId="30" xfId="0" applyNumberFormat="1" applyFont="1" applyFill="1" applyBorder="1" applyAlignment="1">
      <alignment horizontal="center" vertical="center"/>
    </xf>
    <xf numFmtId="164" fontId="32" fillId="9" borderId="0" xfId="0" applyNumberFormat="1" applyFont="1" applyFill="1" applyAlignment="1">
      <alignment horizontal="center" vertical="center"/>
    </xf>
    <xf numFmtId="0" fontId="24" fillId="0" borderId="16" xfId="0" applyFont="1" applyBorder="1" applyAlignment="1">
      <alignment horizontal="left"/>
    </xf>
    <xf numFmtId="0" fontId="24" fillId="0" borderId="31" xfId="0" quotePrefix="1" applyFont="1" applyBorder="1" applyAlignment="1">
      <alignment vertical="center" wrapText="1"/>
    </xf>
    <xf numFmtId="0" fontId="24" fillId="0" borderId="32" xfId="0" quotePrefix="1" applyFont="1" applyBorder="1" applyAlignment="1">
      <alignment vertical="center" wrapText="1"/>
    </xf>
    <xf numFmtId="0" fontId="22" fillId="0" borderId="4" xfId="0" applyFont="1" applyBorder="1"/>
    <xf numFmtId="0" fontId="24" fillId="11" borderId="25" xfId="0" applyFont="1" applyFill="1" applyBorder="1"/>
    <xf numFmtId="0" fontId="29" fillId="0" borderId="28" xfId="0" applyFont="1" applyBorder="1"/>
    <xf numFmtId="1" fontId="24" fillId="0" borderId="28" xfId="0" applyNumberFormat="1" applyFont="1" applyBorder="1" applyAlignment="1">
      <alignment horizontal="center" vertical="center"/>
    </xf>
    <xf numFmtId="1" fontId="24" fillId="0" borderId="39" xfId="0" applyNumberFormat="1" applyFont="1" applyBorder="1" applyAlignment="1">
      <alignment horizontal="center" vertical="center"/>
    </xf>
    <xf numFmtId="0" fontId="29" fillId="0" borderId="27" xfId="0" applyFont="1" applyBorder="1"/>
    <xf numFmtId="0" fontId="29" fillId="11" borderId="27" xfId="0" applyFont="1" applyFill="1" applyBorder="1"/>
    <xf numFmtId="0" fontId="24" fillId="0" borderId="2" xfId="0" applyFont="1" applyBorder="1" applyAlignment="1">
      <alignment vertical="center"/>
    </xf>
    <xf numFmtId="0" fontId="31" fillId="0" borderId="0" xfId="0" applyFont="1"/>
    <xf numFmtId="0" fontId="33" fillId="0" borderId="28" xfId="0" applyFont="1" applyBorder="1" applyAlignment="1">
      <alignment horizontal="left" vertical="center"/>
    </xf>
    <xf numFmtId="0" fontId="33" fillId="0" borderId="2" xfId="0" applyFont="1" applyBorder="1" applyAlignment="1">
      <alignment vertical="center"/>
    </xf>
    <xf numFmtId="0" fontId="24" fillId="0" borderId="2" xfId="0" applyFont="1" applyBorder="1"/>
    <xf numFmtId="2" fontId="24" fillId="0" borderId="27" xfId="0" applyNumberFormat="1" applyFont="1" applyBorder="1" applyAlignment="1">
      <alignment horizontal="center" vertical="center"/>
    </xf>
    <xf numFmtId="2" fontId="24" fillId="0" borderId="26" xfId="0" applyNumberFormat="1" applyFont="1" applyBorder="1" applyAlignment="1">
      <alignment horizontal="center" vertical="center"/>
    </xf>
    <xf numFmtId="1" fontId="29" fillId="12" borderId="16" xfId="0" applyNumberFormat="1" applyFont="1" applyFill="1" applyBorder="1" applyAlignment="1">
      <alignment horizontal="center" vertical="center"/>
    </xf>
    <xf numFmtId="1" fontId="29" fillId="0" borderId="16" xfId="0" applyNumberFormat="1" applyFont="1" applyBorder="1" applyAlignment="1">
      <alignment horizontal="center" vertical="center"/>
    </xf>
    <xf numFmtId="1" fontId="29" fillId="0" borderId="22" xfId="0" applyNumberFormat="1" applyFont="1" applyBorder="1" applyAlignment="1">
      <alignment horizontal="center" vertical="center"/>
    </xf>
    <xf numFmtId="1" fontId="29" fillId="12" borderId="30" xfId="0" applyNumberFormat="1" applyFont="1" applyFill="1" applyBorder="1" applyAlignment="1">
      <alignment horizontal="center" vertical="center"/>
    </xf>
    <xf numFmtId="1" fontId="29" fillId="12" borderId="4" xfId="0" applyNumberFormat="1" applyFont="1" applyFill="1" applyBorder="1" applyAlignment="1">
      <alignment horizontal="center" vertical="center"/>
    </xf>
    <xf numFmtId="1" fontId="29" fillId="11" borderId="4" xfId="0" applyNumberFormat="1" applyFont="1" applyFill="1" applyBorder="1" applyAlignment="1">
      <alignment horizontal="center" vertical="center"/>
    </xf>
    <xf numFmtId="0" fontId="29" fillId="0" borderId="4" xfId="0" applyFont="1" applyBorder="1" applyAlignment="1">
      <alignment vertical="center"/>
    </xf>
    <xf numFmtId="0" fontId="34" fillId="0" borderId="4" xfId="0" applyFont="1" applyBorder="1" applyAlignment="1">
      <alignment horizontal="center" vertical="center"/>
    </xf>
    <xf numFmtId="0" fontId="33" fillId="0" borderId="16" xfId="0" applyFont="1" applyBorder="1" applyAlignment="1">
      <alignment horizontal="left" vertical="center"/>
    </xf>
    <xf numFmtId="0" fontId="33" fillId="0" borderId="0" xfId="0" applyFont="1" applyAlignment="1">
      <alignment horizontal="left" vertical="center"/>
    </xf>
    <xf numFmtId="0" fontId="29" fillId="0" borderId="30" xfId="0" applyFont="1" applyBorder="1" applyAlignment="1">
      <alignment horizontal="center"/>
    </xf>
    <xf numFmtId="0" fontId="29" fillId="0" borderId="0" xfId="0" applyFont="1" applyAlignment="1">
      <alignment horizontal="center"/>
    </xf>
    <xf numFmtId="0" fontId="29" fillId="0" borderId="16" xfId="0" applyFont="1" applyBorder="1" applyAlignment="1">
      <alignment horizontal="left"/>
    </xf>
    <xf numFmtId="0" fontId="29" fillId="0" borderId="30" xfId="0" applyFont="1" applyBorder="1"/>
    <xf numFmtId="0" fontId="31" fillId="0" borderId="0" xfId="0" applyFont="1" applyAlignment="1">
      <alignment horizontal="left"/>
    </xf>
    <xf numFmtId="0" fontId="24" fillId="0" borderId="4" xfId="0" applyFont="1" applyBorder="1"/>
    <xf numFmtId="2" fontId="24" fillId="0" borderId="30" xfId="0" applyNumberFormat="1" applyFont="1" applyBorder="1" applyAlignment="1">
      <alignment horizontal="center" vertical="center"/>
    </xf>
    <xf numFmtId="2" fontId="24" fillId="0" borderId="0" xfId="0" applyNumberFormat="1" applyFont="1" applyAlignment="1">
      <alignment horizontal="center" vertical="center"/>
    </xf>
    <xf numFmtId="0" fontId="29" fillId="0" borderId="16" xfId="0" applyFont="1" applyBorder="1" applyAlignment="1">
      <alignment horizontal="center" vertical="center"/>
    </xf>
    <xf numFmtId="0" fontId="29" fillId="0" borderId="30" xfId="0" quotePrefix="1" applyFont="1" applyBorder="1" applyAlignment="1">
      <alignment horizontal="center" vertical="center"/>
    </xf>
    <xf numFmtId="0" fontId="29" fillId="11" borderId="30" xfId="0" quotePrefix="1" applyFont="1" applyFill="1" applyBorder="1" applyAlignment="1">
      <alignment horizontal="center" vertical="center"/>
    </xf>
    <xf numFmtId="0" fontId="29" fillId="12" borderId="16" xfId="0" quotePrefix="1" applyFont="1" applyFill="1" applyBorder="1"/>
    <xf numFmtId="0" fontId="29" fillId="12" borderId="0" xfId="0" quotePrefix="1" applyFont="1" applyFill="1"/>
    <xf numFmtId="0" fontId="29" fillId="12" borderId="30" xfId="0" quotePrefix="1" applyFont="1" applyFill="1" applyBorder="1"/>
    <xf numFmtId="0" fontId="29" fillId="12" borderId="0" xfId="0" quotePrefix="1" applyFont="1" applyFill="1" applyAlignment="1">
      <alignment horizontal="left"/>
    </xf>
    <xf numFmtId="0" fontId="24" fillId="0" borderId="4" xfId="0" applyFont="1" applyBorder="1" applyAlignment="1">
      <alignment horizontal="left" vertical="center"/>
    </xf>
    <xf numFmtId="0" fontId="34" fillId="0" borderId="16" xfId="0" applyFont="1" applyBorder="1" applyAlignment="1">
      <alignment horizontal="left" vertical="center"/>
    </xf>
    <xf numFmtId="0" fontId="34" fillId="0" borderId="0" xfId="0" applyFont="1" applyAlignment="1">
      <alignment horizontal="left" vertical="center"/>
    </xf>
    <xf numFmtId="0" fontId="29" fillId="0" borderId="0" xfId="0" applyFont="1"/>
    <xf numFmtId="0" fontId="29" fillId="0" borderId="16" xfId="0" applyFont="1" applyBorder="1" applyAlignment="1">
      <alignment horizontal="left" vertical="center"/>
    </xf>
    <xf numFmtId="9" fontId="29" fillId="0" borderId="30" xfId="0" applyNumberFormat="1" applyFont="1" applyBorder="1" applyAlignment="1">
      <alignment horizontal="left"/>
    </xf>
    <xf numFmtId="2" fontId="24" fillId="0" borderId="30" xfId="0" applyNumberFormat="1" applyFont="1" applyBorder="1" applyAlignment="1">
      <alignment horizontal="center"/>
    </xf>
    <xf numFmtId="2" fontId="24" fillId="0" borderId="0" xfId="0" applyNumberFormat="1" applyFont="1" applyAlignment="1">
      <alignment horizontal="center"/>
    </xf>
    <xf numFmtId="0" fontId="29" fillId="0" borderId="16" xfId="0" applyFont="1" applyBorder="1" applyAlignment="1">
      <alignment horizontal="center"/>
    </xf>
    <xf numFmtId="0" fontId="29" fillId="0" borderId="0" xfId="0" quotePrefix="1" applyFont="1" applyAlignment="1">
      <alignment horizontal="center"/>
    </xf>
    <xf numFmtId="0" fontId="29" fillId="11" borderId="30" xfId="0" quotePrefix="1" applyFont="1" applyFill="1" applyBorder="1" applyAlignment="1">
      <alignment horizontal="center"/>
    </xf>
    <xf numFmtId="0" fontId="29" fillId="0" borderId="30" xfId="0" quotePrefix="1" applyFont="1" applyBorder="1" applyAlignment="1">
      <alignment horizontal="center"/>
    </xf>
    <xf numFmtId="0" fontId="29" fillId="0" borderId="4" xfId="0" applyFont="1" applyBorder="1" applyAlignment="1">
      <alignment horizontal="left" vertical="center"/>
    </xf>
    <xf numFmtId="0" fontId="29" fillId="0" borderId="16" xfId="0" applyFont="1" applyBorder="1"/>
    <xf numFmtId="2" fontId="29" fillId="0" borderId="30" xfId="0" quotePrefix="1" applyNumberFormat="1" applyFont="1" applyBorder="1" applyAlignment="1">
      <alignment horizontal="center" vertical="center"/>
    </xf>
    <xf numFmtId="2" fontId="29" fillId="12" borderId="4" xfId="7" applyNumberFormat="1" applyFont="1" applyFill="1" applyBorder="1" applyAlignment="1">
      <alignment horizontal="center" vertical="center"/>
    </xf>
    <xf numFmtId="0" fontId="29" fillId="0" borderId="16" xfId="0" quotePrefix="1" applyFont="1" applyBorder="1" applyAlignment="1">
      <alignment horizontal="left"/>
    </xf>
    <xf numFmtId="0" fontId="29" fillId="0" borderId="0" xfId="0" quotePrefix="1" applyFont="1" applyAlignment="1">
      <alignment horizontal="left"/>
    </xf>
    <xf numFmtId="0" fontId="29" fillId="0" borderId="30" xfId="0" quotePrefix="1" applyFont="1" applyBorder="1" applyAlignment="1">
      <alignment horizontal="left"/>
    </xf>
    <xf numFmtId="0" fontId="29" fillId="0" borderId="16" xfId="0" applyFont="1" applyBorder="1" applyAlignment="1">
      <alignment horizontal="left" vertical="top"/>
    </xf>
    <xf numFmtId="0" fontId="29" fillId="0" borderId="30" xfId="0" applyFont="1" applyBorder="1" applyAlignment="1">
      <alignment horizontal="left"/>
    </xf>
    <xf numFmtId="1" fontId="29" fillId="0" borderId="30" xfId="0" quotePrefix="1" applyNumberFormat="1" applyFont="1" applyBorder="1" applyAlignment="1">
      <alignment horizontal="left" vertical="top"/>
    </xf>
    <xf numFmtId="0" fontId="22" fillId="0" borderId="30" xfId="0" applyFont="1" applyBorder="1" applyAlignment="1">
      <alignment horizontal="center"/>
    </xf>
    <xf numFmtId="0" fontId="24" fillId="0" borderId="4" xfId="0" applyFont="1" applyBorder="1" applyAlignment="1">
      <alignment vertical="center"/>
    </xf>
    <xf numFmtId="0" fontId="29" fillId="0" borderId="16" xfId="0" quotePrefix="1" applyFont="1" applyBorder="1" applyAlignment="1">
      <alignment vertical="top"/>
    </xf>
    <xf numFmtId="0" fontId="29" fillId="0" borderId="30" xfId="0" applyFont="1" applyBorder="1" applyAlignment="1">
      <alignment vertical="top"/>
    </xf>
    <xf numFmtId="2" fontId="29" fillId="0" borderId="16" xfId="0" applyNumberFormat="1" applyFont="1" applyBorder="1" applyAlignment="1">
      <alignment horizontal="center" vertical="center"/>
    </xf>
    <xf numFmtId="0" fontId="24" fillId="0" borderId="30" xfId="0" applyFont="1" applyBorder="1" applyAlignment="1">
      <alignment vertical="top"/>
    </xf>
    <xf numFmtId="0" fontId="24" fillId="0" borderId="3" xfId="0" applyFont="1" applyBorder="1"/>
    <xf numFmtId="1" fontId="29" fillId="0" borderId="19" xfId="0" applyNumberFormat="1" applyFont="1" applyBorder="1" applyAlignment="1">
      <alignment horizontal="center" vertical="center"/>
    </xf>
    <xf numFmtId="2" fontId="29" fillId="11" borderId="30" xfId="0" quotePrefix="1" applyNumberFormat="1" applyFont="1" applyFill="1" applyBorder="1" applyAlignment="1">
      <alignment horizontal="center" vertical="center"/>
    </xf>
    <xf numFmtId="0" fontId="29" fillId="0" borderId="30" xfId="0" applyFont="1" applyBorder="1" applyAlignment="1">
      <alignment vertical="center" wrapText="1"/>
    </xf>
    <xf numFmtId="0" fontId="24" fillId="0" borderId="0" xfId="0" applyFont="1"/>
    <xf numFmtId="0" fontId="32" fillId="9" borderId="16" xfId="0" applyFont="1" applyFill="1" applyBorder="1" applyAlignment="1">
      <alignment horizontal="center"/>
    </xf>
    <xf numFmtId="1" fontId="32" fillId="9" borderId="0" xfId="0" applyNumberFormat="1" applyFont="1" applyFill="1" applyAlignment="1">
      <alignment horizontal="center"/>
    </xf>
    <xf numFmtId="0" fontId="32" fillId="9" borderId="0" xfId="0" applyFont="1" applyFill="1"/>
    <xf numFmtId="1" fontId="29" fillId="0" borderId="28" xfId="0" applyNumberFormat="1" applyFont="1" applyBorder="1" applyAlignment="1">
      <alignment horizontal="center" vertical="center"/>
    </xf>
    <xf numFmtId="1" fontId="29" fillId="0" borderId="39" xfId="0" applyNumberFormat="1" applyFont="1" applyBorder="1" applyAlignment="1">
      <alignment horizontal="center" vertical="center"/>
    </xf>
    <xf numFmtId="1" fontId="29" fillId="0" borderId="3" xfId="0" applyNumberFormat="1" applyFont="1" applyBorder="1" applyAlignment="1">
      <alignment horizontal="center"/>
    </xf>
    <xf numFmtId="2" fontId="29" fillId="11" borderId="4" xfId="7" applyNumberFormat="1" applyFont="1" applyFill="1" applyBorder="1" applyAlignment="1">
      <alignment horizontal="center" vertical="center"/>
    </xf>
    <xf numFmtId="0" fontId="29" fillId="11" borderId="30" xfId="0" applyFont="1" applyFill="1" applyBorder="1" applyAlignment="1">
      <alignment horizontal="center"/>
    </xf>
    <xf numFmtId="1" fontId="29" fillId="0" borderId="16" xfId="0" applyNumberFormat="1" applyFont="1" applyBorder="1" applyAlignment="1">
      <alignment horizontal="center"/>
    </xf>
    <xf numFmtId="2" fontId="29" fillId="12" borderId="30" xfId="7" applyNumberFormat="1" applyFont="1" applyFill="1" applyBorder="1" applyAlignment="1">
      <alignment horizontal="center" vertical="center"/>
    </xf>
    <xf numFmtId="2" fontId="29" fillId="11" borderId="30" xfId="7" applyNumberFormat="1" applyFont="1" applyFill="1" applyBorder="1" applyAlignment="1">
      <alignment horizontal="center" vertical="center"/>
    </xf>
    <xf numFmtId="0" fontId="11" fillId="0" borderId="0" xfId="0" applyFont="1" applyAlignment="1">
      <alignment horizontal="left" vertical="top" wrapText="1"/>
    </xf>
    <xf numFmtId="0" fontId="24" fillId="13" borderId="1" xfId="0" quotePrefix="1" applyFont="1" applyFill="1" applyBorder="1" applyAlignment="1">
      <alignment vertical="center"/>
    </xf>
    <xf numFmtId="1" fontId="32" fillId="13" borderId="19" xfId="0" quotePrefix="1" applyNumberFormat="1" applyFont="1" applyFill="1" applyBorder="1" applyAlignment="1">
      <alignment horizontal="left"/>
    </xf>
    <xf numFmtId="0" fontId="32" fillId="9" borderId="19" xfId="0" applyFont="1" applyFill="1" applyBorder="1" applyAlignment="1">
      <alignment horizontal="center"/>
    </xf>
    <xf numFmtId="1" fontId="32" fillId="9" borderId="31" xfId="0" applyNumberFormat="1" applyFont="1" applyFill="1" applyBorder="1" applyAlignment="1">
      <alignment horizontal="center"/>
    </xf>
    <xf numFmtId="0" fontId="32" fillId="9" borderId="31" xfId="0" applyFont="1" applyFill="1" applyBorder="1"/>
    <xf numFmtId="0" fontId="24" fillId="0" borderId="32" xfId="0" applyFont="1" applyBorder="1" applyAlignment="1">
      <alignment vertical="center" wrapText="1"/>
    </xf>
    <xf numFmtId="1" fontId="29" fillId="0" borderId="28" xfId="0" applyNumberFormat="1" applyFont="1" applyBorder="1" applyAlignment="1">
      <alignment horizontal="center"/>
    </xf>
    <xf numFmtId="0" fontId="22" fillId="0" borderId="27" xfId="0" quotePrefix="1" applyFont="1" applyBorder="1" applyAlignment="1">
      <alignment horizontal="center"/>
    </xf>
    <xf numFmtId="0" fontId="29" fillId="11" borderId="27" xfId="0" quotePrefix="1" applyFont="1" applyFill="1" applyBorder="1" applyAlignment="1">
      <alignment horizontal="center"/>
    </xf>
    <xf numFmtId="0" fontId="29" fillId="0" borderId="27" xfId="0" applyFont="1" applyBorder="1" applyAlignment="1">
      <alignment horizontal="center" vertical="center"/>
    </xf>
    <xf numFmtId="0" fontId="29" fillId="0" borderId="0" xfId="0" applyFont="1" applyAlignment="1">
      <alignment horizontal="left" vertical="center"/>
    </xf>
    <xf numFmtId="0" fontId="29" fillId="0" borderId="0" xfId="0" applyFont="1" applyAlignment="1">
      <alignment horizontal="center" vertical="center"/>
    </xf>
    <xf numFmtId="0" fontId="34" fillId="0" borderId="16" xfId="0" applyFont="1" applyBorder="1" applyAlignment="1">
      <alignment horizontal="center" vertical="center"/>
    </xf>
    <xf numFmtId="1" fontId="24" fillId="0" borderId="27" xfId="0" applyNumberFormat="1" applyFont="1" applyBorder="1" applyAlignment="1">
      <alignment horizontal="center"/>
    </xf>
    <xf numFmtId="0" fontId="37" fillId="0" borderId="26" xfId="0" quotePrefix="1" applyFont="1" applyBorder="1" applyAlignment="1">
      <alignment horizontal="left"/>
    </xf>
    <xf numFmtId="0" fontId="22" fillId="0" borderId="27" xfId="0" applyFont="1" applyBorder="1"/>
    <xf numFmtId="0" fontId="22" fillId="0" borderId="2" xfId="0" applyFont="1" applyBorder="1"/>
    <xf numFmtId="2" fontId="24" fillId="0" borderId="2" xfId="0" applyNumberFormat="1" applyFont="1" applyBorder="1" applyAlignment="1">
      <alignment horizontal="center" vertical="center"/>
    </xf>
    <xf numFmtId="0" fontId="33" fillId="0" borderId="4" xfId="0" applyFont="1" applyBorder="1" applyAlignment="1">
      <alignment vertical="center"/>
    </xf>
    <xf numFmtId="9" fontId="29" fillId="0" borderId="30" xfId="0" applyNumberFormat="1" applyFont="1" applyBorder="1" applyAlignment="1">
      <alignment vertical="center" wrapText="1"/>
    </xf>
    <xf numFmtId="0" fontId="29" fillId="0" borderId="0" xfId="0" applyFont="1" applyAlignment="1">
      <alignment vertical="center"/>
    </xf>
    <xf numFmtId="2" fontId="24" fillId="0" borderId="4" xfId="0" applyNumberFormat="1" applyFont="1" applyBorder="1" applyAlignment="1">
      <alignment horizontal="center" vertical="center"/>
    </xf>
    <xf numFmtId="1" fontId="29" fillId="0" borderId="30" xfId="0" quotePrefix="1" applyNumberFormat="1" applyFont="1" applyBorder="1" applyAlignment="1">
      <alignment horizontal="left" vertical="center"/>
    </xf>
    <xf numFmtId="2" fontId="29" fillId="11" borderId="16" xfId="7" applyNumberFormat="1" applyFont="1" applyFill="1" applyBorder="1" applyAlignment="1">
      <alignment horizontal="center" vertical="center"/>
    </xf>
    <xf numFmtId="0" fontId="24" fillId="0" borderId="30" xfId="0" applyFont="1" applyBorder="1" applyAlignment="1">
      <alignment vertical="center" wrapText="1"/>
    </xf>
    <xf numFmtId="0" fontId="35" fillId="0" borderId="16" xfId="0" applyFont="1" applyBorder="1" applyAlignment="1">
      <alignment horizontal="center" vertical="center" wrapText="1"/>
    </xf>
    <xf numFmtId="0" fontId="30" fillId="0" borderId="16" xfId="0" applyFont="1" applyBorder="1" applyAlignment="1">
      <alignment vertical="top" wrapText="1"/>
    </xf>
    <xf numFmtId="17" fontId="29" fillId="0" borderId="0" xfId="0" applyNumberFormat="1" applyFont="1" applyAlignment="1">
      <alignment vertical="center"/>
    </xf>
    <xf numFmtId="0" fontId="29" fillId="10" borderId="4" xfId="0" applyFont="1" applyFill="1" applyBorder="1" applyAlignment="1">
      <alignment wrapText="1"/>
    </xf>
    <xf numFmtId="2" fontId="24" fillId="0" borderId="0" xfId="0" applyNumberFormat="1" applyFont="1" applyAlignment="1">
      <alignment horizontal="center" vertical="center" wrapText="1"/>
    </xf>
    <xf numFmtId="0" fontId="31" fillId="0" borderId="16" xfId="0" applyFont="1" applyBorder="1" applyAlignment="1">
      <alignment wrapText="1"/>
    </xf>
    <xf numFmtId="1" fontId="29" fillId="0" borderId="30" xfId="0" quotePrefix="1" applyNumberFormat="1" applyFont="1" applyBorder="1" applyAlignment="1">
      <alignment horizontal="center" vertical="center"/>
    </xf>
    <xf numFmtId="0" fontId="29" fillId="0" borderId="30" xfId="0" applyFont="1" applyBorder="1" applyAlignment="1">
      <alignment vertical="center"/>
    </xf>
    <xf numFmtId="16" fontId="29" fillId="0" borderId="0" xfId="0" quotePrefix="1" applyNumberFormat="1" applyFont="1" applyAlignment="1">
      <alignment vertical="center"/>
    </xf>
    <xf numFmtId="2" fontId="29" fillId="11" borderId="0" xfId="7" applyNumberFormat="1" applyFont="1" applyFill="1" applyBorder="1" applyAlignment="1">
      <alignment horizontal="center" vertical="center"/>
    </xf>
    <xf numFmtId="1" fontId="29" fillId="11" borderId="30" xfId="0" quotePrefix="1" applyNumberFormat="1" applyFont="1" applyFill="1" applyBorder="1" applyAlignment="1">
      <alignment horizontal="center"/>
    </xf>
    <xf numFmtId="1" fontId="29" fillId="0" borderId="16" xfId="0" applyNumberFormat="1" applyFont="1" applyBorder="1" applyAlignment="1">
      <alignment horizontal="left" vertical="top"/>
    </xf>
    <xf numFmtId="0" fontId="30" fillId="0" borderId="16" xfId="0" applyFont="1" applyBorder="1" applyAlignment="1">
      <alignment vertical="center"/>
    </xf>
    <xf numFmtId="0" fontId="24" fillId="10" borderId="30" xfId="0" applyFont="1" applyFill="1" applyBorder="1" applyAlignment="1">
      <alignment horizontal="center" vertical="center"/>
    </xf>
    <xf numFmtId="1" fontId="22" fillId="0" borderId="30" xfId="0" quotePrefix="1" applyNumberFormat="1" applyFont="1" applyBorder="1" applyAlignment="1">
      <alignment horizontal="center"/>
    </xf>
    <xf numFmtId="0" fontId="22" fillId="0" borderId="2" xfId="0" quotePrefix="1" applyFont="1" applyBorder="1" applyAlignment="1">
      <alignment horizontal="center"/>
    </xf>
    <xf numFmtId="0" fontId="29" fillId="11" borderId="2" xfId="0" quotePrefix="1" applyFont="1" applyFill="1" applyBorder="1" applyAlignment="1">
      <alignment horizontal="center"/>
    </xf>
    <xf numFmtId="0" fontId="24" fillId="0" borderId="2" xfId="0" applyFont="1" applyBorder="1" applyAlignment="1">
      <alignment horizontal="center" vertical="center"/>
    </xf>
    <xf numFmtId="0" fontId="33" fillId="0" borderId="27" xfId="0" applyFont="1" applyBorder="1" applyAlignment="1">
      <alignment horizontal="left" vertical="center"/>
    </xf>
    <xf numFmtId="0" fontId="29" fillId="10" borderId="4" xfId="0" applyFont="1" applyFill="1" applyBorder="1" applyAlignment="1">
      <alignment vertical="center"/>
    </xf>
    <xf numFmtId="0" fontId="29" fillId="10" borderId="0" xfId="0" applyFont="1" applyFill="1" applyAlignment="1">
      <alignment vertical="center" wrapText="1"/>
    </xf>
    <xf numFmtId="0" fontId="30" fillId="10" borderId="4" xfId="0" applyFont="1" applyFill="1" applyBorder="1" applyAlignment="1">
      <alignment horizontal="left" vertical="center" wrapText="1"/>
    </xf>
    <xf numFmtId="20" fontId="31" fillId="10" borderId="16" xfId="0" applyNumberFormat="1" applyFont="1" applyFill="1" applyBorder="1" applyAlignment="1">
      <alignment horizontal="center" vertical="center" wrapText="1"/>
    </xf>
    <xf numFmtId="20" fontId="31" fillId="10" borderId="30" xfId="0" applyNumberFormat="1" applyFont="1" applyFill="1" applyBorder="1" applyAlignment="1">
      <alignment horizontal="center" vertical="center" wrapText="1"/>
    </xf>
    <xf numFmtId="0" fontId="31" fillId="10" borderId="4" xfId="0" applyFont="1" applyFill="1" applyBorder="1" applyAlignment="1">
      <alignment horizontal="center" vertical="center" wrapText="1"/>
    </xf>
    <xf numFmtId="2" fontId="24" fillId="0" borderId="30" xfId="0" applyNumberFormat="1" applyFont="1" applyBorder="1" applyAlignment="1">
      <alignment horizontal="center" vertical="center" wrapText="1"/>
    </xf>
    <xf numFmtId="0" fontId="30" fillId="0" borderId="4" xfId="0" applyFont="1" applyBorder="1" applyAlignment="1">
      <alignment vertical="center" wrapText="1"/>
    </xf>
    <xf numFmtId="0" fontId="29" fillId="0" borderId="30" xfId="0" applyFont="1" applyBorder="1" applyAlignment="1">
      <alignment horizontal="left" vertical="center"/>
    </xf>
    <xf numFmtId="9" fontId="29" fillId="0" borderId="0" xfId="0" applyNumberFormat="1" applyFont="1" applyAlignment="1">
      <alignment horizontal="left" vertical="center" wrapText="1"/>
    </xf>
    <xf numFmtId="0" fontId="29" fillId="0" borderId="16" xfId="0" applyFont="1" applyBorder="1" applyAlignment="1">
      <alignment vertical="center"/>
    </xf>
    <xf numFmtId="0" fontId="31" fillId="0" borderId="4" xfId="0" applyFont="1" applyBorder="1" applyAlignment="1">
      <alignment vertical="top" wrapText="1"/>
    </xf>
    <xf numFmtId="1" fontId="29" fillId="0" borderId="30" xfId="0" applyNumberFormat="1" applyFont="1" applyBorder="1" applyAlignment="1">
      <alignment horizontal="center" vertical="center"/>
    </xf>
    <xf numFmtId="0" fontId="33" fillId="0" borderId="16" xfId="0" applyFont="1" applyBorder="1" applyAlignment="1">
      <alignment vertical="center" wrapText="1"/>
    </xf>
    <xf numFmtId="9" fontId="29" fillId="0" borderId="0" xfId="0" applyNumberFormat="1" applyFont="1" applyAlignment="1">
      <alignment vertical="center" wrapText="1"/>
    </xf>
    <xf numFmtId="0" fontId="24" fillId="0" borderId="30" xfId="0" applyFont="1" applyBorder="1" applyAlignment="1">
      <alignment horizontal="center" vertical="center" wrapText="1"/>
    </xf>
    <xf numFmtId="0" fontId="24" fillId="14" borderId="0" xfId="0" applyFont="1" applyFill="1" applyAlignment="1">
      <alignment horizontal="center" vertical="center"/>
    </xf>
    <xf numFmtId="0" fontId="38" fillId="10" borderId="30" xfId="0" applyFont="1" applyFill="1" applyBorder="1" applyAlignment="1">
      <alignment horizontal="left"/>
    </xf>
    <xf numFmtId="2" fontId="24" fillId="11" borderId="30" xfId="0" quotePrefix="1" applyNumberFormat="1" applyFont="1" applyFill="1" applyBorder="1" applyAlignment="1">
      <alignment horizontal="center" vertical="center"/>
    </xf>
    <xf numFmtId="0" fontId="39" fillId="0" borderId="30" xfId="0" applyFont="1" applyBorder="1"/>
    <xf numFmtId="0" fontId="40" fillId="0" borderId="4" xfId="0" applyFont="1" applyBorder="1" applyAlignment="1">
      <alignment vertical="center"/>
    </xf>
    <xf numFmtId="1" fontId="41" fillId="0" borderId="30" xfId="0" quotePrefix="1" applyNumberFormat="1" applyFont="1" applyBorder="1" applyAlignment="1">
      <alignment horizontal="center"/>
    </xf>
    <xf numFmtId="2" fontId="24" fillId="0" borderId="30" xfId="0" quotePrefix="1" applyNumberFormat="1" applyFont="1" applyBorder="1" applyAlignment="1">
      <alignment horizontal="center" vertical="center"/>
    </xf>
    <xf numFmtId="0" fontId="26" fillId="0" borderId="0" xfId="0" applyFont="1" applyAlignment="1">
      <alignment horizontal="left" vertical="center" wrapText="1"/>
    </xf>
    <xf numFmtId="1" fontId="24" fillId="0" borderId="4" xfId="0" applyNumberFormat="1" applyFont="1" applyBorder="1" applyAlignment="1">
      <alignment horizontal="center" vertical="center"/>
    </xf>
    <xf numFmtId="0" fontId="24" fillId="0" borderId="0" xfId="0" applyFont="1" applyAlignment="1">
      <alignment vertical="top"/>
    </xf>
    <xf numFmtId="0" fontId="29" fillId="0" borderId="0" xfId="0" applyFont="1" applyAlignment="1">
      <alignment vertical="top"/>
    </xf>
    <xf numFmtId="0" fontId="24" fillId="0" borderId="16" xfId="0" applyFont="1" applyBorder="1" applyAlignment="1">
      <alignment vertical="center" wrapText="1"/>
    </xf>
    <xf numFmtId="0" fontId="40" fillId="0" borderId="4" xfId="0" applyFont="1" applyBorder="1" applyAlignment="1">
      <alignment vertical="center" wrapText="1"/>
    </xf>
    <xf numFmtId="0" fontId="24" fillId="0" borderId="3" xfId="0" applyFont="1" applyBorder="1" applyAlignment="1">
      <alignment vertical="center"/>
    </xf>
    <xf numFmtId="0" fontId="38" fillId="10" borderId="4" xfId="0" applyFont="1" applyFill="1" applyBorder="1" applyAlignment="1">
      <alignment horizontal="left"/>
    </xf>
    <xf numFmtId="0" fontId="29" fillId="0" borderId="4" xfId="0" applyFont="1" applyBorder="1" applyAlignment="1">
      <alignment vertical="center" wrapText="1"/>
    </xf>
    <xf numFmtId="0" fontId="24" fillId="0" borderId="16" xfId="0" applyFont="1" applyBorder="1" applyAlignment="1">
      <alignment horizontal="center" vertical="center" wrapText="1"/>
    </xf>
    <xf numFmtId="0" fontId="31" fillId="0" borderId="4" xfId="0" applyFont="1" applyBorder="1" applyAlignment="1">
      <alignment horizontal="left" vertical="center" wrapText="1"/>
    </xf>
    <xf numFmtId="1" fontId="29" fillId="13" borderId="34" xfId="0" applyNumberFormat="1" applyFont="1" applyFill="1" applyBorder="1" applyAlignment="1">
      <alignment horizontal="center"/>
    </xf>
    <xf numFmtId="1" fontId="29" fillId="13" borderId="40" xfId="0" applyNumberFormat="1" applyFont="1" applyFill="1" applyBorder="1" applyAlignment="1">
      <alignment horizontal="center"/>
    </xf>
    <xf numFmtId="0" fontId="22" fillId="0" borderId="37" xfId="0" quotePrefix="1" applyFont="1" applyBorder="1" applyAlignment="1">
      <alignment horizontal="left"/>
    </xf>
    <xf numFmtId="0" fontId="22" fillId="0" borderId="35" xfId="0" applyFont="1" applyBorder="1"/>
    <xf numFmtId="0" fontId="22" fillId="0" borderId="37" xfId="0" applyFont="1" applyBorder="1"/>
    <xf numFmtId="17" fontId="22" fillId="0" borderId="36" xfId="0" applyNumberFormat="1" applyFont="1" applyBorder="1"/>
    <xf numFmtId="0" fontId="31" fillId="0" borderId="34" xfId="0" applyFont="1" applyBorder="1" applyAlignment="1">
      <alignment horizontal="left" vertical="center" wrapText="1"/>
    </xf>
    <xf numFmtId="0" fontId="0" fillId="11" borderId="0" xfId="0" applyFill="1"/>
    <xf numFmtId="0" fontId="29" fillId="0" borderId="2" xfId="0" applyFont="1" applyBorder="1" applyAlignment="1">
      <alignment vertical="center"/>
    </xf>
    <xf numFmtId="1" fontId="24" fillId="13" borderId="3" xfId="0" applyNumberFormat="1" applyFont="1" applyFill="1" applyBorder="1" applyAlignment="1">
      <alignment horizontal="center"/>
    </xf>
    <xf numFmtId="1" fontId="24" fillId="13" borderId="16" xfId="0" applyNumberFormat="1" applyFont="1" applyFill="1" applyBorder="1" applyAlignment="1">
      <alignment horizontal="center"/>
    </xf>
    <xf numFmtId="1" fontId="24" fillId="13" borderId="22" xfId="0" applyNumberFormat="1" applyFont="1" applyFill="1" applyBorder="1" applyAlignment="1">
      <alignment horizontal="center" vertical="center"/>
    </xf>
    <xf numFmtId="0" fontId="28" fillId="13" borderId="32" xfId="0" quotePrefix="1" applyFont="1" applyFill="1" applyBorder="1" applyAlignment="1">
      <alignment horizontal="center"/>
    </xf>
    <xf numFmtId="0" fontId="28" fillId="0" borderId="4" xfId="0" applyFont="1" applyBorder="1"/>
    <xf numFmtId="0" fontId="2" fillId="0" borderId="0" xfId="0" applyFont="1"/>
    <xf numFmtId="1" fontId="24" fillId="13" borderId="22" xfId="0" applyNumberFormat="1" applyFont="1" applyFill="1" applyBorder="1" applyAlignment="1">
      <alignment horizontal="center"/>
    </xf>
    <xf numFmtId="1" fontId="24" fillId="13" borderId="1" xfId="0" applyNumberFormat="1" applyFont="1" applyFill="1" applyBorder="1" applyAlignment="1">
      <alignment horizontal="center" vertical="center"/>
    </xf>
    <xf numFmtId="0" fontId="24" fillId="0" borderId="34" xfId="0" applyFont="1" applyBorder="1" applyAlignment="1">
      <alignment wrapText="1"/>
    </xf>
    <xf numFmtId="0" fontId="29" fillId="13" borderId="35" xfId="0" quotePrefix="1" applyFont="1" applyFill="1" applyBorder="1" applyAlignment="1">
      <alignment horizontal="right"/>
    </xf>
    <xf numFmtId="1" fontId="30" fillId="13" borderId="34" xfId="0" applyNumberFormat="1" applyFont="1" applyFill="1" applyBorder="1" applyAlignment="1">
      <alignment horizontal="left"/>
    </xf>
    <xf numFmtId="0" fontId="30" fillId="9" borderId="19" xfId="0" applyFont="1" applyFill="1" applyBorder="1" applyAlignment="1">
      <alignment horizontal="center" vertical="center"/>
    </xf>
    <xf numFmtId="1" fontId="30" fillId="9" borderId="31" xfId="0" applyNumberFormat="1" applyFont="1" applyFill="1" applyBorder="1" applyAlignment="1">
      <alignment horizontal="center" vertical="center"/>
    </xf>
    <xf numFmtId="0" fontId="30" fillId="9" borderId="31" xfId="0" applyFont="1" applyFill="1" applyBorder="1" applyAlignment="1">
      <alignment horizontal="center" vertical="center"/>
    </xf>
    <xf numFmtId="164" fontId="30" fillId="9" borderId="30" xfId="0" applyNumberFormat="1" applyFont="1" applyFill="1" applyBorder="1" applyAlignment="1">
      <alignment horizontal="center" vertical="center"/>
    </xf>
    <xf numFmtId="164" fontId="30" fillId="9" borderId="0" xfId="0" applyNumberFormat="1" applyFont="1" applyFill="1" applyAlignment="1">
      <alignment horizontal="center" vertical="center"/>
    </xf>
    <xf numFmtId="0" fontId="42" fillId="15" borderId="38" xfId="0" applyFont="1" applyFill="1" applyBorder="1" applyAlignment="1">
      <alignment horizontal="center" vertical="center"/>
    </xf>
    <xf numFmtId="0" fontId="43" fillId="15" borderId="38" xfId="0" applyFont="1" applyFill="1" applyBorder="1" applyAlignment="1">
      <alignment horizontal="center" vertical="center"/>
    </xf>
    <xf numFmtId="3" fontId="0" fillId="11" borderId="38" xfId="0" applyNumberFormat="1" applyFill="1" applyBorder="1" applyAlignment="1">
      <alignment horizontal="center" vertical="center"/>
    </xf>
    <xf numFmtId="16" fontId="0" fillId="11" borderId="38" xfId="0" applyNumberFormat="1" applyFill="1" applyBorder="1" applyAlignment="1">
      <alignment horizontal="center" vertical="center"/>
    </xf>
    <xf numFmtId="0" fontId="24" fillId="0" borderId="0" xfId="0" applyFont="1" applyAlignment="1">
      <alignment vertical="center"/>
    </xf>
    <xf numFmtId="0" fontId="24" fillId="0" borderId="30" xfId="0" applyFont="1" applyBorder="1" applyAlignment="1">
      <alignment vertical="center"/>
    </xf>
    <xf numFmtId="0" fontId="30" fillId="0" borderId="0" xfId="0" applyFont="1" applyAlignment="1">
      <alignment vertical="top" wrapText="1"/>
    </xf>
    <xf numFmtId="0" fontId="30" fillId="0" borderId="30" xfId="0" applyFont="1" applyBorder="1" applyAlignment="1">
      <alignment vertical="top" wrapText="1"/>
    </xf>
    <xf numFmtId="0" fontId="30" fillId="0" borderId="19" xfId="0" applyFont="1" applyBorder="1" applyAlignment="1">
      <alignment vertical="top" wrapText="1"/>
    </xf>
    <xf numFmtId="0" fontId="30" fillId="0" borderId="31" xfId="0" applyFont="1" applyBorder="1" applyAlignment="1">
      <alignment vertical="top" wrapText="1"/>
    </xf>
    <xf numFmtId="0" fontId="30" fillId="0" borderId="32" xfId="0" applyFont="1" applyBorder="1" applyAlignment="1">
      <alignment vertical="top" wrapText="1"/>
    </xf>
    <xf numFmtId="0" fontId="33" fillId="0" borderId="26" xfId="0" applyFont="1" applyBorder="1" applyAlignment="1">
      <alignment vertical="center"/>
    </xf>
    <xf numFmtId="0" fontId="33" fillId="0" borderId="27" xfId="0" applyFont="1" applyBorder="1" applyAlignment="1">
      <alignment vertical="center"/>
    </xf>
    <xf numFmtId="0" fontId="11" fillId="0" borderId="16" xfId="0" applyFont="1" applyBorder="1" applyAlignment="1">
      <alignment vertical="top" wrapText="1"/>
    </xf>
    <xf numFmtId="0" fontId="11" fillId="0" borderId="30" xfId="0" applyFont="1" applyBorder="1" applyAlignment="1">
      <alignment vertical="top" wrapText="1"/>
    </xf>
    <xf numFmtId="0" fontId="33" fillId="0" borderId="28" xfId="0" applyFont="1" applyBorder="1" applyAlignment="1">
      <alignment vertical="center" wrapText="1"/>
    </xf>
    <xf numFmtId="0" fontId="33" fillId="0" borderId="27" xfId="0" applyFont="1" applyBorder="1" applyAlignment="1">
      <alignment vertical="center" wrapText="1"/>
    </xf>
    <xf numFmtId="0" fontId="33" fillId="0" borderId="30" xfId="0" applyFont="1" applyBorder="1" applyAlignment="1">
      <alignment vertical="center" wrapText="1"/>
    </xf>
    <xf numFmtId="0" fontId="29" fillId="0" borderId="4" xfId="0" applyFont="1" applyBorder="1" applyAlignment="1">
      <alignment wrapText="1"/>
    </xf>
    <xf numFmtId="20" fontId="31" fillId="10" borderId="16" xfId="0" applyNumberFormat="1" applyFont="1" applyFill="1" applyBorder="1" applyAlignment="1">
      <alignment vertical="center" wrapText="1"/>
    </xf>
    <xf numFmtId="20" fontId="31" fillId="10" borderId="30" xfId="0" applyNumberFormat="1" applyFont="1" applyFill="1" applyBorder="1" applyAlignment="1">
      <alignment vertical="center" wrapText="1"/>
    </xf>
    <xf numFmtId="0" fontId="35" fillId="0" borderId="4" xfId="0" applyFont="1" applyBorder="1" applyAlignment="1">
      <alignment vertical="center" wrapText="1"/>
    </xf>
    <xf numFmtId="0" fontId="30" fillId="0" borderId="4" xfId="0" applyFont="1" applyBorder="1" applyAlignment="1">
      <alignment vertical="center" wrapText="1" shrinkToFit="1"/>
    </xf>
    <xf numFmtId="0" fontId="36" fillId="0" borderId="4" xfId="0" applyFont="1" applyBorder="1" applyAlignment="1">
      <alignment vertical="center" wrapText="1"/>
    </xf>
    <xf numFmtId="1" fontId="29" fillId="0" borderId="4" xfId="0" applyNumberFormat="1" applyFont="1" applyBorder="1" applyAlignment="1">
      <alignment vertical="top"/>
    </xf>
    <xf numFmtId="0" fontId="35" fillId="0" borderId="16" xfId="0" applyFont="1" applyBorder="1" applyAlignment="1">
      <alignment vertical="center" wrapText="1"/>
    </xf>
    <xf numFmtId="0" fontId="30" fillId="10" borderId="4" xfId="0" applyFont="1" applyFill="1" applyBorder="1" applyAlignment="1">
      <alignment vertical="center" wrapText="1"/>
    </xf>
    <xf numFmtId="0" fontId="0" fillId="11" borderId="38" xfId="0" applyFill="1" applyBorder="1" applyAlignment="1">
      <alignment horizontal="left" vertical="top"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45" fillId="0" borderId="0" xfId="0" applyFont="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9" fontId="44" fillId="0" borderId="1" xfId="0" applyNumberFormat="1" applyFont="1" applyBorder="1" applyAlignment="1">
      <alignment horizontal="center" vertical="center"/>
    </xf>
    <xf numFmtId="0" fontId="44" fillId="0" borderId="1" xfId="0" applyFont="1" applyBorder="1" applyAlignment="1">
      <alignment horizontal="center" vertical="center"/>
    </xf>
    <xf numFmtId="9" fontId="0" fillId="0" borderId="1" xfId="0" applyNumberFormat="1" applyBorder="1" applyAlignment="1">
      <alignment horizontal="center" vertical="center"/>
    </xf>
    <xf numFmtId="0" fontId="0" fillId="5" borderId="1" xfId="0" applyFill="1" applyBorder="1" applyAlignment="1">
      <alignment horizontal="center" vertical="center"/>
    </xf>
    <xf numFmtId="0" fontId="0" fillId="16" borderId="1" xfId="0" applyFill="1" applyBorder="1" applyAlignment="1">
      <alignment horizontal="center" vertical="center"/>
    </xf>
    <xf numFmtId="2" fontId="2" fillId="7" borderId="10" xfId="0" applyNumberFormat="1" applyFont="1" applyFill="1" applyBorder="1" applyAlignment="1">
      <alignment horizontal="center" vertical="center" wrapText="1"/>
    </xf>
    <xf numFmtId="0" fontId="9" fillId="11" borderId="41" xfId="0" applyFont="1" applyFill="1" applyBorder="1" applyAlignment="1">
      <alignment horizontal="center" vertical="center"/>
    </xf>
    <xf numFmtId="0" fontId="10" fillId="15" borderId="41" xfId="0" applyFont="1" applyFill="1" applyBorder="1" applyAlignment="1">
      <alignment horizontal="center" vertical="center"/>
    </xf>
    <xf numFmtId="49" fontId="9" fillId="11" borderId="41" xfId="0" applyNumberFormat="1" applyFont="1" applyFill="1" applyBorder="1" applyAlignment="1">
      <alignment horizontal="center" vertical="center"/>
    </xf>
    <xf numFmtId="0" fontId="10" fillId="15" borderId="38" xfId="0" applyFont="1" applyFill="1" applyBorder="1" applyAlignment="1">
      <alignment horizontal="center" vertical="center"/>
    </xf>
    <xf numFmtId="0" fontId="9" fillId="11" borderId="38" xfId="0" applyFont="1" applyFill="1" applyBorder="1" applyAlignment="1">
      <alignment horizontal="center" vertical="center"/>
    </xf>
    <xf numFmtId="0" fontId="9" fillId="11" borderId="38"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4" fillId="6" borderId="17" xfId="1" applyFont="1" applyFill="1" applyBorder="1" applyAlignment="1">
      <alignment horizontal="center" vertical="center"/>
    </xf>
    <xf numFmtId="0" fontId="4" fillId="6" borderId="9" xfId="1" applyFont="1" applyFill="1" applyBorder="1" applyAlignment="1">
      <alignment horizontal="center" vertical="center"/>
    </xf>
    <xf numFmtId="0" fontId="4" fillId="6" borderId="18" xfId="1" applyFont="1" applyFill="1" applyBorder="1" applyAlignment="1">
      <alignment horizontal="center" vertical="center"/>
    </xf>
    <xf numFmtId="0" fontId="2" fillId="7" borderId="19" xfId="0" applyFont="1" applyFill="1" applyBorder="1" applyAlignment="1">
      <alignment horizontal="center" vertical="center"/>
    </xf>
    <xf numFmtId="0" fontId="2" fillId="7" borderId="5" xfId="0" applyFont="1" applyFill="1" applyBorder="1" applyAlignment="1">
      <alignment horizontal="center" vertical="center"/>
    </xf>
    <xf numFmtId="2" fontId="2" fillId="7" borderId="10" xfId="0" applyNumberFormat="1" applyFont="1" applyFill="1" applyBorder="1" applyAlignment="1">
      <alignment horizontal="center" vertical="center" wrapText="1"/>
    </xf>
    <xf numFmtId="2" fontId="2" fillId="7" borderId="11" xfId="0" applyNumberFormat="1" applyFont="1" applyFill="1" applyBorder="1" applyAlignment="1">
      <alignment horizontal="center" vertical="center" wrapText="1"/>
    </xf>
    <xf numFmtId="2" fontId="2" fillId="7" borderId="21" xfId="0" applyNumberFormat="1" applyFont="1" applyFill="1" applyBorder="1" applyAlignment="1">
      <alignment horizontal="center" vertical="center" wrapText="1"/>
    </xf>
    <xf numFmtId="2" fontId="2" fillId="7" borderId="22" xfId="0" applyNumberFormat="1"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4" xfId="0" applyFont="1" applyFill="1" applyBorder="1" applyAlignment="1">
      <alignment horizontal="center" vertical="center"/>
    </xf>
    <xf numFmtId="0" fontId="2" fillId="7" borderId="12" xfId="0" applyFont="1" applyFill="1" applyBorder="1" applyAlignment="1">
      <alignment horizontal="center" vertical="center" wrapText="1"/>
    </xf>
    <xf numFmtId="2" fontId="12" fillId="15" borderId="38" xfId="0" applyNumberFormat="1" applyFont="1" applyFill="1" applyBorder="1" applyAlignment="1">
      <alignment horizontal="center" vertical="center"/>
    </xf>
    <xf numFmtId="2" fontId="10" fillId="15" borderId="38" xfId="0" applyNumberFormat="1" applyFont="1" applyFill="1" applyBorder="1" applyAlignment="1">
      <alignment horizontal="center" vertical="center"/>
    </xf>
    <xf numFmtId="2" fontId="29" fillId="13" borderId="37" xfId="0" quotePrefix="1" applyNumberFormat="1" applyFont="1" applyFill="1" applyBorder="1" applyAlignment="1">
      <alignment horizontal="center" vertical="center"/>
    </xf>
    <xf numFmtId="2" fontId="29" fillId="13" borderId="35" xfId="0" quotePrefix="1" applyNumberFormat="1" applyFont="1" applyFill="1" applyBorder="1" applyAlignment="1">
      <alignment horizontal="center" vertical="center"/>
    </xf>
    <xf numFmtId="2" fontId="29" fillId="13" borderId="36" xfId="0" quotePrefix="1" applyNumberFormat="1" applyFont="1" applyFill="1" applyBorder="1" applyAlignment="1">
      <alignment horizontal="center" vertical="center"/>
    </xf>
    <xf numFmtId="12" fontId="24" fillId="13" borderId="19" xfId="0" quotePrefix="1" applyNumberFormat="1" applyFont="1" applyFill="1" applyBorder="1" applyAlignment="1">
      <alignment horizontal="center" vertical="center"/>
    </xf>
    <xf numFmtId="12" fontId="24" fillId="13" borderId="31" xfId="0" quotePrefix="1" applyNumberFormat="1" applyFont="1" applyFill="1" applyBorder="1" applyAlignment="1">
      <alignment horizontal="center" vertical="center"/>
    </xf>
    <xf numFmtId="12" fontId="24" fillId="13" borderId="32" xfId="0" quotePrefix="1" applyNumberFormat="1" applyFont="1" applyFill="1" applyBorder="1" applyAlignment="1">
      <alignment horizontal="center" vertical="center"/>
    </xf>
    <xf numFmtId="12" fontId="24" fillId="13" borderId="19" xfId="0" quotePrefix="1" applyNumberFormat="1" applyFont="1" applyFill="1" applyBorder="1" applyAlignment="1">
      <alignment horizontal="center"/>
    </xf>
    <xf numFmtId="12" fontId="24" fillId="13" borderId="31" xfId="0" quotePrefix="1" applyNumberFormat="1" applyFont="1" applyFill="1" applyBorder="1" applyAlignment="1">
      <alignment horizontal="center"/>
    </xf>
    <xf numFmtId="12" fontId="24" fillId="13" borderId="32" xfId="0" quotePrefix="1" applyNumberFormat="1" applyFont="1" applyFill="1" applyBorder="1" applyAlignment="1">
      <alignment horizontal="center"/>
    </xf>
    <xf numFmtId="12" fontId="24" fillId="13" borderId="5" xfId="0" quotePrefix="1" applyNumberFormat="1" applyFont="1" applyFill="1" applyBorder="1" applyAlignment="1">
      <alignment horizontal="center"/>
    </xf>
    <xf numFmtId="12" fontId="24" fillId="13" borderId="6" xfId="0" quotePrefix="1" applyNumberFormat="1" applyFont="1" applyFill="1" applyBorder="1" applyAlignment="1">
      <alignment horizontal="center"/>
    </xf>
    <xf numFmtId="12" fontId="24" fillId="13" borderId="7" xfId="0" quotePrefix="1" applyNumberFormat="1" applyFont="1" applyFill="1" applyBorder="1" applyAlignment="1">
      <alignment horizontal="center"/>
    </xf>
    <xf numFmtId="0" fontId="29" fillId="0" borderId="4" xfId="0" applyFont="1" applyBorder="1" applyAlignment="1">
      <alignment horizontal="left" vertical="center"/>
    </xf>
    <xf numFmtId="0" fontId="24" fillId="0" borderId="19"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24" fillId="0" borderId="28" xfId="0" applyFont="1" applyBorder="1" applyAlignment="1">
      <alignment horizontal="center"/>
    </xf>
    <xf numFmtId="0" fontId="24" fillId="0" borderId="26" xfId="0" applyFont="1" applyBorder="1" applyAlignment="1">
      <alignment horizontal="center"/>
    </xf>
    <xf numFmtId="0" fontId="24" fillId="0" borderId="27" xfId="0" applyFont="1" applyBorder="1" applyAlignment="1">
      <alignment horizontal="center"/>
    </xf>
    <xf numFmtId="0" fontId="24" fillId="0" borderId="0" xfId="0" applyFont="1" applyAlignment="1">
      <alignment horizontal="left" vertical="center"/>
    </xf>
    <xf numFmtId="0" fontId="24" fillId="0" borderId="16" xfId="0" applyFont="1" applyBorder="1" applyAlignment="1">
      <alignment horizontal="center"/>
    </xf>
    <xf numFmtId="0" fontId="24" fillId="0" borderId="30" xfId="0" applyFont="1" applyBorder="1" applyAlignment="1">
      <alignment horizontal="center"/>
    </xf>
    <xf numFmtId="0" fontId="23" fillId="0" borderId="26" xfId="0" applyFont="1" applyBorder="1" applyAlignment="1">
      <alignment horizontal="center" vertical="center"/>
    </xf>
    <xf numFmtId="0" fontId="22" fillId="0" borderId="0" xfId="0" applyFont="1" applyAlignment="1">
      <alignment horizontal="center" vertical="center"/>
    </xf>
    <xf numFmtId="164" fontId="24" fillId="9" borderId="16" xfId="0" quotePrefix="1" applyNumberFormat="1" applyFont="1" applyFill="1" applyBorder="1" applyAlignment="1">
      <alignment horizontal="left" vertical="center"/>
    </xf>
    <xf numFmtId="164" fontId="24" fillId="9" borderId="0" xfId="0" quotePrefix="1" applyNumberFormat="1" applyFont="1" applyFill="1" applyAlignment="1">
      <alignment horizontal="left" vertical="center"/>
    </xf>
    <xf numFmtId="164" fontId="24" fillId="9" borderId="0" xfId="0" applyNumberFormat="1" applyFont="1" applyFill="1" applyAlignment="1">
      <alignment horizontal="left" vertical="center"/>
    </xf>
    <xf numFmtId="164" fontId="24" fillId="9" borderId="30" xfId="0" applyNumberFormat="1" applyFont="1" applyFill="1" applyBorder="1" applyAlignment="1">
      <alignment horizontal="left" vertical="center"/>
    </xf>
    <xf numFmtId="0" fontId="24" fillId="0" borderId="0" xfId="0" applyFont="1" applyAlignment="1">
      <alignment horizontal="center" vertical="center" wrapText="1"/>
    </xf>
    <xf numFmtId="164" fontId="24" fillId="0" borderId="0" xfId="0" applyNumberFormat="1" applyFont="1" applyAlignment="1">
      <alignment horizontal="left" wrapText="1"/>
    </xf>
    <xf numFmtId="164" fontId="24" fillId="0" borderId="30" xfId="0" applyNumberFormat="1" applyFont="1" applyBorder="1" applyAlignment="1">
      <alignment horizontal="left" wrapText="1"/>
    </xf>
    <xf numFmtId="0" fontId="24" fillId="0" borderId="28" xfId="0" applyFont="1" applyBorder="1" applyAlignment="1">
      <alignment horizontal="center" vertical="center"/>
    </xf>
    <xf numFmtId="0" fontId="24" fillId="0" borderId="26" xfId="0" applyFont="1" applyBorder="1" applyAlignment="1">
      <alignment horizontal="center" vertical="center"/>
    </xf>
    <xf numFmtId="0" fontId="24" fillId="0" borderId="26" xfId="0" applyFont="1" applyBorder="1" applyAlignment="1">
      <alignment horizontal="center" wrapText="1"/>
    </xf>
    <xf numFmtId="0" fontId="24" fillId="0" borderId="0" xfId="0" applyFont="1" applyAlignment="1">
      <alignment horizontal="center" wrapText="1"/>
    </xf>
    <xf numFmtId="0" fontId="24" fillId="11" borderId="27" xfId="0" applyFont="1" applyFill="1" applyBorder="1" applyAlignment="1">
      <alignment horizontal="center" wrapText="1"/>
    </xf>
    <xf numFmtId="0" fontId="24" fillId="11" borderId="30" xfId="0" applyFont="1" applyFill="1" applyBorder="1" applyAlignment="1">
      <alignment horizontal="center" wrapText="1"/>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24" fillId="0" borderId="16" xfId="0" applyFont="1" applyBorder="1" applyAlignment="1">
      <alignment horizontal="center" vertical="center"/>
    </xf>
    <xf numFmtId="0" fontId="24" fillId="0" borderId="30" xfId="0" applyFont="1" applyBorder="1" applyAlignment="1">
      <alignment horizontal="center" vertical="center"/>
    </xf>
    <xf numFmtId="0" fontId="32" fillId="13" borderId="5" xfId="0" quotePrefix="1" applyFont="1" applyFill="1" applyBorder="1" applyAlignment="1">
      <alignment horizontal="center" vertical="center"/>
    </xf>
    <xf numFmtId="0" fontId="32" fillId="13" borderId="7" xfId="0" quotePrefix="1" applyFont="1" applyFill="1" applyBorder="1" applyAlignment="1">
      <alignment horizontal="center" vertical="center"/>
    </xf>
    <xf numFmtId="0" fontId="24" fillId="0" borderId="31" xfId="0" applyFont="1" applyBorder="1" applyAlignment="1">
      <alignment horizontal="center" vertical="center" wrapText="1"/>
    </xf>
    <xf numFmtId="0" fontId="24" fillId="0" borderId="32" xfId="0" applyFont="1" applyBorder="1" applyAlignment="1">
      <alignment horizontal="center" vertical="center" wrapText="1"/>
    </xf>
    <xf numFmtId="0" fontId="32" fillId="11" borderId="6" xfId="0" applyFont="1" applyFill="1" applyBorder="1" applyAlignment="1">
      <alignment horizontal="center" vertical="center"/>
    </xf>
    <xf numFmtId="0" fontId="33" fillId="0" borderId="16" xfId="0" applyFont="1" applyBorder="1" applyAlignment="1">
      <alignment horizontal="left" vertical="center"/>
    </xf>
    <xf numFmtId="0" fontId="33" fillId="0" borderId="0" xfId="0" applyFont="1" applyAlignment="1">
      <alignment horizontal="left" vertical="center"/>
    </xf>
    <xf numFmtId="0" fontId="29" fillId="12" borderId="16" xfId="0" quotePrefix="1" applyFont="1" applyFill="1" applyBorder="1" applyAlignment="1">
      <alignment horizontal="left"/>
    </xf>
    <xf numFmtId="0" fontId="29" fillId="12" borderId="0" xfId="0" quotePrefix="1" applyFont="1" applyFill="1" applyAlignment="1">
      <alignment horizontal="left"/>
    </xf>
    <xf numFmtId="0" fontId="29" fillId="12" borderId="30" xfId="0" quotePrefix="1" applyFont="1" applyFill="1" applyBorder="1" applyAlignment="1">
      <alignment horizontal="left"/>
    </xf>
    <xf numFmtId="0" fontId="34" fillId="0" borderId="16" xfId="0" applyFont="1" applyBorder="1" applyAlignment="1">
      <alignment horizontal="left" vertical="center"/>
    </xf>
    <xf numFmtId="0" fontId="34" fillId="0" borderId="0" xfId="0" applyFont="1" applyAlignment="1">
      <alignment horizontal="left" vertical="center"/>
    </xf>
    <xf numFmtId="0" fontId="24" fillId="0" borderId="16" xfId="0" applyFont="1" applyBorder="1" applyAlignment="1">
      <alignment horizontal="left"/>
    </xf>
    <xf numFmtId="0" fontId="24" fillId="0" borderId="30" xfId="0" applyFont="1" applyBorder="1" applyAlignment="1">
      <alignment horizontal="left"/>
    </xf>
    <xf numFmtId="0" fontId="30" fillId="13" borderId="5" xfId="0" quotePrefix="1" applyFont="1" applyFill="1" applyBorder="1" applyAlignment="1">
      <alignment horizontal="center"/>
    </xf>
    <xf numFmtId="0" fontId="30" fillId="13" borderId="7" xfId="0" quotePrefix="1" applyFont="1" applyFill="1" applyBorder="1" applyAlignment="1">
      <alignment horizontal="center"/>
    </xf>
    <xf numFmtId="0" fontId="29" fillId="0" borderId="16" xfId="0" applyFont="1" applyBorder="1" applyAlignment="1">
      <alignment horizontal="left"/>
    </xf>
    <xf numFmtId="0" fontId="29" fillId="0" borderId="0" xfId="0" applyFont="1" applyAlignment="1">
      <alignment horizontal="left"/>
    </xf>
    <xf numFmtId="0" fontId="29" fillId="0" borderId="30" xfId="0" applyFont="1" applyBorder="1" applyAlignment="1">
      <alignment horizontal="left"/>
    </xf>
    <xf numFmtId="0" fontId="26" fillId="0" borderId="16" xfId="0" applyFont="1" applyBorder="1" applyAlignment="1">
      <alignment horizontal="left" vertical="center" wrapText="1"/>
    </xf>
    <xf numFmtId="0" fontId="26" fillId="0" borderId="30" xfId="0" applyFont="1" applyBorder="1" applyAlignment="1">
      <alignment horizontal="left" vertical="center" wrapText="1"/>
    </xf>
    <xf numFmtId="0" fontId="32" fillId="9" borderId="26" xfId="0" applyFont="1" applyFill="1" applyBorder="1" applyAlignment="1">
      <alignment horizontal="center" vertical="center"/>
    </xf>
    <xf numFmtId="0" fontId="32" fillId="9" borderId="0" xfId="0" applyFont="1" applyFill="1" applyAlignment="1">
      <alignment horizontal="center" vertical="center"/>
    </xf>
    <xf numFmtId="0" fontId="32" fillId="11" borderId="33" xfId="0" applyFont="1" applyFill="1" applyBorder="1" applyAlignment="1">
      <alignment horizontal="center" vertical="center"/>
    </xf>
    <xf numFmtId="0" fontId="32" fillId="11" borderId="7" xfId="0" applyFont="1"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42" fillId="15" borderId="38" xfId="0" applyFont="1" applyFill="1" applyBorder="1" applyAlignment="1">
      <alignment horizontal="center" vertical="center"/>
    </xf>
    <xf numFmtId="0" fontId="0" fillId="11" borderId="38" xfId="0" applyFill="1" applyBorder="1" applyAlignment="1">
      <alignment horizontal="center" vertical="center"/>
    </xf>
    <xf numFmtId="0" fontId="0" fillId="0" borderId="0" xfId="0" applyAlignment="1">
      <alignment horizontal="left" vertical="top" wrapText="1"/>
    </xf>
    <xf numFmtId="0" fontId="46" fillId="11" borderId="38" xfId="0" applyFont="1" applyFill="1" applyBorder="1" applyAlignment="1">
      <alignment horizontal="left" vertical="top" wrapText="1"/>
    </xf>
    <xf numFmtId="0" fontId="46" fillId="11" borderId="38" xfId="0" applyFont="1" applyFill="1" applyBorder="1" applyAlignment="1">
      <alignment horizontal="center" vertical="center"/>
    </xf>
    <xf numFmtId="0" fontId="46" fillId="11" borderId="42" xfId="0" applyFont="1" applyFill="1" applyBorder="1" applyAlignment="1">
      <alignment horizontal="center" vertical="center"/>
    </xf>
    <xf numFmtId="0" fontId="46" fillId="11" borderId="43" xfId="0" applyFont="1" applyFill="1" applyBorder="1" applyAlignment="1">
      <alignment horizontal="center" vertical="center"/>
    </xf>
    <xf numFmtId="0" fontId="47" fillId="11" borderId="38" xfId="0" applyFont="1" applyFill="1" applyBorder="1" applyAlignment="1">
      <alignment horizontal="left" vertical="top" wrapText="1"/>
    </xf>
    <xf numFmtId="0" fontId="48" fillId="0" borderId="0" xfId="0" applyFont="1"/>
    <xf numFmtId="0" fontId="49" fillId="15" borderId="38" xfId="0" applyFont="1" applyFill="1" applyBorder="1" applyAlignment="1">
      <alignment horizontal="center" vertical="center" wrapText="1"/>
    </xf>
    <xf numFmtId="0" fontId="49" fillId="15" borderId="38" xfId="0" applyFont="1" applyFill="1" applyBorder="1" applyAlignment="1">
      <alignment horizontal="center" vertical="center"/>
    </xf>
    <xf numFmtId="0" fontId="49" fillId="15" borderId="44" xfId="0" applyFont="1" applyFill="1" applyBorder="1" applyAlignment="1">
      <alignment horizontal="center" vertical="center"/>
    </xf>
    <xf numFmtId="0" fontId="49" fillId="15" borderId="38" xfId="0" applyFont="1" applyFill="1" applyBorder="1" applyAlignment="1">
      <alignment horizontal="center" vertical="center"/>
    </xf>
    <xf numFmtId="0" fontId="49" fillId="15" borderId="45" xfId="0" applyFont="1" applyFill="1" applyBorder="1" applyAlignment="1">
      <alignment horizontal="center" vertical="center"/>
    </xf>
    <xf numFmtId="0" fontId="9" fillId="0" borderId="0" xfId="0" applyFont="1" applyAlignment="1">
      <alignment wrapText="1"/>
    </xf>
    <xf numFmtId="0" fontId="50" fillId="0" borderId="0" xfId="0" applyFont="1" applyAlignment="1">
      <alignment horizontal="justify" vertical="center" wrapText="1"/>
    </xf>
    <xf numFmtId="0" fontId="51" fillId="11" borderId="38" xfId="0" applyFont="1" applyFill="1" applyBorder="1" applyAlignment="1">
      <alignment horizontal="left" vertical="top" wrapText="1"/>
    </xf>
    <xf numFmtId="0" fontId="49" fillId="15" borderId="38" xfId="0" applyFont="1" applyFill="1" applyBorder="1" applyAlignment="1">
      <alignment horizontal="center" vertical="center" wrapText="1"/>
    </xf>
    <xf numFmtId="0" fontId="52" fillId="0" borderId="0" xfId="0" applyFont="1" applyAlignment="1">
      <alignment horizontal="left" vertical="center" indent="8"/>
    </xf>
    <xf numFmtId="0" fontId="53" fillId="0" borderId="0" xfId="0" applyFont="1" applyAlignment="1">
      <alignment horizontal="left" vertical="center" indent="8"/>
    </xf>
    <xf numFmtId="0" fontId="54" fillId="0" borderId="0" xfId="0" applyFont="1" applyAlignment="1">
      <alignment horizontal="left" vertical="center" indent="8"/>
    </xf>
    <xf numFmtId="0" fontId="52" fillId="0" borderId="0" xfId="0" applyFont="1" applyAlignment="1">
      <alignment vertical="center"/>
    </xf>
    <xf numFmtId="0" fontId="52" fillId="0" borderId="0" xfId="0" applyFont="1" applyAlignment="1">
      <alignment horizontal="left" vertical="center" indent="6"/>
    </xf>
    <xf numFmtId="0" fontId="53" fillId="0" borderId="0" xfId="0" applyFont="1" applyAlignment="1">
      <alignment horizontal="left" vertical="center" indent="6"/>
    </xf>
    <xf numFmtId="0" fontId="52" fillId="0" borderId="0" xfId="0" applyFont="1" applyAlignment="1">
      <alignment horizontal="left" vertical="center" indent="15"/>
    </xf>
    <xf numFmtId="0" fontId="56" fillId="0" borderId="0" xfId="0" applyFont="1" applyAlignment="1">
      <alignment horizontal="left" vertical="center" indent="6"/>
    </xf>
    <xf numFmtId="0" fontId="54" fillId="0" borderId="0" xfId="0" applyFont="1" applyAlignment="1">
      <alignment vertical="center"/>
    </xf>
    <xf numFmtId="0" fontId="58" fillId="0" borderId="0" xfId="0" applyFont="1" applyAlignment="1">
      <alignment vertical="center"/>
    </xf>
    <xf numFmtId="0" fontId="58" fillId="0" borderId="0" xfId="0" applyFont="1" applyAlignment="1">
      <alignment horizontal="left" vertical="center" indent="3"/>
    </xf>
    <xf numFmtId="0" fontId="0" fillId="0" borderId="0" xfId="0" applyAlignment="1">
      <alignment horizontal="center" vertical="center" wrapText="1"/>
    </xf>
    <xf numFmtId="0" fontId="59" fillId="11" borderId="38" xfId="0" applyFont="1" applyFill="1" applyBorder="1" applyAlignment="1">
      <alignment horizontal="left" vertical="top" wrapText="1"/>
    </xf>
    <xf numFmtId="0" fontId="59" fillId="11" borderId="38" xfId="0" applyFont="1" applyFill="1" applyBorder="1" applyAlignment="1">
      <alignment horizontal="center" vertical="center"/>
    </xf>
    <xf numFmtId="0" fontId="59" fillId="11" borderId="38" xfId="0" applyFont="1" applyFill="1" applyBorder="1" applyAlignment="1">
      <alignment horizontal="center" vertical="center" wrapText="1"/>
    </xf>
    <xf numFmtId="168" fontId="59" fillId="11" borderId="44" xfId="0" applyNumberFormat="1" applyFont="1" applyFill="1" applyBorder="1" applyAlignment="1">
      <alignment horizontal="center" vertical="center"/>
    </xf>
    <xf numFmtId="168" fontId="59" fillId="11" borderId="46" xfId="0" applyNumberFormat="1" applyFont="1" applyFill="1" applyBorder="1" applyAlignment="1">
      <alignment horizontal="center" vertical="center"/>
    </xf>
    <xf numFmtId="0" fontId="59" fillId="11" borderId="38" xfId="0" applyFont="1" applyFill="1" applyBorder="1" applyAlignment="1">
      <alignment horizontal="center" vertical="center"/>
    </xf>
    <xf numFmtId="0" fontId="59" fillId="11" borderId="38" xfId="0" applyFont="1" applyFill="1" applyBorder="1" applyAlignment="1">
      <alignment horizontal="center" vertical="center" wrapText="1"/>
    </xf>
    <xf numFmtId="168" fontId="59" fillId="11" borderId="45" xfId="0" applyNumberFormat="1" applyFont="1" applyFill="1" applyBorder="1" applyAlignment="1">
      <alignment horizontal="center" vertical="center"/>
    </xf>
    <xf numFmtId="168" fontId="59" fillId="11" borderId="38" xfId="0" applyNumberFormat="1" applyFont="1" applyFill="1" applyBorder="1" applyAlignment="1">
      <alignment horizontal="center" vertical="center"/>
    </xf>
    <xf numFmtId="0" fontId="60" fillId="15" borderId="38" xfId="0" applyFont="1" applyFill="1" applyBorder="1" applyAlignment="1">
      <alignment horizontal="center" vertical="center" wrapText="1"/>
    </xf>
    <xf numFmtId="0" fontId="60" fillId="15" borderId="38" xfId="0" applyFont="1" applyFill="1" applyBorder="1" applyAlignment="1">
      <alignment horizontal="center" vertical="center"/>
    </xf>
    <xf numFmtId="0" fontId="46" fillId="0" borderId="0" xfId="0" applyFont="1" applyAlignment="1">
      <alignment horizontal="left" vertical="center"/>
    </xf>
    <xf numFmtId="0" fontId="51" fillId="0" borderId="0" xfId="0" applyFont="1" applyAlignment="1">
      <alignment horizontal="left" vertical="top" wrapText="1"/>
    </xf>
    <xf numFmtId="0" fontId="51" fillId="0" borderId="0" xfId="0" applyFont="1" applyAlignment="1">
      <alignment horizontal="center" vertical="center"/>
    </xf>
    <xf numFmtId="0" fontId="51" fillId="0" borderId="0" xfId="0" applyFont="1" applyAlignment="1">
      <alignment horizontal="center" vertical="center" wrapText="1"/>
    </xf>
    <xf numFmtId="169" fontId="51" fillId="0" borderId="0" xfId="0" applyNumberFormat="1" applyFont="1" applyAlignment="1">
      <alignment horizontal="center" vertical="center"/>
    </xf>
    <xf numFmtId="0" fontId="0" fillId="11" borderId="38" xfId="0" applyFill="1" applyBorder="1" applyAlignment="1">
      <alignment horizontal="center" vertical="center" wrapText="1"/>
    </xf>
    <xf numFmtId="0" fontId="61" fillId="0" borderId="0" xfId="0" applyFont="1" applyAlignment="1">
      <alignment horizontal="center" vertical="center"/>
    </xf>
    <xf numFmtId="0" fontId="0" fillId="11" borderId="38" xfId="0" applyFill="1" applyBorder="1" applyAlignment="1">
      <alignment horizontal="left" vertical="center" wrapText="1"/>
    </xf>
    <xf numFmtId="0" fontId="0" fillId="11" borderId="38" xfId="0" applyFill="1" applyBorder="1" applyAlignment="1">
      <alignment horizontal="center" vertical="center" wrapText="1"/>
    </xf>
    <xf numFmtId="0" fontId="0" fillId="11" borderId="38" xfId="0" applyFill="1" applyBorder="1" applyAlignment="1">
      <alignment horizontal="left" vertical="center"/>
    </xf>
    <xf numFmtId="0" fontId="0" fillId="15" borderId="38" xfId="0" applyFill="1" applyBorder="1" applyAlignment="1">
      <alignment horizontal="center" vertical="center"/>
    </xf>
    <xf numFmtId="0" fontId="0" fillId="9" borderId="38" xfId="0" applyFill="1" applyBorder="1" applyAlignment="1">
      <alignment horizontal="center" vertical="center"/>
    </xf>
    <xf numFmtId="0" fontId="11" fillId="11" borderId="38" xfId="0" applyFont="1" applyFill="1" applyBorder="1" applyAlignment="1">
      <alignment horizontal="center" vertical="center" wrapText="1"/>
    </xf>
    <xf numFmtId="0" fontId="0" fillId="11" borderId="44" xfId="0" applyFill="1" applyBorder="1" applyAlignment="1">
      <alignment horizontal="center" vertical="center" wrapText="1"/>
    </xf>
    <xf numFmtId="0" fontId="0" fillId="11" borderId="38" xfId="0" applyFill="1" applyBorder="1" applyAlignment="1">
      <alignment horizontal="left" vertical="center"/>
    </xf>
    <xf numFmtId="0" fontId="0" fillId="11" borderId="46" xfId="0" applyFill="1" applyBorder="1" applyAlignment="1">
      <alignment horizontal="center" vertical="center" wrapText="1"/>
    </xf>
    <xf numFmtId="0" fontId="0" fillId="11" borderId="45" xfId="0" applyFill="1" applyBorder="1" applyAlignment="1">
      <alignment horizontal="center" vertical="center" wrapText="1"/>
    </xf>
    <xf numFmtId="0" fontId="2" fillId="15" borderId="38" xfId="0" applyFont="1" applyFill="1" applyBorder="1" applyAlignment="1">
      <alignment horizontal="center" vertical="center"/>
    </xf>
    <xf numFmtId="0" fontId="42" fillId="15" borderId="38" xfId="0" applyFont="1" applyFill="1" applyBorder="1" applyAlignment="1">
      <alignment horizontal="center" vertical="center" wrapText="1"/>
    </xf>
    <xf numFmtId="0" fontId="64" fillId="0" borderId="0" xfId="0" applyFont="1" applyAlignment="1">
      <alignment horizontal="center" vertical="center"/>
    </xf>
    <xf numFmtId="0" fontId="65" fillId="0" borderId="1" xfId="0" applyFont="1" applyBorder="1" applyAlignment="1">
      <alignment horizontal="center" vertical="center" wrapText="1"/>
    </xf>
    <xf numFmtId="0" fontId="64" fillId="0" borderId="1" xfId="0" applyFont="1" applyBorder="1" applyAlignment="1">
      <alignment horizontal="center" vertical="center"/>
    </xf>
    <xf numFmtId="0" fontId="66" fillId="0" borderId="0" xfId="0" applyFont="1" applyAlignment="1">
      <alignment horizontal="center" vertical="center"/>
    </xf>
    <xf numFmtId="0" fontId="67" fillId="17" borderId="1" xfId="0" applyFont="1" applyFill="1" applyBorder="1" applyAlignment="1">
      <alignment horizontal="center" vertical="center" wrapText="1"/>
    </xf>
    <xf numFmtId="0" fontId="68" fillId="11" borderId="38" xfId="0" applyFont="1" applyFill="1" applyBorder="1" applyAlignment="1">
      <alignment horizontal="center" vertical="center" wrapText="1"/>
    </xf>
    <xf numFmtId="2" fontId="69" fillId="18" borderId="38" xfId="0" applyNumberFormat="1" applyFont="1" applyFill="1" applyBorder="1" applyAlignment="1">
      <alignment horizontal="center" vertical="center" wrapText="1"/>
    </xf>
    <xf numFmtId="2" fontId="69" fillId="11" borderId="38" xfId="0" applyNumberFormat="1" applyFont="1" applyFill="1" applyBorder="1" applyAlignment="1">
      <alignment horizontal="center" vertical="center"/>
    </xf>
    <xf numFmtId="0" fontId="69" fillId="18" borderId="38" xfId="0" applyFont="1" applyFill="1" applyBorder="1" applyAlignment="1">
      <alignment horizontal="center" vertical="center" wrapText="1"/>
    </xf>
    <xf numFmtId="2" fontId="69" fillId="11" borderId="38" xfId="0" applyNumberFormat="1" applyFont="1" applyFill="1" applyBorder="1" applyAlignment="1">
      <alignment horizontal="center" vertical="center" wrapText="1"/>
    </xf>
    <xf numFmtId="0" fontId="69" fillId="11" borderId="38" xfId="0" applyFont="1" applyFill="1" applyBorder="1" applyAlignment="1">
      <alignment horizontal="center" vertical="center" wrapText="1"/>
    </xf>
    <xf numFmtId="0" fontId="70" fillId="11" borderId="38" xfId="0" applyFont="1" applyFill="1" applyBorder="1" applyAlignment="1">
      <alignment horizontal="center" vertical="center" wrapText="1"/>
    </xf>
    <xf numFmtId="2" fontId="70" fillId="11" borderId="38" xfId="0" applyNumberFormat="1" applyFont="1" applyFill="1" applyBorder="1" applyAlignment="1">
      <alignment horizontal="center" vertical="center" wrapText="1"/>
    </xf>
    <xf numFmtId="2" fontId="70" fillId="11" borderId="38" xfId="0" applyNumberFormat="1" applyFont="1" applyFill="1" applyBorder="1" applyAlignment="1">
      <alignment horizontal="center" vertical="center"/>
    </xf>
    <xf numFmtId="0" fontId="10" fillId="15" borderId="38" xfId="0" applyFont="1" applyFill="1" applyBorder="1" applyAlignment="1">
      <alignment horizontal="center" vertical="center" wrapText="1"/>
    </xf>
    <xf numFmtId="2" fontId="71" fillId="15" borderId="38" xfId="0" applyNumberFormat="1" applyFont="1" applyFill="1" applyBorder="1" applyAlignment="1">
      <alignment horizontal="center" vertical="center" wrapText="1"/>
    </xf>
    <xf numFmtId="2" fontId="71" fillId="15" borderId="38" xfId="0" applyNumberFormat="1" applyFont="1" applyFill="1" applyBorder="1" applyAlignment="1">
      <alignment horizontal="center" vertical="center"/>
    </xf>
    <xf numFmtId="0" fontId="71" fillId="15" borderId="38" xfId="0" applyFont="1" applyFill="1" applyBorder="1" applyAlignment="1">
      <alignment horizontal="center" vertical="center" wrapText="1"/>
    </xf>
  </cellXfs>
  <cellStyles count="8">
    <cellStyle name="Currency" xfId="7" builtinId="4"/>
    <cellStyle name="Heading 1" xfId="1" builtinId="16"/>
    <cellStyle name="Normal" xfId="0" builtinId="0"/>
    <cellStyle name="Normal 2" xfId="3" xr:uid="{00000000-0005-0000-0000-000002000000}"/>
    <cellStyle name="Normal 3" xfId="4" xr:uid="{00000000-0005-0000-0000-000003000000}"/>
    <cellStyle name="Normal 4" xfId="5" xr:uid="{00000000-0005-0000-0000-000004000000}"/>
    <cellStyle name="Normal 7" xfId="6" xr:uid="{00000000-0005-0000-0000-000005000000}"/>
    <cellStyle name="Title 2"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mMD</a:t>
            </a:r>
            <a:r>
              <a:rPr lang="en-US"/>
              <a:t> and Field: </a:t>
            </a:r>
            <a:r>
              <a:rPr lang="en-US">
                <a:solidFill>
                  <a:srgbClr val="DD5A13"/>
                </a:solidFill>
              </a:rPr>
              <a:t>mTVD</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Trajectory!$D$1</c:f>
              <c:strCache>
                <c:ptCount val="1"/>
                <c:pt idx="0">
                  <c:v>mTVD</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Trajectory!$A$2:$A$90</c:f>
              <c:numCache>
                <c:formatCode>General</c:formatCode>
                <c:ptCount val="89"/>
                <c:pt idx="0">
                  <c:v>0</c:v>
                </c:pt>
                <c:pt idx="1">
                  <c:v>145.6</c:v>
                </c:pt>
                <c:pt idx="2">
                  <c:v>180</c:v>
                </c:pt>
                <c:pt idx="3">
                  <c:v>182.5</c:v>
                </c:pt>
                <c:pt idx="4">
                  <c:v>206.7</c:v>
                </c:pt>
                <c:pt idx="5">
                  <c:v>216.5</c:v>
                </c:pt>
                <c:pt idx="6">
                  <c:v>222.4</c:v>
                </c:pt>
                <c:pt idx="7">
                  <c:v>237.2</c:v>
                </c:pt>
                <c:pt idx="8">
                  <c:v>242.4</c:v>
                </c:pt>
                <c:pt idx="9">
                  <c:v>286.39999999999998</c:v>
                </c:pt>
                <c:pt idx="10">
                  <c:v>327.7</c:v>
                </c:pt>
                <c:pt idx="11">
                  <c:v>369.1</c:v>
                </c:pt>
                <c:pt idx="12">
                  <c:v>410</c:v>
                </c:pt>
                <c:pt idx="13">
                  <c:v>439.6</c:v>
                </c:pt>
                <c:pt idx="14">
                  <c:v>479.3</c:v>
                </c:pt>
                <c:pt idx="15">
                  <c:v>519.6</c:v>
                </c:pt>
                <c:pt idx="16">
                  <c:v>562</c:v>
                </c:pt>
                <c:pt idx="17">
                  <c:v>600.1</c:v>
                </c:pt>
                <c:pt idx="18">
                  <c:v>640</c:v>
                </c:pt>
                <c:pt idx="19">
                  <c:v>680.8</c:v>
                </c:pt>
                <c:pt idx="20">
                  <c:v>721.3</c:v>
                </c:pt>
                <c:pt idx="21">
                  <c:v>760.7</c:v>
                </c:pt>
                <c:pt idx="22">
                  <c:v>801.1</c:v>
                </c:pt>
                <c:pt idx="23">
                  <c:v>840.5</c:v>
                </c:pt>
                <c:pt idx="24">
                  <c:v>876.2</c:v>
                </c:pt>
                <c:pt idx="25">
                  <c:v>917.2</c:v>
                </c:pt>
                <c:pt idx="26">
                  <c:v>958.9</c:v>
                </c:pt>
                <c:pt idx="27">
                  <c:v>998.5</c:v>
                </c:pt>
                <c:pt idx="28">
                  <c:v>1043.5</c:v>
                </c:pt>
                <c:pt idx="29">
                  <c:v>1083.9000000000001</c:v>
                </c:pt>
                <c:pt idx="30">
                  <c:v>1124.3</c:v>
                </c:pt>
                <c:pt idx="31">
                  <c:v>1164.5999999999999</c:v>
                </c:pt>
                <c:pt idx="32">
                  <c:v>1204.9000000000001</c:v>
                </c:pt>
                <c:pt idx="33">
                  <c:v>1240.4000000000001</c:v>
                </c:pt>
                <c:pt idx="34">
                  <c:v>1284.8</c:v>
                </c:pt>
                <c:pt idx="35">
                  <c:v>1325.3</c:v>
                </c:pt>
                <c:pt idx="36">
                  <c:v>1335.7</c:v>
                </c:pt>
                <c:pt idx="37">
                  <c:v>1369.5</c:v>
                </c:pt>
                <c:pt idx="38">
                  <c:v>1410</c:v>
                </c:pt>
                <c:pt idx="39">
                  <c:v>1450.2</c:v>
                </c:pt>
                <c:pt idx="40">
                  <c:v>1490.7</c:v>
                </c:pt>
                <c:pt idx="41">
                  <c:v>1531.2</c:v>
                </c:pt>
                <c:pt idx="42">
                  <c:v>1571.3</c:v>
                </c:pt>
                <c:pt idx="43">
                  <c:v>1611.3</c:v>
                </c:pt>
                <c:pt idx="44">
                  <c:v>1651.8</c:v>
                </c:pt>
                <c:pt idx="45">
                  <c:v>1692</c:v>
                </c:pt>
                <c:pt idx="46">
                  <c:v>1731.8</c:v>
                </c:pt>
                <c:pt idx="47">
                  <c:v>1773.4</c:v>
                </c:pt>
                <c:pt idx="48">
                  <c:v>1813.4</c:v>
                </c:pt>
                <c:pt idx="49">
                  <c:v>1853.8</c:v>
                </c:pt>
                <c:pt idx="50">
                  <c:v>1894.2</c:v>
                </c:pt>
                <c:pt idx="51">
                  <c:v>1934.6</c:v>
                </c:pt>
                <c:pt idx="52">
                  <c:v>1974.2</c:v>
                </c:pt>
                <c:pt idx="53">
                  <c:v>2014.4</c:v>
                </c:pt>
                <c:pt idx="54">
                  <c:v>2055.6</c:v>
                </c:pt>
                <c:pt idx="55">
                  <c:v>2136.1999999999998</c:v>
                </c:pt>
                <c:pt idx="56">
                  <c:v>2176.5</c:v>
                </c:pt>
                <c:pt idx="57">
                  <c:v>2216.6</c:v>
                </c:pt>
                <c:pt idx="58">
                  <c:v>2256.9</c:v>
                </c:pt>
                <c:pt idx="59">
                  <c:v>2296.9</c:v>
                </c:pt>
                <c:pt idx="60">
                  <c:v>2337.4</c:v>
                </c:pt>
                <c:pt idx="61">
                  <c:v>2378</c:v>
                </c:pt>
                <c:pt idx="62">
                  <c:v>2418.9</c:v>
                </c:pt>
                <c:pt idx="63">
                  <c:v>2458.9</c:v>
                </c:pt>
                <c:pt idx="64">
                  <c:v>2499.3000000000002</c:v>
                </c:pt>
                <c:pt idx="65">
                  <c:v>2539.6</c:v>
                </c:pt>
                <c:pt idx="66">
                  <c:v>2579.9</c:v>
                </c:pt>
                <c:pt idx="67">
                  <c:v>2660.4</c:v>
                </c:pt>
                <c:pt idx="68">
                  <c:v>2700.2</c:v>
                </c:pt>
                <c:pt idx="69">
                  <c:v>2740.8</c:v>
                </c:pt>
                <c:pt idx="70">
                  <c:v>2773.9</c:v>
                </c:pt>
                <c:pt idx="71">
                  <c:v>2800.7</c:v>
                </c:pt>
                <c:pt idx="72">
                  <c:v>2840.3</c:v>
                </c:pt>
                <c:pt idx="73">
                  <c:v>2879.9</c:v>
                </c:pt>
                <c:pt idx="74">
                  <c:v>2920.1</c:v>
                </c:pt>
                <c:pt idx="75">
                  <c:v>2959.1</c:v>
                </c:pt>
                <c:pt idx="76">
                  <c:v>3001.1</c:v>
                </c:pt>
                <c:pt idx="77">
                  <c:v>3041.5</c:v>
                </c:pt>
                <c:pt idx="78">
                  <c:v>3081.3</c:v>
                </c:pt>
                <c:pt idx="79">
                  <c:v>3121.8</c:v>
                </c:pt>
                <c:pt idx="80">
                  <c:v>3162.8</c:v>
                </c:pt>
                <c:pt idx="81">
                  <c:v>3203.5</c:v>
                </c:pt>
                <c:pt idx="82">
                  <c:v>3244.1</c:v>
                </c:pt>
                <c:pt idx="83">
                  <c:v>3284.8</c:v>
                </c:pt>
                <c:pt idx="84">
                  <c:v>3325.1</c:v>
                </c:pt>
                <c:pt idx="85">
                  <c:v>3365.1</c:v>
                </c:pt>
                <c:pt idx="86">
                  <c:v>3404.8</c:v>
                </c:pt>
                <c:pt idx="87">
                  <c:v>3444.8</c:v>
                </c:pt>
                <c:pt idx="88">
                  <c:v>3485</c:v>
                </c:pt>
              </c:numCache>
            </c:numRef>
          </c:xVal>
          <c:yVal>
            <c:numRef>
              <c:f>Trajectory!$D$2:$D$90</c:f>
              <c:numCache>
                <c:formatCode>0.00</c:formatCode>
                <c:ptCount val="89"/>
                <c:pt idx="0">
                  <c:v>0</c:v>
                </c:pt>
                <c:pt idx="1">
                  <c:v>145.6</c:v>
                </c:pt>
                <c:pt idx="2">
                  <c:v>180</c:v>
                </c:pt>
                <c:pt idx="3">
                  <c:v>182.5</c:v>
                </c:pt>
                <c:pt idx="4">
                  <c:v>206.7</c:v>
                </c:pt>
                <c:pt idx="5">
                  <c:v>216.5</c:v>
                </c:pt>
                <c:pt idx="6">
                  <c:v>222.4</c:v>
                </c:pt>
                <c:pt idx="7">
                  <c:v>237.2</c:v>
                </c:pt>
                <c:pt idx="8">
                  <c:v>242.4</c:v>
                </c:pt>
                <c:pt idx="9">
                  <c:v>286.39999999999998</c:v>
                </c:pt>
                <c:pt idx="10">
                  <c:v>327.7</c:v>
                </c:pt>
                <c:pt idx="11">
                  <c:v>369.1</c:v>
                </c:pt>
                <c:pt idx="12">
                  <c:v>409.7</c:v>
                </c:pt>
                <c:pt idx="13">
                  <c:v>439.1</c:v>
                </c:pt>
                <c:pt idx="14">
                  <c:v>478.4</c:v>
                </c:pt>
                <c:pt idx="15">
                  <c:v>518.20000000000005</c:v>
                </c:pt>
                <c:pt idx="16">
                  <c:v>560.1</c:v>
                </c:pt>
                <c:pt idx="17">
                  <c:v>597.70000000000005</c:v>
                </c:pt>
                <c:pt idx="18">
                  <c:v>637.20000000000005</c:v>
                </c:pt>
                <c:pt idx="19">
                  <c:v>677.3</c:v>
                </c:pt>
                <c:pt idx="20">
                  <c:v>717.3</c:v>
                </c:pt>
                <c:pt idx="21">
                  <c:v>755.9</c:v>
                </c:pt>
                <c:pt idx="22">
                  <c:v>795</c:v>
                </c:pt>
                <c:pt idx="23">
                  <c:v>833</c:v>
                </c:pt>
                <c:pt idx="24">
                  <c:v>867.2</c:v>
                </c:pt>
                <c:pt idx="25">
                  <c:v>906.6</c:v>
                </c:pt>
                <c:pt idx="26">
                  <c:v>946.8</c:v>
                </c:pt>
                <c:pt idx="27">
                  <c:v>985.2</c:v>
                </c:pt>
                <c:pt idx="28">
                  <c:v>1029.0999999999999</c:v>
                </c:pt>
                <c:pt idx="29">
                  <c:v>1068.5</c:v>
                </c:pt>
                <c:pt idx="30">
                  <c:v>1107.8</c:v>
                </c:pt>
                <c:pt idx="31">
                  <c:v>1146.5999999999999</c:v>
                </c:pt>
                <c:pt idx="32">
                  <c:v>1185.0999999999999</c:v>
                </c:pt>
                <c:pt idx="33">
                  <c:v>1218.8</c:v>
                </c:pt>
                <c:pt idx="34">
                  <c:v>1261.4000000000001</c:v>
                </c:pt>
                <c:pt idx="35">
                  <c:v>1300.4000000000001</c:v>
                </c:pt>
                <c:pt idx="36">
                  <c:v>1310.4000000000001</c:v>
                </c:pt>
                <c:pt idx="37">
                  <c:v>1343</c:v>
                </c:pt>
                <c:pt idx="38">
                  <c:v>1382.1</c:v>
                </c:pt>
                <c:pt idx="39">
                  <c:v>1420.7</c:v>
                </c:pt>
                <c:pt idx="40">
                  <c:v>1459.1</c:v>
                </c:pt>
                <c:pt idx="41">
                  <c:v>1496.9</c:v>
                </c:pt>
                <c:pt idx="42">
                  <c:v>1533.8</c:v>
                </c:pt>
                <c:pt idx="43">
                  <c:v>1570.2</c:v>
                </c:pt>
                <c:pt idx="44">
                  <c:v>1606.8</c:v>
                </c:pt>
                <c:pt idx="45">
                  <c:v>1643.1</c:v>
                </c:pt>
                <c:pt idx="46">
                  <c:v>1678.9</c:v>
                </c:pt>
                <c:pt idx="47">
                  <c:v>1716.5</c:v>
                </c:pt>
                <c:pt idx="48">
                  <c:v>1752.6</c:v>
                </c:pt>
                <c:pt idx="49">
                  <c:v>1789.1</c:v>
                </c:pt>
                <c:pt idx="50">
                  <c:v>1825.6</c:v>
                </c:pt>
                <c:pt idx="51">
                  <c:v>1862.1</c:v>
                </c:pt>
                <c:pt idx="52">
                  <c:v>1897.7</c:v>
                </c:pt>
                <c:pt idx="53">
                  <c:v>1934</c:v>
                </c:pt>
                <c:pt idx="54">
                  <c:v>1971.2</c:v>
                </c:pt>
                <c:pt idx="55">
                  <c:v>2043.5</c:v>
                </c:pt>
                <c:pt idx="56">
                  <c:v>2079.6</c:v>
                </c:pt>
                <c:pt idx="57">
                  <c:v>2115.5</c:v>
                </c:pt>
                <c:pt idx="58">
                  <c:v>2151.5</c:v>
                </c:pt>
                <c:pt idx="59">
                  <c:v>2187.3000000000002</c:v>
                </c:pt>
                <c:pt idx="60">
                  <c:v>2223.5</c:v>
                </c:pt>
                <c:pt idx="61">
                  <c:v>2259.8000000000002</c:v>
                </c:pt>
                <c:pt idx="62">
                  <c:v>2296.3000000000002</c:v>
                </c:pt>
                <c:pt idx="63">
                  <c:v>2332.3000000000002</c:v>
                </c:pt>
                <c:pt idx="64">
                  <c:v>2368.4</c:v>
                </c:pt>
                <c:pt idx="65">
                  <c:v>2404.1999999999998</c:v>
                </c:pt>
                <c:pt idx="66">
                  <c:v>2440</c:v>
                </c:pt>
                <c:pt idx="67">
                  <c:v>2511.6</c:v>
                </c:pt>
                <c:pt idx="68">
                  <c:v>2546.6999999999998</c:v>
                </c:pt>
                <c:pt idx="69">
                  <c:v>2582.3000000000002</c:v>
                </c:pt>
                <c:pt idx="70">
                  <c:v>2610.1999999999998</c:v>
                </c:pt>
                <c:pt idx="71">
                  <c:v>2633</c:v>
                </c:pt>
                <c:pt idx="72">
                  <c:v>2666.7</c:v>
                </c:pt>
                <c:pt idx="73">
                  <c:v>2700.3</c:v>
                </c:pt>
                <c:pt idx="74">
                  <c:v>2734.3</c:v>
                </c:pt>
                <c:pt idx="75">
                  <c:v>2766.8</c:v>
                </c:pt>
                <c:pt idx="76">
                  <c:v>2801.3</c:v>
                </c:pt>
                <c:pt idx="77">
                  <c:v>2833.9</c:v>
                </c:pt>
                <c:pt idx="78">
                  <c:v>2865.7</c:v>
                </c:pt>
                <c:pt idx="79">
                  <c:v>2896.9</c:v>
                </c:pt>
                <c:pt idx="80">
                  <c:v>2927.3</c:v>
                </c:pt>
                <c:pt idx="81">
                  <c:v>2955.9</c:v>
                </c:pt>
                <c:pt idx="82">
                  <c:v>2982.7</c:v>
                </c:pt>
                <c:pt idx="83">
                  <c:v>3008</c:v>
                </c:pt>
                <c:pt idx="84">
                  <c:v>3031.9</c:v>
                </c:pt>
                <c:pt idx="85">
                  <c:v>3054.8</c:v>
                </c:pt>
                <c:pt idx="86">
                  <c:v>3077.5</c:v>
                </c:pt>
                <c:pt idx="87">
                  <c:v>3100.4</c:v>
                </c:pt>
                <c:pt idx="88">
                  <c:v>3123.6</c:v>
                </c:pt>
              </c:numCache>
            </c:numRef>
          </c:yVal>
          <c:smooth val="0"/>
          <c:extLst>
            <c:ext xmlns:c16="http://schemas.microsoft.com/office/drawing/2014/chart" uri="{C3380CC4-5D6E-409C-BE32-E72D297353CC}">
              <c16:uniqueId val="{00000001-3FFA-4E72-BD75-40360D9FE768}"/>
            </c:ext>
          </c:extLst>
        </c:ser>
        <c:dLbls>
          <c:showLegendKey val="0"/>
          <c:showVal val="0"/>
          <c:showCatName val="0"/>
          <c:showSerName val="0"/>
          <c:showPercent val="0"/>
          <c:showBubbleSize val="0"/>
        </c:dLbls>
        <c:axId val="609362671"/>
        <c:axId val="609371791"/>
      </c:scatterChart>
      <c:valAx>
        <c:axId val="609362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71791"/>
        <c:crosses val="autoZero"/>
        <c:crossBetween val="midCat"/>
      </c:valAx>
      <c:valAx>
        <c:axId val="60937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mTVD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62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 Exp'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58372092065743E-2"/>
          <c:y val="9.7774336037872847E-2"/>
          <c:w val="0.83777055371555809"/>
          <c:h val="0.7090190610543079"/>
        </c:manualLayout>
      </c:layout>
      <c:lineChart>
        <c:grouping val="standard"/>
        <c:varyColors val="0"/>
        <c:ser>
          <c:idx val="0"/>
          <c:order val="0"/>
          <c:tx>
            <c:strRef>
              <c:f>'Drilling Parameters'!$K$1</c:f>
              <c:strCache>
                <c:ptCount val="1"/>
                <c:pt idx="0">
                  <c:v>D Exp</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'Drilling Parameters'!$B:$B</c15:sqref>
                  </c15:fullRef>
                </c:ext>
              </c:extLst>
              <c:f>'Drilling Parameters'!$B$3:$B$1048576</c:f>
              <c:strCache>
                <c:ptCount val="674"/>
                <c:pt idx="21">
                  <c:v>255</c:v>
                </c:pt>
                <c:pt idx="22">
                  <c:v>260</c:v>
                </c:pt>
                <c:pt idx="23">
                  <c:v>265</c:v>
                </c:pt>
                <c:pt idx="24">
                  <c:v>270</c:v>
                </c:pt>
                <c:pt idx="25">
                  <c:v>275</c:v>
                </c:pt>
                <c:pt idx="26">
                  <c:v>280</c:v>
                </c:pt>
                <c:pt idx="27">
                  <c:v>285</c:v>
                </c:pt>
                <c:pt idx="28">
                  <c:v>290</c:v>
                </c:pt>
                <c:pt idx="29">
                  <c:v>295</c:v>
                </c:pt>
                <c:pt idx="30">
                  <c:v>300</c:v>
                </c:pt>
                <c:pt idx="31">
                  <c:v>305</c:v>
                </c:pt>
                <c:pt idx="32">
                  <c:v>310</c:v>
                </c:pt>
                <c:pt idx="33">
                  <c:v>315</c:v>
                </c:pt>
                <c:pt idx="34">
                  <c:v>320</c:v>
                </c:pt>
                <c:pt idx="35">
                  <c:v>325</c:v>
                </c:pt>
                <c:pt idx="36">
                  <c:v>330</c:v>
                </c:pt>
                <c:pt idx="37">
                  <c:v>335</c:v>
                </c:pt>
                <c:pt idx="38">
                  <c:v>340</c:v>
                </c:pt>
                <c:pt idx="39">
                  <c:v>345</c:v>
                </c:pt>
                <c:pt idx="40">
                  <c:v>350</c:v>
                </c:pt>
                <c:pt idx="41">
                  <c:v>355</c:v>
                </c:pt>
                <c:pt idx="42">
                  <c:v>360</c:v>
                </c:pt>
                <c:pt idx="43">
                  <c:v>365</c:v>
                </c:pt>
                <c:pt idx="44">
                  <c:v>370</c:v>
                </c:pt>
                <c:pt idx="45">
                  <c:v>375</c:v>
                </c:pt>
                <c:pt idx="46">
                  <c:v>380</c:v>
                </c:pt>
                <c:pt idx="47">
                  <c:v>385</c:v>
                </c:pt>
                <c:pt idx="48">
                  <c:v>390</c:v>
                </c:pt>
                <c:pt idx="49">
                  <c:v>394.99</c:v>
                </c:pt>
                <c:pt idx="50">
                  <c:v>399.99</c:v>
                </c:pt>
                <c:pt idx="51">
                  <c:v>404.98</c:v>
                </c:pt>
                <c:pt idx="52">
                  <c:v>409.98</c:v>
                </c:pt>
                <c:pt idx="53">
                  <c:v>414.97</c:v>
                </c:pt>
                <c:pt idx="54">
                  <c:v>419.96</c:v>
                </c:pt>
                <c:pt idx="55">
                  <c:v>424.96</c:v>
                </c:pt>
                <c:pt idx="56">
                  <c:v>429.95</c:v>
                </c:pt>
                <c:pt idx="57">
                  <c:v>434.94</c:v>
                </c:pt>
                <c:pt idx="58">
                  <c:v>439.94</c:v>
                </c:pt>
                <c:pt idx="59">
                  <c:v>444.93</c:v>
                </c:pt>
                <c:pt idx="60">
                  <c:v>449.92</c:v>
                </c:pt>
                <c:pt idx="61">
                  <c:v>454.92</c:v>
                </c:pt>
                <c:pt idx="62">
                  <c:v>459.91</c:v>
                </c:pt>
                <c:pt idx="63">
                  <c:v>464.91</c:v>
                </c:pt>
                <c:pt idx="64">
                  <c:v>469.9</c:v>
                </c:pt>
                <c:pt idx="65">
                  <c:v>474.88</c:v>
                </c:pt>
                <c:pt idx="66">
                  <c:v>479.86</c:v>
                </c:pt>
                <c:pt idx="67">
                  <c:v>484.83</c:v>
                </c:pt>
                <c:pt idx="68">
                  <c:v>489.8</c:v>
                </c:pt>
                <c:pt idx="69">
                  <c:v>494.77</c:v>
                </c:pt>
                <c:pt idx="70">
                  <c:v>499.74</c:v>
                </c:pt>
                <c:pt idx="71">
                  <c:v>504.71</c:v>
                </c:pt>
                <c:pt idx="72">
                  <c:v>509.68</c:v>
                </c:pt>
                <c:pt idx="73">
                  <c:v>514.64</c:v>
                </c:pt>
                <c:pt idx="74">
                  <c:v>519.6</c:v>
                </c:pt>
                <c:pt idx="75">
                  <c:v>524.55</c:v>
                </c:pt>
                <c:pt idx="76">
                  <c:v>529.5</c:v>
                </c:pt>
                <c:pt idx="77">
                  <c:v>534.46</c:v>
                </c:pt>
                <c:pt idx="78">
                  <c:v>539.41</c:v>
                </c:pt>
                <c:pt idx="79">
                  <c:v>544.37</c:v>
                </c:pt>
                <c:pt idx="80">
                  <c:v>549.32</c:v>
                </c:pt>
                <c:pt idx="81">
                  <c:v>554.28</c:v>
                </c:pt>
                <c:pt idx="82">
                  <c:v>559.25</c:v>
                </c:pt>
                <c:pt idx="83">
                  <c:v>564.21</c:v>
                </c:pt>
                <c:pt idx="84">
                  <c:v>569.18</c:v>
                </c:pt>
                <c:pt idx="85">
                  <c:v>574.14</c:v>
                </c:pt>
                <c:pt idx="86">
                  <c:v>579.1</c:v>
                </c:pt>
                <c:pt idx="87">
                  <c:v>584.07</c:v>
                </c:pt>
                <c:pt idx="88">
                  <c:v>589.03</c:v>
                </c:pt>
                <c:pt idx="89">
                  <c:v>594</c:v>
                </c:pt>
                <c:pt idx="90">
                  <c:v>598.98</c:v>
                </c:pt>
                <c:pt idx="91">
                  <c:v>603.96</c:v>
                </c:pt>
                <c:pt idx="92">
                  <c:v>608.94</c:v>
                </c:pt>
                <c:pt idx="93">
                  <c:v>613.92</c:v>
                </c:pt>
                <c:pt idx="94">
                  <c:v>618.9</c:v>
                </c:pt>
                <c:pt idx="95">
                  <c:v>623.88</c:v>
                </c:pt>
                <c:pt idx="96">
                  <c:v>628.85</c:v>
                </c:pt>
                <c:pt idx="97">
                  <c:v>633.83</c:v>
                </c:pt>
                <c:pt idx="98">
                  <c:v>638.81</c:v>
                </c:pt>
                <c:pt idx="99">
                  <c:v>643.79</c:v>
                </c:pt>
                <c:pt idx="100">
                  <c:v>648.76</c:v>
                </c:pt>
                <c:pt idx="101">
                  <c:v>653.74</c:v>
                </c:pt>
                <c:pt idx="102">
                  <c:v>658.72</c:v>
                </c:pt>
                <c:pt idx="103">
                  <c:v>663.7</c:v>
                </c:pt>
                <c:pt idx="104">
                  <c:v>668.67</c:v>
                </c:pt>
                <c:pt idx="105">
                  <c:v>673.65</c:v>
                </c:pt>
                <c:pt idx="106">
                  <c:v>678.62</c:v>
                </c:pt>
                <c:pt idx="107">
                  <c:v>683.59</c:v>
                </c:pt>
                <c:pt idx="108">
                  <c:v>688.56</c:v>
                </c:pt>
                <c:pt idx="109">
                  <c:v>693.53</c:v>
                </c:pt>
                <c:pt idx="110">
                  <c:v>698.5</c:v>
                </c:pt>
                <c:pt idx="111">
                  <c:v>703.46</c:v>
                </c:pt>
                <c:pt idx="112">
                  <c:v>708.43</c:v>
                </c:pt>
                <c:pt idx="113">
                  <c:v>713.4</c:v>
                </c:pt>
                <c:pt idx="114">
                  <c:v>718.37</c:v>
                </c:pt>
                <c:pt idx="115">
                  <c:v>723.33</c:v>
                </c:pt>
                <c:pt idx="116">
                  <c:v>728.3</c:v>
                </c:pt>
                <c:pt idx="117">
                  <c:v>733.26</c:v>
                </c:pt>
                <c:pt idx="118">
                  <c:v>738.23</c:v>
                </c:pt>
                <c:pt idx="119">
                  <c:v>743.19</c:v>
                </c:pt>
                <c:pt idx="120">
                  <c:v>748.16</c:v>
                </c:pt>
                <c:pt idx="121">
                  <c:v>753.12</c:v>
                </c:pt>
                <c:pt idx="122">
                  <c:v>758.06</c:v>
                </c:pt>
                <c:pt idx="123">
                  <c:v>763</c:v>
                </c:pt>
                <c:pt idx="124">
                  <c:v>767.93</c:v>
                </c:pt>
                <c:pt idx="125">
                  <c:v>772.87</c:v>
                </c:pt>
                <c:pt idx="126">
                  <c:v>777.81</c:v>
                </c:pt>
                <c:pt idx="127">
                  <c:v>782.75</c:v>
                </c:pt>
                <c:pt idx="128">
                  <c:v>787.69</c:v>
                </c:pt>
                <c:pt idx="129">
                  <c:v>792.63</c:v>
                </c:pt>
                <c:pt idx="130">
                  <c:v>797.52</c:v>
                </c:pt>
                <c:pt idx="131">
                  <c:v>802.42</c:v>
                </c:pt>
                <c:pt idx="132">
                  <c:v>807.31</c:v>
                </c:pt>
                <c:pt idx="133">
                  <c:v>812.2</c:v>
                </c:pt>
                <c:pt idx="134">
                  <c:v>817.1</c:v>
                </c:pt>
                <c:pt idx="135">
                  <c:v>821.99</c:v>
                </c:pt>
                <c:pt idx="136">
                  <c:v>826.88</c:v>
                </c:pt>
                <c:pt idx="137">
                  <c:v>831.78</c:v>
                </c:pt>
                <c:pt idx="138">
                  <c:v>836.63</c:v>
                </c:pt>
                <c:pt idx="139">
                  <c:v>841.47</c:v>
                </c:pt>
                <c:pt idx="140">
                  <c:v>846.31</c:v>
                </c:pt>
                <c:pt idx="141">
                  <c:v>851.15</c:v>
                </c:pt>
                <c:pt idx="142">
                  <c:v>855.99</c:v>
                </c:pt>
                <c:pt idx="143">
                  <c:v>860.83</c:v>
                </c:pt>
                <c:pt idx="144">
                  <c:v>865.67</c:v>
                </c:pt>
                <c:pt idx="145">
                  <c:v>870.51</c:v>
                </c:pt>
                <c:pt idx="146">
                  <c:v>875.34</c:v>
                </c:pt>
                <c:pt idx="147">
                  <c:v>880.17</c:v>
                </c:pt>
                <c:pt idx="148">
                  <c:v>885</c:v>
                </c:pt>
                <c:pt idx="149">
                  <c:v>889.83</c:v>
                </c:pt>
                <c:pt idx="150">
                  <c:v>894.66</c:v>
                </c:pt>
                <c:pt idx="151">
                  <c:v>899.49</c:v>
                </c:pt>
                <c:pt idx="152">
                  <c:v>904.32</c:v>
                </c:pt>
                <c:pt idx="153">
                  <c:v>909.14</c:v>
                </c:pt>
                <c:pt idx="154">
                  <c:v>913.99</c:v>
                </c:pt>
                <c:pt idx="155">
                  <c:v>918.85</c:v>
                </c:pt>
                <c:pt idx="156">
                  <c:v>923.71</c:v>
                </c:pt>
                <c:pt idx="157">
                  <c:v>928.57</c:v>
                </c:pt>
                <c:pt idx="158">
                  <c:v>933.43</c:v>
                </c:pt>
                <c:pt idx="159">
                  <c:v>938.3</c:v>
                </c:pt>
                <c:pt idx="160">
                  <c:v>943.16</c:v>
                </c:pt>
                <c:pt idx="161">
                  <c:v>948.02</c:v>
                </c:pt>
                <c:pt idx="162">
                  <c:v>952.87</c:v>
                </c:pt>
                <c:pt idx="163">
                  <c:v>957.71</c:v>
                </c:pt>
                <c:pt idx="164">
                  <c:v>962.55</c:v>
                </c:pt>
                <c:pt idx="165">
                  <c:v>967.39</c:v>
                </c:pt>
                <c:pt idx="166">
                  <c:v>972.23</c:v>
                </c:pt>
                <c:pt idx="167">
                  <c:v>977.07</c:v>
                </c:pt>
                <c:pt idx="168">
                  <c:v>981.91</c:v>
                </c:pt>
                <c:pt idx="169">
                  <c:v>986.75</c:v>
                </c:pt>
                <c:pt idx="170">
                  <c:v>991.58</c:v>
                </c:pt>
                <c:pt idx="171">
                  <c:v>996.4</c:v>
                </c:pt>
                <c:pt idx="172">
                  <c:v>1001.22</c:v>
                </c:pt>
                <c:pt idx="173">
                  <c:v>1006.04</c:v>
                </c:pt>
                <c:pt idx="174">
                  <c:v>1010.86</c:v>
                </c:pt>
                <c:pt idx="175">
                  <c:v>1015.68</c:v>
                </c:pt>
                <c:pt idx="176">
                  <c:v>1020.51</c:v>
                </c:pt>
                <c:pt idx="177">
                  <c:v>1025.33</c:v>
                </c:pt>
                <c:pt idx="178">
                  <c:v>1030.16</c:v>
                </c:pt>
                <c:pt idx="179">
                  <c:v>1035.01</c:v>
                </c:pt>
                <c:pt idx="180">
                  <c:v>1039.85</c:v>
                </c:pt>
                <c:pt idx="181">
                  <c:v>1044.7</c:v>
                </c:pt>
                <c:pt idx="182">
                  <c:v>1049.54</c:v>
                </c:pt>
                <c:pt idx="183">
                  <c:v>1054.39</c:v>
                </c:pt>
                <c:pt idx="184">
                  <c:v>1059.23</c:v>
                </c:pt>
                <c:pt idx="185">
                  <c:v>1064.08</c:v>
                </c:pt>
                <c:pt idx="186">
                  <c:v>1068.92</c:v>
                </c:pt>
                <c:pt idx="187">
                  <c:v>1073.78</c:v>
                </c:pt>
                <c:pt idx="188">
                  <c:v>1078.63</c:v>
                </c:pt>
                <c:pt idx="189">
                  <c:v>1083.49</c:v>
                </c:pt>
                <c:pt idx="190">
                  <c:v>1088.34</c:v>
                </c:pt>
                <c:pt idx="191">
                  <c:v>1093.19</c:v>
                </c:pt>
                <c:pt idx="192">
                  <c:v>1098.05</c:v>
                </c:pt>
                <c:pt idx="193">
                  <c:v>1102.9</c:v>
                </c:pt>
                <c:pt idx="194">
                  <c:v>1107.73</c:v>
                </c:pt>
                <c:pt idx="195">
                  <c:v>1112.54</c:v>
                </c:pt>
                <c:pt idx="196">
                  <c:v>1117.34</c:v>
                </c:pt>
                <c:pt idx="197">
                  <c:v>1122.14</c:v>
                </c:pt>
                <c:pt idx="198">
                  <c:v>1126.94</c:v>
                </c:pt>
                <c:pt idx="199">
                  <c:v>1131.75</c:v>
                </c:pt>
                <c:pt idx="200">
                  <c:v>1136.55</c:v>
                </c:pt>
                <c:pt idx="201">
                  <c:v>1141.35</c:v>
                </c:pt>
                <c:pt idx="202">
                  <c:v>1146.1</c:v>
                </c:pt>
                <c:pt idx="203">
                  <c:v>1150.8</c:v>
                </c:pt>
                <c:pt idx="204">
                  <c:v>1155.51</c:v>
                </c:pt>
                <c:pt idx="205">
                  <c:v>1160.22</c:v>
                </c:pt>
                <c:pt idx="206">
                  <c:v>1164.92</c:v>
                </c:pt>
                <c:pt idx="207">
                  <c:v>1169.63</c:v>
                </c:pt>
                <c:pt idx="208">
                  <c:v>1174.34</c:v>
                </c:pt>
                <c:pt idx="209">
                  <c:v>1179.05</c:v>
                </c:pt>
                <c:pt idx="210">
                  <c:v>1183.75</c:v>
                </c:pt>
                <c:pt idx="211">
                  <c:v>1188.46</c:v>
                </c:pt>
                <c:pt idx="212">
                  <c:v>1193.16</c:v>
                </c:pt>
                <c:pt idx="213">
                  <c:v>1197.87</c:v>
                </c:pt>
                <c:pt idx="214">
                  <c:v>1202.57</c:v>
                </c:pt>
                <c:pt idx="215">
                  <c:v>1207.27</c:v>
                </c:pt>
                <c:pt idx="216">
                  <c:v>1211.98</c:v>
                </c:pt>
                <c:pt idx="217">
                  <c:v>1216.68</c:v>
                </c:pt>
                <c:pt idx="218">
                  <c:v>1221.39</c:v>
                </c:pt>
                <c:pt idx="219">
                  <c:v>1226.11</c:v>
                </c:pt>
                <c:pt idx="220">
                  <c:v>1230.83</c:v>
                </c:pt>
                <c:pt idx="221">
                  <c:v>1235.55</c:v>
                </c:pt>
                <c:pt idx="222">
                  <c:v>1240.28</c:v>
                </c:pt>
                <c:pt idx="223">
                  <c:v>1245</c:v>
                </c:pt>
                <c:pt idx="224">
                  <c:v>1249.72</c:v>
                </c:pt>
                <c:pt idx="225">
                  <c:v>1254.44</c:v>
                </c:pt>
                <c:pt idx="226">
                  <c:v>1259.19</c:v>
                </c:pt>
                <c:pt idx="227">
                  <c:v>1263.94</c:v>
                </c:pt>
                <c:pt idx="228">
                  <c:v>1268.68</c:v>
                </c:pt>
                <c:pt idx="229">
                  <c:v>1273.43</c:v>
                </c:pt>
                <c:pt idx="230">
                  <c:v>1278.18</c:v>
                </c:pt>
                <c:pt idx="231">
                  <c:v>1282.93</c:v>
                </c:pt>
                <c:pt idx="232">
                  <c:v>1287.68</c:v>
                </c:pt>
                <c:pt idx="233">
                  <c:v>1292.43</c:v>
                </c:pt>
                <c:pt idx="234">
                  <c:v>1297.24</c:v>
                </c:pt>
                <c:pt idx="235">
                  <c:v>1302.05</c:v>
                </c:pt>
                <c:pt idx="236">
                  <c:v>1306.86</c:v>
                </c:pt>
                <c:pt idx="237">
                  <c:v>1311.67</c:v>
                </c:pt>
                <c:pt idx="238">
                  <c:v>1316.48</c:v>
                </c:pt>
                <c:pt idx="239">
                  <c:v>1321.29</c:v>
                </c:pt>
                <c:pt idx="240">
                  <c:v>1326.11</c:v>
                </c:pt>
                <c:pt idx="241">
                  <c:v>1330.92</c:v>
                </c:pt>
                <c:pt idx="242">
                  <c:v>1335.74</c:v>
                </c:pt>
                <c:pt idx="243">
                  <c:v>1340.56</c:v>
                </c:pt>
                <c:pt idx="244">
                  <c:v>1345.37</c:v>
                </c:pt>
                <c:pt idx="245">
                  <c:v>1350.17</c:v>
                </c:pt>
                <c:pt idx="246">
                  <c:v>1354.97</c:v>
                </c:pt>
                <c:pt idx="247">
                  <c:v>1359.77</c:v>
                </c:pt>
                <c:pt idx="248">
                  <c:v>1364.57</c:v>
                </c:pt>
                <c:pt idx="249">
                  <c:v>1369.36</c:v>
                </c:pt>
                <c:pt idx="250">
                  <c:v>1374.13</c:v>
                </c:pt>
                <c:pt idx="251">
                  <c:v>1378.9</c:v>
                </c:pt>
                <c:pt idx="252">
                  <c:v>1383.64</c:v>
                </c:pt>
                <c:pt idx="253">
                  <c:v>1388.35</c:v>
                </c:pt>
                <c:pt idx="254">
                  <c:v>1393.06</c:v>
                </c:pt>
                <c:pt idx="255">
                  <c:v>1397.77</c:v>
                </c:pt>
                <c:pt idx="256">
                  <c:v>1402.47</c:v>
                </c:pt>
                <c:pt idx="257">
                  <c:v>1407.18</c:v>
                </c:pt>
                <c:pt idx="258">
                  <c:v>1411.89</c:v>
                </c:pt>
                <c:pt idx="259">
                  <c:v>1416.6</c:v>
                </c:pt>
                <c:pt idx="260">
                  <c:v>1421.26</c:v>
                </c:pt>
                <c:pt idx="261">
                  <c:v>1425.9</c:v>
                </c:pt>
                <c:pt idx="262">
                  <c:v>1430.54</c:v>
                </c:pt>
                <c:pt idx="263">
                  <c:v>1435.18</c:v>
                </c:pt>
                <c:pt idx="264">
                  <c:v>1439.82</c:v>
                </c:pt>
                <c:pt idx="265">
                  <c:v>1444.46</c:v>
                </c:pt>
                <c:pt idx="266">
                  <c:v>1449.1</c:v>
                </c:pt>
                <c:pt idx="267">
                  <c:v>1453.74</c:v>
                </c:pt>
                <c:pt idx="268">
                  <c:v>1458.4</c:v>
                </c:pt>
                <c:pt idx="269">
                  <c:v>1463.05</c:v>
                </c:pt>
                <c:pt idx="270">
                  <c:v>1467.71</c:v>
                </c:pt>
                <c:pt idx="271">
                  <c:v>1472.36</c:v>
                </c:pt>
                <c:pt idx="272">
                  <c:v>1477.02</c:v>
                </c:pt>
                <c:pt idx="273">
                  <c:v>1481.68</c:v>
                </c:pt>
                <c:pt idx="274">
                  <c:v>1486.33</c:v>
                </c:pt>
                <c:pt idx="275">
                  <c:v>1490.99</c:v>
                </c:pt>
                <c:pt idx="276">
                  <c:v>1495.65</c:v>
                </c:pt>
                <c:pt idx="277">
                  <c:v>1500.32</c:v>
                </c:pt>
                <c:pt idx="278">
                  <c:v>1504.99</c:v>
                </c:pt>
                <c:pt idx="279">
                  <c:v>1509.66</c:v>
                </c:pt>
                <c:pt idx="280">
                  <c:v>1514.33</c:v>
                </c:pt>
                <c:pt idx="281">
                  <c:v>1519</c:v>
                </c:pt>
                <c:pt idx="282">
                  <c:v>1523.67</c:v>
                </c:pt>
                <c:pt idx="283">
                  <c:v>1528.34</c:v>
                </c:pt>
                <c:pt idx="284">
                  <c:v>1533</c:v>
                </c:pt>
                <c:pt idx="285">
                  <c:v>1537.64</c:v>
                </c:pt>
                <c:pt idx="286">
                  <c:v>1542.28</c:v>
                </c:pt>
                <c:pt idx="287">
                  <c:v>1546.92</c:v>
                </c:pt>
                <c:pt idx="288">
                  <c:v>1551.55</c:v>
                </c:pt>
                <c:pt idx="289">
                  <c:v>1556.19</c:v>
                </c:pt>
                <c:pt idx="290">
                  <c:v>1560.83</c:v>
                </c:pt>
                <c:pt idx="291">
                  <c:v>1565.47</c:v>
                </c:pt>
                <c:pt idx="292">
                  <c:v>1570.09</c:v>
                </c:pt>
                <c:pt idx="293">
                  <c:v>1574.7</c:v>
                </c:pt>
                <c:pt idx="294">
                  <c:v>1579.3</c:v>
                </c:pt>
                <c:pt idx="295">
                  <c:v>1583.91</c:v>
                </c:pt>
                <c:pt idx="296">
                  <c:v>1588.52</c:v>
                </c:pt>
                <c:pt idx="297">
                  <c:v>1593.12</c:v>
                </c:pt>
                <c:pt idx="298">
                  <c:v>1597.73</c:v>
                </c:pt>
                <c:pt idx="299">
                  <c:v>1602.33</c:v>
                </c:pt>
                <c:pt idx="300">
                  <c:v>1606.93</c:v>
                </c:pt>
                <c:pt idx="301">
                  <c:v>1611.52</c:v>
                </c:pt>
                <c:pt idx="302">
                  <c:v>1616.1</c:v>
                </c:pt>
                <c:pt idx="303">
                  <c:v>1620.68</c:v>
                </c:pt>
                <c:pt idx="304">
                  <c:v>1625.27</c:v>
                </c:pt>
                <c:pt idx="305">
                  <c:v>1629.85</c:v>
                </c:pt>
                <c:pt idx="306">
                  <c:v>1634.44</c:v>
                </c:pt>
                <c:pt idx="307">
                  <c:v>1639.02</c:v>
                </c:pt>
                <c:pt idx="308">
                  <c:v>1643.6</c:v>
                </c:pt>
                <c:pt idx="309">
                  <c:v>1648.18</c:v>
                </c:pt>
                <c:pt idx="310">
                  <c:v>1652.76</c:v>
                </c:pt>
                <c:pt idx="311">
                  <c:v>1657.34</c:v>
                </c:pt>
                <c:pt idx="312">
                  <c:v>1661.91</c:v>
                </c:pt>
                <c:pt idx="313">
                  <c:v>1666.49</c:v>
                </c:pt>
                <c:pt idx="314">
                  <c:v>1671.07</c:v>
                </c:pt>
                <c:pt idx="315">
                  <c:v>1675.65</c:v>
                </c:pt>
                <c:pt idx="316">
                  <c:v>1680.22</c:v>
                </c:pt>
                <c:pt idx="317">
                  <c:v>1684.8</c:v>
                </c:pt>
                <c:pt idx="318">
                  <c:v>1689.38</c:v>
                </c:pt>
                <c:pt idx="319">
                  <c:v>1693.96</c:v>
                </c:pt>
                <c:pt idx="320">
                  <c:v>1698.54</c:v>
                </c:pt>
                <c:pt idx="321">
                  <c:v>1703.12</c:v>
                </c:pt>
                <c:pt idx="322">
                  <c:v>1707.69</c:v>
                </c:pt>
                <c:pt idx="323">
                  <c:v>1712.27</c:v>
                </c:pt>
                <c:pt idx="324">
                  <c:v>1716.85</c:v>
                </c:pt>
                <c:pt idx="325">
                  <c:v>1721.44</c:v>
                </c:pt>
                <c:pt idx="326">
                  <c:v>1726.02</c:v>
                </c:pt>
                <c:pt idx="327">
                  <c:v>1730.61</c:v>
                </c:pt>
                <c:pt idx="328">
                  <c:v>1735.19</c:v>
                </c:pt>
                <c:pt idx="329">
                  <c:v>1739.78</c:v>
                </c:pt>
                <c:pt idx="330">
                  <c:v>1744.36</c:v>
                </c:pt>
                <c:pt idx="331">
                  <c:v>1748.95</c:v>
                </c:pt>
                <c:pt idx="332">
                  <c:v>1753.53</c:v>
                </c:pt>
                <c:pt idx="333">
                  <c:v>1758.12</c:v>
                </c:pt>
                <c:pt idx="334">
                  <c:v>1762.71</c:v>
                </c:pt>
                <c:pt idx="335">
                  <c:v>1767.3</c:v>
                </c:pt>
                <c:pt idx="336">
                  <c:v>1771.89</c:v>
                </c:pt>
                <c:pt idx="337">
                  <c:v>1776.48</c:v>
                </c:pt>
                <c:pt idx="338">
                  <c:v>1781.07</c:v>
                </c:pt>
                <c:pt idx="339">
                  <c:v>1785.66</c:v>
                </c:pt>
                <c:pt idx="340">
                  <c:v>1790.26</c:v>
                </c:pt>
                <c:pt idx="341">
                  <c:v>1794.84</c:v>
                </c:pt>
                <c:pt idx="342">
                  <c:v>1799.43</c:v>
                </c:pt>
                <c:pt idx="343">
                  <c:v>1804.02</c:v>
                </c:pt>
                <c:pt idx="344">
                  <c:v>1808.61</c:v>
                </c:pt>
                <c:pt idx="345">
                  <c:v>1813.19</c:v>
                </c:pt>
                <c:pt idx="346">
                  <c:v>1817.78</c:v>
                </c:pt>
                <c:pt idx="347">
                  <c:v>1822.37</c:v>
                </c:pt>
                <c:pt idx="348">
                  <c:v>1826.96</c:v>
                </c:pt>
                <c:pt idx="349">
                  <c:v>1831.54</c:v>
                </c:pt>
                <c:pt idx="350">
                  <c:v>1836.13</c:v>
                </c:pt>
                <c:pt idx="351">
                  <c:v>1840.71</c:v>
                </c:pt>
                <c:pt idx="352">
                  <c:v>1845.29</c:v>
                </c:pt>
                <c:pt idx="353">
                  <c:v>1849.87</c:v>
                </c:pt>
                <c:pt idx="354">
                  <c:v>1854.46</c:v>
                </c:pt>
                <c:pt idx="355">
                  <c:v>1859.04</c:v>
                </c:pt>
                <c:pt idx="356">
                  <c:v>1863.62</c:v>
                </c:pt>
                <c:pt idx="357">
                  <c:v>1868.21</c:v>
                </c:pt>
                <c:pt idx="358">
                  <c:v>1872.81</c:v>
                </c:pt>
                <c:pt idx="359">
                  <c:v>1877.4</c:v>
                </c:pt>
                <c:pt idx="360">
                  <c:v>1881.99</c:v>
                </c:pt>
                <c:pt idx="361">
                  <c:v>1886.59</c:v>
                </c:pt>
                <c:pt idx="362">
                  <c:v>1891.18</c:v>
                </c:pt>
                <c:pt idx="363">
                  <c:v>1895.77</c:v>
                </c:pt>
                <c:pt idx="364">
                  <c:v>1900.37</c:v>
                </c:pt>
                <c:pt idx="365">
                  <c:v>1905.02</c:v>
                </c:pt>
                <c:pt idx="366">
                  <c:v>1909.67</c:v>
                </c:pt>
                <c:pt idx="367">
                  <c:v>1914.32</c:v>
                </c:pt>
                <c:pt idx="368">
                  <c:v>1918.97</c:v>
                </c:pt>
                <c:pt idx="369">
                  <c:v>1923.62</c:v>
                </c:pt>
                <c:pt idx="370">
                  <c:v>1928.27</c:v>
                </c:pt>
                <c:pt idx="371">
                  <c:v>1932.93</c:v>
                </c:pt>
                <c:pt idx="372">
                  <c:v>1937.58</c:v>
                </c:pt>
                <c:pt idx="373">
                  <c:v>1942.3</c:v>
                </c:pt>
                <c:pt idx="374">
                  <c:v>1947.03</c:v>
                </c:pt>
                <c:pt idx="375">
                  <c:v>1951.76</c:v>
                </c:pt>
                <c:pt idx="376">
                  <c:v>1956.5</c:v>
                </c:pt>
                <c:pt idx="377">
                  <c:v>1961.23</c:v>
                </c:pt>
                <c:pt idx="378">
                  <c:v>1965.97</c:v>
                </c:pt>
                <c:pt idx="379">
                  <c:v>1970.7</c:v>
                </c:pt>
                <c:pt idx="380">
                  <c:v>1975.44</c:v>
                </c:pt>
                <c:pt idx="381">
                  <c:v>1980.23</c:v>
                </c:pt>
                <c:pt idx="382">
                  <c:v>1985.04</c:v>
                </c:pt>
                <c:pt idx="383">
                  <c:v>1989.85</c:v>
                </c:pt>
                <c:pt idx="384">
                  <c:v>1994.65</c:v>
                </c:pt>
                <c:pt idx="385">
                  <c:v>1999.46</c:v>
                </c:pt>
                <c:pt idx="386">
                  <c:v>2004.27</c:v>
                </c:pt>
                <c:pt idx="387">
                  <c:v>2009.08</c:v>
                </c:pt>
                <c:pt idx="388">
                  <c:v>2013.89</c:v>
                </c:pt>
                <c:pt idx="389">
                  <c:v>2018.74</c:v>
                </c:pt>
                <c:pt idx="390">
                  <c:v>2023.61</c:v>
                </c:pt>
                <c:pt idx="391">
                  <c:v>2028.49</c:v>
                </c:pt>
                <c:pt idx="392">
                  <c:v>2033.36</c:v>
                </c:pt>
                <c:pt idx="393">
                  <c:v>2038.23</c:v>
                </c:pt>
                <c:pt idx="394">
                  <c:v>2043.1</c:v>
                </c:pt>
                <c:pt idx="395">
                  <c:v>2047.98</c:v>
                </c:pt>
                <c:pt idx="396">
                  <c:v>2052.85</c:v>
                </c:pt>
                <c:pt idx="397">
                  <c:v>2057.77</c:v>
                </c:pt>
                <c:pt idx="398">
                  <c:v>2062.72</c:v>
                </c:pt>
                <c:pt idx="399">
                  <c:v>2067.67</c:v>
                </c:pt>
                <c:pt idx="400">
                  <c:v>2072.62</c:v>
                </c:pt>
                <c:pt idx="401">
                  <c:v>2077.57</c:v>
                </c:pt>
                <c:pt idx="402">
                  <c:v>2082.52</c:v>
                </c:pt>
                <c:pt idx="403">
                  <c:v>2087.48</c:v>
                </c:pt>
                <c:pt idx="404">
                  <c:v>2092.43</c:v>
                </c:pt>
                <c:pt idx="405">
                  <c:v>2097.38</c:v>
                </c:pt>
                <c:pt idx="406">
                  <c:v>2102.33</c:v>
                </c:pt>
                <c:pt idx="407">
                  <c:v>2107.28</c:v>
                </c:pt>
                <c:pt idx="408">
                  <c:v>2112.23</c:v>
                </c:pt>
                <c:pt idx="409">
                  <c:v>2117.18</c:v>
                </c:pt>
                <c:pt idx="410">
                  <c:v>2122.13</c:v>
                </c:pt>
                <c:pt idx="411">
                  <c:v>2127.08</c:v>
                </c:pt>
                <c:pt idx="412">
                  <c:v>2132.03</c:v>
                </c:pt>
                <c:pt idx="413">
                  <c:v>2136.97</c:v>
                </c:pt>
                <c:pt idx="414">
                  <c:v>2141.91</c:v>
                </c:pt>
                <c:pt idx="415">
                  <c:v>2146.85</c:v>
                </c:pt>
                <c:pt idx="416">
                  <c:v>2151.78</c:v>
                </c:pt>
                <c:pt idx="417">
                  <c:v>2156.72</c:v>
                </c:pt>
                <c:pt idx="418">
                  <c:v>2161.66</c:v>
                </c:pt>
                <c:pt idx="419">
                  <c:v>2166.6</c:v>
                </c:pt>
                <c:pt idx="420">
                  <c:v>2171.53</c:v>
                </c:pt>
                <c:pt idx="421">
                  <c:v>2176.47</c:v>
                </c:pt>
                <c:pt idx="422">
                  <c:v>2181.4</c:v>
                </c:pt>
                <c:pt idx="423">
                  <c:v>2186.33</c:v>
                </c:pt>
                <c:pt idx="424">
                  <c:v>2191.26</c:v>
                </c:pt>
                <c:pt idx="425">
                  <c:v>2196.19</c:v>
                </c:pt>
                <c:pt idx="426">
                  <c:v>2201.13</c:v>
                </c:pt>
                <c:pt idx="427">
                  <c:v>2206.06</c:v>
                </c:pt>
                <c:pt idx="428">
                  <c:v>2210.99</c:v>
                </c:pt>
                <c:pt idx="429">
                  <c:v>2215.91</c:v>
                </c:pt>
                <c:pt idx="430">
                  <c:v>2220.83</c:v>
                </c:pt>
                <c:pt idx="431">
                  <c:v>2225.75</c:v>
                </c:pt>
                <c:pt idx="432">
                  <c:v>2230.66</c:v>
                </c:pt>
                <c:pt idx="433">
                  <c:v>2235.58</c:v>
                </c:pt>
                <c:pt idx="434">
                  <c:v>2240.49</c:v>
                </c:pt>
                <c:pt idx="435">
                  <c:v>2245.41</c:v>
                </c:pt>
                <c:pt idx="436">
                  <c:v>2250.33</c:v>
                </c:pt>
                <c:pt idx="437">
                  <c:v>2255.24</c:v>
                </c:pt>
                <c:pt idx="438">
                  <c:v>2260.13</c:v>
                </c:pt>
                <c:pt idx="439">
                  <c:v>2265.02</c:v>
                </c:pt>
                <c:pt idx="440">
                  <c:v>2269.91</c:v>
                </c:pt>
                <c:pt idx="441">
                  <c:v>2274.81</c:v>
                </c:pt>
                <c:pt idx="442">
                  <c:v>2279.7</c:v>
                </c:pt>
                <c:pt idx="443">
                  <c:v>2284.59</c:v>
                </c:pt>
                <c:pt idx="444">
                  <c:v>2289.48</c:v>
                </c:pt>
                <c:pt idx="445">
                  <c:v>2294.35</c:v>
                </c:pt>
                <c:pt idx="446">
                  <c:v>2299.2</c:v>
                </c:pt>
                <c:pt idx="447">
                  <c:v>2304.05</c:v>
                </c:pt>
                <c:pt idx="448">
                  <c:v>2308.91</c:v>
                </c:pt>
                <c:pt idx="449">
                  <c:v>2313.76</c:v>
                </c:pt>
                <c:pt idx="450">
                  <c:v>2318.61</c:v>
                </c:pt>
                <c:pt idx="451">
                  <c:v>2323.46</c:v>
                </c:pt>
                <c:pt idx="452">
                  <c:v>2328.31</c:v>
                </c:pt>
                <c:pt idx="453">
                  <c:v>2333.13</c:v>
                </c:pt>
                <c:pt idx="454">
                  <c:v>2337.93</c:v>
                </c:pt>
                <c:pt idx="455">
                  <c:v>2342.73</c:v>
                </c:pt>
                <c:pt idx="456">
                  <c:v>2347.53</c:v>
                </c:pt>
                <c:pt idx="457">
                  <c:v>2352.33</c:v>
                </c:pt>
                <c:pt idx="458">
                  <c:v>2357.13</c:v>
                </c:pt>
                <c:pt idx="459">
                  <c:v>2361.93</c:v>
                </c:pt>
                <c:pt idx="460">
                  <c:v>2366.73</c:v>
                </c:pt>
                <c:pt idx="461">
                  <c:v>2371.53</c:v>
                </c:pt>
                <c:pt idx="462">
                  <c:v>2376.3</c:v>
                </c:pt>
                <c:pt idx="463">
                  <c:v>2381.07</c:v>
                </c:pt>
                <c:pt idx="464">
                  <c:v>2385.81</c:v>
                </c:pt>
                <c:pt idx="465">
                  <c:v>2390.55</c:v>
                </c:pt>
                <c:pt idx="466">
                  <c:v>2395.29</c:v>
                </c:pt>
                <c:pt idx="467">
                  <c:v>2400.03</c:v>
                </c:pt>
                <c:pt idx="468">
                  <c:v>2404.77</c:v>
                </c:pt>
                <c:pt idx="469">
                  <c:v>2409.5</c:v>
                </c:pt>
                <c:pt idx="470">
                  <c:v>2414.2</c:v>
                </c:pt>
                <c:pt idx="471">
                  <c:v>2418.9</c:v>
                </c:pt>
                <c:pt idx="472">
                  <c:v>2423.59</c:v>
                </c:pt>
                <c:pt idx="473">
                  <c:v>2428.29</c:v>
                </c:pt>
                <c:pt idx="474">
                  <c:v>2432.99</c:v>
                </c:pt>
                <c:pt idx="475">
                  <c:v>2437.68</c:v>
                </c:pt>
                <c:pt idx="476">
                  <c:v>2442.38</c:v>
                </c:pt>
                <c:pt idx="477">
                  <c:v>2447.08</c:v>
                </c:pt>
                <c:pt idx="478">
                  <c:v>2451.74</c:v>
                </c:pt>
                <c:pt idx="479">
                  <c:v>2456.4</c:v>
                </c:pt>
                <c:pt idx="480">
                  <c:v>2461.05</c:v>
                </c:pt>
                <c:pt idx="481">
                  <c:v>2465.7</c:v>
                </c:pt>
                <c:pt idx="482">
                  <c:v>2470.36</c:v>
                </c:pt>
                <c:pt idx="483">
                  <c:v>2475.01</c:v>
                </c:pt>
                <c:pt idx="484">
                  <c:v>2479.67</c:v>
                </c:pt>
                <c:pt idx="485">
                  <c:v>2484.32</c:v>
                </c:pt>
                <c:pt idx="486">
                  <c:v>2488.92</c:v>
                </c:pt>
                <c:pt idx="487">
                  <c:v>2493.47</c:v>
                </c:pt>
                <c:pt idx="488">
                  <c:v>2498.03</c:v>
                </c:pt>
                <c:pt idx="489">
                  <c:v>2502.58</c:v>
                </c:pt>
                <c:pt idx="490">
                  <c:v>2507.14</c:v>
                </c:pt>
                <c:pt idx="491">
                  <c:v>2511.69</c:v>
                </c:pt>
                <c:pt idx="492">
                  <c:v>2516.25</c:v>
                </c:pt>
                <c:pt idx="493">
                  <c:v>2520.8</c:v>
                </c:pt>
                <c:pt idx="494">
                  <c:v>2525.28</c:v>
                </c:pt>
                <c:pt idx="495">
                  <c:v>2529.67</c:v>
                </c:pt>
                <c:pt idx="496">
                  <c:v>2534.05</c:v>
                </c:pt>
                <c:pt idx="497">
                  <c:v>2538.43</c:v>
                </c:pt>
                <c:pt idx="498">
                  <c:v>2542.82</c:v>
                </c:pt>
                <c:pt idx="499">
                  <c:v>2547.2</c:v>
                </c:pt>
                <c:pt idx="500">
                  <c:v>2551.58</c:v>
                </c:pt>
                <c:pt idx="501">
                  <c:v>2555.96</c:v>
                </c:pt>
                <c:pt idx="502">
                  <c:v>2560.3</c:v>
                </c:pt>
                <c:pt idx="503">
                  <c:v>2564.53</c:v>
                </c:pt>
                <c:pt idx="504">
                  <c:v>2568.77</c:v>
                </c:pt>
                <c:pt idx="505">
                  <c:v>2573</c:v>
                </c:pt>
                <c:pt idx="506">
                  <c:v>2577.23</c:v>
                </c:pt>
                <c:pt idx="507">
                  <c:v>2581.47</c:v>
                </c:pt>
                <c:pt idx="508">
                  <c:v>2585.7</c:v>
                </c:pt>
                <c:pt idx="509">
                  <c:v>2589.94</c:v>
                </c:pt>
                <c:pt idx="510">
                  <c:v>2594.14</c:v>
                </c:pt>
                <c:pt idx="511">
                  <c:v>2598.23</c:v>
                </c:pt>
                <c:pt idx="512">
                  <c:v>2602.32</c:v>
                </c:pt>
                <c:pt idx="513">
                  <c:v>2606.41</c:v>
                </c:pt>
                <c:pt idx="514">
                  <c:v>2610.5</c:v>
                </c:pt>
                <c:pt idx="515">
                  <c:v>2614.59</c:v>
                </c:pt>
                <c:pt idx="516">
                  <c:v>2618.68</c:v>
                </c:pt>
                <c:pt idx="517">
                  <c:v>2622.77</c:v>
                </c:pt>
                <c:pt idx="518">
                  <c:v>2626.81</c:v>
                </c:pt>
                <c:pt idx="519">
                  <c:v>2630.68</c:v>
                </c:pt>
                <c:pt idx="520">
                  <c:v>2634.56</c:v>
                </c:pt>
                <c:pt idx="521">
                  <c:v>2638.43</c:v>
                </c:pt>
                <c:pt idx="522">
                  <c:v>2642.31</c:v>
                </c:pt>
                <c:pt idx="523">
                  <c:v>2646.18</c:v>
                </c:pt>
                <c:pt idx="524">
                  <c:v>2650.06</c:v>
                </c:pt>
                <c:pt idx="525">
                  <c:v>2653.93</c:v>
                </c:pt>
                <c:pt idx="526">
                  <c:v>2657.77</c:v>
                </c:pt>
                <c:pt idx="527">
                  <c:v>2661.39</c:v>
                </c:pt>
                <c:pt idx="528">
                  <c:v>2665.01</c:v>
                </c:pt>
                <c:pt idx="529">
                  <c:v>2668.63</c:v>
                </c:pt>
                <c:pt idx="530">
                  <c:v>2672.25</c:v>
                </c:pt>
                <c:pt idx="531">
                  <c:v>2675.87</c:v>
                </c:pt>
                <c:pt idx="532">
                  <c:v>2679.49</c:v>
                </c:pt>
                <c:pt idx="533">
                  <c:v>2683.11</c:v>
                </c:pt>
                <c:pt idx="534">
                  <c:v>2686.73</c:v>
                </c:pt>
                <c:pt idx="535">
                  <c:v>2690.11</c:v>
                </c:pt>
                <c:pt idx="536">
                  <c:v>2693.48</c:v>
                </c:pt>
                <c:pt idx="537">
                  <c:v>2696.86</c:v>
                </c:pt>
                <c:pt idx="538">
                  <c:v>2700.23</c:v>
                </c:pt>
                <c:pt idx="539">
                  <c:v>2703.6</c:v>
                </c:pt>
                <c:pt idx="540">
                  <c:v>2706.98</c:v>
                </c:pt>
                <c:pt idx="541">
                  <c:v>2710.35</c:v>
                </c:pt>
                <c:pt idx="542">
                  <c:v>2713.72</c:v>
                </c:pt>
                <c:pt idx="543">
                  <c:v>2716.89</c:v>
                </c:pt>
                <c:pt idx="544">
                  <c:v>2720.05</c:v>
                </c:pt>
                <c:pt idx="545">
                  <c:v>2723.21</c:v>
                </c:pt>
                <c:pt idx="546">
                  <c:v>2726.37</c:v>
                </c:pt>
                <c:pt idx="547">
                  <c:v>2729.53</c:v>
                </c:pt>
                <c:pt idx="548">
                  <c:v>2732.69</c:v>
                </c:pt>
                <c:pt idx="549">
                  <c:v>2735.86</c:v>
                </c:pt>
                <c:pt idx="550">
                  <c:v>2739.02</c:v>
                </c:pt>
                <c:pt idx="551">
                  <c:v>2742.04</c:v>
                </c:pt>
                <c:pt idx="552">
                  <c:v>2745.06</c:v>
                </c:pt>
                <c:pt idx="553">
                  <c:v>2748.07</c:v>
                </c:pt>
                <c:pt idx="554">
                  <c:v>2751.09</c:v>
                </c:pt>
                <c:pt idx="555">
                  <c:v>2754.1</c:v>
                </c:pt>
                <c:pt idx="556">
                  <c:v>2757.12</c:v>
                </c:pt>
                <c:pt idx="557">
                  <c:v>2760.13</c:v>
                </c:pt>
                <c:pt idx="558">
                  <c:v>2763.14</c:v>
                </c:pt>
                <c:pt idx="559">
                  <c:v>2766.06</c:v>
                </c:pt>
                <c:pt idx="560">
                  <c:v>2768.99</c:v>
                </c:pt>
                <c:pt idx="561">
                  <c:v>2771.91</c:v>
                </c:pt>
                <c:pt idx="562">
                  <c:v>2774.83</c:v>
                </c:pt>
                <c:pt idx="563">
                  <c:v>2777.76</c:v>
                </c:pt>
                <c:pt idx="564">
                  <c:v>2780.68</c:v>
                </c:pt>
                <c:pt idx="565">
                  <c:v>2783.6</c:v>
                </c:pt>
                <c:pt idx="566">
                  <c:v>2786.53</c:v>
                </c:pt>
                <c:pt idx="567">
                  <c:v>2789.4</c:v>
                </c:pt>
                <c:pt idx="568">
                  <c:v>2792.27</c:v>
                </c:pt>
                <c:pt idx="569">
                  <c:v>2795.15</c:v>
                </c:pt>
                <c:pt idx="570">
                  <c:v>2798.02</c:v>
                </c:pt>
                <c:pt idx="571">
                  <c:v>2800.89</c:v>
                </c:pt>
                <c:pt idx="572">
                  <c:v>2803.76</c:v>
                </c:pt>
                <c:pt idx="573">
                  <c:v>2806.62</c:v>
                </c:pt>
                <c:pt idx="574">
                  <c:v>2809.49</c:v>
                </c:pt>
                <c:pt idx="575">
                  <c:v>2812.35</c:v>
                </c:pt>
                <c:pt idx="576">
                  <c:v>2815.22</c:v>
                </c:pt>
                <c:pt idx="577">
                  <c:v>2818.08</c:v>
                </c:pt>
                <c:pt idx="578">
                  <c:v>2820.95</c:v>
                </c:pt>
                <c:pt idx="579">
                  <c:v>2823.81</c:v>
                </c:pt>
                <c:pt idx="580">
                  <c:v>2826.68</c:v>
                </c:pt>
                <c:pt idx="581">
                  <c:v>2829.54</c:v>
                </c:pt>
                <c:pt idx="582">
                  <c:v>2832.41</c:v>
                </c:pt>
                <c:pt idx="583">
                  <c:v>2835.3</c:v>
                </c:pt>
                <c:pt idx="584">
                  <c:v>2838.2</c:v>
                </c:pt>
                <c:pt idx="585">
                  <c:v>2841.09</c:v>
                </c:pt>
                <c:pt idx="586">
                  <c:v>2843.99</c:v>
                </c:pt>
                <c:pt idx="587">
                  <c:v>2846.92</c:v>
                </c:pt>
                <c:pt idx="588">
                  <c:v>2849.86</c:v>
                </c:pt>
                <c:pt idx="589">
                  <c:v>2852.8</c:v>
                </c:pt>
                <c:pt idx="590">
                  <c:v>2855.74</c:v>
                </c:pt>
                <c:pt idx="591">
                  <c:v>2858.68</c:v>
                </c:pt>
                <c:pt idx="592">
                  <c:v>2861.62</c:v>
                </c:pt>
                <c:pt idx="593">
                  <c:v>2864.57</c:v>
                </c:pt>
                <c:pt idx="594">
                  <c:v>2867.53</c:v>
                </c:pt>
                <c:pt idx="595">
                  <c:v>2870.5</c:v>
                </c:pt>
                <c:pt idx="596">
                  <c:v>2873.46</c:v>
                </c:pt>
                <c:pt idx="597">
                  <c:v>2876.43</c:v>
                </c:pt>
                <c:pt idx="598">
                  <c:v>2879.39</c:v>
                </c:pt>
                <c:pt idx="599">
                  <c:v>2882.34</c:v>
                </c:pt>
                <c:pt idx="600">
                  <c:v>2885.3</c:v>
                </c:pt>
                <c:pt idx="601">
                  <c:v>2888.26</c:v>
                </c:pt>
                <c:pt idx="602">
                  <c:v>2891.22</c:v>
                </c:pt>
                <c:pt idx="603">
                  <c:v>2894.18</c:v>
                </c:pt>
                <c:pt idx="604">
                  <c:v>2897.14</c:v>
                </c:pt>
                <c:pt idx="605">
                  <c:v>2900.09</c:v>
                </c:pt>
                <c:pt idx="606">
                  <c:v>2903.05</c:v>
                </c:pt>
                <c:pt idx="607">
                  <c:v>2906.01</c:v>
                </c:pt>
                <c:pt idx="608">
                  <c:v>2908.97</c:v>
                </c:pt>
                <c:pt idx="609">
                  <c:v>2911.92</c:v>
                </c:pt>
                <c:pt idx="610">
                  <c:v>2914.88</c:v>
                </c:pt>
                <c:pt idx="611">
                  <c:v>2917.84</c:v>
                </c:pt>
                <c:pt idx="612">
                  <c:v>2920.8</c:v>
                </c:pt>
                <c:pt idx="613">
                  <c:v>2923.76</c:v>
                </c:pt>
                <c:pt idx="614">
                  <c:v>2926.73</c:v>
                </c:pt>
                <c:pt idx="615">
                  <c:v>2929.7</c:v>
                </c:pt>
                <c:pt idx="616">
                  <c:v>2932.68</c:v>
                </c:pt>
                <c:pt idx="617">
                  <c:v>2935.66</c:v>
                </c:pt>
                <c:pt idx="618">
                  <c:v>2938.64</c:v>
                </c:pt>
                <c:pt idx="619">
                  <c:v>2941.61</c:v>
                </c:pt>
                <c:pt idx="620">
                  <c:v>2944.59</c:v>
                </c:pt>
                <c:pt idx="621">
                  <c:v>2947.57</c:v>
                </c:pt>
                <c:pt idx="622">
                  <c:v>2950.55</c:v>
                </c:pt>
                <c:pt idx="623">
                  <c:v>2953.52</c:v>
                </c:pt>
                <c:pt idx="624">
                  <c:v>2956.5</c:v>
                </c:pt>
                <c:pt idx="625">
                  <c:v>2959.48</c:v>
                </c:pt>
                <c:pt idx="626">
                  <c:v>2962.46</c:v>
                </c:pt>
                <c:pt idx="627">
                  <c:v>2965.44</c:v>
                </c:pt>
                <c:pt idx="628">
                  <c:v>2968.42</c:v>
                </c:pt>
                <c:pt idx="629">
                  <c:v>2971.4</c:v>
                </c:pt>
                <c:pt idx="630">
                  <c:v>2974.38</c:v>
                </c:pt>
                <c:pt idx="631">
                  <c:v>2977.37</c:v>
                </c:pt>
                <c:pt idx="632">
                  <c:v>2980.36</c:v>
                </c:pt>
                <c:pt idx="633">
                  <c:v>2983.34</c:v>
                </c:pt>
                <c:pt idx="634">
                  <c:v>2986.33</c:v>
                </c:pt>
                <c:pt idx="635">
                  <c:v>2989.32</c:v>
                </c:pt>
                <c:pt idx="636">
                  <c:v>2992.3</c:v>
                </c:pt>
                <c:pt idx="637">
                  <c:v>2995.29</c:v>
                </c:pt>
                <c:pt idx="638">
                  <c:v>2998.29</c:v>
                </c:pt>
                <c:pt idx="639">
                  <c:v>3001.31</c:v>
                </c:pt>
                <c:pt idx="640">
                  <c:v>3004.32</c:v>
                </c:pt>
                <c:pt idx="641">
                  <c:v>3007.34</c:v>
                </c:pt>
                <c:pt idx="642">
                  <c:v>3010.35</c:v>
                </c:pt>
                <c:pt idx="643">
                  <c:v>3013.37</c:v>
                </c:pt>
                <c:pt idx="644">
                  <c:v>3016.38</c:v>
                </c:pt>
                <c:pt idx="645">
                  <c:v>3019.4</c:v>
                </c:pt>
                <c:pt idx="646">
                  <c:v>3022.41</c:v>
                </c:pt>
                <c:pt idx="647">
                  <c:v>3025.42</c:v>
                </c:pt>
                <c:pt idx="648">
                  <c:v>3028.44</c:v>
                </c:pt>
                <c:pt idx="649">
                  <c:v>3031.45</c:v>
                </c:pt>
                <c:pt idx="650">
                  <c:v>3034.46</c:v>
                </c:pt>
                <c:pt idx="651">
                  <c:v>3037.48</c:v>
                </c:pt>
                <c:pt idx="652">
                  <c:v>3040.49</c:v>
                </c:pt>
                <c:pt idx="653">
                  <c:v>3043.51</c:v>
                </c:pt>
                <c:pt idx="654">
                  <c:v>3046.52</c:v>
                </c:pt>
                <c:pt idx="655">
                  <c:v>3049.54</c:v>
                </c:pt>
                <c:pt idx="656">
                  <c:v>3052.55</c:v>
                </c:pt>
                <c:pt idx="657">
                  <c:v>3055.57</c:v>
                </c:pt>
                <c:pt idx="658">
                  <c:v>3058.58</c:v>
                </c:pt>
                <c:pt idx="659">
                  <c:v>3061.6</c:v>
                </c:pt>
                <c:pt idx="660">
                  <c:v>3064.61</c:v>
                </c:pt>
                <c:pt idx="661">
                  <c:v>3067.63</c:v>
                </c:pt>
                <c:pt idx="662">
                  <c:v>3070.65</c:v>
                </c:pt>
                <c:pt idx="663">
                  <c:v>3073.67</c:v>
                </c:pt>
                <c:pt idx="664">
                  <c:v>3076.7</c:v>
                </c:pt>
                <c:pt idx="665">
                  <c:v>3079.72</c:v>
                </c:pt>
                <c:pt idx="666">
                  <c:v>3082.75</c:v>
                </c:pt>
                <c:pt idx="667">
                  <c:v>3085.77</c:v>
                </c:pt>
                <c:pt idx="668">
                  <c:v>3088.79</c:v>
                </c:pt>
                <c:pt idx="669">
                  <c:v>3091.82</c:v>
                </c:pt>
                <c:pt idx="670">
                  <c:v>3094.85</c:v>
                </c:pt>
                <c:pt idx="671">
                  <c:v>3097.87</c:v>
                </c:pt>
                <c:pt idx="672">
                  <c:v>3100.9</c:v>
                </c:pt>
                <c:pt idx="673">
                  <c:v>3103.93</c:v>
                </c:pt>
              </c:strCache>
            </c:strRef>
          </c:cat>
          <c:val>
            <c:numRef>
              <c:extLst>
                <c:ext xmlns:c15="http://schemas.microsoft.com/office/drawing/2012/chart" uri="{02D57815-91ED-43cb-92C2-25804820EDAC}">
                  <c15:fullRef>
                    <c15:sqref>'Drilling Parameters'!$K$2:$K$676</c15:sqref>
                  </c15:fullRef>
                </c:ext>
              </c:extLst>
              <c:f>'Drilling Parameters'!$K$4:$K$676</c:f>
              <c:numCache>
                <c:formatCode>General</c:formatCode>
                <c:ptCount val="673"/>
                <c:pt idx="20">
                  <c:v>0.66</c:v>
                </c:pt>
                <c:pt idx="21">
                  <c:v>0.7</c:v>
                </c:pt>
                <c:pt idx="22">
                  <c:v>0.68</c:v>
                </c:pt>
                <c:pt idx="23">
                  <c:v>0.72</c:v>
                </c:pt>
                <c:pt idx="24">
                  <c:v>0.89</c:v>
                </c:pt>
                <c:pt idx="25">
                  <c:v>0.7</c:v>
                </c:pt>
                <c:pt idx="26">
                  <c:v>0.75</c:v>
                </c:pt>
                <c:pt idx="27">
                  <c:v>0.81</c:v>
                </c:pt>
                <c:pt idx="28">
                  <c:v>0.67</c:v>
                </c:pt>
                <c:pt idx="29">
                  <c:v>0.67</c:v>
                </c:pt>
                <c:pt idx="30">
                  <c:v>0.61</c:v>
                </c:pt>
                <c:pt idx="31">
                  <c:v>0.56999999999999995</c:v>
                </c:pt>
                <c:pt idx="32">
                  <c:v>0.6</c:v>
                </c:pt>
                <c:pt idx="33">
                  <c:v>0.61</c:v>
                </c:pt>
                <c:pt idx="34">
                  <c:v>0.59</c:v>
                </c:pt>
                <c:pt idx="35">
                  <c:v>0.66</c:v>
                </c:pt>
                <c:pt idx="36">
                  <c:v>0.64</c:v>
                </c:pt>
                <c:pt idx="37">
                  <c:v>0.62</c:v>
                </c:pt>
                <c:pt idx="38">
                  <c:v>0.63</c:v>
                </c:pt>
                <c:pt idx="39">
                  <c:v>0.55000000000000004</c:v>
                </c:pt>
                <c:pt idx="40">
                  <c:v>0.46</c:v>
                </c:pt>
                <c:pt idx="41">
                  <c:v>0.39</c:v>
                </c:pt>
                <c:pt idx="42">
                  <c:v>0.32</c:v>
                </c:pt>
                <c:pt idx="43">
                  <c:v>0.41</c:v>
                </c:pt>
                <c:pt idx="44">
                  <c:v>0.33</c:v>
                </c:pt>
                <c:pt idx="45">
                  <c:v>0.43</c:v>
                </c:pt>
                <c:pt idx="46">
                  <c:v>0.38</c:v>
                </c:pt>
                <c:pt idx="47">
                  <c:v>0.37</c:v>
                </c:pt>
                <c:pt idx="48">
                  <c:v>0.34</c:v>
                </c:pt>
                <c:pt idx="49">
                  <c:v>0.33</c:v>
                </c:pt>
                <c:pt idx="50">
                  <c:v>0.6</c:v>
                </c:pt>
                <c:pt idx="51">
                  <c:v>0.64</c:v>
                </c:pt>
                <c:pt idx="52">
                  <c:v>0.63</c:v>
                </c:pt>
                <c:pt idx="53">
                  <c:v>0.49</c:v>
                </c:pt>
                <c:pt idx="54">
                  <c:v>0.53</c:v>
                </c:pt>
                <c:pt idx="55">
                  <c:v>0.73</c:v>
                </c:pt>
                <c:pt idx="56">
                  <c:v>0.83</c:v>
                </c:pt>
                <c:pt idx="57">
                  <c:v>0.85</c:v>
                </c:pt>
                <c:pt idx="58">
                  <c:v>0.91</c:v>
                </c:pt>
                <c:pt idx="59">
                  <c:v>0.9</c:v>
                </c:pt>
                <c:pt idx="60">
                  <c:v>0.89</c:v>
                </c:pt>
                <c:pt idx="61">
                  <c:v>0.81</c:v>
                </c:pt>
                <c:pt idx="62">
                  <c:v>0.83</c:v>
                </c:pt>
                <c:pt idx="63">
                  <c:v>0.86</c:v>
                </c:pt>
                <c:pt idx="64">
                  <c:v>0.88</c:v>
                </c:pt>
                <c:pt idx="65">
                  <c:v>0.86</c:v>
                </c:pt>
                <c:pt idx="66">
                  <c:v>0.87</c:v>
                </c:pt>
                <c:pt idx="67">
                  <c:v>0.89</c:v>
                </c:pt>
                <c:pt idx="68">
                  <c:v>0.87</c:v>
                </c:pt>
                <c:pt idx="69">
                  <c:v>0.84</c:v>
                </c:pt>
                <c:pt idx="70">
                  <c:v>0.96</c:v>
                </c:pt>
                <c:pt idx="71">
                  <c:v>0.98</c:v>
                </c:pt>
                <c:pt idx="72">
                  <c:v>0.94</c:v>
                </c:pt>
                <c:pt idx="73">
                  <c:v>0.98</c:v>
                </c:pt>
                <c:pt idx="74">
                  <c:v>0.96</c:v>
                </c:pt>
                <c:pt idx="75">
                  <c:v>0.96</c:v>
                </c:pt>
                <c:pt idx="76">
                  <c:v>0.94</c:v>
                </c:pt>
                <c:pt idx="77">
                  <c:v>1</c:v>
                </c:pt>
                <c:pt idx="78">
                  <c:v>0.95</c:v>
                </c:pt>
                <c:pt idx="79">
                  <c:v>0.95</c:v>
                </c:pt>
                <c:pt idx="80">
                  <c:v>0.91</c:v>
                </c:pt>
                <c:pt idx="81">
                  <c:v>0.9</c:v>
                </c:pt>
                <c:pt idx="82">
                  <c:v>0.92</c:v>
                </c:pt>
                <c:pt idx="83">
                  <c:v>0.91</c:v>
                </c:pt>
                <c:pt idx="84">
                  <c:v>0.91</c:v>
                </c:pt>
                <c:pt idx="85">
                  <c:v>1.02</c:v>
                </c:pt>
                <c:pt idx="86">
                  <c:v>0.87</c:v>
                </c:pt>
                <c:pt idx="87">
                  <c:v>0.87</c:v>
                </c:pt>
                <c:pt idx="88">
                  <c:v>0.87</c:v>
                </c:pt>
                <c:pt idx="89">
                  <c:v>0.87</c:v>
                </c:pt>
                <c:pt idx="90">
                  <c:v>0.89</c:v>
                </c:pt>
                <c:pt idx="91">
                  <c:v>0.9</c:v>
                </c:pt>
                <c:pt idx="92">
                  <c:v>0.91</c:v>
                </c:pt>
                <c:pt idx="93">
                  <c:v>0.94</c:v>
                </c:pt>
                <c:pt idx="94">
                  <c:v>0.91</c:v>
                </c:pt>
                <c:pt idx="95">
                  <c:v>0.93</c:v>
                </c:pt>
                <c:pt idx="96">
                  <c:v>0.97</c:v>
                </c:pt>
                <c:pt idx="97">
                  <c:v>0.95</c:v>
                </c:pt>
                <c:pt idx="98">
                  <c:v>0.95</c:v>
                </c:pt>
                <c:pt idx="99">
                  <c:v>0.97</c:v>
                </c:pt>
                <c:pt idx="100">
                  <c:v>0.97</c:v>
                </c:pt>
                <c:pt idx="101">
                  <c:v>0.98</c:v>
                </c:pt>
                <c:pt idx="102">
                  <c:v>0.95</c:v>
                </c:pt>
                <c:pt idx="103">
                  <c:v>0.94</c:v>
                </c:pt>
                <c:pt idx="104">
                  <c:v>0.94</c:v>
                </c:pt>
                <c:pt idx="105">
                  <c:v>0.89</c:v>
                </c:pt>
                <c:pt idx="106">
                  <c:v>0.86</c:v>
                </c:pt>
                <c:pt idx="107">
                  <c:v>0.86</c:v>
                </c:pt>
                <c:pt idx="108">
                  <c:v>0.87</c:v>
                </c:pt>
                <c:pt idx="109">
                  <c:v>0.92</c:v>
                </c:pt>
                <c:pt idx="110">
                  <c:v>0.85</c:v>
                </c:pt>
                <c:pt idx="111">
                  <c:v>0.89</c:v>
                </c:pt>
                <c:pt idx="112">
                  <c:v>0.94</c:v>
                </c:pt>
                <c:pt idx="113">
                  <c:v>0.95</c:v>
                </c:pt>
                <c:pt idx="114">
                  <c:v>0.98</c:v>
                </c:pt>
                <c:pt idx="115">
                  <c:v>0.98</c:v>
                </c:pt>
                <c:pt idx="116">
                  <c:v>0.98</c:v>
                </c:pt>
                <c:pt idx="117">
                  <c:v>1.02</c:v>
                </c:pt>
                <c:pt idx="118">
                  <c:v>0.88</c:v>
                </c:pt>
                <c:pt idx="119">
                  <c:v>0.86</c:v>
                </c:pt>
                <c:pt idx="120">
                  <c:v>0.9</c:v>
                </c:pt>
                <c:pt idx="121">
                  <c:v>0.89</c:v>
                </c:pt>
                <c:pt idx="122">
                  <c:v>0.89</c:v>
                </c:pt>
                <c:pt idx="123">
                  <c:v>0.95</c:v>
                </c:pt>
                <c:pt idx="124">
                  <c:v>0.9</c:v>
                </c:pt>
                <c:pt idx="125">
                  <c:v>0.86</c:v>
                </c:pt>
                <c:pt idx="126">
                  <c:v>0.88</c:v>
                </c:pt>
                <c:pt idx="127">
                  <c:v>0.88</c:v>
                </c:pt>
                <c:pt idx="128">
                  <c:v>0.86</c:v>
                </c:pt>
                <c:pt idx="129">
                  <c:v>0.87</c:v>
                </c:pt>
                <c:pt idx="130">
                  <c:v>0.82</c:v>
                </c:pt>
                <c:pt idx="131">
                  <c:v>0.86</c:v>
                </c:pt>
                <c:pt idx="132">
                  <c:v>0.97</c:v>
                </c:pt>
                <c:pt idx="133">
                  <c:v>1</c:v>
                </c:pt>
                <c:pt idx="134">
                  <c:v>0.88</c:v>
                </c:pt>
                <c:pt idx="135">
                  <c:v>0.86</c:v>
                </c:pt>
                <c:pt idx="136">
                  <c:v>0.88</c:v>
                </c:pt>
                <c:pt idx="137">
                  <c:v>0.92</c:v>
                </c:pt>
                <c:pt idx="138">
                  <c:v>0.87</c:v>
                </c:pt>
                <c:pt idx="139">
                  <c:v>0.8</c:v>
                </c:pt>
                <c:pt idx="140">
                  <c:v>0.93</c:v>
                </c:pt>
                <c:pt idx="141">
                  <c:v>0.96</c:v>
                </c:pt>
                <c:pt idx="142">
                  <c:v>1.07</c:v>
                </c:pt>
                <c:pt idx="143">
                  <c:v>1.1299999999999999</c:v>
                </c:pt>
                <c:pt idx="144">
                  <c:v>1.1499999999999999</c:v>
                </c:pt>
                <c:pt idx="145">
                  <c:v>1.1299999999999999</c:v>
                </c:pt>
                <c:pt idx="146">
                  <c:v>1.1200000000000001</c:v>
                </c:pt>
                <c:pt idx="147">
                  <c:v>0.91</c:v>
                </c:pt>
                <c:pt idx="148">
                  <c:v>1.04</c:v>
                </c:pt>
                <c:pt idx="149">
                  <c:v>1.1399999999999999</c:v>
                </c:pt>
                <c:pt idx="150">
                  <c:v>0.4</c:v>
                </c:pt>
                <c:pt idx="151">
                  <c:v>0.38</c:v>
                </c:pt>
                <c:pt idx="152">
                  <c:v>0.59</c:v>
                </c:pt>
                <c:pt idx="153">
                  <c:v>0.32</c:v>
                </c:pt>
                <c:pt idx="154">
                  <c:v>0.48</c:v>
                </c:pt>
                <c:pt idx="155">
                  <c:v>0.41</c:v>
                </c:pt>
                <c:pt idx="156">
                  <c:v>0.52</c:v>
                </c:pt>
                <c:pt idx="157">
                  <c:v>0.56000000000000005</c:v>
                </c:pt>
                <c:pt idx="158">
                  <c:v>0.84</c:v>
                </c:pt>
                <c:pt idx="159">
                  <c:v>0.55000000000000004</c:v>
                </c:pt>
                <c:pt idx="160">
                  <c:v>0.42</c:v>
                </c:pt>
                <c:pt idx="161">
                  <c:v>0.59</c:v>
                </c:pt>
                <c:pt idx="162">
                  <c:v>0.64</c:v>
                </c:pt>
                <c:pt idx="163">
                  <c:v>0.6</c:v>
                </c:pt>
                <c:pt idx="164">
                  <c:v>0.65</c:v>
                </c:pt>
                <c:pt idx="165">
                  <c:v>0.64</c:v>
                </c:pt>
                <c:pt idx="166">
                  <c:v>0.87</c:v>
                </c:pt>
                <c:pt idx="167">
                  <c:v>0.54</c:v>
                </c:pt>
                <c:pt idx="168">
                  <c:v>0.51</c:v>
                </c:pt>
                <c:pt idx="169">
                  <c:v>0.43</c:v>
                </c:pt>
                <c:pt idx="170">
                  <c:v>0.45</c:v>
                </c:pt>
                <c:pt idx="171">
                  <c:v>0.48</c:v>
                </c:pt>
                <c:pt idx="172">
                  <c:v>0.91</c:v>
                </c:pt>
                <c:pt idx="173">
                  <c:v>0.53</c:v>
                </c:pt>
                <c:pt idx="174">
                  <c:v>0.68</c:v>
                </c:pt>
                <c:pt idx="175">
                  <c:v>0.49</c:v>
                </c:pt>
                <c:pt idx="176">
                  <c:v>0.49</c:v>
                </c:pt>
                <c:pt idx="177">
                  <c:v>0.48</c:v>
                </c:pt>
                <c:pt idx="178">
                  <c:v>0.64</c:v>
                </c:pt>
                <c:pt idx="179">
                  <c:v>0.57999999999999996</c:v>
                </c:pt>
                <c:pt idx="180">
                  <c:v>0.55000000000000004</c:v>
                </c:pt>
                <c:pt idx="181">
                  <c:v>0.48</c:v>
                </c:pt>
                <c:pt idx="182">
                  <c:v>0.53</c:v>
                </c:pt>
                <c:pt idx="183">
                  <c:v>0.3</c:v>
                </c:pt>
                <c:pt idx="184">
                  <c:v>0.46</c:v>
                </c:pt>
                <c:pt idx="185">
                  <c:v>0.86</c:v>
                </c:pt>
                <c:pt idx="186">
                  <c:v>1.1299999999999999</c:v>
                </c:pt>
                <c:pt idx="187">
                  <c:v>1.1000000000000001</c:v>
                </c:pt>
                <c:pt idx="188">
                  <c:v>1.04</c:v>
                </c:pt>
                <c:pt idx="189">
                  <c:v>1.02</c:v>
                </c:pt>
                <c:pt idx="190">
                  <c:v>1.08</c:v>
                </c:pt>
                <c:pt idx="191">
                  <c:v>0.89</c:v>
                </c:pt>
                <c:pt idx="192">
                  <c:v>1.1499999999999999</c:v>
                </c:pt>
                <c:pt idx="193">
                  <c:v>1.02</c:v>
                </c:pt>
                <c:pt idx="194">
                  <c:v>1.01</c:v>
                </c:pt>
                <c:pt idx="195">
                  <c:v>1.1100000000000001</c:v>
                </c:pt>
                <c:pt idx="196">
                  <c:v>1.0900000000000001</c:v>
                </c:pt>
                <c:pt idx="197">
                  <c:v>1.07</c:v>
                </c:pt>
                <c:pt idx="198">
                  <c:v>1.01</c:v>
                </c:pt>
                <c:pt idx="199">
                  <c:v>0.96</c:v>
                </c:pt>
                <c:pt idx="200">
                  <c:v>0.95</c:v>
                </c:pt>
                <c:pt idx="201">
                  <c:v>1</c:v>
                </c:pt>
                <c:pt idx="202">
                  <c:v>0.99</c:v>
                </c:pt>
                <c:pt idx="203">
                  <c:v>0.97</c:v>
                </c:pt>
                <c:pt idx="204">
                  <c:v>0.97</c:v>
                </c:pt>
                <c:pt idx="205">
                  <c:v>0.78</c:v>
                </c:pt>
                <c:pt idx="206">
                  <c:v>0.89</c:v>
                </c:pt>
                <c:pt idx="207">
                  <c:v>0.93</c:v>
                </c:pt>
                <c:pt idx="208">
                  <c:v>0.93</c:v>
                </c:pt>
                <c:pt idx="209">
                  <c:v>0.91</c:v>
                </c:pt>
                <c:pt idx="210">
                  <c:v>0.74</c:v>
                </c:pt>
                <c:pt idx="211">
                  <c:v>0.79</c:v>
                </c:pt>
                <c:pt idx="212">
                  <c:v>0.9</c:v>
                </c:pt>
                <c:pt idx="213">
                  <c:v>0.91</c:v>
                </c:pt>
                <c:pt idx="214">
                  <c:v>0.83</c:v>
                </c:pt>
                <c:pt idx="215">
                  <c:v>0.79</c:v>
                </c:pt>
                <c:pt idx="216">
                  <c:v>0.82</c:v>
                </c:pt>
                <c:pt idx="217">
                  <c:v>0.93</c:v>
                </c:pt>
                <c:pt idx="218">
                  <c:v>0.87</c:v>
                </c:pt>
                <c:pt idx="219">
                  <c:v>0.55000000000000004</c:v>
                </c:pt>
                <c:pt idx="220">
                  <c:v>1.1200000000000001</c:v>
                </c:pt>
                <c:pt idx="221">
                  <c:v>1.07</c:v>
                </c:pt>
                <c:pt idx="222">
                  <c:v>1.1000000000000001</c:v>
                </c:pt>
                <c:pt idx="223">
                  <c:v>1.01</c:v>
                </c:pt>
                <c:pt idx="224">
                  <c:v>0.99</c:v>
                </c:pt>
                <c:pt idx="225">
                  <c:v>0.89</c:v>
                </c:pt>
                <c:pt idx="226">
                  <c:v>0.26</c:v>
                </c:pt>
                <c:pt idx="227">
                  <c:v>0.51</c:v>
                </c:pt>
                <c:pt idx="228">
                  <c:v>0.5</c:v>
                </c:pt>
                <c:pt idx="229">
                  <c:v>0.46</c:v>
                </c:pt>
                <c:pt idx="230">
                  <c:v>0.55000000000000004</c:v>
                </c:pt>
                <c:pt idx="231">
                  <c:v>0.43</c:v>
                </c:pt>
                <c:pt idx="232">
                  <c:v>0.48</c:v>
                </c:pt>
                <c:pt idx="233">
                  <c:v>0.46</c:v>
                </c:pt>
                <c:pt idx="234">
                  <c:v>0.49</c:v>
                </c:pt>
                <c:pt idx="235">
                  <c:v>0.49</c:v>
                </c:pt>
                <c:pt idx="236">
                  <c:v>0.99</c:v>
                </c:pt>
                <c:pt idx="237">
                  <c:v>1.02</c:v>
                </c:pt>
                <c:pt idx="238">
                  <c:v>0.95</c:v>
                </c:pt>
                <c:pt idx="239">
                  <c:v>1.1399999999999999</c:v>
                </c:pt>
                <c:pt idx="240">
                  <c:v>1.08</c:v>
                </c:pt>
                <c:pt idx="241">
                  <c:v>1.1499999999999999</c:v>
                </c:pt>
                <c:pt idx="242">
                  <c:v>1.1399999999999999</c:v>
                </c:pt>
                <c:pt idx="243">
                  <c:v>0.85</c:v>
                </c:pt>
                <c:pt idx="244">
                  <c:v>0.74</c:v>
                </c:pt>
                <c:pt idx="245">
                  <c:v>0.63</c:v>
                </c:pt>
                <c:pt idx="246">
                  <c:v>0.72</c:v>
                </c:pt>
                <c:pt idx="247">
                  <c:v>0.68</c:v>
                </c:pt>
                <c:pt idx="248">
                  <c:v>0.73</c:v>
                </c:pt>
                <c:pt idx="249">
                  <c:v>0.65</c:v>
                </c:pt>
                <c:pt idx="250">
                  <c:v>0.68</c:v>
                </c:pt>
                <c:pt idx="251">
                  <c:v>0.65</c:v>
                </c:pt>
                <c:pt idx="252">
                  <c:v>0.63</c:v>
                </c:pt>
                <c:pt idx="253">
                  <c:v>0.65</c:v>
                </c:pt>
                <c:pt idx="254">
                  <c:v>0.59</c:v>
                </c:pt>
                <c:pt idx="255">
                  <c:v>0.54</c:v>
                </c:pt>
                <c:pt idx="256">
                  <c:v>0.56999999999999995</c:v>
                </c:pt>
                <c:pt idx="257">
                  <c:v>0.66</c:v>
                </c:pt>
                <c:pt idx="258">
                  <c:v>0.62</c:v>
                </c:pt>
                <c:pt idx="259">
                  <c:v>0.62</c:v>
                </c:pt>
                <c:pt idx="260">
                  <c:v>0.62</c:v>
                </c:pt>
                <c:pt idx="261">
                  <c:v>0.6</c:v>
                </c:pt>
                <c:pt idx="262">
                  <c:v>0.61</c:v>
                </c:pt>
                <c:pt idx="263">
                  <c:v>0.61</c:v>
                </c:pt>
                <c:pt idx="264">
                  <c:v>0.67</c:v>
                </c:pt>
                <c:pt idx="265">
                  <c:v>0.62</c:v>
                </c:pt>
                <c:pt idx="266">
                  <c:v>0.63</c:v>
                </c:pt>
                <c:pt idx="267">
                  <c:v>0.62</c:v>
                </c:pt>
                <c:pt idx="268">
                  <c:v>0.63</c:v>
                </c:pt>
                <c:pt idx="269">
                  <c:v>0.65</c:v>
                </c:pt>
                <c:pt idx="270">
                  <c:v>0.65</c:v>
                </c:pt>
                <c:pt idx="271">
                  <c:v>0.66</c:v>
                </c:pt>
                <c:pt idx="272">
                  <c:v>0.7</c:v>
                </c:pt>
                <c:pt idx="273">
                  <c:v>0.64</c:v>
                </c:pt>
                <c:pt idx="274">
                  <c:v>0.66</c:v>
                </c:pt>
                <c:pt idx="275">
                  <c:v>0.64</c:v>
                </c:pt>
                <c:pt idx="276">
                  <c:v>0.64</c:v>
                </c:pt>
                <c:pt idx="277">
                  <c:v>0.64</c:v>
                </c:pt>
                <c:pt idx="278">
                  <c:v>0.64</c:v>
                </c:pt>
                <c:pt idx="279">
                  <c:v>0.7</c:v>
                </c:pt>
                <c:pt idx="280">
                  <c:v>0.67</c:v>
                </c:pt>
                <c:pt idx="281">
                  <c:v>0.71</c:v>
                </c:pt>
                <c:pt idx="282">
                  <c:v>0.68</c:v>
                </c:pt>
                <c:pt idx="283">
                  <c:v>0.68</c:v>
                </c:pt>
                <c:pt idx="284">
                  <c:v>0.7</c:v>
                </c:pt>
                <c:pt idx="285">
                  <c:v>0.69</c:v>
                </c:pt>
                <c:pt idx="286">
                  <c:v>0.7</c:v>
                </c:pt>
                <c:pt idx="287">
                  <c:v>0.7</c:v>
                </c:pt>
                <c:pt idx="288">
                  <c:v>0.7</c:v>
                </c:pt>
                <c:pt idx="289">
                  <c:v>0.78</c:v>
                </c:pt>
                <c:pt idx="290">
                  <c:v>0.67</c:v>
                </c:pt>
                <c:pt idx="291">
                  <c:v>0.67</c:v>
                </c:pt>
                <c:pt idx="292">
                  <c:v>0.67</c:v>
                </c:pt>
                <c:pt idx="293">
                  <c:v>0.65</c:v>
                </c:pt>
                <c:pt idx="294">
                  <c:v>0.68</c:v>
                </c:pt>
                <c:pt idx="295">
                  <c:v>0.67</c:v>
                </c:pt>
                <c:pt idx="296">
                  <c:v>0.64</c:v>
                </c:pt>
                <c:pt idx="297">
                  <c:v>0.66</c:v>
                </c:pt>
                <c:pt idx="298">
                  <c:v>0.62</c:v>
                </c:pt>
                <c:pt idx="299">
                  <c:v>0.62</c:v>
                </c:pt>
                <c:pt idx="300">
                  <c:v>0.63</c:v>
                </c:pt>
                <c:pt idx="301">
                  <c:v>0.65</c:v>
                </c:pt>
                <c:pt idx="302">
                  <c:v>0.66</c:v>
                </c:pt>
                <c:pt idx="303">
                  <c:v>0.69</c:v>
                </c:pt>
                <c:pt idx="304">
                  <c:v>0.67</c:v>
                </c:pt>
                <c:pt idx="305">
                  <c:v>0.71</c:v>
                </c:pt>
                <c:pt idx="306">
                  <c:v>0.64</c:v>
                </c:pt>
                <c:pt idx="307">
                  <c:v>0.64</c:v>
                </c:pt>
                <c:pt idx="308">
                  <c:v>0.65</c:v>
                </c:pt>
                <c:pt idx="309">
                  <c:v>0.65</c:v>
                </c:pt>
                <c:pt idx="310">
                  <c:v>0.65</c:v>
                </c:pt>
                <c:pt idx="311">
                  <c:v>0.66</c:v>
                </c:pt>
                <c:pt idx="312">
                  <c:v>0.65</c:v>
                </c:pt>
                <c:pt idx="313">
                  <c:v>0.67</c:v>
                </c:pt>
                <c:pt idx="314">
                  <c:v>0.63</c:v>
                </c:pt>
                <c:pt idx="315">
                  <c:v>0.6</c:v>
                </c:pt>
                <c:pt idx="316">
                  <c:v>0.63</c:v>
                </c:pt>
                <c:pt idx="317">
                  <c:v>0.65</c:v>
                </c:pt>
                <c:pt idx="318">
                  <c:v>0.67</c:v>
                </c:pt>
                <c:pt idx="319">
                  <c:v>0.63</c:v>
                </c:pt>
                <c:pt idx="320">
                  <c:v>0.6</c:v>
                </c:pt>
                <c:pt idx="321">
                  <c:v>0.65</c:v>
                </c:pt>
                <c:pt idx="322">
                  <c:v>0.65</c:v>
                </c:pt>
                <c:pt idx="323">
                  <c:v>0.65</c:v>
                </c:pt>
                <c:pt idx="324">
                  <c:v>0.65</c:v>
                </c:pt>
                <c:pt idx="325">
                  <c:v>0.66</c:v>
                </c:pt>
                <c:pt idx="326">
                  <c:v>0.65</c:v>
                </c:pt>
                <c:pt idx="327">
                  <c:v>0.65</c:v>
                </c:pt>
                <c:pt idx="328">
                  <c:v>0.65</c:v>
                </c:pt>
                <c:pt idx="329">
                  <c:v>0.64</c:v>
                </c:pt>
                <c:pt idx="330">
                  <c:v>0.56999999999999995</c:v>
                </c:pt>
                <c:pt idx="331">
                  <c:v>0.62</c:v>
                </c:pt>
                <c:pt idx="332">
                  <c:v>0.6</c:v>
                </c:pt>
                <c:pt idx="333">
                  <c:v>0.6</c:v>
                </c:pt>
                <c:pt idx="334">
                  <c:v>0.6</c:v>
                </c:pt>
                <c:pt idx="335">
                  <c:v>0.61</c:v>
                </c:pt>
                <c:pt idx="336">
                  <c:v>0.61</c:v>
                </c:pt>
                <c:pt idx="337">
                  <c:v>0.65</c:v>
                </c:pt>
                <c:pt idx="338">
                  <c:v>0.6</c:v>
                </c:pt>
                <c:pt idx="339">
                  <c:v>0.6</c:v>
                </c:pt>
                <c:pt idx="340">
                  <c:v>0.64</c:v>
                </c:pt>
                <c:pt idx="341">
                  <c:v>0.59</c:v>
                </c:pt>
                <c:pt idx="342">
                  <c:v>0.64</c:v>
                </c:pt>
                <c:pt idx="343">
                  <c:v>0.63</c:v>
                </c:pt>
                <c:pt idx="344">
                  <c:v>0.63</c:v>
                </c:pt>
                <c:pt idx="345">
                  <c:v>0.63</c:v>
                </c:pt>
                <c:pt idx="346">
                  <c:v>0.59</c:v>
                </c:pt>
                <c:pt idx="347">
                  <c:v>0.61</c:v>
                </c:pt>
                <c:pt idx="348">
                  <c:v>0.56999999999999995</c:v>
                </c:pt>
                <c:pt idx="349">
                  <c:v>0.61</c:v>
                </c:pt>
                <c:pt idx="350">
                  <c:v>0.6</c:v>
                </c:pt>
                <c:pt idx="351">
                  <c:v>0.56000000000000005</c:v>
                </c:pt>
                <c:pt idx="352">
                  <c:v>0.59</c:v>
                </c:pt>
                <c:pt idx="353">
                  <c:v>0.69</c:v>
                </c:pt>
                <c:pt idx="354">
                  <c:v>0.56999999999999995</c:v>
                </c:pt>
                <c:pt idx="355">
                  <c:v>0.59</c:v>
                </c:pt>
                <c:pt idx="356">
                  <c:v>0.59</c:v>
                </c:pt>
                <c:pt idx="357">
                  <c:v>0.6</c:v>
                </c:pt>
                <c:pt idx="358">
                  <c:v>0.59</c:v>
                </c:pt>
                <c:pt idx="359">
                  <c:v>0.61</c:v>
                </c:pt>
                <c:pt idx="360">
                  <c:v>0.61</c:v>
                </c:pt>
                <c:pt idx="361">
                  <c:v>0.62</c:v>
                </c:pt>
                <c:pt idx="362">
                  <c:v>0.59</c:v>
                </c:pt>
                <c:pt idx="363">
                  <c:v>0.63</c:v>
                </c:pt>
                <c:pt idx="364">
                  <c:v>0.61</c:v>
                </c:pt>
                <c:pt idx="365">
                  <c:v>0.51</c:v>
                </c:pt>
                <c:pt idx="366">
                  <c:v>0.47</c:v>
                </c:pt>
                <c:pt idx="367">
                  <c:v>0.48</c:v>
                </c:pt>
                <c:pt idx="368">
                  <c:v>0.48</c:v>
                </c:pt>
                <c:pt idx="369">
                  <c:v>0.51</c:v>
                </c:pt>
                <c:pt idx="370">
                  <c:v>0.61</c:v>
                </c:pt>
                <c:pt idx="371">
                  <c:v>0.52</c:v>
                </c:pt>
                <c:pt idx="372">
                  <c:v>0.51</c:v>
                </c:pt>
                <c:pt idx="373">
                  <c:v>0.56000000000000005</c:v>
                </c:pt>
                <c:pt idx="374">
                  <c:v>0.41</c:v>
                </c:pt>
                <c:pt idx="375">
                  <c:v>0.51</c:v>
                </c:pt>
                <c:pt idx="376">
                  <c:v>0.54</c:v>
                </c:pt>
                <c:pt idx="377">
                  <c:v>0.54</c:v>
                </c:pt>
                <c:pt idx="378">
                  <c:v>0.63</c:v>
                </c:pt>
                <c:pt idx="379">
                  <c:v>0.66</c:v>
                </c:pt>
                <c:pt idx="380">
                  <c:v>0.66</c:v>
                </c:pt>
                <c:pt idx="381">
                  <c:v>0.67</c:v>
                </c:pt>
                <c:pt idx="382">
                  <c:v>0.66</c:v>
                </c:pt>
                <c:pt idx="383">
                  <c:v>0.7</c:v>
                </c:pt>
                <c:pt idx="384">
                  <c:v>0.67</c:v>
                </c:pt>
                <c:pt idx="385">
                  <c:v>0.7</c:v>
                </c:pt>
                <c:pt idx="386">
                  <c:v>0.75</c:v>
                </c:pt>
                <c:pt idx="387">
                  <c:v>0.63</c:v>
                </c:pt>
                <c:pt idx="388">
                  <c:v>0.62</c:v>
                </c:pt>
                <c:pt idx="389">
                  <c:v>0.63</c:v>
                </c:pt>
                <c:pt idx="390">
                  <c:v>0.62</c:v>
                </c:pt>
                <c:pt idx="391">
                  <c:v>0.64</c:v>
                </c:pt>
                <c:pt idx="392">
                  <c:v>0.62</c:v>
                </c:pt>
                <c:pt idx="393">
                  <c:v>0.63</c:v>
                </c:pt>
                <c:pt idx="394">
                  <c:v>0.72</c:v>
                </c:pt>
                <c:pt idx="395">
                  <c:v>0.7</c:v>
                </c:pt>
                <c:pt idx="396">
                  <c:v>0.69</c:v>
                </c:pt>
                <c:pt idx="397">
                  <c:v>0.7</c:v>
                </c:pt>
                <c:pt idx="398">
                  <c:v>0.68</c:v>
                </c:pt>
                <c:pt idx="399">
                  <c:v>0.71</c:v>
                </c:pt>
                <c:pt idx="400">
                  <c:v>0.66</c:v>
                </c:pt>
                <c:pt idx="401">
                  <c:v>0.55000000000000004</c:v>
                </c:pt>
                <c:pt idx="402">
                  <c:v>0.66</c:v>
                </c:pt>
                <c:pt idx="403">
                  <c:v>0.65</c:v>
                </c:pt>
                <c:pt idx="404">
                  <c:v>0.74</c:v>
                </c:pt>
                <c:pt idx="405">
                  <c:v>0.72</c:v>
                </c:pt>
                <c:pt idx="406">
                  <c:v>0.71</c:v>
                </c:pt>
                <c:pt idx="407">
                  <c:v>0.71</c:v>
                </c:pt>
                <c:pt idx="408">
                  <c:v>0.71</c:v>
                </c:pt>
                <c:pt idx="409">
                  <c:v>0.71</c:v>
                </c:pt>
                <c:pt idx="410">
                  <c:v>0.82</c:v>
                </c:pt>
                <c:pt idx="411">
                  <c:v>0.72</c:v>
                </c:pt>
                <c:pt idx="412">
                  <c:v>0.73</c:v>
                </c:pt>
                <c:pt idx="413">
                  <c:v>0.73</c:v>
                </c:pt>
                <c:pt idx="414">
                  <c:v>0.81</c:v>
                </c:pt>
                <c:pt idx="415">
                  <c:v>0.83</c:v>
                </c:pt>
                <c:pt idx="416">
                  <c:v>0.82</c:v>
                </c:pt>
                <c:pt idx="417">
                  <c:v>0.9</c:v>
                </c:pt>
                <c:pt idx="418">
                  <c:v>0.84</c:v>
                </c:pt>
                <c:pt idx="419">
                  <c:v>0.7</c:v>
                </c:pt>
                <c:pt idx="420">
                  <c:v>0.69</c:v>
                </c:pt>
                <c:pt idx="421">
                  <c:v>0.7</c:v>
                </c:pt>
                <c:pt idx="422">
                  <c:v>0.83</c:v>
                </c:pt>
                <c:pt idx="423">
                  <c:v>0.84</c:v>
                </c:pt>
                <c:pt idx="424">
                  <c:v>0.82</c:v>
                </c:pt>
                <c:pt idx="425">
                  <c:v>1.01</c:v>
                </c:pt>
                <c:pt idx="426">
                  <c:v>1.01</c:v>
                </c:pt>
                <c:pt idx="427">
                  <c:v>0.9</c:v>
                </c:pt>
                <c:pt idx="428">
                  <c:v>0.87</c:v>
                </c:pt>
                <c:pt idx="429">
                  <c:v>0.84</c:v>
                </c:pt>
                <c:pt idx="430">
                  <c:v>0.88</c:v>
                </c:pt>
                <c:pt idx="431">
                  <c:v>0.86</c:v>
                </c:pt>
                <c:pt idx="432">
                  <c:v>0.87</c:v>
                </c:pt>
                <c:pt idx="433">
                  <c:v>0.87</c:v>
                </c:pt>
                <c:pt idx="434">
                  <c:v>1.06</c:v>
                </c:pt>
                <c:pt idx="435">
                  <c:v>0.86</c:v>
                </c:pt>
                <c:pt idx="436">
                  <c:v>0.88</c:v>
                </c:pt>
                <c:pt idx="437">
                  <c:v>0.86</c:v>
                </c:pt>
                <c:pt idx="438">
                  <c:v>0.95</c:v>
                </c:pt>
                <c:pt idx="439">
                  <c:v>0.96</c:v>
                </c:pt>
                <c:pt idx="440">
                  <c:v>1</c:v>
                </c:pt>
                <c:pt idx="441">
                  <c:v>1.01</c:v>
                </c:pt>
                <c:pt idx="442">
                  <c:v>1.1000000000000001</c:v>
                </c:pt>
                <c:pt idx="443">
                  <c:v>0.99</c:v>
                </c:pt>
                <c:pt idx="444">
                  <c:v>1.05</c:v>
                </c:pt>
                <c:pt idx="445">
                  <c:v>1.0900000000000001</c:v>
                </c:pt>
                <c:pt idx="446">
                  <c:v>1.0900000000000001</c:v>
                </c:pt>
                <c:pt idx="447">
                  <c:v>1.1599999999999999</c:v>
                </c:pt>
                <c:pt idx="448">
                  <c:v>1.19</c:v>
                </c:pt>
                <c:pt idx="449">
                  <c:v>1.23</c:v>
                </c:pt>
                <c:pt idx="450">
                  <c:v>1.22</c:v>
                </c:pt>
                <c:pt idx="451">
                  <c:v>1.23</c:v>
                </c:pt>
                <c:pt idx="452">
                  <c:v>1.22</c:v>
                </c:pt>
                <c:pt idx="453">
                  <c:v>1.21</c:v>
                </c:pt>
                <c:pt idx="454">
                  <c:v>1.27</c:v>
                </c:pt>
                <c:pt idx="455">
                  <c:v>1.2</c:v>
                </c:pt>
                <c:pt idx="456">
                  <c:v>1.07</c:v>
                </c:pt>
                <c:pt idx="457">
                  <c:v>1.21</c:v>
                </c:pt>
                <c:pt idx="458">
                  <c:v>1.1000000000000001</c:v>
                </c:pt>
                <c:pt idx="459">
                  <c:v>0.98</c:v>
                </c:pt>
                <c:pt idx="460">
                  <c:v>1.05</c:v>
                </c:pt>
                <c:pt idx="461">
                  <c:v>1.1000000000000001</c:v>
                </c:pt>
                <c:pt idx="462">
                  <c:v>1.18</c:v>
                </c:pt>
                <c:pt idx="463">
                  <c:v>1.21</c:v>
                </c:pt>
                <c:pt idx="464">
                  <c:v>1.21</c:v>
                </c:pt>
                <c:pt idx="465">
                  <c:v>1.25</c:v>
                </c:pt>
                <c:pt idx="466">
                  <c:v>1.06</c:v>
                </c:pt>
                <c:pt idx="467">
                  <c:v>0.97</c:v>
                </c:pt>
                <c:pt idx="468">
                  <c:v>1</c:v>
                </c:pt>
                <c:pt idx="469">
                  <c:v>1.1200000000000001</c:v>
                </c:pt>
                <c:pt idx="470">
                  <c:v>1.26</c:v>
                </c:pt>
                <c:pt idx="471">
                  <c:v>1.43</c:v>
                </c:pt>
                <c:pt idx="472">
                  <c:v>1.46</c:v>
                </c:pt>
                <c:pt idx="473">
                  <c:v>1.2</c:v>
                </c:pt>
                <c:pt idx="474">
                  <c:v>1.0900000000000001</c:v>
                </c:pt>
                <c:pt idx="475">
                  <c:v>1.08</c:v>
                </c:pt>
                <c:pt idx="476">
                  <c:v>1.1499999999999999</c:v>
                </c:pt>
                <c:pt idx="477">
                  <c:v>1.1399999999999999</c:v>
                </c:pt>
                <c:pt idx="478">
                  <c:v>1.23</c:v>
                </c:pt>
                <c:pt idx="479">
                  <c:v>1.22</c:v>
                </c:pt>
                <c:pt idx="480">
                  <c:v>1.17</c:v>
                </c:pt>
                <c:pt idx="481">
                  <c:v>1.44</c:v>
                </c:pt>
                <c:pt idx="482">
                  <c:v>1.33</c:v>
                </c:pt>
                <c:pt idx="483">
                  <c:v>1.52</c:v>
                </c:pt>
                <c:pt idx="484">
                  <c:v>1.1399999999999999</c:v>
                </c:pt>
                <c:pt idx="485">
                  <c:v>0.78</c:v>
                </c:pt>
                <c:pt idx="486">
                  <c:v>0.81</c:v>
                </c:pt>
                <c:pt idx="487">
                  <c:v>0.77</c:v>
                </c:pt>
                <c:pt idx="488">
                  <c:v>0.77</c:v>
                </c:pt>
                <c:pt idx="489">
                  <c:v>0.75</c:v>
                </c:pt>
                <c:pt idx="490">
                  <c:v>0.76</c:v>
                </c:pt>
                <c:pt idx="491">
                  <c:v>0.94</c:v>
                </c:pt>
                <c:pt idx="492">
                  <c:v>0.7</c:v>
                </c:pt>
                <c:pt idx="493">
                  <c:v>0.74</c:v>
                </c:pt>
                <c:pt idx="494">
                  <c:v>0.7</c:v>
                </c:pt>
                <c:pt idx="495">
                  <c:v>0.71</c:v>
                </c:pt>
                <c:pt idx="496">
                  <c:v>0.7</c:v>
                </c:pt>
                <c:pt idx="497">
                  <c:v>0.65</c:v>
                </c:pt>
                <c:pt idx="498">
                  <c:v>0.69</c:v>
                </c:pt>
                <c:pt idx="499">
                  <c:v>0.73</c:v>
                </c:pt>
                <c:pt idx="500">
                  <c:v>0.6</c:v>
                </c:pt>
                <c:pt idx="501">
                  <c:v>0.64</c:v>
                </c:pt>
                <c:pt idx="502">
                  <c:v>0.7</c:v>
                </c:pt>
                <c:pt idx="503">
                  <c:v>0.68</c:v>
                </c:pt>
                <c:pt idx="504">
                  <c:v>0.71</c:v>
                </c:pt>
                <c:pt idx="505">
                  <c:v>0.57999999999999996</c:v>
                </c:pt>
                <c:pt idx="506">
                  <c:v>0.62</c:v>
                </c:pt>
                <c:pt idx="507">
                  <c:v>0.68</c:v>
                </c:pt>
                <c:pt idx="508">
                  <c:v>0.78</c:v>
                </c:pt>
                <c:pt idx="509">
                  <c:v>0.83</c:v>
                </c:pt>
                <c:pt idx="510">
                  <c:v>0.88</c:v>
                </c:pt>
                <c:pt idx="511">
                  <c:v>0.99</c:v>
                </c:pt>
                <c:pt idx="512">
                  <c:v>0.88</c:v>
                </c:pt>
                <c:pt idx="513">
                  <c:v>0.82</c:v>
                </c:pt>
                <c:pt idx="514">
                  <c:v>0.87</c:v>
                </c:pt>
                <c:pt idx="515">
                  <c:v>0.93</c:v>
                </c:pt>
                <c:pt idx="516">
                  <c:v>0.98</c:v>
                </c:pt>
                <c:pt idx="517">
                  <c:v>0.88</c:v>
                </c:pt>
                <c:pt idx="518">
                  <c:v>0.93</c:v>
                </c:pt>
                <c:pt idx="519">
                  <c:v>0.94</c:v>
                </c:pt>
                <c:pt idx="520">
                  <c:v>1.03</c:v>
                </c:pt>
                <c:pt idx="521">
                  <c:v>1.06</c:v>
                </c:pt>
                <c:pt idx="522">
                  <c:v>1.05</c:v>
                </c:pt>
                <c:pt idx="523">
                  <c:v>1.1200000000000001</c:v>
                </c:pt>
                <c:pt idx="524">
                  <c:v>1.1200000000000001</c:v>
                </c:pt>
                <c:pt idx="525">
                  <c:v>1.1100000000000001</c:v>
                </c:pt>
                <c:pt idx="526">
                  <c:v>1.0900000000000001</c:v>
                </c:pt>
                <c:pt idx="527">
                  <c:v>1.06</c:v>
                </c:pt>
                <c:pt idx="528">
                  <c:v>1.02</c:v>
                </c:pt>
                <c:pt idx="529">
                  <c:v>0.96</c:v>
                </c:pt>
                <c:pt idx="530">
                  <c:v>0.98</c:v>
                </c:pt>
                <c:pt idx="531">
                  <c:v>0.91</c:v>
                </c:pt>
                <c:pt idx="532">
                  <c:v>0.99</c:v>
                </c:pt>
                <c:pt idx="533">
                  <c:v>0.94</c:v>
                </c:pt>
                <c:pt idx="534">
                  <c:v>0.91</c:v>
                </c:pt>
                <c:pt idx="535">
                  <c:v>1.01</c:v>
                </c:pt>
                <c:pt idx="536">
                  <c:v>1.1100000000000001</c:v>
                </c:pt>
                <c:pt idx="537">
                  <c:v>1.1299999999999999</c:v>
                </c:pt>
                <c:pt idx="538">
                  <c:v>1.1299999999999999</c:v>
                </c:pt>
                <c:pt idx="539">
                  <c:v>1.07</c:v>
                </c:pt>
                <c:pt idx="540">
                  <c:v>1.08</c:v>
                </c:pt>
                <c:pt idx="541">
                  <c:v>1.0900000000000001</c:v>
                </c:pt>
                <c:pt idx="542">
                  <c:v>1.1599999999999999</c:v>
                </c:pt>
                <c:pt idx="543">
                  <c:v>1.21</c:v>
                </c:pt>
                <c:pt idx="544">
                  <c:v>1.17</c:v>
                </c:pt>
                <c:pt idx="545">
                  <c:v>1.07</c:v>
                </c:pt>
                <c:pt idx="546">
                  <c:v>1.07</c:v>
                </c:pt>
                <c:pt idx="547">
                  <c:v>1.02</c:v>
                </c:pt>
                <c:pt idx="548">
                  <c:v>1.04</c:v>
                </c:pt>
                <c:pt idx="549">
                  <c:v>0.98</c:v>
                </c:pt>
                <c:pt idx="550">
                  <c:v>0.99</c:v>
                </c:pt>
                <c:pt idx="551">
                  <c:v>1</c:v>
                </c:pt>
                <c:pt idx="552">
                  <c:v>1.02</c:v>
                </c:pt>
                <c:pt idx="553">
                  <c:v>1.04</c:v>
                </c:pt>
                <c:pt idx="554">
                  <c:v>1.05</c:v>
                </c:pt>
                <c:pt idx="555">
                  <c:v>1.01</c:v>
                </c:pt>
                <c:pt idx="556">
                  <c:v>1.05</c:v>
                </c:pt>
                <c:pt idx="557">
                  <c:v>1.08</c:v>
                </c:pt>
                <c:pt idx="558">
                  <c:v>1.1000000000000001</c:v>
                </c:pt>
                <c:pt idx="559">
                  <c:v>1.1299999999999999</c:v>
                </c:pt>
                <c:pt idx="560">
                  <c:v>1.1499999999999999</c:v>
                </c:pt>
                <c:pt idx="561">
                  <c:v>1.19</c:v>
                </c:pt>
                <c:pt idx="562">
                  <c:v>1.22</c:v>
                </c:pt>
                <c:pt idx="563">
                  <c:v>1.39</c:v>
                </c:pt>
                <c:pt idx="564">
                  <c:v>1.25</c:v>
                </c:pt>
                <c:pt idx="565">
                  <c:v>1.3</c:v>
                </c:pt>
                <c:pt idx="566">
                  <c:v>1.28</c:v>
                </c:pt>
                <c:pt idx="567">
                  <c:v>1.24</c:v>
                </c:pt>
                <c:pt idx="568">
                  <c:v>1.24</c:v>
                </c:pt>
                <c:pt idx="569">
                  <c:v>1.1399999999999999</c:v>
                </c:pt>
                <c:pt idx="570">
                  <c:v>1.24</c:v>
                </c:pt>
                <c:pt idx="571">
                  <c:v>1.23</c:v>
                </c:pt>
                <c:pt idx="572">
                  <c:v>1.27</c:v>
                </c:pt>
                <c:pt idx="573">
                  <c:v>1.21</c:v>
                </c:pt>
                <c:pt idx="574">
                  <c:v>1.22</c:v>
                </c:pt>
                <c:pt idx="575">
                  <c:v>1.1499999999999999</c:v>
                </c:pt>
                <c:pt idx="576">
                  <c:v>1.1100000000000001</c:v>
                </c:pt>
                <c:pt idx="577">
                  <c:v>1.33</c:v>
                </c:pt>
                <c:pt idx="578">
                  <c:v>1.3</c:v>
                </c:pt>
                <c:pt idx="579">
                  <c:v>1.34</c:v>
                </c:pt>
                <c:pt idx="580">
                  <c:v>1.22</c:v>
                </c:pt>
                <c:pt idx="581">
                  <c:v>1.1299999999999999</c:v>
                </c:pt>
                <c:pt idx="582">
                  <c:v>1.1299999999999999</c:v>
                </c:pt>
                <c:pt idx="583">
                  <c:v>1.1399999999999999</c:v>
                </c:pt>
                <c:pt idx="584">
                  <c:v>1.1499999999999999</c:v>
                </c:pt>
                <c:pt idx="585">
                  <c:v>1.1299999999999999</c:v>
                </c:pt>
                <c:pt idx="586">
                  <c:v>1.32</c:v>
                </c:pt>
                <c:pt idx="587">
                  <c:v>1.1000000000000001</c:v>
                </c:pt>
                <c:pt idx="588">
                  <c:v>1.0900000000000001</c:v>
                </c:pt>
                <c:pt idx="589">
                  <c:v>0.99</c:v>
                </c:pt>
                <c:pt idx="590">
                  <c:v>0.99</c:v>
                </c:pt>
                <c:pt idx="591">
                  <c:v>0.88</c:v>
                </c:pt>
                <c:pt idx="592">
                  <c:v>0.92</c:v>
                </c:pt>
                <c:pt idx="593">
                  <c:v>0.82</c:v>
                </c:pt>
                <c:pt idx="594">
                  <c:v>0.87</c:v>
                </c:pt>
                <c:pt idx="595">
                  <c:v>0.83</c:v>
                </c:pt>
                <c:pt idx="596">
                  <c:v>0.86</c:v>
                </c:pt>
                <c:pt idx="597">
                  <c:v>0.84</c:v>
                </c:pt>
                <c:pt idx="598">
                  <c:v>0.89</c:v>
                </c:pt>
                <c:pt idx="599">
                  <c:v>0.88</c:v>
                </c:pt>
                <c:pt idx="600">
                  <c:v>0.86</c:v>
                </c:pt>
                <c:pt idx="601">
                  <c:v>0.89</c:v>
                </c:pt>
                <c:pt idx="602">
                  <c:v>0.89</c:v>
                </c:pt>
                <c:pt idx="603">
                  <c:v>0.94</c:v>
                </c:pt>
                <c:pt idx="604">
                  <c:v>0.92</c:v>
                </c:pt>
                <c:pt idx="605">
                  <c:v>0.92</c:v>
                </c:pt>
                <c:pt idx="606">
                  <c:v>0.92</c:v>
                </c:pt>
                <c:pt idx="607">
                  <c:v>0.92</c:v>
                </c:pt>
                <c:pt idx="608">
                  <c:v>0.93</c:v>
                </c:pt>
                <c:pt idx="609">
                  <c:v>0.96</c:v>
                </c:pt>
                <c:pt idx="610">
                  <c:v>0.95</c:v>
                </c:pt>
                <c:pt idx="611">
                  <c:v>0.97</c:v>
                </c:pt>
                <c:pt idx="612">
                  <c:v>0.94</c:v>
                </c:pt>
                <c:pt idx="613">
                  <c:v>1</c:v>
                </c:pt>
                <c:pt idx="614">
                  <c:v>0.93</c:v>
                </c:pt>
                <c:pt idx="615">
                  <c:v>0.81</c:v>
                </c:pt>
                <c:pt idx="616">
                  <c:v>0.81</c:v>
                </c:pt>
                <c:pt idx="617">
                  <c:v>0.8</c:v>
                </c:pt>
                <c:pt idx="618">
                  <c:v>0.79</c:v>
                </c:pt>
                <c:pt idx="619">
                  <c:v>0.78</c:v>
                </c:pt>
                <c:pt idx="620">
                  <c:v>0.75</c:v>
                </c:pt>
                <c:pt idx="621">
                  <c:v>0.72</c:v>
                </c:pt>
                <c:pt idx="622">
                  <c:v>0.72</c:v>
                </c:pt>
                <c:pt idx="623">
                  <c:v>0.75</c:v>
                </c:pt>
                <c:pt idx="624">
                  <c:v>0.67</c:v>
                </c:pt>
                <c:pt idx="625">
                  <c:v>0.71</c:v>
                </c:pt>
                <c:pt idx="626">
                  <c:v>0.65</c:v>
                </c:pt>
                <c:pt idx="627">
                  <c:v>0.76</c:v>
                </c:pt>
                <c:pt idx="628">
                  <c:v>0.71</c:v>
                </c:pt>
                <c:pt idx="629">
                  <c:v>0.68</c:v>
                </c:pt>
                <c:pt idx="630">
                  <c:v>0.7</c:v>
                </c:pt>
                <c:pt idx="631">
                  <c:v>0.69</c:v>
                </c:pt>
                <c:pt idx="632">
                  <c:v>0.66</c:v>
                </c:pt>
                <c:pt idx="633">
                  <c:v>0.78</c:v>
                </c:pt>
                <c:pt idx="634">
                  <c:v>0.73</c:v>
                </c:pt>
                <c:pt idx="635">
                  <c:v>0.79</c:v>
                </c:pt>
                <c:pt idx="636">
                  <c:v>0.83</c:v>
                </c:pt>
                <c:pt idx="637">
                  <c:v>0.86</c:v>
                </c:pt>
                <c:pt idx="638">
                  <c:v>0.83</c:v>
                </c:pt>
                <c:pt idx="639">
                  <c:v>0.83</c:v>
                </c:pt>
                <c:pt idx="640">
                  <c:v>0.81</c:v>
                </c:pt>
                <c:pt idx="641">
                  <c:v>0.8</c:v>
                </c:pt>
                <c:pt idx="642">
                  <c:v>0.88</c:v>
                </c:pt>
                <c:pt idx="643">
                  <c:v>0.83</c:v>
                </c:pt>
                <c:pt idx="644">
                  <c:v>0.85</c:v>
                </c:pt>
                <c:pt idx="645">
                  <c:v>0.86</c:v>
                </c:pt>
                <c:pt idx="646">
                  <c:v>0.84</c:v>
                </c:pt>
                <c:pt idx="647">
                  <c:v>0.77</c:v>
                </c:pt>
                <c:pt idx="648">
                  <c:v>0.76</c:v>
                </c:pt>
                <c:pt idx="649">
                  <c:v>0.83</c:v>
                </c:pt>
                <c:pt idx="650">
                  <c:v>0.99</c:v>
                </c:pt>
                <c:pt idx="651">
                  <c:v>0.86</c:v>
                </c:pt>
                <c:pt idx="652">
                  <c:v>0.78</c:v>
                </c:pt>
                <c:pt idx="653">
                  <c:v>0.8</c:v>
                </c:pt>
                <c:pt idx="654">
                  <c:v>0.83</c:v>
                </c:pt>
                <c:pt idx="655">
                  <c:v>0.81</c:v>
                </c:pt>
                <c:pt idx="656">
                  <c:v>0.81</c:v>
                </c:pt>
                <c:pt idx="657">
                  <c:v>0.79</c:v>
                </c:pt>
                <c:pt idx="658">
                  <c:v>0.75</c:v>
                </c:pt>
                <c:pt idx="659">
                  <c:v>0.77</c:v>
                </c:pt>
                <c:pt idx="660">
                  <c:v>0.7</c:v>
                </c:pt>
                <c:pt idx="661">
                  <c:v>0.67</c:v>
                </c:pt>
                <c:pt idx="662">
                  <c:v>0.75</c:v>
                </c:pt>
                <c:pt idx="663">
                  <c:v>0.67</c:v>
                </c:pt>
                <c:pt idx="664">
                  <c:v>0.71</c:v>
                </c:pt>
                <c:pt idx="665">
                  <c:v>0.71</c:v>
                </c:pt>
                <c:pt idx="666">
                  <c:v>0.79</c:v>
                </c:pt>
                <c:pt idx="667">
                  <c:v>0.8</c:v>
                </c:pt>
                <c:pt idx="668">
                  <c:v>0.74</c:v>
                </c:pt>
                <c:pt idx="669">
                  <c:v>0.74</c:v>
                </c:pt>
                <c:pt idx="670">
                  <c:v>0.74</c:v>
                </c:pt>
                <c:pt idx="671">
                  <c:v>0.91</c:v>
                </c:pt>
                <c:pt idx="672">
                  <c:v>0.9</c:v>
                </c:pt>
              </c:numCache>
            </c:numRef>
          </c:val>
          <c:smooth val="0"/>
          <c:extLst>
            <c:ext xmlns:c16="http://schemas.microsoft.com/office/drawing/2014/chart" uri="{C3380CC4-5D6E-409C-BE32-E72D297353CC}">
              <c16:uniqueId val="{00000000-FA5E-4C22-A5B7-F5C532BCA06C}"/>
            </c:ext>
          </c:extLst>
        </c:ser>
        <c:dLbls>
          <c:showLegendKey val="0"/>
          <c:showVal val="0"/>
          <c:showCatName val="0"/>
          <c:showSerName val="0"/>
          <c:showPercent val="0"/>
          <c:showBubbleSize val="0"/>
        </c:dLbls>
        <c:smooth val="0"/>
        <c:axId val="831791088"/>
        <c:axId val="831787728"/>
      </c:lineChart>
      <c:catAx>
        <c:axId val="83179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87728"/>
        <c:crosses val="autoZero"/>
        <c:auto val="1"/>
        <c:lblAlgn val="ctr"/>
        <c:lblOffset val="100"/>
        <c:noMultiLvlLbl val="0"/>
      </c:catAx>
      <c:valAx>
        <c:axId val="83178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 Exp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9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8</xdr:col>
      <xdr:colOff>223426</xdr:colOff>
      <xdr:row>1</xdr:row>
      <xdr:rowOff>87405</xdr:rowOff>
    </xdr:from>
    <xdr:ext cx="5148113" cy="5268016"/>
    <xdr:pic>
      <xdr:nvPicPr>
        <xdr:cNvPr id="2" name="Picture 1">
          <a:extLst>
            <a:ext uri="{FF2B5EF4-FFF2-40B4-BE49-F238E27FC236}">
              <a16:creationId xmlns:a16="http://schemas.microsoft.com/office/drawing/2014/main" id="{89219A34-64BE-4217-AC54-342A47C9E734}"/>
            </a:ext>
          </a:extLst>
        </xdr:cNvPr>
        <xdr:cNvPicPr>
          <a:picLocks noChangeAspect="1"/>
        </xdr:cNvPicPr>
      </xdr:nvPicPr>
      <xdr:blipFill rotWithShape="1">
        <a:blip xmlns:r="http://schemas.openxmlformats.org/officeDocument/2006/relationships" r:embed="rId1"/>
        <a:srcRect l="1986" r="4328"/>
        <a:stretch/>
      </xdr:blipFill>
      <xdr:spPr>
        <a:xfrm>
          <a:off x="5100226" y="277905"/>
          <a:ext cx="5148113" cy="5268016"/>
        </a:xfrm>
        <a:prstGeom prst="rect">
          <a:avLst/>
        </a:prstGeom>
      </xdr:spPr>
    </xdr:pic>
    <xdr:clientData/>
  </xdr:oneCellAnchor>
  <xdr:oneCellAnchor>
    <xdr:from>
      <xdr:col>8</xdr:col>
      <xdr:colOff>456314</xdr:colOff>
      <xdr:row>28</xdr:row>
      <xdr:rowOff>7856</xdr:rowOff>
    </xdr:from>
    <xdr:ext cx="5170720" cy="3967431"/>
    <xdr:pic>
      <xdr:nvPicPr>
        <xdr:cNvPr id="3" name="Picture 2">
          <a:extLst>
            <a:ext uri="{FF2B5EF4-FFF2-40B4-BE49-F238E27FC236}">
              <a16:creationId xmlns:a16="http://schemas.microsoft.com/office/drawing/2014/main" id="{A3B61BA4-63DE-4C00-95ED-3DC1A8D61467}"/>
            </a:ext>
          </a:extLst>
        </xdr:cNvPr>
        <xdr:cNvPicPr>
          <a:picLocks noChangeAspect="1"/>
        </xdr:cNvPicPr>
      </xdr:nvPicPr>
      <xdr:blipFill>
        <a:blip xmlns:r="http://schemas.openxmlformats.org/officeDocument/2006/relationships" r:embed="rId2"/>
        <a:stretch>
          <a:fillRect/>
        </a:stretch>
      </xdr:blipFill>
      <xdr:spPr>
        <a:xfrm>
          <a:off x="5333114" y="5341856"/>
          <a:ext cx="5170720" cy="3967431"/>
        </a:xfrm>
        <a:prstGeom prst="rect">
          <a:avLst/>
        </a:prstGeom>
      </xdr:spPr>
    </xdr:pic>
    <xdr:clientData/>
  </xdr:oneCellAnchor>
  <xdr:twoCellAnchor>
    <xdr:from>
      <xdr:col>19</xdr:col>
      <xdr:colOff>56029</xdr:colOff>
      <xdr:row>5</xdr:row>
      <xdr:rowOff>84978</xdr:rowOff>
    </xdr:from>
    <xdr:to>
      <xdr:col>29</xdr:col>
      <xdr:colOff>515470</xdr:colOff>
      <xdr:row>25</xdr:row>
      <xdr:rowOff>201707</xdr:rowOff>
    </xdr:to>
    <xdr:graphicFrame macro="">
      <xdr:nvGraphicFramePr>
        <xdr:cNvPr id="4" name="Chart 3" descr="Chart type: Scatter. Field: mMD and Field: mTVD appear highly correlated.&#10;&#10;Description automatically generated">
          <a:extLst>
            <a:ext uri="{FF2B5EF4-FFF2-40B4-BE49-F238E27FC236}">
              <a16:creationId xmlns:a16="http://schemas.microsoft.com/office/drawing/2014/main" id="{E393922B-21C0-478F-9237-279C2B331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127696</xdr:colOff>
      <xdr:row>0</xdr:row>
      <xdr:rowOff>0</xdr:rowOff>
    </xdr:from>
    <xdr:to>
      <xdr:col>38</xdr:col>
      <xdr:colOff>516023</xdr:colOff>
      <xdr:row>446</xdr:row>
      <xdr:rowOff>22343</xdr:rowOff>
    </xdr:to>
    <xdr:grpSp>
      <xdr:nvGrpSpPr>
        <xdr:cNvPr id="11" name="Group 10">
          <a:extLst>
            <a:ext uri="{FF2B5EF4-FFF2-40B4-BE49-F238E27FC236}">
              <a16:creationId xmlns:a16="http://schemas.microsoft.com/office/drawing/2014/main" id="{ABC7651C-0839-E82C-12D1-80F40F421A9B}"/>
            </a:ext>
          </a:extLst>
        </xdr:cNvPr>
        <xdr:cNvGrpSpPr/>
      </xdr:nvGrpSpPr>
      <xdr:grpSpPr>
        <a:xfrm>
          <a:off x="23804125" y="0"/>
          <a:ext cx="388327" cy="92700593"/>
          <a:chOff x="7162589" y="0"/>
          <a:chExt cx="388327" cy="84808450"/>
        </a:xfrm>
      </xdr:grpSpPr>
      <xdr:pic>
        <xdr:nvPicPr>
          <xdr:cNvPr id="3" name="Image 19741">
            <a:extLst>
              <a:ext uri="{FF2B5EF4-FFF2-40B4-BE49-F238E27FC236}">
                <a16:creationId xmlns:a16="http://schemas.microsoft.com/office/drawing/2014/main" id="{E463134F-716F-30BD-1D0D-CD2826860C63}"/>
              </a:ext>
            </a:extLst>
          </xdr:cNvPr>
          <xdr:cNvPicPr>
            <a:picLocks/>
          </xdr:cNvPicPr>
        </xdr:nvPicPr>
        <xdr:blipFill>
          <a:blip xmlns:r="http://schemas.openxmlformats.org/officeDocument/2006/relationships" r:embed="rId1" cstate="print"/>
          <a:stretch>
            <a:fillRect/>
          </a:stretch>
        </xdr:blipFill>
        <xdr:spPr>
          <a:xfrm>
            <a:off x="7170965" y="0"/>
            <a:ext cx="353060" cy="10692130"/>
          </a:xfrm>
          <a:prstGeom prst="rect">
            <a:avLst/>
          </a:prstGeom>
        </xdr:spPr>
      </xdr:pic>
      <xdr:pic>
        <xdr:nvPicPr>
          <xdr:cNvPr id="4" name="Image 19747">
            <a:extLst>
              <a:ext uri="{FF2B5EF4-FFF2-40B4-BE49-F238E27FC236}">
                <a16:creationId xmlns:a16="http://schemas.microsoft.com/office/drawing/2014/main" id="{1EA4B034-E9E9-9387-A32D-6B0C1E54767D}"/>
              </a:ext>
            </a:extLst>
          </xdr:cNvPr>
          <xdr:cNvPicPr>
            <a:picLocks/>
          </xdr:cNvPicPr>
        </xdr:nvPicPr>
        <xdr:blipFill>
          <a:blip xmlns:r="http://schemas.openxmlformats.org/officeDocument/2006/relationships" r:embed="rId2" cstate="print"/>
          <a:stretch>
            <a:fillRect/>
          </a:stretch>
        </xdr:blipFill>
        <xdr:spPr>
          <a:xfrm>
            <a:off x="7170964" y="10687887"/>
            <a:ext cx="353060" cy="10692130"/>
          </a:xfrm>
          <a:prstGeom prst="rect">
            <a:avLst/>
          </a:prstGeom>
        </xdr:spPr>
      </xdr:pic>
      <xdr:pic>
        <xdr:nvPicPr>
          <xdr:cNvPr id="5" name="Image 19752">
            <a:extLst>
              <a:ext uri="{FF2B5EF4-FFF2-40B4-BE49-F238E27FC236}">
                <a16:creationId xmlns:a16="http://schemas.microsoft.com/office/drawing/2014/main" id="{ABD7DC8E-1F0B-446C-F3DE-E067EB8223BC}"/>
              </a:ext>
            </a:extLst>
          </xdr:cNvPr>
          <xdr:cNvPicPr>
            <a:picLocks/>
          </xdr:cNvPicPr>
        </xdr:nvPicPr>
        <xdr:blipFill>
          <a:blip xmlns:r="http://schemas.openxmlformats.org/officeDocument/2006/relationships" r:embed="rId3" cstate="print"/>
          <a:stretch>
            <a:fillRect/>
          </a:stretch>
        </xdr:blipFill>
        <xdr:spPr>
          <a:xfrm>
            <a:off x="7170964" y="21378914"/>
            <a:ext cx="353060" cy="10692130"/>
          </a:xfrm>
          <a:prstGeom prst="rect">
            <a:avLst/>
          </a:prstGeom>
        </xdr:spPr>
      </xdr:pic>
      <xdr:pic>
        <xdr:nvPicPr>
          <xdr:cNvPr id="6" name="Image 19757">
            <a:extLst>
              <a:ext uri="{FF2B5EF4-FFF2-40B4-BE49-F238E27FC236}">
                <a16:creationId xmlns:a16="http://schemas.microsoft.com/office/drawing/2014/main" id="{99F85857-4277-B104-D6D6-D3C7A378E97D}"/>
              </a:ext>
            </a:extLst>
          </xdr:cNvPr>
          <xdr:cNvPicPr>
            <a:picLocks/>
          </xdr:cNvPicPr>
        </xdr:nvPicPr>
        <xdr:blipFill>
          <a:blip xmlns:r="http://schemas.openxmlformats.org/officeDocument/2006/relationships" r:embed="rId4" cstate="print"/>
          <a:stretch>
            <a:fillRect/>
          </a:stretch>
        </xdr:blipFill>
        <xdr:spPr>
          <a:xfrm>
            <a:off x="7170964" y="32046914"/>
            <a:ext cx="353060" cy="10692130"/>
          </a:xfrm>
          <a:prstGeom prst="rect">
            <a:avLst/>
          </a:prstGeom>
        </xdr:spPr>
      </xdr:pic>
      <xdr:pic>
        <xdr:nvPicPr>
          <xdr:cNvPr id="7" name="Image 19763">
            <a:extLst>
              <a:ext uri="{FF2B5EF4-FFF2-40B4-BE49-F238E27FC236}">
                <a16:creationId xmlns:a16="http://schemas.microsoft.com/office/drawing/2014/main" id="{39A83447-8126-4229-7A00-539A403CC6E6}"/>
              </a:ext>
            </a:extLst>
          </xdr:cNvPr>
          <xdr:cNvPicPr>
            <a:picLocks/>
          </xdr:cNvPicPr>
        </xdr:nvPicPr>
        <xdr:blipFill>
          <a:blip xmlns:r="http://schemas.openxmlformats.org/officeDocument/2006/relationships" r:embed="rId5" cstate="print"/>
          <a:stretch>
            <a:fillRect/>
          </a:stretch>
        </xdr:blipFill>
        <xdr:spPr>
          <a:xfrm>
            <a:off x="7170964" y="42736896"/>
            <a:ext cx="353060" cy="10692130"/>
          </a:xfrm>
          <a:prstGeom prst="rect">
            <a:avLst/>
          </a:prstGeom>
        </xdr:spPr>
      </xdr:pic>
      <xdr:pic>
        <xdr:nvPicPr>
          <xdr:cNvPr id="8" name="Image 19771">
            <a:extLst>
              <a:ext uri="{FF2B5EF4-FFF2-40B4-BE49-F238E27FC236}">
                <a16:creationId xmlns:a16="http://schemas.microsoft.com/office/drawing/2014/main" id="{8E16A8CD-F1F4-9B4E-1B6E-0C704BEE1932}"/>
              </a:ext>
            </a:extLst>
          </xdr:cNvPr>
          <xdr:cNvPicPr>
            <a:picLocks/>
          </xdr:cNvPicPr>
        </xdr:nvPicPr>
        <xdr:blipFill>
          <a:blip xmlns:r="http://schemas.openxmlformats.org/officeDocument/2006/relationships" r:embed="rId6" cstate="print"/>
          <a:stretch>
            <a:fillRect/>
          </a:stretch>
        </xdr:blipFill>
        <xdr:spPr>
          <a:xfrm>
            <a:off x="7170964" y="53426876"/>
            <a:ext cx="353060" cy="10692130"/>
          </a:xfrm>
          <a:prstGeom prst="rect">
            <a:avLst/>
          </a:prstGeom>
        </xdr:spPr>
      </xdr:pic>
      <xdr:pic>
        <xdr:nvPicPr>
          <xdr:cNvPr id="9" name="Image 19779">
            <a:extLst>
              <a:ext uri="{FF2B5EF4-FFF2-40B4-BE49-F238E27FC236}">
                <a16:creationId xmlns:a16="http://schemas.microsoft.com/office/drawing/2014/main" id="{247D7956-8727-8EDB-5424-121BB31C428D}"/>
              </a:ext>
            </a:extLst>
          </xdr:cNvPr>
          <xdr:cNvPicPr>
            <a:picLocks/>
          </xdr:cNvPicPr>
        </xdr:nvPicPr>
        <xdr:blipFill>
          <a:blip xmlns:r="http://schemas.openxmlformats.org/officeDocument/2006/relationships" r:embed="rId7" cstate="print"/>
          <a:stretch>
            <a:fillRect/>
          </a:stretch>
        </xdr:blipFill>
        <xdr:spPr>
          <a:xfrm>
            <a:off x="7170964" y="64116857"/>
            <a:ext cx="353060" cy="10692130"/>
          </a:xfrm>
          <a:prstGeom prst="rect">
            <a:avLst/>
          </a:prstGeom>
        </xdr:spPr>
      </xdr:pic>
      <xdr:pic>
        <xdr:nvPicPr>
          <xdr:cNvPr id="10" name="Image 19784">
            <a:extLst>
              <a:ext uri="{FF2B5EF4-FFF2-40B4-BE49-F238E27FC236}">
                <a16:creationId xmlns:a16="http://schemas.microsoft.com/office/drawing/2014/main" id="{CDF92C17-C098-B799-9DC5-45A967FC4D77}"/>
              </a:ext>
            </a:extLst>
          </xdr:cNvPr>
          <xdr:cNvPicPr>
            <a:picLocks/>
          </xdr:cNvPicPr>
        </xdr:nvPicPr>
        <xdr:blipFill rotWithShape="1">
          <a:blip xmlns:r="http://schemas.openxmlformats.org/officeDocument/2006/relationships" r:embed="rId8" cstate="print"/>
          <a:srcRect l="57170" r="37695"/>
          <a:stretch/>
        </xdr:blipFill>
        <xdr:spPr>
          <a:xfrm>
            <a:off x="7162589" y="74793230"/>
            <a:ext cx="388327" cy="10015220"/>
          </a:xfrm>
          <a:prstGeom prst="rect">
            <a:avLst/>
          </a:prstGeom>
        </xdr:spPr>
      </xdr:pic>
    </xdr:grpSp>
    <xdr:clientData/>
  </xdr:twoCellAnchor>
  <xdr:twoCellAnchor editAs="oneCell">
    <xdr:from>
      <xdr:col>1</xdr:col>
      <xdr:colOff>292379</xdr:colOff>
      <xdr:row>10</xdr:row>
      <xdr:rowOff>173328</xdr:rowOff>
    </xdr:from>
    <xdr:to>
      <xdr:col>9</xdr:col>
      <xdr:colOff>184403</xdr:colOff>
      <xdr:row>40</xdr:row>
      <xdr:rowOff>13607</xdr:rowOff>
    </xdr:to>
    <xdr:pic>
      <xdr:nvPicPr>
        <xdr:cNvPr id="15" name="Picture 14">
          <a:extLst>
            <a:ext uri="{FF2B5EF4-FFF2-40B4-BE49-F238E27FC236}">
              <a16:creationId xmlns:a16="http://schemas.microsoft.com/office/drawing/2014/main" id="{F1003E6B-15FF-80F4-9B92-F860EF754ED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18950" y="3724792"/>
          <a:ext cx="2504596" cy="108620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11205</xdr:colOff>
      <xdr:row>6</xdr:row>
      <xdr:rowOff>22412</xdr:rowOff>
    </xdr:from>
    <xdr:to>
      <xdr:col>23</xdr:col>
      <xdr:colOff>235323</xdr:colOff>
      <xdr:row>18</xdr:row>
      <xdr:rowOff>168089</xdr:rowOff>
    </xdr:to>
    <xdr:graphicFrame macro="">
      <xdr:nvGraphicFramePr>
        <xdr:cNvPr id="2" name="Chart 1" descr="Chart type: Line. 'D Exp'&#10;&#10;Description automatically generated">
          <a:extLst>
            <a:ext uri="{FF2B5EF4-FFF2-40B4-BE49-F238E27FC236}">
              <a16:creationId xmlns:a16="http://schemas.microsoft.com/office/drawing/2014/main" id="{D8FDEDAA-FB36-4E5F-A1E7-1B4BD8C77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730</xdr:row>
      <xdr:rowOff>200025</xdr:rowOff>
    </xdr:from>
    <xdr:to>
      <xdr:col>1</xdr:col>
      <xdr:colOff>174625</xdr:colOff>
      <xdr:row>730</xdr:row>
      <xdr:rowOff>205740</xdr:rowOff>
    </xdr:to>
    <xdr:grpSp>
      <xdr:nvGrpSpPr>
        <xdr:cNvPr id="2" name="Group 1">
          <a:extLst>
            <a:ext uri="{FF2B5EF4-FFF2-40B4-BE49-F238E27FC236}">
              <a16:creationId xmlns:a16="http://schemas.microsoft.com/office/drawing/2014/main" id="{E61D3EC4-6E38-42FD-B16D-FE5C318FD57E}"/>
            </a:ext>
          </a:extLst>
        </xdr:cNvPr>
        <xdr:cNvGrpSpPr>
          <a:grpSpLocks/>
        </xdr:cNvGrpSpPr>
      </xdr:nvGrpSpPr>
      <xdr:grpSpPr>
        <a:xfrm>
          <a:off x="28575" y="327412350"/>
          <a:ext cx="1365250" cy="5715"/>
          <a:chOff x="0" y="0"/>
          <a:chExt cx="841375" cy="5715"/>
        </a:xfrm>
      </xdr:grpSpPr>
      <xdr:sp macro="" textlink="">
        <xdr:nvSpPr>
          <xdr:cNvPr id="3" name="Graphic 2689">
            <a:extLst>
              <a:ext uri="{FF2B5EF4-FFF2-40B4-BE49-F238E27FC236}">
                <a16:creationId xmlns:a16="http://schemas.microsoft.com/office/drawing/2014/main" id="{27FE3DCA-5998-7358-BF8B-8A24CC95D56B}"/>
              </a:ext>
            </a:extLst>
          </xdr:cNvPr>
          <xdr:cNvSpPr/>
        </xdr:nvSpPr>
        <xdr:spPr>
          <a:xfrm>
            <a:off x="0" y="2794"/>
            <a:ext cx="841375" cy="1270"/>
          </a:xfrm>
          <a:custGeom>
            <a:avLst/>
            <a:gdLst/>
            <a:ahLst/>
            <a:cxnLst/>
            <a:rect l="l" t="t" r="r" b="b"/>
            <a:pathLst>
              <a:path w="841375">
                <a:moveTo>
                  <a:pt x="0" y="0"/>
                </a:moveTo>
                <a:lnTo>
                  <a:pt x="840782" y="0"/>
                </a:lnTo>
              </a:path>
            </a:pathLst>
          </a:custGeom>
          <a:ln w="5588">
            <a:solidFill>
              <a:srgbClr val="000000"/>
            </a:solidFill>
            <a:prstDash val="sysDash"/>
          </a:ln>
        </xdr:spPr>
        <xdr:txBody>
          <a:bodyPr wrap="square" lIns="0" tIns="0" rIns="0" bIns="0" rtlCol="0">
            <a:prstTxWarp prst="textNoShape">
              <a:avLst/>
            </a:prstTxWarp>
            <a:noAutofit/>
          </a:bodyPr>
          <a:lstStyle/>
          <a:p>
            <a:endParaRPr lang="en-US"/>
          </a:p>
        </xdr:txBody>
      </xdr:sp>
    </xdr:grpSp>
    <xdr:clientData/>
  </xdr:twoCellAnchor>
  <xdr:twoCellAnchor>
    <xdr:from>
      <xdr:col>2</xdr:col>
      <xdr:colOff>38100</xdr:colOff>
      <xdr:row>731</xdr:row>
      <xdr:rowOff>38100</xdr:rowOff>
    </xdr:from>
    <xdr:to>
      <xdr:col>3</xdr:col>
      <xdr:colOff>295910</xdr:colOff>
      <xdr:row>731</xdr:row>
      <xdr:rowOff>43815</xdr:rowOff>
    </xdr:to>
    <xdr:grpSp>
      <xdr:nvGrpSpPr>
        <xdr:cNvPr id="4" name="Group 3">
          <a:extLst>
            <a:ext uri="{FF2B5EF4-FFF2-40B4-BE49-F238E27FC236}">
              <a16:creationId xmlns:a16="http://schemas.microsoft.com/office/drawing/2014/main" id="{A83419E7-AD24-4ECE-9DD3-78169EBE106F}"/>
            </a:ext>
          </a:extLst>
        </xdr:cNvPr>
        <xdr:cNvGrpSpPr>
          <a:grpSpLocks/>
        </xdr:cNvGrpSpPr>
      </xdr:nvGrpSpPr>
      <xdr:grpSpPr>
        <a:xfrm>
          <a:off x="1981200" y="328021950"/>
          <a:ext cx="905510" cy="5715"/>
          <a:chOff x="0" y="0"/>
          <a:chExt cx="1029969" cy="5715"/>
        </a:xfrm>
      </xdr:grpSpPr>
      <xdr:sp macro="" textlink="">
        <xdr:nvSpPr>
          <xdr:cNvPr id="5" name="Graphic 2691">
            <a:extLst>
              <a:ext uri="{FF2B5EF4-FFF2-40B4-BE49-F238E27FC236}">
                <a16:creationId xmlns:a16="http://schemas.microsoft.com/office/drawing/2014/main" id="{42A3BFDA-2FC1-073B-D394-71E9B32C7751}"/>
              </a:ext>
            </a:extLst>
          </xdr:cNvPr>
          <xdr:cNvSpPr/>
        </xdr:nvSpPr>
        <xdr:spPr>
          <a:xfrm>
            <a:off x="0" y="2794"/>
            <a:ext cx="1029969" cy="1270"/>
          </a:xfrm>
          <a:custGeom>
            <a:avLst/>
            <a:gdLst/>
            <a:ahLst/>
            <a:cxnLst/>
            <a:rect l="l" t="t" r="r" b="b"/>
            <a:pathLst>
              <a:path w="1029969">
                <a:moveTo>
                  <a:pt x="0" y="0"/>
                </a:moveTo>
                <a:lnTo>
                  <a:pt x="1029950" y="0"/>
                </a:lnTo>
              </a:path>
            </a:pathLst>
          </a:custGeom>
          <a:ln w="5588">
            <a:solidFill>
              <a:srgbClr val="000000"/>
            </a:solidFill>
            <a:prstDash val="sysDash"/>
          </a:ln>
        </xdr:spPr>
        <xdr:txBody>
          <a:bodyPr wrap="square" lIns="0" tIns="0" rIns="0" bIns="0" rtlCol="0">
            <a:prstTxWarp prst="textNoShape">
              <a:avLst/>
            </a:prstTxWarp>
            <a:noAutofit/>
          </a:bodyPr>
          <a:lstStyle/>
          <a:p>
            <a:endParaRPr lang="en-US"/>
          </a:p>
        </xdr:txBody>
      </xdr:sp>
    </xdr:grpSp>
    <xdr:clientData/>
  </xdr:twoCellAnchor>
  <xdr:twoCellAnchor>
    <xdr:from>
      <xdr:col>0</xdr:col>
      <xdr:colOff>28575</xdr:colOff>
      <xdr:row>692</xdr:row>
      <xdr:rowOff>200025</xdr:rowOff>
    </xdr:from>
    <xdr:to>
      <xdr:col>0</xdr:col>
      <xdr:colOff>617220</xdr:colOff>
      <xdr:row>692</xdr:row>
      <xdr:rowOff>205740</xdr:rowOff>
    </xdr:to>
    <xdr:grpSp>
      <xdr:nvGrpSpPr>
        <xdr:cNvPr id="6" name="Group 5">
          <a:extLst>
            <a:ext uri="{FF2B5EF4-FFF2-40B4-BE49-F238E27FC236}">
              <a16:creationId xmlns:a16="http://schemas.microsoft.com/office/drawing/2014/main" id="{99E39D6A-AC3C-4387-968B-42E6CA54ABB6}"/>
            </a:ext>
          </a:extLst>
        </xdr:cNvPr>
        <xdr:cNvGrpSpPr>
          <a:grpSpLocks/>
        </xdr:cNvGrpSpPr>
      </xdr:nvGrpSpPr>
      <xdr:grpSpPr>
        <a:xfrm>
          <a:off x="28575" y="312381900"/>
          <a:ext cx="588645" cy="5715"/>
          <a:chOff x="0" y="0"/>
          <a:chExt cx="588645" cy="5715"/>
        </a:xfrm>
      </xdr:grpSpPr>
      <xdr:sp macro="" textlink="">
        <xdr:nvSpPr>
          <xdr:cNvPr id="7" name="Graphic 2605">
            <a:extLst>
              <a:ext uri="{FF2B5EF4-FFF2-40B4-BE49-F238E27FC236}">
                <a16:creationId xmlns:a16="http://schemas.microsoft.com/office/drawing/2014/main" id="{ADAA9EA5-C37B-F1AE-7402-8391B73B4751}"/>
              </a:ext>
            </a:extLst>
          </xdr:cNvPr>
          <xdr:cNvSpPr/>
        </xdr:nvSpPr>
        <xdr:spPr>
          <a:xfrm>
            <a:off x="0" y="2794"/>
            <a:ext cx="588645" cy="1270"/>
          </a:xfrm>
          <a:custGeom>
            <a:avLst/>
            <a:gdLst/>
            <a:ahLst/>
            <a:cxnLst/>
            <a:rect l="l" t="t" r="r" b="b"/>
            <a:pathLst>
              <a:path w="588645">
                <a:moveTo>
                  <a:pt x="0" y="0"/>
                </a:moveTo>
                <a:lnTo>
                  <a:pt x="588559" y="0"/>
                </a:lnTo>
              </a:path>
            </a:pathLst>
          </a:custGeom>
          <a:ln w="5588">
            <a:solidFill>
              <a:srgbClr val="000000"/>
            </a:solidFill>
            <a:prstDash val="sysDash"/>
          </a:ln>
        </xdr:spPr>
        <xdr:txBody>
          <a:bodyPr wrap="square" lIns="0" tIns="0" rIns="0" bIns="0" rtlCol="0">
            <a:prstTxWarp prst="textNoShape">
              <a:avLst/>
            </a:prstTxWarp>
            <a:noAutofit/>
          </a:bodyPr>
          <a:lstStyle/>
          <a:p>
            <a:endParaRPr lang="en-US"/>
          </a:p>
        </xdr:txBody>
      </xdr:sp>
    </xdr:grpSp>
    <xdr:clientData/>
  </xdr:twoCellAnchor>
  <xdr:twoCellAnchor>
    <xdr:from>
      <xdr:col>1</xdr:col>
      <xdr:colOff>581025</xdr:colOff>
      <xdr:row>693</xdr:row>
      <xdr:rowOff>38100</xdr:rowOff>
    </xdr:from>
    <xdr:to>
      <xdr:col>3</xdr:col>
      <xdr:colOff>635</xdr:colOff>
      <xdr:row>693</xdr:row>
      <xdr:rowOff>43815</xdr:rowOff>
    </xdr:to>
    <xdr:grpSp>
      <xdr:nvGrpSpPr>
        <xdr:cNvPr id="8" name="Group 7">
          <a:extLst>
            <a:ext uri="{FF2B5EF4-FFF2-40B4-BE49-F238E27FC236}">
              <a16:creationId xmlns:a16="http://schemas.microsoft.com/office/drawing/2014/main" id="{DE9CE059-5F39-4134-B951-5B3AD6C0183A}"/>
            </a:ext>
          </a:extLst>
        </xdr:cNvPr>
        <xdr:cNvGrpSpPr>
          <a:grpSpLocks/>
        </xdr:cNvGrpSpPr>
      </xdr:nvGrpSpPr>
      <xdr:grpSpPr>
        <a:xfrm>
          <a:off x="1800225" y="312801000"/>
          <a:ext cx="791210" cy="5715"/>
          <a:chOff x="0" y="0"/>
          <a:chExt cx="925194" cy="5715"/>
        </a:xfrm>
      </xdr:grpSpPr>
      <xdr:sp macro="" textlink="">
        <xdr:nvSpPr>
          <xdr:cNvPr id="9" name="Graphic 2607">
            <a:extLst>
              <a:ext uri="{FF2B5EF4-FFF2-40B4-BE49-F238E27FC236}">
                <a16:creationId xmlns:a16="http://schemas.microsoft.com/office/drawing/2014/main" id="{EFF8BC81-FE2D-CD0B-51E1-DA164F977DB1}"/>
              </a:ext>
            </a:extLst>
          </xdr:cNvPr>
          <xdr:cNvSpPr/>
        </xdr:nvSpPr>
        <xdr:spPr>
          <a:xfrm>
            <a:off x="0" y="2794"/>
            <a:ext cx="925194" cy="1270"/>
          </a:xfrm>
          <a:custGeom>
            <a:avLst/>
            <a:gdLst/>
            <a:ahLst/>
            <a:cxnLst/>
            <a:rect l="l" t="t" r="r" b="b"/>
            <a:pathLst>
              <a:path w="925194">
                <a:moveTo>
                  <a:pt x="0" y="0"/>
                </a:moveTo>
                <a:lnTo>
                  <a:pt x="924857" y="0"/>
                </a:lnTo>
              </a:path>
            </a:pathLst>
          </a:custGeom>
          <a:ln w="5588">
            <a:solidFill>
              <a:srgbClr val="000000"/>
            </a:solidFill>
            <a:prstDash val="sysDash"/>
          </a:ln>
        </xdr:spPr>
        <xdr:txBody>
          <a:bodyPr wrap="square" lIns="0" tIns="0" rIns="0" bIns="0" rtlCol="0">
            <a:prstTxWarp prst="textNoShape">
              <a:avLst/>
            </a:prstTxWarp>
            <a:noAutofit/>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9525</xdr:colOff>
      <xdr:row>70</xdr:row>
      <xdr:rowOff>0</xdr:rowOff>
    </xdr:from>
    <xdr:to>
      <xdr:col>27</xdr:col>
      <xdr:colOff>0</xdr:colOff>
      <xdr:row>70</xdr:row>
      <xdr:rowOff>0</xdr:rowOff>
    </xdr:to>
    <xdr:sp macro="" textlink="">
      <xdr:nvSpPr>
        <xdr:cNvPr id="22" name="Text Box 15">
          <a:extLst>
            <a:ext uri="{FF2B5EF4-FFF2-40B4-BE49-F238E27FC236}">
              <a16:creationId xmlns:a16="http://schemas.microsoft.com/office/drawing/2014/main" id="{87A99E39-94D5-4487-8333-E4F2FB16F7AE}"/>
            </a:ext>
          </a:extLst>
        </xdr:cNvPr>
        <xdr:cNvSpPr txBox="1">
          <a:spLocks noChangeArrowheads="1"/>
        </xdr:cNvSpPr>
      </xdr:nvSpPr>
      <xdr:spPr bwMode="auto">
        <a:xfrm>
          <a:off x="23593425" y="16506825"/>
          <a:ext cx="89154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Helv"/>
            </a:rPr>
            <a:t>                                                             </a:t>
          </a:r>
          <a:r>
            <a:rPr lang="en-US" sz="1000" b="1" i="0" u="sng" strike="noStrike" baseline="0">
              <a:solidFill>
                <a:srgbClr val="000000"/>
              </a:solidFill>
              <a:latin typeface="Helv"/>
            </a:rPr>
            <a:t>General Drilling difficulties</a:t>
          </a:r>
        </a:p>
        <a:p>
          <a:pPr algn="l" rtl="0">
            <a:defRPr sz="1000"/>
          </a:pPr>
          <a:endParaRPr lang="en-US" sz="900" b="1" i="0" u="none" strike="noStrike" baseline="0">
            <a:solidFill>
              <a:srgbClr val="000000"/>
            </a:solidFill>
            <a:latin typeface="Helv"/>
          </a:endParaRPr>
        </a:p>
        <a:p>
          <a:pPr algn="l" rtl="0">
            <a:defRPr sz="1000"/>
          </a:pPr>
          <a:r>
            <a:rPr lang="en-US" sz="900" b="1" i="0" u="none" strike="noStrike" baseline="0">
              <a:solidFill>
                <a:srgbClr val="000000"/>
              </a:solidFill>
              <a:latin typeface="Helv"/>
            </a:rPr>
            <a:t>* High Pressure :- Expected in the Intera-Khoman @ 2668 mbdf - MW to be 0.55 psi/ft.</a:t>
          </a:r>
          <a:endParaRPr lang="en-US" sz="900" b="0" i="0" u="none" strike="noStrike" baseline="0">
            <a:solidFill>
              <a:srgbClr val="000000"/>
            </a:solidFill>
            <a:latin typeface="Helv"/>
          </a:endParaRPr>
        </a:p>
        <a:p>
          <a:pPr algn="l" rtl="0">
            <a:defRPr sz="1000"/>
          </a:pPr>
          <a:r>
            <a:rPr lang="en-US" sz="900" b="1" i="0" u="none" strike="noStrike" baseline="0">
              <a:solidFill>
                <a:srgbClr val="000000"/>
              </a:solidFill>
              <a:latin typeface="Helv"/>
            </a:rPr>
            <a:t>* Gas chimney : -  About 2.5 km S.W there is a gas chimney. Although non of the offset wells had any</a:t>
          </a:r>
        </a:p>
        <a:p>
          <a:pPr algn="l" rtl="0">
            <a:defRPr sz="1000"/>
          </a:pPr>
          <a:r>
            <a:rPr lang="en-US" sz="900" b="1" i="0" u="none" strike="noStrike" baseline="0">
              <a:solidFill>
                <a:srgbClr val="000000"/>
              </a:solidFill>
              <a:latin typeface="Helv"/>
            </a:rPr>
            <a:t>                          increase in gas levels while drilling top hole, Shallow Gas procedures will be applied.  </a:t>
          </a:r>
          <a:endParaRPr lang="en-US" sz="900" b="0" i="0" u="none" strike="noStrike" baseline="0">
            <a:solidFill>
              <a:srgbClr val="000000"/>
            </a:solidFill>
            <a:latin typeface="Helv"/>
          </a:endParaRPr>
        </a:p>
        <a:p>
          <a:pPr algn="l" rtl="0">
            <a:defRPr sz="1000"/>
          </a:pPr>
          <a:endParaRPr lang="en-US" sz="900" b="0" i="0" u="none" strike="noStrike" baseline="0">
            <a:solidFill>
              <a:srgbClr val="000000"/>
            </a:solidFill>
            <a:latin typeface="Helv"/>
          </a:endParaRPr>
        </a:p>
        <a:p>
          <a:pPr algn="l" rtl="0">
            <a:defRPr sz="1000"/>
          </a:pPr>
          <a:endParaRPr lang="en-US" sz="900" b="0" i="0" u="none" strike="noStrike" baseline="0">
            <a:solidFill>
              <a:srgbClr val="000000"/>
            </a:solidFill>
            <a:latin typeface="Helv"/>
          </a:endParaRPr>
        </a:p>
      </xdr:txBody>
    </xdr:sp>
    <xdr:clientData/>
  </xdr:twoCellAnchor>
  <xdr:twoCellAnchor>
    <xdr:from>
      <xdr:col>0</xdr:col>
      <xdr:colOff>0</xdr:colOff>
      <xdr:row>70</xdr:row>
      <xdr:rowOff>0</xdr:rowOff>
    </xdr:from>
    <xdr:to>
      <xdr:col>1</xdr:col>
      <xdr:colOff>28575</xdr:colOff>
      <xdr:row>70</xdr:row>
      <xdr:rowOff>19050</xdr:rowOff>
    </xdr:to>
    <xdr:pic>
      <xdr:nvPicPr>
        <xdr:cNvPr id="23" name="Picture 57">
          <a:extLst>
            <a:ext uri="{FF2B5EF4-FFF2-40B4-BE49-F238E27FC236}">
              <a16:creationId xmlns:a16="http://schemas.microsoft.com/office/drawing/2014/main" id="{4B500405-EEB0-4909-923F-1D62D10DA255}"/>
            </a:ext>
          </a:extLst>
        </xdr:cNvPr>
        <xdr:cNvPicPr>
          <a:picLocks noChangeAspect="1" noChangeArrowheads="1"/>
        </xdr:cNvPicPr>
      </xdr:nvPicPr>
      <xdr:blipFill>
        <a:blip xmlns:r="http://schemas.openxmlformats.org/officeDocument/2006/relationships" r:embed="rId1" cstate="print"/>
        <a:srcRect l="60715" r="517" b="83995"/>
        <a:stretch>
          <a:fillRect/>
        </a:stretch>
      </xdr:blipFill>
      <xdr:spPr bwMode="auto">
        <a:xfrm>
          <a:off x="0" y="16506825"/>
          <a:ext cx="628650" cy="19050"/>
        </a:xfrm>
        <a:prstGeom prst="rect">
          <a:avLst/>
        </a:prstGeom>
        <a:noFill/>
        <a:ln w="9525" algn="ctr">
          <a:noFill/>
          <a:miter lim="800000"/>
          <a:headEnd/>
          <a:tailEnd/>
        </a:ln>
      </xdr:spPr>
    </xdr:pic>
    <xdr:clientData fLocksWithSheet="0"/>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E8419-19D0-4E24-9C9E-D7FE278F6889}">
  <dimension ref="A1:E48"/>
  <sheetViews>
    <sheetView workbookViewId="0">
      <selection activeCell="E10" sqref="E10"/>
    </sheetView>
  </sheetViews>
  <sheetFormatPr defaultRowHeight="15" x14ac:dyDescent="0.25"/>
  <cols>
    <col min="1" max="1" width="35.28515625" bestFit="1" customWidth="1"/>
    <col min="2" max="2" width="34.42578125" bestFit="1" customWidth="1"/>
    <col min="5" max="5" width="43.85546875" bestFit="1" customWidth="1"/>
  </cols>
  <sheetData>
    <row r="1" spans="1:5" ht="16.5" x14ac:dyDescent="0.25">
      <c r="A1" s="500" t="s">
        <v>592</v>
      </c>
    </row>
    <row r="2" spans="1:5" ht="16.5" x14ac:dyDescent="0.25">
      <c r="A2" s="499"/>
    </row>
    <row r="3" spans="1:5" x14ac:dyDescent="0.25">
      <c r="A3" s="492" t="s">
        <v>591</v>
      </c>
      <c r="D3" s="492" t="s">
        <v>590</v>
      </c>
    </row>
    <row r="4" spans="1:5" x14ac:dyDescent="0.25">
      <c r="A4" s="498"/>
      <c r="D4" s="498"/>
    </row>
    <row r="5" spans="1:5" x14ac:dyDescent="0.25">
      <c r="A5" s="498"/>
      <c r="D5" s="498"/>
    </row>
    <row r="6" spans="1:5" x14ac:dyDescent="0.25">
      <c r="A6" s="495" t="s">
        <v>589</v>
      </c>
      <c r="B6" s="494" t="s">
        <v>588</v>
      </c>
      <c r="D6" s="491" t="s">
        <v>587</v>
      </c>
      <c r="E6" s="490" t="s">
        <v>586</v>
      </c>
    </row>
    <row r="7" spans="1:5" x14ac:dyDescent="0.25">
      <c r="A7" s="493"/>
      <c r="D7" s="491" t="s">
        <v>585</v>
      </c>
      <c r="E7" s="490" t="s">
        <v>584</v>
      </c>
    </row>
    <row r="8" spans="1:5" x14ac:dyDescent="0.25">
      <c r="A8" s="495" t="s">
        <v>583</v>
      </c>
      <c r="B8" s="494" t="s">
        <v>134</v>
      </c>
      <c r="D8" s="491" t="s">
        <v>582</v>
      </c>
      <c r="E8" s="490" t="s">
        <v>581</v>
      </c>
    </row>
    <row r="9" spans="1:5" x14ac:dyDescent="0.25">
      <c r="A9" s="493"/>
      <c r="D9" s="493"/>
    </row>
    <row r="10" spans="1:5" x14ac:dyDescent="0.25">
      <c r="A10" s="495" t="s">
        <v>580</v>
      </c>
      <c r="B10" s="494" t="s">
        <v>579</v>
      </c>
      <c r="D10" s="491" t="s">
        <v>578</v>
      </c>
      <c r="E10" s="490" t="s">
        <v>577</v>
      </c>
    </row>
    <row r="11" spans="1:5" x14ac:dyDescent="0.25">
      <c r="A11" s="495" t="s">
        <v>576</v>
      </c>
      <c r="B11" s="494" t="s">
        <v>575</v>
      </c>
      <c r="D11" s="493"/>
    </row>
    <row r="12" spans="1:5" x14ac:dyDescent="0.25">
      <c r="A12" s="493"/>
      <c r="D12" s="491" t="s">
        <v>574</v>
      </c>
      <c r="E12" s="490" t="s">
        <v>573</v>
      </c>
    </row>
    <row r="13" spans="1:5" x14ac:dyDescent="0.25">
      <c r="A13" s="495" t="s">
        <v>572</v>
      </c>
      <c r="B13" s="494" t="s">
        <v>571</v>
      </c>
      <c r="D13" s="491" t="s">
        <v>79</v>
      </c>
      <c r="E13" s="490" t="s">
        <v>570</v>
      </c>
    </row>
    <row r="14" spans="1:5" x14ac:dyDescent="0.25">
      <c r="A14" s="495" t="s">
        <v>569</v>
      </c>
      <c r="B14" s="494" t="s">
        <v>568</v>
      </c>
      <c r="D14" s="491" t="s">
        <v>508</v>
      </c>
      <c r="E14" s="490" t="s">
        <v>567</v>
      </c>
    </row>
    <row r="15" spans="1:5" x14ac:dyDescent="0.25">
      <c r="A15" s="493"/>
      <c r="D15" s="493"/>
    </row>
    <row r="16" spans="1:5" x14ac:dyDescent="0.25">
      <c r="A16" s="495" t="s">
        <v>566</v>
      </c>
      <c r="D16" s="491" t="s">
        <v>565</v>
      </c>
      <c r="E16" s="490" t="s">
        <v>518</v>
      </c>
    </row>
    <row r="17" spans="1:5" x14ac:dyDescent="0.25">
      <c r="A17" s="495" t="s">
        <v>564</v>
      </c>
      <c r="B17" s="494" t="s">
        <v>563</v>
      </c>
      <c r="D17" s="491" t="s">
        <v>562</v>
      </c>
      <c r="E17" s="490" t="s">
        <v>561</v>
      </c>
    </row>
    <row r="18" spans="1:5" x14ac:dyDescent="0.25">
      <c r="A18" s="493"/>
      <c r="D18" s="491" t="s">
        <v>508</v>
      </c>
      <c r="E18" s="490" t="s">
        <v>560</v>
      </c>
    </row>
    <row r="19" spans="1:5" x14ac:dyDescent="0.25">
      <c r="A19" s="497" t="s">
        <v>559</v>
      </c>
      <c r="D19" s="491" t="s">
        <v>558</v>
      </c>
      <c r="E19" s="490" t="s">
        <v>557</v>
      </c>
    </row>
    <row r="20" spans="1:5" x14ac:dyDescent="0.25">
      <c r="A20" s="495" t="s">
        <v>547</v>
      </c>
      <c r="B20" s="494" t="s">
        <v>556</v>
      </c>
      <c r="D20" s="491" t="s">
        <v>508</v>
      </c>
      <c r="E20" s="490" t="s">
        <v>515</v>
      </c>
    </row>
    <row r="21" spans="1:5" x14ac:dyDescent="0.25">
      <c r="A21" s="495" t="s">
        <v>543</v>
      </c>
      <c r="B21" s="494" t="s">
        <v>555</v>
      </c>
      <c r="D21" s="491" t="s">
        <v>554</v>
      </c>
      <c r="E21" s="490" t="s">
        <v>553</v>
      </c>
    </row>
    <row r="22" spans="1:5" x14ac:dyDescent="0.25">
      <c r="A22" s="495" t="s">
        <v>541</v>
      </c>
      <c r="B22" s="494" t="s">
        <v>552</v>
      </c>
      <c r="D22" s="491" t="s">
        <v>508</v>
      </c>
      <c r="E22" s="490" t="s">
        <v>515</v>
      </c>
    </row>
    <row r="23" spans="1:5" x14ac:dyDescent="0.25">
      <c r="A23" s="496" t="s">
        <v>551</v>
      </c>
      <c r="D23" s="491" t="s">
        <v>550</v>
      </c>
      <c r="E23" s="490" t="s">
        <v>549</v>
      </c>
    </row>
    <row r="24" spans="1:5" x14ac:dyDescent="0.25">
      <c r="A24" s="497" t="s">
        <v>548</v>
      </c>
      <c r="D24" s="491" t="s">
        <v>508</v>
      </c>
      <c r="E24" s="490" t="s">
        <v>515</v>
      </c>
    </row>
    <row r="25" spans="1:5" x14ac:dyDescent="0.25">
      <c r="A25" s="495" t="s">
        <v>547</v>
      </c>
      <c r="B25" s="494" t="s">
        <v>546</v>
      </c>
      <c r="D25" s="491" t="s">
        <v>545</v>
      </c>
      <c r="E25" s="490" t="s">
        <v>544</v>
      </c>
    </row>
    <row r="26" spans="1:5" x14ac:dyDescent="0.25">
      <c r="A26" s="495" t="s">
        <v>543</v>
      </c>
      <c r="B26" s="494" t="s">
        <v>542</v>
      </c>
      <c r="D26" s="491" t="s">
        <v>508</v>
      </c>
      <c r="E26" s="490" t="s">
        <v>515</v>
      </c>
    </row>
    <row r="27" spans="1:5" x14ac:dyDescent="0.25">
      <c r="A27" s="495" t="s">
        <v>541</v>
      </c>
      <c r="B27" s="494" t="s">
        <v>540</v>
      </c>
      <c r="D27" s="493"/>
    </row>
    <row r="28" spans="1:5" x14ac:dyDescent="0.25">
      <c r="A28" s="496" t="s">
        <v>539</v>
      </c>
      <c r="D28" s="491" t="s">
        <v>538</v>
      </c>
      <c r="E28" s="490" t="s">
        <v>518</v>
      </c>
    </row>
    <row r="29" spans="1:5" x14ac:dyDescent="0.25">
      <c r="A29" s="493"/>
      <c r="D29" s="491" t="s">
        <v>537</v>
      </c>
      <c r="E29" s="490" t="s">
        <v>536</v>
      </c>
    </row>
    <row r="30" spans="1:5" x14ac:dyDescent="0.25">
      <c r="A30" s="495" t="s">
        <v>535</v>
      </c>
      <c r="B30" s="494" t="s">
        <v>534</v>
      </c>
      <c r="D30" s="491" t="s">
        <v>508</v>
      </c>
      <c r="E30" s="490" t="s">
        <v>533</v>
      </c>
    </row>
    <row r="31" spans="1:5" x14ac:dyDescent="0.25">
      <c r="A31" s="495" t="s">
        <v>532</v>
      </c>
      <c r="B31" s="494" t="s">
        <v>531</v>
      </c>
      <c r="D31" s="493"/>
    </row>
    <row r="32" spans="1:5" x14ac:dyDescent="0.25">
      <c r="A32" s="493"/>
      <c r="D32" s="491" t="s">
        <v>530</v>
      </c>
      <c r="E32" s="490" t="s">
        <v>529</v>
      </c>
    </row>
    <row r="33" spans="1:5" x14ac:dyDescent="0.25">
      <c r="A33" s="495" t="s">
        <v>528</v>
      </c>
      <c r="B33" s="494" t="s">
        <v>527</v>
      </c>
      <c r="D33" s="491" t="s">
        <v>526</v>
      </c>
      <c r="E33" s="490" t="s">
        <v>525</v>
      </c>
    </row>
    <row r="34" spans="1:5" ht="18" x14ac:dyDescent="0.25">
      <c r="A34" s="495" t="s">
        <v>332</v>
      </c>
      <c r="B34" s="494" t="s">
        <v>524</v>
      </c>
      <c r="D34" s="491" t="s">
        <v>508</v>
      </c>
      <c r="E34" s="490" t="s">
        <v>523</v>
      </c>
    </row>
    <row r="35" spans="1:5" x14ac:dyDescent="0.25">
      <c r="A35" s="495" t="s">
        <v>522</v>
      </c>
      <c r="B35" s="494" t="s">
        <v>521</v>
      </c>
      <c r="D35" s="493"/>
    </row>
    <row r="36" spans="1:5" x14ac:dyDescent="0.25">
      <c r="A36" s="494" t="s">
        <v>520</v>
      </c>
      <c r="B36" s="494">
        <v>50</v>
      </c>
      <c r="D36" s="491" t="s">
        <v>519</v>
      </c>
      <c r="E36" s="490" t="s">
        <v>518</v>
      </c>
    </row>
    <row r="37" spans="1:5" x14ac:dyDescent="0.25">
      <c r="A37" s="495" t="s">
        <v>517</v>
      </c>
      <c r="B37" s="494" t="s">
        <v>516</v>
      </c>
      <c r="D37" s="491" t="s">
        <v>508</v>
      </c>
      <c r="E37" s="490" t="s">
        <v>515</v>
      </c>
    </row>
    <row r="38" spans="1:5" x14ac:dyDescent="0.25">
      <c r="D38" s="493"/>
    </row>
    <row r="39" spans="1:5" x14ac:dyDescent="0.25">
      <c r="D39" s="491" t="s">
        <v>514</v>
      </c>
      <c r="E39" s="490" t="s">
        <v>513</v>
      </c>
    </row>
    <row r="40" spans="1:5" x14ac:dyDescent="0.25">
      <c r="D40" s="491" t="s">
        <v>512</v>
      </c>
      <c r="E40" s="490">
        <v>3</v>
      </c>
    </row>
    <row r="41" spans="1:5" x14ac:dyDescent="0.25">
      <c r="D41" s="491" t="s">
        <v>501</v>
      </c>
      <c r="E41" s="490" t="s">
        <v>511</v>
      </c>
    </row>
    <row r="42" spans="1:5" x14ac:dyDescent="0.25">
      <c r="D42" s="491" t="s">
        <v>510</v>
      </c>
      <c r="E42" s="490" t="s">
        <v>509</v>
      </c>
    </row>
    <row r="43" spans="1:5" x14ac:dyDescent="0.25">
      <c r="D43" s="491" t="s">
        <v>508</v>
      </c>
      <c r="E43" s="490" t="s">
        <v>507</v>
      </c>
    </row>
    <row r="44" spans="1:5" x14ac:dyDescent="0.25">
      <c r="D44" s="493"/>
    </row>
    <row r="45" spans="1:5" x14ac:dyDescent="0.25">
      <c r="D45" s="491" t="s">
        <v>506</v>
      </c>
      <c r="E45" s="490" t="s">
        <v>505</v>
      </c>
    </row>
    <row r="46" spans="1:5" x14ac:dyDescent="0.25">
      <c r="D46" s="491" t="s">
        <v>501</v>
      </c>
      <c r="E46" s="490" t="s">
        <v>504</v>
      </c>
    </row>
    <row r="47" spans="1:5" x14ac:dyDescent="0.25">
      <c r="D47" s="491" t="s">
        <v>503</v>
      </c>
      <c r="E47" s="492" t="s">
        <v>502</v>
      </c>
    </row>
    <row r="48" spans="1:5" x14ac:dyDescent="0.25">
      <c r="D48" s="491" t="s">
        <v>501</v>
      </c>
      <c r="E48" s="490" t="s">
        <v>500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26B5-16D4-4932-9A7D-B5F57060E622}">
  <dimension ref="A1:G2014"/>
  <sheetViews>
    <sheetView workbookViewId="0">
      <selection activeCell="A4" sqref="A4:A10"/>
    </sheetView>
  </sheetViews>
  <sheetFormatPr defaultRowHeight="15.75" x14ac:dyDescent="0.25"/>
  <cols>
    <col min="1" max="1" width="18.28515625" style="515" bestFit="1" customWidth="1"/>
    <col min="2" max="2" width="10.85546875" style="517" bestFit="1" customWidth="1"/>
    <col min="3" max="3" width="9.7109375" style="517" bestFit="1" customWidth="1"/>
    <col min="4" max="4" width="7" style="516" bestFit="1" customWidth="1"/>
    <col min="5" max="5" width="19" style="516" customWidth="1"/>
    <col min="6" max="6" width="6.140625" style="515" bestFit="1" customWidth="1"/>
    <col min="7" max="7" width="66.5703125" style="514" customWidth="1"/>
    <col min="8" max="16384" width="9.140625" style="513"/>
  </cols>
  <sheetData>
    <row r="1" spans="1:7" s="519" customFormat="1" ht="48" thickBot="1" x14ac:dyDescent="0.3">
      <c r="A1" s="512" t="s">
        <v>2759</v>
      </c>
      <c r="B1" s="512" t="s">
        <v>2758</v>
      </c>
      <c r="C1" s="512" t="s">
        <v>2757</v>
      </c>
      <c r="D1" s="511" t="s">
        <v>2756</v>
      </c>
      <c r="E1" s="511" t="s">
        <v>2755</v>
      </c>
      <c r="F1" s="512" t="s">
        <v>2754</v>
      </c>
      <c r="G1" s="511" t="s">
        <v>2753</v>
      </c>
    </row>
    <row r="2" spans="1:7" thickBot="1" x14ac:dyDescent="0.3">
      <c r="A2" s="510">
        <v>39242</v>
      </c>
      <c r="B2" s="35" t="s">
        <v>721</v>
      </c>
      <c r="C2" s="35" t="s">
        <v>660</v>
      </c>
      <c r="D2" s="518">
        <v>0</v>
      </c>
      <c r="E2" s="518" t="s">
        <v>1810</v>
      </c>
      <c r="F2" s="35" t="s">
        <v>595</v>
      </c>
      <c r="G2" s="366" t="s">
        <v>2752</v>
      </c>
    </row>
    <row r="3" spans="1:7" ht="45.75" thickBot="1" x14ac:dyDescent="0.3">
      <c r="A3" s="510">
        <v>39244</v>
      </c>
      <c r="B3" s="35" t="s">
        <v>607</v>
      </c>
      <c r="C3" s="35" t="s">
        <v>692</v>
      </c>
      <c r="D3" s="518">
        <v>0</v>
      </c>
      <c r="E3" s="518" t="s">
        <v>1810</v>
      </c>
      <c r="F3" s="35" t="s">
        <v>595</v>
      </c>
      <c r="G3" s="366" t="s">
        <v>2731</v>
      </c>
    </row>
    <row r="4" spans="1:7" ht="30.75" thickBot="1" x14ac:dyDescent="0.3">
      <c r="A4" s="510">
        <v>39244</v>
      </c>
      <c r="B4" s="35" t="s">
        <v>607</v>
      </c>
      <c r="C4" s="35" t="s">
        <v>692</v>
      </c>
      <c r="D4" s="518">
        <v>0</v>
      </c>
      <c r="E4" s="518" t="s">
        <v>1810</v>
      </c>
      <c r="F4" s="35" t="s">
        <v>595</v>
      </c>
      <c r="G4" s="366" t="s">
        <v>2730</v>
      </c>
    </row>
    <row r="5" spans="1:7" ht="45.75" thickBot="1" x14ac:dyDescent="0.3">
      <c r="A5" s="510">
        <v>39244</v>
      </c>
      <c r="B5" s="35" t="s">
        <v>692</v>
      </c>
      <c r="C5" s="35" t="s">
        <v>733</v>
      </c>
      <c r="D5" s="518">
        <v>0</v>
      </c>
      <c r="E5" s="518" t="s">
        <v>1812</v>
      </c>
      <c r="F5" s="35" t="s">
        <v>595</v>
      </c>
      <c r="G5" s="366" t="s">
        <v>2729</v>
      </c>
    </row>
    <row r="6" spans="1:7" ht="30.75" thickBot="1" x14ac:dyDescent="0.3">
      <c r="A6" s="510">
        <v>39244</v>
      </c>
      <c r="B6" s="35" t="s">
        <v>733</v>
      </c>
      <c r="C6" s="35" t="s">
        <v>681</v>
      </c>
      <c r="D6" s="518">
        <v>0</v>
      </c>
      <c r="E6" s="518" t="s">
        <v>1924</v>
      </c>
      <c r="F6" s="35" t="s">
        <v>595</v>
      </c>
      <c r="G6" s="366" t="s">
        <v>2728</v>
      </c>
    </row>
    <row r="7" spans="1:7" ht="30.75" thickBot="1" x14ac:dyDescent="0.3">
      <c r="A7" s="510">
        <v>39244</v>
      </c>
      <c r="B7" s="35" t="s">
        <v>681</v>
      </c>
      <c r="C7" s="35" t="s">
        <v>760</v>
      </c>
      <c r="D7" s="518">
        <v>0</v>
      </c>
      <c r="E7" s="518" t="s">
        <v>1924</v>
      </c>
      <c r="F7" s="35" t="s">
        <v>595</v>
      </c>
      <c r="G7" s="366" t="s">
        <v>2727</v>
      </c>
    </row>
    <row r="8" spans="1:7" ht="30.75" thickBot="1" x14ac:dyDescent="0.3">
      <c r="A8" s="510">
        <v>39244</v>
      </c>
      <c r="B8" s="35" t="s">
        <v>760</v>
      </c>
      <c r="C8" s="35" t="s">
        <v>668</v>
      </c>
      <c r="D8" s="518">
        <v>0</v>
      </c>
      <c r="E8" s="518" t="s">
        <v>1924</v>
      </c>
      <c r="F8" s="35" t="s">
        <v>595</v>
      </c>
      <c r="G8" s="366" t="s">
        <v>2726</v>
      </c>
    </row>
    <row r="9" spans="1:7" ht="30.75" thickBot="1" x14ac:dyDescent="0.3">
      <c r="A9" s="510">
        <v>39244</v>
      </c>
      <c r="B9" s="35" t="s">
        <v>668</v>
      </c>
      <c r="C9" s="35" t="s">
        <v>856</v>
      </c>
      <c r="D9" s="518">
        <v>0</v>
      </c>
      <c r="E9" s="518" t="s">
        <v>1924</v>
      </c>
      <c r="F9" s="35" t="s">
        <v>595</v>
      </c>
      <c r="G9" s="366" t="s">
        <v>2725</v>
      </c>
    </row>
    <row r="10" spans="1:7" ht="45.75" thickBot="1" x14ac:dyDescent="0.3">
      <c r="A10" s="510">
        <v>39246</v>
      </c>
      <c r="B10" s="35" t="s">
        <v>681</v>
      </c>
      <c r="C10" s="35" t="s">
        <v>675</v>
      </c>
      <c r="D10" s="518">
        <v>0</v>
      </c>
      <c r="E10" s="518" t="s">
        <v>1382</v>
      </c>
      <c r="F10" s="35" t="s">
        <v>595</v>
      </c>
      <c r="G10" s="366" t="s">
        <v>2684</v>
      </c>
    </row>
    <row r="11" spans="1:7" thickBot="1" x14ac:dyDescent="0.3">
      <c r="A11" s="510">
        <v>39246</v>
      </c>
      <c r="B11" s="35" t="s">
        <v>681</v>
      </c>
      <c r="C11" s="35" t="s">
        <v>675</v>
      </c>
      <c r="D11" s="518">
        <v>0</v>
      </c>
      <c r="E11" s="518" t="s">
        <v>1382</v>
      </c>
      <c r="F11" s="35" t="s">
        <v>595</v>
      </c>
      <c r="G11" s="366" t="s">
        <v>2683</v>
      </c>
    </row>
    <row r="12" spans="1:7" thickBot="1" x14ac:dyDescent="0.3">
      <c r="A12" s="510">
        <v>39246</v>
      </c>
      <c r="B12" s="35" t="s">
        <v>675</v>
      </c>
      <c r="C12" s="35" t="s">
        <v>673</v>
      </c>
      <c r="D12" s="518">
        <v>0</v>
      </c>
      <c r="E12" s="518" t="s">
        <v>1382</v>
      </c>
      <c r="F12" s="35" t="s">
        <v>595</v>
      </c>
      <c r="G12" s="366" t="s">
        <v>2682</v>
      </c>
    </row>
    <row r="13" spans="1:7" thickBot="1" x14ac:dyDescent="0.3">
      <c r="A13" s="510">
        <v>39246</v>
      </c>
      <c r="B13" s="35" t="s">
        <v>673</v>
      </c>
      <c r="C13" s="35" t="s">
        <v>671</v>
      </c>
      <c r="D13" s="518">
        <v>0</v>
      </c>
      <c r="E13" s="518" t="s">
        <v>1382</v>
      </c>
      <c r="F13" s="35" t="s">
        <v>595</v>
      </c>
      <c r="G13" s="366" t="s">
        <v>2681</v>
      </c>
    </row>
    <row r="14" spans="1:7" ht="60.75" thickBot="1" x14ac:dyDescent="0.3">
      <c r="A14" s="510">
        <v>39246</v>
      </c>
      <c r="B14" s="35" t="s">
        <v>671</v>
      </c>
      <c r="C14" s="35" t="s">
        <v>856</v>
      </c>
      <c r="D14" s="518">
        <v>0</v>
      </c>
      <c r="E14" s="518" t="s">
        <v>1382</v>
      </c>
      <c r="F14" s="35" t="s">
        <v>595</v>
      </c>
      <c r="G14" s="366" t="s">
        <v>2680</v>
      </c>
    </row>
    <row r="15" spans="1:7" ht="45.75" thickBot="1" x14ac:dyDescent="0.3">
      <c r="A15" s="510">
        <v>39246</v>
      </c>
      <c r="B15" s="35" t="s">
        <v>856</v>
      </c>
      <c r="C15" s="35" t="s">
        <v>721</v>
      </c>
      <c r="D15" s="518">
        <v>0</v>
      </c>
      <c r="E15" s="518" t="s">
        <v>1382</v>
      </c>
      <c r="F15" s="35" t="s">
        <v>595</v>
      </c>
      <c r="G15" s="366" t="s">
        <v>2679</v>
      </c>
    </row>
    <row r="16" spans="1:7" ht="30.75" thickBot="1" x14ac:dyDescent="0.3">
      <c r="A16" s="510">
        <v>39246</v>
      </c>
      <c r="B16" s="35" t="s">
        <v>721</v>
      </c>
      <c r="C16" s="35" t="s">
        <v>656</v>
      </c>
      <c r="D16" s="518">
        <v>0</v>
      </c>
      <c r="E16" s="518" t="s">
        <v>1382</v>
      </c>
      <c r="F16" s="35" t="s">
        <v>595</v>
      </c>
      <c r="G16" s="366" t="s">
        <v>2677</v>
      </c>
    </row>
    <row r="17" spans="1:7" thickBot="1" x14ac:dyDescent="0.3">
      <c r="A17" s="510">
        <v>39246</v>
      </c>
      <c r="B17" s="35" t="s">
        <v>721</v>
      </c>
      <c r="C17" s="35" t="s">
        <v>656</v>
      </c>
      <c r="D17" s="518">
        <v>0</v>
      </c>
      <c r="E17" s="518" t="s">
        <v>1382</v>
      </c>
      <c r="F17" s="35" t="s">
        <v>595</v>
      </c>
      <c r="G17" s="366" t="s">
        <v>2678</v>
      </c>
    </row>
    <row r="18" spans="1:7" thickBot="1" x14ac:dyDescent="0.3">
      <c r="A18" s="510">
        <v>39246</v>
      </c>
      <c r="B18" s="35" t="s">
        <v>656</v>
      </c>
      <c r="C18" s="35" t="s">
        <v>902</v>
      </c>
      <c r="D18" s="518">
        <v>0</v>
      </c>
      <c r="E18" s="518" t="s">
        <v>1382</v>
      </c>
      <c r="F18" s="35" t="s">
        <v>595</v>
      </c>
      <c r="G18" s="366" t="s">
        <v>2676</v>
      </c>
    </row>
    <row r="19" spans="1:7" ht="30.75" thickBot="1" x14ac:dyDescent="0.3">
      <c r="A19" s="510">
        <v>39246</v>
      </c>
      <c r="B19" s="35" t="s">
        <v>902</v>
      </c>
      <c r="C19" s="35" t="s">
        <v>652</v>
      </c>
      <c r="D19" s="518">
        <v>0</v>
      </c>
      <c r="E19" s="518" t="s">
        <v>1382</v>
      </c>
      <c r="F19" s="35" t="s">
        <v>595</v>
      </c>
      <c r="G19" s="366" t="s">
        <v>2675</v>
      </c>
    </row>
    <row r="20" spans="1:7" ht="60.75" thickBot="1" x14ac:dyDescent="0.3">
      <c r="A20" s="510">
        <v>39246</v>
      </c>
      <c r="B20" s="35" t="s">
        <v>652</v>
      </c>
      <c r="C20" s="35" t="s">
        <v>753</v>
      </c>
      <c r="D20" s="518">
        <v>0</v>
      </c>
      <c r="E20" s="518" t="s">
        <v>1382</v>
      </c>
      <c r="F20" s="35" t="s">
        <v>595</v>
      </c>
      <c r="G20" s="366" t="s">
        <v>2674</v>
      </c>
    </row>
    <row r="21" spans="1:7" thickBot="1" x14ac:dyDescent="0.3">
      <c r="A21" s="510">
        <v>39246</v>
      </c>
      <c r="B21" s="35" t="s">
        <v>753</v>
      </c>
      <c r="C21" s="35" t="s">
        <v>645</v>
      </c>
      <c r="D21" s="518">
        <v>0</v>
      </c>
      <c r="E21" s="518" t="s">
        <v>1382</v>
      </c>
      <c r="F21" s="35" t="s">
        <v>595</v>
      </c>
      <c r="G21" s="366" t="s">
        <v>2673</v>
      </c>
    </row>
    <row r="22" spans="1:7" ht="30.75" thickBot="1" x14ac:dyDescent="0.3">
      <c r="A22" s="510">
        <v>39246</v>
      </c>
      <c r="B22" s="35" t="s">
        <v>645</v>
      </c>
      <c r="C22" s="35" t="s">
        <v>639</v>
      </c>
      <c r="D22" s="518">
        <v>0</v>
      </c>
      <c r="E22" s="518" t="s">
        <v>1382</v>
      </c>
      <c r="F22" s="35" t="s">
        <v>595</v>
      </c>
      <c r="G22" s="366" t="s">
        <v>2672</v>
      </c>
    </row>
    <row r="23" spans="1:7" thickBot="1" x14ac:dyDescent="0.3">
      <c r="A23" s="510">
        <v>39246</v>
      </c>
      <c r="B23" s="35" t="s">
        <v>639</v>
      </c>
      <c r="C23" s="35" t="s">
        <v>637</v>
      </c>
      <c r="D23" s="518">
        <v>0</v>
      </c>
      <c r="E23" s="518" t="s">
        <v>1382</v>
      </c>
      <c r="F23" s="35" t="s">
        <v>595</v>
      </c>
      <c r="G23" s="366" t="s">
        <v>2671</v>
      </c>
    </row>
    <row r="24" spans="1:7" ht="30.75" thickBot="1" x14ac:dyDescent="0.3">
      <c r="A24" s="510">
        <v>39246</v>
      </c>
      <c r="B24" s="35" t="s">
        <v>637</v>
      </c>
      <c r="C24" s="35" t="s">
        <v>839</v>
      </c>
      <c r="D24" s="518">
        <v>0</v>
      </c>
      <c r="E24" s="518" t="s">
        <v>1382</v>
      </c>
      <c r="F24" s="35" t="s">
        <v>595</v>
      </c>
      <c r="G24" s="366" t="s">
        <v>2670</v>
      </c>
    </row>
    <row r="25" spans="1:7" thickBot="1" x14ac:dyDescent="0.3">
      <c r="A25" s="510">
        <v>39246</v>
      </c>
      <c r="B25" s="35" t="s">
        <v>839</v>
      </c>
      <c r="C25" s="35" t="s">
        <v>893</v>
      </c>
      <c r="D25" s="518">
        <v>0</v>
      </c>
      <c r="E25" s="518" t="s">
        <v>1382</v>
      </c>
      <c r="F25" s="35" t="s">
        <v>595</v>
      </c>
      <c r="G25" s="366" t="s">
        <v>2669</v>
      </c>
    </row>
    <row r="26" spans="1:7" thickBot="1" x14ac:dyDescent="0.3">
      <c r="A26" s="510">
        <v>39246</v>
      </c>
      <c r="B26" s="35" t="s">
        <v>893</v>
      </c>
      <c r="C26" s="35" t="s">
        <v>623</v>
      </c>
      <c r="D26" s="518">
        <v>0</v>
      </c>
      <c r="E26" s="518" t="s">
        <v>1382</v>
      </c>
      <c r="F26" s="35" t="s">
        <v>595</v>
      </c>
      <c r="G26" s="366" t="s">
        <v>2667</v>
      </c>
    </row>
    <row r="27" spans="1:7" thickBot="1" x14ac:dyDescent="0.3">
      <c r="A27" s="510">
        <v>39246</v>
      </c>
      <c r="B27" s="35" t="s">
        <v>893</v>
      </c>
      <c r="C27" s="35" t="s">
        <v>623</v>
      </c>
      <c r="D27" s="518">
        <v>0</v>
      </c>
      <c r="E27" s="518" t="s">
        <v>1382</v>
      </c>
      <c r="F27" s="35" t="s">
        <v>595</v>
      </c>
      <c r="G27" s="366" t="s">
        <v>2668</v>
      </c>
    </row>
    <row r="28" spans="1:7" thickBot="1" x14ac:dyDescent="0.3">
      <c r="A28" s="510">
        <v>39367</v>
      </c>
      <c r="B28" s="35" t="s">
        <v>681</v>
      </c>
      <c r="C28" s="35" t="s">
        <v>677</v>
      </c>
      <c r="D28" s="518">
        <v>0</v>
      </c>
      <c r="E28" s="518" t="s">
        <v>1058</v>
      </c>
      <c r="F28" s="35" t="s">
        <v>595</v>
      </c>
      <c r="G28" s="366" t="s">
        <v>2666</v>
      </c>
    </row>
    <row r="29" spans="1:7" ht="30.75" thickBot="1" x14ac:dyDescent="0.3">
      <c r="A29" s="510">
        <v>39367</v>
      </c>
      <c r="B29" s="35" t="s">
        <v>677</v>
      </c>
      <c r="C29" s="35" t="s">
        <v>760</v>
      </c>
      <c r="D29" s="518">
        <v>0</v>
      </c>
      <c r="E29" s="518" t="s">
        <v>1058</v>
      </c>
      <c r="F29" s="35" t="s">
        <v>595</v>
      </c>
      <c r="G29" s="366" t="s">
        <v>2665</v>
      </c>
    </row>
    <row r="30" spans="1:7" ht="30.75" thickBot="1" x14ac:dyDescent="0.3">
      <c r="A30" s="510">
        <v>39367</v>
      </c>
      <c r="B30" s="35" t="s">
        <v>760</v>
      </c>
      <c r="C30" s="35" t="s">
        <v>859</v>
      </c>
      <c r="D30" s="518">
        <v>0</v>
      </c>
      <c r="E30" s="518" t="s">
        <v>1409</v>
      </c>
      <c r="F30" s="35" t="s">
        <v>595</v>
      </c>
      <c r="G30" s="366" t="s">
        <v>2664</v>
      </c>
    </row>
    <row r="31" spans="1:7" thickBot="1" x14ac:dyDescent="0.3">
      <c r="A31" s="510">
        <v>39367</v>
      </c>
      <c r="B31" s="35" t="s">
        <v>859</v>
      </c>
      <c r="C31" s="35" t="s">
        <v>850</v>
      </c>
      <c r="D31" s="518">
        <v>0</v>
      </c>
      <c r="E31" s="518" t="s">
        <v>1058</v>
      </c>
      <c r="F31" s="35" t="s">
        <v>595</v>
      </c>
      <c r="G31" s="366" t="s">
        <v>2663</v>
      </c>
    </row>
    <row r="32" spans="1:7" ht="45.75" thickBot="1" x14ac:dyDescent="0.3">
      <c r="A32" s="510">
        <v>39367</v>
      </c>
      <c r="B32" s="35" t="s">
        <v>850</v>
      </c>
      <c r="C32" s="35" t="s">
        <v>660</v>
      </c>
      <c r="D32" s="518">
        <v>0</v>
      </c>
      <c r="E32" s="518" t="s">
        <v>1058</v>
      </c>
      <c r="F32" s="35" t="s">
        <v>595</v>
      </c>
      <c r="G32" s="366" t="s">
        <v>2662</v>
      </c>
    </row>
    <row r="33" spans="1:7" ht="30.75" thickBot="1" x14ac:dyDescent="0.3">
      <c r="A33" s="510">
        <v>39367</v>
      </c>
      <c r="B33" s="35" t="s">
        <v>660</v>
      </c>
      <c r="C33" s="35" t="s">
        <v>649</v>
      </c>
      <c r="D33" s="518">
        <v>0</v>
      </c>
      <c r="E33" s="518" t="s">
        <v>1409</v>
      </c>
      <c r="F33" s="35" t="s">
        <v>595</v>
      </c>
      <c r="G33" s="366" t="s">
        <v>2661</v>
      </c>
    </row>
    <row r="34" spans="1:7" ht="45.75" thickBot="1" x14ac:dyDescent="0.3">
      <c r="A34" s="510">
        <v>39367</v>
      </c>
      <c r="B34" s="35" t="s">
        <v>649</v>
      </c>
      <c r="C34" s="35" t="s">
        <v>640</v>
      </c>
      <c r="D34" s="518">
        <v>0</v>
      </c>
      <c r="E34" s="518" t="s">
        <v>1058</v>
      </c>
      <c r="F34" s="35" t="s">
        <v>595</v>
      </c>
      <c r="G34" s="366" t="s">
        <v>2660</v>
      </c>
    </row>
    <row r="35" spans="1:7" ht="45.75" thickBot="1" x14ac:dyDescent="0.3">
      <c r="A35" s="510">
        <v>39367</v>
      </c>
      <c r="B35" s="35" t="s">
        <v>640</v>
      </c>
      <c r="C35" s="35" t="s">
        <v>893</v>
      </c>
      <c r="D35" s="518">
        <v>0</v>
      </c>
      <c r="E35" s="518" t="s">
        <v>2371</v>
      </c>
      <c r="F35" s="35" t="s">
        <v>595</v>
      </c>
      <c r="G35" s="366" t="s">
        <v>2659</v>
      </c>
    </row>
    <row r="36" spans="1:7" ht="30.75" thickBot="1" x14ac:dyDescent="0.3">
      <c r="A36" s="510">
        <v>39367</v>
      </c>
      <c r="B36" s="35" t="s">
        <v>893</v>
      </c>
      <c r="C36" s="35" t="s">
        <v>781</v>
      </c>
      <c r="D36" s="518">
        <v>0</v>
      </c>
      <c r="E36" s="518" t="s">
        <v>1580</v>
      </c>
      <c r="F36" s="35" t="s">
        <v>595</v>
      </c>
      <c r="G36" s="366" t="s">
        <v>2656</v>
      </c>
    </row>
    <row r="37" spans="1:7" thickBot="1" x14ac:dyDescent="0.3">
      <c r="A37" s="510">
        <v>39367</v>
      </c>
      <c r="B37" s="35" t="s">
        <v>893</v>
      </c>
      <c r="C37" s="35" t="s">
        <v>781</v>
      </c>
      <c r="D37" s="518">
        <v>0</v>
      </c>
      <c r="E37" s="518" t="s">
        <v>1580</v>
      </c>
      <c r="F37" s="35" t="s">
        <v>595</v>
      </c>
      <c r="G37" s="366" t="s">
        <v>717</v>
      </c>
    </row>
    <row r="38" spans="1:7" thickBot="1" x14ac:dyDescent="0.3">
      <c r="A38" s="510">
        <v>39367</v>
      </c>
      <c r="B38" s="35" t="s">
        <v>893</v>
      </c>
      <c r="C38" s="35" t="s">
        <v>781</v>
      </c>
      <c r="D38" s="518">
        <v>0</v>
      </c>
      <c r="E38" s="518" t="s">
        <v>1580</v>
      </c>
      <c r="F38" s="35" t="s">
        <v>595</v>
      </c>
      <c r="G38" s="366" t="s">
        <v>2658</v>
      </c>
    </row>
    <row r="39" spans="1:7" thickBot="1" x14ac:dyDescent="0.3">
      <c r="A39" s="510">
        <v>39367</v>
      </c>
      <c r="B39" s="35" t="s">
        <v>893</v>
      </c>
      <c r="C39" s="35" t="s">
        <v>781</v>
      </c>
      <c r="D39" s="518">
        <v>0</v>
      </c>
      <c r="E39" s="518" t="s">
        <v>1580</v>
      </c>
      <c r="F39" s="35" t="s">
        <v>595</v>
      </c>
      <c r="G39" s="366" t="s">
        <v>2657</v>
      </c>
    </row>
    <row r="40" spans="1:7" thickBot="1" x14ac:dyDescent="0.3">
      <c r="A40" s="510">
        <v>39367</v>
      </c>
      <c r="B40" s="35" t="s">
        <v>2655</v>
      </c>
      <c r="C40" s="35" t="s">
        <v>745</v>
      </c>
      <c r="D40" s="518">
        <v>0</v>
      </c>
      <c r="E40" s="518" t="s">
        <v>1810</v>
      </c>
      <c r="F40" s="35" t="s">
        <v>595</v>
      </c>
      <c r="G40" s="366" t="s">
        <v>2654</v>
      </c>
    </row>
    <row r="41" spans="1:7" ht="30.75" thickBot="1" x14ac:dyDescent="0.3">
      <c r="A41" s="510">
        <v>39371</v>
      </c>
      <c r="B41" s="35" t="s">
        <v>700</v>
      </c>
      <c r="C41" s="35" t="s">
        <v>689</v>
      </c>
      <c r="D41" s="518">
        <v>0</v>
      </c>
      <c r="E41" s="518" t="s">
        <v>1810</v>
      </c>
      <c r="F41" s="35" t="s">
        <v>595</v>
      </c>
      <c r="G41" s="366" t="s">
        <v>2606</v>
      </c>
    </row>
    <row r="42" spans="1:7" ht="30.75" thickBot="1" x14ac:dyDescent="0.3">
      <c r="A42" s="510">
        <v>39371</v>
      </c>
      <c r="B42" s="35" t="s">
        <v>689</v>
      </c>
      <c r="C42" s="35" t="s">
        <v>733</v>
      </c>
      <c r="D42" s="518">
        <v>0</v>
      </c>
      <c r="E42" s="518" t="s">
        <v>1898</v>
      </c>
      <c r="F42" s="35" t="s">
        <v>595</v>
      </c>
      <c r="G42" s="366" t="s">
        <v>2605</v>
      </c>
    </row>
    <row r="43" spans="1:7" ht="30.75" thickBot="1" x14ac:dyDescent="0.3">
      <c r="A43" s="510">
        <v>39371</v>
      </c>
      <c r="B43" s="35" t="s">
        <v>733</v>
      </c>
      <c r="C43" s="35" t="s">
        <v>681</v>
      </c>
      <c r="D43" s="518">
        <v>0</v>
      </c>
      <c r="E43" s="518" t="s">
        <v>1898</v>
      </c>
      <c r="F43" s="35" t="s">
        <v>595</v>
      </c>
      <c r="G43" s="366" t="s">
        <v>2604</v>
      </c>
    </row>
    <row r="44" spans="1:7" thickBot="1" x14ac:dyDescent="0.3">
      <c r="A44" s="510">
        <v>39371</v>
      </c>
      <c r="B44" s="35" t="s">
        <v>681</v>
      </c>
      <c r="C44" s="35" t="s">
        <v>677</v>
      </c>
      <c r="D44" s="518">
        <v>0</v>
      </c>
      <c r="E44" s="518" t="s">
        <v>1898</v>
      </c>
      <c r="F44" s="35" t="s">
        <v>595</v>
      </c>
      <c r="G44" s="366" t="s">
        <v>2603</v>
      </c>
    </row>
    <row r="45" spans="1:7" thickBot="1" x14ac:dyDescent="0.3">
      <c r="A45" s="510">
        <v>39371</v>
      </c>
      <c r="B45" s="35" t="s">
        <v>677</v>
      </c>
      <c r="C45" s="35" t="s">
        <v>675</v>
      </c>
      <c r="D45" s="518">
        <v>0</v>
      </c>
      <c r="E45" s="518" t="s">
        <v>1898</v>
      </c>
      <c r="F45" s="35" t="s">
        <v>595</v>
      </c>
      <c r="G45" s="366" t="s">
        <v>2602</v>
      </c>
    </row>
    <row r="46" spans="1:7" thickBot="1" x14ac:dyDescent="0.3">
      <c r="A46" s="510">
        <v>39371</v>
      </c>
      <c r="B46" s="35" t="s">
        <v>675</v>
      </c>
      <c r="C46" s="35" t="s">
        <v>673</v>
      </c>
      <c r="D46" s="518">
        <v>0</v>
      </c>
      <c r="E46" s="518" t="s">
        <v>1898</v>
      </c>
      <c r="F46" s="35" t="s">
        <v>595</v>
      </c>
      <c r="G46" s="366" t="s">
        <v>2601</v>
      </c>
    </row>
    <row r="47" spans="1:7" ht="60.75" thickBot="1" x14ac:dyDescent="0.3">
      <c r="A47" s="510">
        <v>39371</v>
      </c>
      <c r="B47" s="35" t="s">
        <v>673</v>
      </c>
      <c r="C47" s="35" t="s">
        <v>658</v>
      </c>
      <c r="D47" s="518">
        <v>0</v>
      </c>
      <c r="E47" s="518" t="s">
        <v>1898</v>
      </c>
      <c r="F47" s="35" t="s">
        <v>595</v>
      </c>
      <c r="G47" s="366" t="s">
        <v>2600</v>
      </c>
    </row>
    <row r="48" spans="1:7" thickBot="1" x14ac:dyDescent="0.3">
      <c r="A48" s="510">
        <v>39371</v>
      </c>
      <c r="B48" s="35" t="s">
        <v>658</v>
      </c>
      <c r="C48" s="35" t="s">
        <v>654</v>
      </c>
      <c r="D48" s="518">
        <v>0</v>
      </c>
      <c r="E48" s="518" t="s">
        <v>1898</v>
      </c>
      <c r="F48" s="35" t="s">
        <v>595</v>
      </c>
      <c r="G48" s="366" t="s">
        <v>2599</v>
      </c>
    </row>
    <row r="49" spans="1:7" ht="45.75" thickBot="1" x14ac:dyDescent="0.3">
      <c r="A49" s="510">
        <v>39373</v>
      </c>
      <c r="B49" s="35" t="s">
        <v>681</v>
      </c>
      <c r="C49" s="35" t="s">
        <v>677</v>
      </c>
      <c r="D49" s="518">
        <v>0</v>
      </c>
      <c r="E49" s="518" t="s">
        <v>2558</v>
      </c>
      <c r="F49" s="35" t="s">
        <v>595</v>
      </c>
      <c r="G49" s="366" t="s">
        <v>2570</v>
      </c>
    </row>
    <row r="50" spans="1:7" ht="45.75" thickBot="1" x14ac:dyDescent="0.3">
      <c r="A50" s="510">
        <v>39373</v>
      </c>
      <c r="B50" s="35" t="s">
        <v>677</v>
      </c>
      <c r="C50" s="35" t="s">
        <v>675</v>
      </c>
      <c r="D50" s="518">
        <v>0</v>
      </c>
      <c r="E50" s="518" t="s">
        <v>2558</v>
      </c>
      <c r="F50" s="35" t="s">
        <v>595</v>
      </c>
      <c r="G50" s="366" t="s">
        <v>2569</v>
      </c>
    </row>
    <row r="51" spans="1:7" ht="45.75" thickBot="1" x14ac:dyDescent="0.3">
      <c r="A51" s="510">
        <v>39373</v>
      </c>
      <c r="B51" s="35" t="s">
        <v>675</v>
      </c>
      <c r="C51" s="35" t="s">
        <v>671</v>
      </c>
      <c r="D51" s="518">
        <v>0</v>
      </c>
      <c r="E51" s="518" t="s">
        <v>2558</v>
      </c>
      <c r="F51" s="35" t="s">
        <v>595</v>
      </c>
      <c r="G51" s="366" t="s">
        <v>2568</v>
      </c>
    </row>
    <row r="52" spans="1:7" ht="45.75" thickBot="1" x14ac:dyDescent="0.3">
      <c r="A52" s="510">
        <v>39373</v>
      </c>
      <c r="B52" s="35" t="s">
        <v>671</v>
      </c>
      <c r="C52" s="35" t="s">
        <v>975</v>
      </c>
      <c r="D52" s="518">
        <v>0</v>
      </c>
      <c r="E52" s="518" t="s">
        <v>2558</v>
      </c>
      <c r="F52" s="35" t="s">
        <v>595</v>
      </c>
      <c r="G52" s="366" t="s">
        <v>2567</v>
      </c>
    </row>
    <row r="53" spans="1:7" thickBot="1" x14ac:dyDescent="0.3">
      <c r="A53" s="510">
        <v>39373</v>
      </c>
      <c r="B53" s="35" t="s">
        <v>975</v>
      </c>
      <c r="C53" s="35" t="s">
        <v>859</v>
      </c>
      <c r="D53" s="518">
        <v>0</v>
      </c>
      <c r="E53" s="518" t="s">
        <v>1580</v>
      </c>
      <c r="F53" s="35" t="s">
        <v>595</v>
      </c>
      <c r="G53" s="366" t="s">
        <v>2566</v>
      </c>
    </row>
    <row r="54" spans="1:7" ht="45.75" thickBot="1" x14ac:dyDescent="0.3">
      <c r="A54" s="510">
        <v>39373</v>
      </c>
      <c r="B54" s="35" t="s">
        <v>859</v>
      </c>
      <c r="C54" s="35" t="s">
        <v>666</v>
      </c>
      <c r="D54" s="518">
        <v>0</v>
      </c>
      <c r="E54" s="518" t="s">
        <v>2558</v>
      </c>
      <c r="F54" s="35" t="s">
        <v>595</v>
      </c>
      <c r="G54" s="366" t="s">
        <v>2565</v>
      </c>
    </row>
    <row r="55" spans="1:7" ht="45.75" thickBot="1" x14ac:dyDescent="0.3">
      <c r="A55" s="510">
        <v>39373</v>
      </c>
      <c r="B55" s="35" t="s">
        <v>666</v>
      </c>
      <c r="C55" s="35" t="s">
        <v>805</v>
      </c>
      <c r="D55" s="518">
        <v>0</v>
      </c>
      <c r="E55" s="518" t="s">
        <v>2558</v>
      </c>
      <c r="F55" s="35" t="s">
        <v>595</v>
      </c>
      <c r="G55" s="366" t="s">
        <v>2564</v>
      </c>
    </row>
    <row r="56" spans="1:7" ht="45.75" thickBot="1" x14ac:dyDescent="0.3">
      <c r="A56" s="510">
        <v>39373</v>
      </c>
      <c r="B56" s="35" t="s">
        <v>805</v>
      </c>
      <c r="C56" s="35" t="s">
        <v>663</v>
      </c>
      <c r="D56" s="518">
        <v>0</v>
      </c>
      <c r="E56" s="518" t="s">
        <v>2558</v>
      </c>
      <c r="F56" s="35" t="s">
        <v>595</v>
      </c>
      <c r="G56" s="366" t="s">
        <v>2563</v>
      </c>
    </row>
    <row r="57" spans="1:7" ht="45.75" thickBot="1" x14ac:dyDescent="0.3">
      <c r="A57" s="510">
        <v>39374</v>
      </c>
      <c r="B57" s="35" t="s">
        <v>841</v>
      </c>
      <c r="C57" s="35" t="s">
        <v>786</v>
      </c>
      <c r="D57" s="518">
        <v>0</v>
      </c>
      <c r="E57" s="518" t="s">
        <v>2371</v>
      </c>
      <c r="F57" s="35" t="s">
        <v>595</v>
      </c>
      <c r="G57" s="366" t="s">
        <v>2540</v>
      </c>
    </row>
    <row r="58" spans="1:7" ht="75.75" thickBot="1" x14ac:dyDescent="0.3">
      <c r="A58" s="510">
        <v>39374</v>
      </c>
      <c r="B58" s="35" t="s">
        <v>786</v>
      </c>
      <c r="C58" s="35" t="s">
        <v>630</v>
      </c>
      <c r="D58" s="518">
        <v>0</v>
      </c>
      <c r="E58" s="518" t="s">
        <v>2371</v>
      </c>
      <c r="F58" s="35" t="s">
        <v>595</v>
      </c>
      <c r="G58" s="366" t="s">
        <v>2539</v>
      </c>
    </row>
    <row r="59" spans="1:7" ht="45.75" thickBot="1" x14ac:dyDescent="0.3">
      <c r="A59" s="510">
        <v>39374</v>
      </c>
      <c r="B59" s="35" t="s">
        <v>630</v>
      </c>
      <c r="C59" s="35" t="s">
        <v>621</v>
      </c>
      <c r="D59" s="518">
        <v>0</v>
      </c>
      <c r="E59" s="518" t="s">
        <v>2371</v>
      </c>
      <c r="F59" s="35" t="s">
        <v>595</v>
      </c>
      <c r="G59" s="366" t="s">
        <v>2538</v>
      </c>
    </row>
    <row r="60" spans="1:7" ht="45.75" thickBot="1" x14ac:dyDescent="0.3">
      <c r="A60" s="510">
        <v>39374</v>
      </c>
      <c r="B60" s="35" t="s">
        <v>621</v>
      </c>
      <c r="C60" s="35" t="s">
        <v>618</v>
      </c>
      <c r="D60" s="518">
        <v>0</v>
      </c>
      <c r="E60" s="518" t="s">
        <v>2371</v>
      </c>
      <c r="F60" s="35" t="s">
        <v>595</v>
      </c>
      <c r="G60" s="366" t="s">
        <v>2537</v>
      </c>
    </row>
    <row r="61" spans="1:7" ht="75.75" thickBot="1" x14ac:dyDescent="0.3">
      <c r="A61" s="510">
        <v>39374</v>
      </c>
      <c r="B61" s="35" t="s">
        <v>618</v>
      </c>
      <c r="C61" s="35" t="s">
        <v>991</v>
      </c>
      <c r="D61" s="518">
        <v>0</v>
      </c>
      <c r="E61" s="518" t="s">
        <v>2371</v>
      </c>
      <c r="F61" s="35" t="s">
        <v>595</v>
      </c>
      <c r="G61" s="366" t="s">
        <v>2536</v>
      </c>
    </row>
    <row r="62" spans="1:7" ht="60.75" thickBot="1" x14ac:dyDescent="0.3">
      <c r="A62" s="510">
        <v>39374</v>
      </c>
      <c r="B62" s="35" t="s">
        <v>991</v>
      </c>
      <c r="C62" s="35" t="s">
        <v>607</v>
      </c>
      <c r="D62" s="518">
        <v>0</v>
      </c>
      <c r="E62" s="518" t="s">
        <v>2371</v>
      </c>
      <c r="F62" s="35" t="s">
        <v>595</v>
      </c>
      <c r="G62" s="366" t="s">
        <v>2535</v>
      </c>
    </row>
    <row r="63" spans="1:7" ht="120.75" thickBot="1" x14ac:dyDescent="0.3">
      <c r="A63" s="510">
        <v>39375</v>
      </c>
      <c r="B63" s="35" t="s">
        <v>607</v>
      </c>
      <c r="C63" s="35" t="s">
        <v>729</v>
      </c>
      <c r="D63" s="518">
        <v>0</v>
      </c>
      <c r="E63" s="518" t="s">
        <v>2521</v>
      </c>
      <c r="F63" s="35" t="s">
        <v>595</v>
      </c>
      <c r="G63" s="366" t="s">
        <v>2534</v>
      </c>
    </row>
    <row r="64" spans="1:7" ht="60.75" thickBot="1" x14ac:dyDescent="0.3">
      <c r="A64" s="510">
        <v>39375</v>
      </c>
      <c r="B64" s="35" t="s">
        <v>850</v>
      </c>
      <c r="C64" s="35" t="s">
        <v>791</v>
      </c>
      <c r="D64" s="518">
        <v>0</v>
      </c>
      <c r="E64" s="518" t="s">
        <v>2521</v>
      </c>
      <c r="F64" s="35" t="s">
        <v>595</v>
      </c>
      <c r="G64" s="366" t="s">
        <v>2533</v>
      </c>
    </row>
    <row r="65" spans="1:7" ht="45.75" thickBot="1" x14ac:dyDescent="0.3">
      <c r="A65" s="510">
        <v>39375</v>
      </c>
      <c r="B65" s="35" t="s">
        <v>791</v>
      </c>
      <c r="C65" s="35" t="s">
        <v>642</v>
      </c>
      <c r="D65" s="518">
        <v>0</v>
      </c>
      <c r="E65" s="518" t="s">
        <v>2521</v>
      </c>
      <c r="F65" s="35" t="s">
        <v>595</v>
      </c>
      <c r="G65" s="366" t="s">
        <v>2532</v>
      </c>
    </row>
    <row r="66" spans="1:7" ht="45.75" thickBot="1" x14ac:dyDescent="0.3">
      <c r="A66" s="510">
        <v>39375</v>
      </c>
      <c r="B66" s="35" t="s">
        <v>642</v>
      </c>
      <c r="C66" s="35" t="s">
        <v>632</v>
      </c>
      <c r="D66" s="518">
        <v>0</v>
      </c>
      <c r="E66" s="518" t="s">
        <v>2521</v>
      </c>
      <c r="F66" s="35" t="s">
        <v>595</v>
      </c>
      <c r="G66" s="366" t="s">
        <v>2531</v>
      </c>
    </row>
    <row r="67" spans="1:7" ht="45.75" thickBot="1" x14ac:dyDescent="0.3">
      <c r="A67" s="510">
        <v>39375</v>
      </c>
      <c r="B67" s="35" t="s">
        <v>632</v>
      </c>
      <c r="C67" s="35" t="s">
        <v>966</v>
      </c>
      <c r="D67" s="518">
        <v>0</v>
      </c>
      <c r="E67" s="518" t="s">
        <v>2521</v>
      </c>
      <c r="F67" s="35" t="s">
        <v>595</v>
      </c>
      <c r="G67" s="366" t="s">
        <v>2530</v>
      </c>
    </row>
    <row r="68" spans="1:7" ht="45.75" thickBot="1" x14ac:dyDescent="0.3">
      <c r="A68" s="510">
        <v>39375</v>
      </c>
      <c r="B68" s="35" t="s">
        <v>966</v>
      </c>
      <c r="C68" s="35" t="s">
        <v>964</v>
      </c>
      <c r="D68" s="518">
        <v>0</v>
      </c>
      <c r="E68" s="518" t="s">
        <v>2521</v>
      </c>
      <c r="F68" s="35" t="s">
        <v>595</v>
      </c>
      <c r="G68" s="366" t="s">
        <v>2529</v>
      </c>
    </row>
    <row r="69" spans="1:7" ht="45.75" thickBot="1" x14ac:dyDescent="0.3">
      <c r="A69" s="510">
        <v>39375</v>
      </c>
      <c r="B69" s="35" t="s">
        <v>964</v>
      </c>
      <c r="C69" s="35" t="s">
        <v>962</v>
      </c>
      <c r="D69" s="518">
        <v>0</v>
      </c>
      <c r="E69" s="518" t="s">
        <v>2521</v>
      </c>
      <c r="F69" s="35" t="s">
        <v>595</v>
      </c>
      <c r="G69" s="366" t="s">
        <v>2528</v>
      </c>
    </row>
    <row r="70" spans="1:7" ht="90.75" thickBot="1" x14ac:dyDescent="0.3">
      <c r="A70" s="510">
        <v>39375</v>
      </c>
      <c r="B70" s="35" t="s">
        <v>962</v>
      </c>
      <c r="C70" s="35" t="s">
        <v>614</v>
      </c>
      <c r="D70" s="518">
        <v>0</v>
      </c>
      <c r="E70" s="518" t="s">
        <v>1377</v>
      </c>
      <c r="F70" s="35" t="s">
        <v>595</v>
      </c>
      <c r="G70" s="366" t="s">
        <v>2523</v>
      </c>
    </row>
    <row r="71" spans="1:7" thickBot="1" x14ac:dyDescent="0.3">
      <c r="A71" s="510">
        <v>39375</v>
      </c>
      <c r="B71" s="35" t="s">
        <v>962</v>
      </c>
      <c r="C71" s="35" t="s">
        <v>614</v>
      </c>
      <c r="D71" s="518">
        <v>0</v>
      </c>
      <c r="E71" s="518" t="s">
        <v>2527</v>
      </c>
      <c r="F71" s="35" t="s">
        <v>595</v>
      </c>
      <c r="G71" s="366" t="s">
        <v>2524</v>
      </c>
    </row>
    <row r="72" spans="1:7" thickBot="1" x14ac:dyDescent="0.3">
      <c r="A72" s="510">
        <v>39375</v>
      </c>
      <c r="B72" s="35" t="s">
        <v>962</v>
      </c>
      <c r="C72" s="35" t="s">
        <v>614</v>
      </c>
      <c r="D72" s="518">
        <v>0</v>
      </c>
      <c r="E72" s="518" t="s">
        <v>2527</v>
      </c>
      <c r="F72" s="35" t="s">
        <v>595</v>
      </c>
      <c r="G72" s="366" t="s">
        <v>1373</v>
      </c>
    </row>
    <row r="73" spans="1:7" thickBot="1" x14ac:dyDescent="0.3">
      <c r="A73" s="510">
        <v>39375</v>
      </c>
      <c r="B73" s="35" t="s">
        <v>962</v>
      </c>
      <c r="C73" s="35" t="s">
        <v>614</v>
      </c>
      <c r="D73" s="518">
        <v>0</v>
      </c>
      <c r="E73" s="518" t="s">
        <v>2527</v>
      </c>
      <c r="F73" s="35" t="s">
        <v>595</v>
      </c>
      <c r="G73" s="366" t="s">
        <v>2068</v>
      </c>
    </row>
    <row r="74" spans="1:7" thickBot="1" x14ac:dyDescent="0.3">
      <c r="A74" s="510">
        <v>39375</v>
      </c>
      <c r="B74" s="35" t="s">
        <v>962</v>
      </c>
      <c r="C74" s="35" t="s">
        <v>614</v>
      </c>
      <c r="D74" s="518">
        <v>0</v>
      </c>
      <c r="E74" s="518" t="s">
        <v>2527</v>
      </c>
      <c r="F74" s="35" t="s">
        <v>595</v>
      </c>
      <c r="G74" s="366" t="s">
        <v>2526</v>
      </c>
    </row>
    <row r="75" spans="1:7" thickBot="1" x14ac:dyDescent="0.3">
      <c r="A75" s="510">
        <v>39375</v>
      </c>
      <c r="B75" s="35" t="s">
        <v>962</v>
      </c>
      <c r="C75" s="35" t="s">
        <v>614</v>
      </c>
      <c r="D75" s="518">
        <v>0</v>
      </c>
      <c r="E75" s="518" t="s">
        <v>2527</v>
      </c>
      <c r="F75" s="35" t="s">
        <v>595</v>
      </c>
      <c r="G75" s="366" t="s">
        <v>2525</v>
      </c>
    </row>
    <row r="76" spans="1:7" ht="45.75" thickBot="1" x14ac:dyDescent="0.3">
      <c r="A76" s="510">
        <v>39375</v>
      </c>
      <c r="B76" s="35" t="s">
        <v>2522</v>
      </c>
      <c r="C76" s="35" t="s">
        <v>607</v>
      </c>
      <c r="D76" s="518">
        <v>0</v>
      </c>
      <c r="E76" s="518" t="s">
        <v>2521</v>
      </c>
      <c r="F76" s="35" t="s">
        <v>595</v>
      </c>
      <c r="G76" s="366" t="s">
        <v>2520</v>
      </c>
    </row>
    <row r="77" spans="1:7" ht="45.75" thickBot="1" x14ac:dyDescent="0.3">
      <c r="A77" s="510">
        <v>39376</v>
      </c>
      <c r="B77" s="35" t="s">
        <v>607</v>
      </c>
      <c r="C77" s="35" t="s">
        <v>681</v>
      </c>
      <c r="D77" s="518">
        <v>0</v>
      </c>
      <c r="E77" s="518" t="s">
        <v>2371</v>
      </c>
      <c r="F77" s="35" t="s">
        <v>595</v>
      </c>
      <c r="G77" s="366" t="s">
        <v>2515</v>
      </c>
    </row>
    <row r="78" spans="1:7" ht="45.75" thickBot="1" x14ac:dyDescent="0.3">
      <c r="A78" s="510">
        <v>39376</v>
      </c>
      <c r="B78" s="35" t="s">
        <v>607</v>
      </c>
      <c r="C78" s="35" t="s">
        <v>681</v>
      </c>
      <c r="D78" s="518">
        <v>0</v>
      </c>
      <c r="E78" s="518" t="s">
        <v>2371</v>
      </c>
      <c r="F78" s="35" t="s">
        <v>595</v>
      </c>
      <c r="G78" s="366" t="s">
        <v>1373</v>
      </c>
    </row>
    <row r="79" spans="1:7" ht="45.75" thickBot="1" x14ac:dyDescent="0.3">
      <c r="A79" s="510">
        <v>39376</v>
      </c>
      <c r="B79" s="35" t="s">
        <v>607</v>
      </c>
      <c r="C79" s="35" t="s">
        <v>681</v>
      </c>
      <c r="D79" s="518">
        <v>0</v>
      </c>
      <c r="E79" s="518" t="s">
        <v>2371</v>
      </c>
      <c r="F79" s="35" t="s">
        <v>595</v>
      </c>
      <c r="G79" s="366" t="s">
        <v>2519</v>
      </c>
    </row>
    <row r="80" spans="1:7" ht="45.75" thickBot="1" x14ac:dyDescent="0.3">
      <c r="A80" s="510">
        <v>39376</v>
      </c>
      <c r="B80" s="35" t="s">
        <v>607</v>
      </c>
      <c r="C80" s="35" t="s">
        <v>681</v>
      </c>
      <c r="D80" s="518">
        <v>0</v>
      </c>
      <c r="E80" s="518" t="s">
        <v>2371</v>
      </c>
      <c r="F80" s="35" t="s">
        <v>595</v>
      </c>
      <c r="G80" s="366" t="s">
        <v>2518</v>
      </c>
    </row>
    <row r="81" spans="1:7" ht="45.75" thickBot="1" x14ac:dyDescent="0.3">
      <c r="A81" s="510">
        <v>39376</v>
      </c>
      <c r="B81" s="35" t="s">
        <v>607</v>
      </c>
      <c r="C81" s="35" t="s">
        <v>681</v>
      </c>
      <c r="D81" s="518">
        <v>0</v>
      </c>
      <c r="E81" s="518" t="s">
        <v>2371</v>
      </c>
      <c r="F81" s="35" t="s">
        <v>595</v>
      </c>
      <c r="G81" s="366" t="s">
        <v>2516</v>
      </c>
    </row>
    <row r="82" spans="1:7" ht="45.75" thickBot="1" x14ac:dyDescent="0.3">
      <c r="A82" s="510">
        <v>39376</v>
      </c>
      <c r="B82" s="35" t="s">
        <v>607</v>
      </c>
      <c r="C82" s="35" t="s">
        <v>681</v>
      </c>
      <c r="D82" s="518">
        <v>0</v>
      </c>
      <c r="E82" s="518" t="s">
        <v>2371</v>
      </c>
      <c r="F82" s="35" t="s">
        <v>595</v>
      </c>
      <c r="G82" s="366" t="s">
        <v>2517</v>
      </c>
    </row>
    <row r="83" spans="1:7" ht="45.75" thickBot="1" x14ac:dyDescent="0.3">
      <c r="A83" s="510">
        <v>39376</v>
      </c>
      <c r="B83" s="35" t="s">
        <v>681</v>
      </c>
      <c r="C83" s="35" t="s">
        <v>760</v>
      </c>
      <c r="D83" s="518">
        <v>0</v>
      </c>
      <c r="E83" s="518" t="s">
        <v>2371</v>
      </c>
      <c r="F83" s="35" t="s">
        <v>595</v>
      </c>
      <c r="G83" s="366" t="s">
        <v>2514</v>
      </c>
    </row>
    <row r="84" spans="1:7" ht="30.75" thickBot="1" x14ac:dyDescent="0.3">
      <c r="A84" s="510">
        <v>39376</v>
      </c>
      <c r="B84" s="35" t="s">
        <v>760</v>
      </c>
      <c r="C84" s="35" t="s">
        <v>809</v>
      </c>
      <c r="D84" s="518">
        <v>0</v>
      </c>
      <c r="E84" s="518" t="s">
        <v>1382</v>
      </c>
      <c r="F84" s="35" t="s">
        <v>595</v>
      </c>
      <c r="G84" s="366" t="s">
        <v>2513</v>
      </c>
    </row>
    <row r="85" spans="1:7" ht="30.75" thickBot="1" x14ac:dyDescent="0.3">
      <c r="A85" s="510">
        <v>39376</v>
      </c>
      <c r="B85" s="35" t="s">
        <v>809</v>
      </c>
      <c r="C85" s="35" t="s">
        <v>666</v>
      </c>
      <c r="D85" s="518">
        <v>0</v>
      </c>
      <c r="E85" s="518" t="s">
        <v>1868</v>
      </c>
      <c r="F85" s="35" t="s">
        <v>595</v>
      </c>
      <c r="G85" s="366" t="s">
        <v>2512</v>
      </c>
    </row>
    <row r="86" spans="1:7" ht="30.75" thickBot="1" x14ac:dyDescent="0.3">
      <c r="A86" s="510">
        <v>39376</v>
      </c>
      <c r="B86" s="35" t="s">
        <v>666</v>
      </c>
      <c r="C86" s="35" t="s">
        <v>805</v>
      </c>
      <c r="D86" s="518">
        <v>0</v>
      </c>
      <c r="E86" s="518" t="s">
        <v>1868</v>
      </c>
      <c r="F86" s="35" t="s">
        <v>595</v>
      </c>
      <c r="G86" s="366" t="s">
        <v>2511</v>
      </c>
    </row>
    <row r="87" spans="1:7" ht="30.75" thickBot="1" x14ac:dyDescent="0.3">
      <c r="A87" s="510">
        <v>39376</v>
      </c>
      <c r="B87" s="35" t="s">
        <v>805</v>
      </c>
      <c r="C87" s="35" t="s">
        <v>850</v>
      </c>
      <c r="D87" s="518">
        <v>0</v>
      </c>
      <c r="E87" s="518" t="s">
        <v>1868</v>
      </c>
      <c r="F87" s="35" t="s">
        <v>595</v>
      </c>
      <c r="G87" s="366" t="s">
        <v>2510</v>
      </c>
    </row>
    <row r="88" spans="1:7" ht="30.75" thickBot="1" x14ac:dyDescent="0.3">
      <c r="A88" s="510">
        <v>39376</v>
      </c>
      <c r="B88" s="35" t="s">
        <v>850</v>
      </c>
      <c r="C88" s="35" t="s">
        <v>721</v>
      </c>
      <c r="D88" s="518">
        <v>0</v>
      </c>
      <c r="E88" s="518" t="s">
        <v>1868</v>
      </c>
      <c r="F88" s="35" t="s">
        <v>595</v>
      </c>
      <c r="G88" s="366" t="s">
        <v>2509</v>
      </c>
    </row>
    <row r="89" spans="1:7" ht="45.75" thickBot="1" x14ac:dyDescent="0.3">
      <c r="A89" s="510">
        <v>39376</v>
      </c>
      <c r="B89" s="35" t="s">
        <v>721</v>
      </c>
      <c r="C89" s="35" t="s">
        <v>845</v>
      </c>
      <c r="D89" s="518">
        <v>0</v>
      </c>
      <c r="E89" s="518" t="s">
        <v>2371</v>
      </c>
      <c r="F89" s="35" t="s">
        <v>595</v>
      </c>
      <c r="G89" s="366" t="s">
        <v>2508</v>
      </c>
    </row>
    <row r="90" spans="1:7" ht="45.75" thickBot="1" x14ac:dyDescent="0.3">
      <c r="A90" s="510">
        <v>39376</v>
      </c>
      <c r="B90" s="35" t="s">
        <v>845</v>
      </c>
      <c r="C90" s="35" t="s">
        <v>658</v>
      </c>
      <c r="D90" s="518">
        <v>0</v>
      </c>
      <c r="E90" s="518" t="s">
        <v>2371</v>
      </c>
      <c r="F90" s="35" t="s">
        <v>595</v>
      </c>
      <c r="G90" s="366" t="s">
        <v>2507</v>
      </c>
    </row>
    <row r="91" spans="1:7" ht="45.75" thickBot="1" x14ac:dyDescent="0.3">
      <c r="A91" s="510">
        <v>39376</v>
      </c>
      <c r="B91" s="35" t="s">
        <v>658</v>
      </c>
      <c r="C91" s="35" t="s">
        <v>656</v>
      </c>
      <c r="D91" s="518">
        <v>0</v>
      </c>
      <c r="E91" s="518" t="s">
        <v>2371</v>
      </c>
      <c r="F91" s="35" t="s">
        <v>595</v>
      </c>
      <c r="G91" s="366" t="s">
        <v>2506</v>
      </c>
    </row>
    <row r="92" spans="1:7" ht="45.75" thickBot="1" x14ac:dyDescent="0.3">
      <c r="A92" s="510">
        <v>39376</v>
      </c>
      <c r="B92" s="35" t="s">
        <v>656</v>
      </c>
      <c r="C92" s="35" t="s">
        <v>791</v>
      </c>
      <c r="D92" s="518">
        <v>0</v>
      </c>
      <c r="E92" s="518" t="s">
        <v>2371</v>
      </c>
      <c r="F92" s="35" t="s">
        <v>595</v>
      </c>
      <c r="G92" s="366" t="s">
        <v>2505</v>
      </c>
    </row>
    <row r="93" spans="1:7" ht="45.75" thickBot="1" x14ac:dyDescent="0.3">
      <c r="A93" s="510">
        <v>39376</v>
      </c>
      <c r="B93" s="35" t="s">
        <v>791</v>
      </c>
      <c r="C93" s="35" t="s">
        <v>753</v>
      </c>
      <c r="D93" s="518">
        <v>0</v>
      </c>
      <c r="E93" s="518" t="s">
        <v>2371</v>
      </c>
      <c r="F93" s="35" t="s">
        <v>595</v>
      </c>
      <c r="G93" s="366" t="s">
        <v>2504</v>
      </c>
    </row>
    <row r="94" spans="1:7" ht="45.75" thickBot="1" x14ac:dyDescent="0.3">
      <c r="A94" s="510">
        <v>39376</v>
      </c>
      <c r="B94" s="35" t="s">
        <v>753</v>
      </c>
      <c r="C94" s="35" t="s">
        <v>642</v>
      </c>
      <c r="D94" s="518">
        <v>0</v>
      </c>
      <c r="E94" s="518" t="s">
        <v>2371</v>
      </c>
      <c r="F94" s="35" t="s">
        <v>595</v>
      </c>
      <c r="G94" s="366" t="s">
        <v>2503</v>
      </c>
    </row>
    <row r="95" spans="1:7" ht="45.75" thickBot="1" x14ac:dyDescent="0.3">
      <c r="A95" s="510">
        <v>39376</v>
      </c>
      <c r="B95" s="35" t="s">
        <v>642</v>
      </c>
      <c r="C95" s="35" t="s">
        <v>786</v>
      </c>
      <c r="D95" s="518">
        <v>0</v>
      </c>
      <c r="E95" s="518" t="s">
        <v>2371</v>
      </c>
      <c r="F95" s="35" t="s">
        <v>595</v>
      </c>
      <c r="G95" s="366" t="s">
        <v>2502</v>
      </c>
    </row>
    <row r="96" spans="1:7" ht="30.75" thickBot="1" x14ac:dyDescent="0.3">
      <c r="A96" s="510">
        <v>39376</v>
      </c>
      <c r="B96" s="35" t="s">
        <v>786</v>
      </c>
      <c r="C96" s="35" t="s">
        <v>632</v>
      </c>
      <c r="D96" s="518">
        <v>0</v>
      </c>
      <c r="E96" s="518" t="s">
        <v>1868</v>
      </c>
      <c r="F96" s="35" t="s">
        <v>595</v>
      </c>
      <c r="G96" s="366" t="s">
        <v>2501</v>
      </c>
    </row>
    <row r="97" spans="1:7" ht="45.75" thickBot="1" x14ac:dyDescent="0.3">
      <c r="A97" s="510">
        <v>39376</v>
      </c>
      <c r="B97" s="35" t="s">
        <v>632</v>
      </c>
      <c r="C97" s="35" t="s">
        <v>621</v>
      </c>
      <c r="D97" s="518">
        <v>0</v>
      </c>
      <c r="E97" s="518" t="s">
        <v>1868</v>
      </c>
      <c r="F97" s="35" t="s">
        <v>595</v>
      </c>
      <c r="G97" s="366" t="s">
        <v>2500</v>
      </c>
    </row>
    <row r="98" spans="1:7" thickBot="1" x14ac:dyDescent="0.3">
      <c r="A98" s="510">
        <v>39376</v>
      </c>
      <c r="B98" s="35" t="s">
        <v>621</v>
      </c>
      <c r="C98" s="35" t="s">
        <v>708</v>
      </c>
      <c r="D98" s="518">
        <v>0</v>
      </c>
      <c r="E98" s="518" t="s">
        <v>1810</v>
      </c>
      <c r="F98" s="35" t="s">
        <v>595</v>
      </c>
      <c r="G98" s="366" t="s">
        <v>2499</v>
      </c>
    </row>
    <row r="99" spans="1:7" ht="30.75" thickBot="1" x14ac:dyDescent="0.3">
      <c r="A99" s="510">
        <v>39376</v>
      </c>
      <c r="B99" s="35" t="s">
        <v>708</v>
      </c>
      <c r="C99" s="35" t="s">
        <v>745</v>
      </c>
      <c r="D99" s="518">
        <v>0</v>
      </c>
      <c r="E99" s="518" t="s">
        <v>1810</v>
      </c>
      <c r="F99" s="35" t="s">
        <v>595</v>
      </c>
      <c r="G99" s="366" t="s">
        <v>2498</v>
      </c>
    </row>
    <row r="100" spans="1:7" thickBot="1" x14ac:dyDescent="0.3">
      <c r="A100" s="510">
        <v>39376</v>
      </c>
      <c r="B100" s="35" t="s">
        <v>745</v>
      </c>
      <c r="C100" s="35" t="s">
        <v>614</v>
      </c>
      <c r="D100" s="518">
        <v>0</v>
      </c>
      <c r="E100" s="518" t="s">
        <v>1810</v>
      </c>
      <c r="F100" s="35" t="s">
        <v>595</v>
      </c>
      <c r="G100" s="366" t="s">
        <v>2497</v>
      </c>
    </row>
    <row r="101" spans="1:7" ht="45.75" thickBot="1" x14ac:dyDescent="0.3">
      <c r="A101" s="510">
        <v>39376</v>
      </c>
      <c r="B101" s="35" t="s">
        <v>614</v>
      </c>
      <c r="C101" s="35" t="s">
        <v>607</v>
      </c>
      <c r="D101" s="518">
        <v>0</v>
      </c>
      <c r="E101" s="518" t="s">
        <v>1810</v>
      </c>
      <c r="F101" s="35" t="s">
        <v>595</v>
      </c>
      <c r="G101" s="366" t="s">
        <v>2496</v>
      </c>
    </row>
    <row r="102" spans="1:7" ht="45.75" thickBot="1" x14ac:dyDescent="0.3">
      <c r="A102" s="510">
        <v>39377</v>
      </c>
      <c r="B102" s="35" t="s">
        <v>607</v>
      </c>
      <c r="C102" s="35" t="s">
        <v>700</v>
      </c>
      <c r="D102" s="518">
        <v>0</v>
      </c>
      <c r="E102" s="518" t="s">
        <v>1810</v>
      </c>
      <c r="F102" s="35" t="s">
        <v>595</v>
      </c>
      <c r="G102" s="366" t="s">
        <v>2495</v>
      </c>
    </row>
    <row r="103" spans="1:7" ht="30.75" thickBot="1" x14ac:dyDescent="0.3">
      <c r="A103" s="510">
        <v>39377</v>
      </c>
      <c r="B103" s="35" t="s">
        <v>700</v>
      </c>
      <c r="C103" s="35" t="s">
        <v>817</v>
      </c>
      <c r="D103" s="518">
        <v>0</v>
      </c>
      <c r="E103" s="518" t="s">
        <v>1396</v>
      </c>
      <c r="F103" s="35" t="s">
        <v>595</v>
      </c>
      <c r="G103" s="366" t="s">
        <v>2494</v>
      </c>
    </row>
    <row r="104" spans="1:7" ht="30.75" thickBot="1" x14ac:dyDescent="0.3">
      <c r="A104" s="510">
        <v>39384</v>
      </c>
      <c r="B104" s="35" t="s">
        <v>841</v>
      </c>
      <c r="C104" s="35" t="s">
        <v>779</v>
      </c>
      <c r="D104" s="518">
        <v>0</v>
      </c>
      <c r="E104" s="518" t="s">
        <v>1810</v>
      </c>
      <c r="F104" s="35" t="s">
        <v>595</v>
      </c>
      <c r="G104" s="366" t="s">
        <v>2423</v>
      </c>
    </row>
    <row r="105" spans="1:7" thickBot="1" x14ac:dyDescent="0.3">
      <c r="A105" s="510">
        <v>39385</v>
      </c>
      <c r="B105" s="35" t="s">
        <v>607</v>
      </c>
      <c r="C105" s="35" t="s">
        <v>597</v>
      </c>
      <c r="D105" s="518">
        <v>0</v>
      </c>
      <c r="E105" s="518" t="s">
        <v>1810</v>
      </c>
      <c r="F105" s="35" t="s">
        <v>595</v>
      </c>
      <c r="G105" s="366" t="s">
        <v>2421</v>
      </c>
    </row>
    <row r="106" spans="1:7" thickBot="1" x14ac:dyDescent="0.3">
      <c r="A106" s="510">
        <v>39385</v>
      </c>
      <c r="B106" s="35" t="s">
        <v>597</v>
      </c>
      <c r="C106" s="35" t="s">
        <v>689</v>
      </c>
      <c r="D106" s="518">
        <v>0</v>
      </c>
      <c r="E106" s="518" t="s">
        <v>1382</v>
      </c>
      <c r="F106" s="35" t="s">
        <v>595</v>
      </c>
      <c r="G106" s="366" t="s">
        <v>2420</v>
      </c>
    </row>
    <row r="107" spans="1:7" ht="30.75" thickBot="1" x14ac:dyDescent="0.3">
      <c r="A107" s="510">
        <v>39385</v>
      </c>
      <c r="B107" s="35" t="s">
        <v>689</v>
      </c>
      <c r="C107" s="35" t="s">
        <v>681</v>
      </c>
      <c r="D107" s="518">
        <v>0</v>
      </c>
      <c r="E107" s="518" t="s">
        <v>1382</v>
      </c>
      <c r="F107" s="35" t="s">
        <v>595</v>
      </c>
      <c r="G107" s="366" t="s">
        <v>2419</v>
      </c>
    </row>
    <row r="108" spans="1:7" thickBot="1" x14ac:dyDescent="0.3">
      <c r="A108" s="510">
        <v>39385</v>
      </c>
      <c r="B108" s="35" t="s">
        <v>681</v>
      </c>
      <c r="C108" s="35" t="s">
        <v>668</v>
      </c>
      <c r="D108" s="518">
        <v>0</v>
      </c>
      <c r="E108" s="518" t="s">
        <v>1382</v>
      </c>
      <c r="F108" s="35" t="s">
        <v>595</v>
      </c>
      <c r="G108" s="366" t="s">
        <v>2418</v>
      </c>
    </row>
    <row r="109" spans="1:7" ht="30.75" thickBot="1" x14ac:dyDescent="0.3">
      <c r="A109" s="510">
        <v>39385</v>
      </c>
      <c r="B109" s="35" t="s">
        <v>668</v>
      </c>
      <c r="C109" s="35" t="s">
        <v>665</v>
      </c>
      <c r="D109" s="518">
        <v>0</v>
      </c>
      <c r="E109" s="518" t="s">
        <v>1409</v>
      </c>
      <c r="F109" s="35" t="s">
        <v>595</v>
      </c>
      <c r="G109" s="366" t="s">
        <v>2417</v>
      </c>
    </row>
    <row r="110" spans="1:7" ht="30.75" thickBot="1" x14ac:dyDescent="0.3">
      <c r="A110" s="510">
        <v>39385</v>
      </c>
      <c r="B110" s="35" t="s">
        <v>665</v>
      </c>
      <c r="C110" s="35" t="s">
        <v>721</v>
      </c>
      <c r="D110" s="518">
        <v>0</v>
      </c>
      <c r="E110" s="518" t="s">
        <v>1382</v>
      </c>
      <c r="F110" s="35" t="s">
        <v>595</v>
      </c>
      <c r="G110" s="366" t="s">
        <v>2416</v>
      </c>
    </row>
    <row r="111" spans="1:7" ht="30.75" thickBot="1" x14ac:dyDescent="0.3">
      <c r="A111" s="510">
        <v>39388</v>
      </c>
      <c r="B111" s="35" t="s">
        <v>753</v>
      </c>
      <c r="C111" s="35" t="s">
        <v>632</v>
      </c>
      <c r="D111" s="518">
        <v>0</v>
      </c>
      <c r="E111" s="518" t="s">
        <v>1382</v>
      </c>
      <c r="F111" s="35" t="s">
        <v>595</v>
      </c>
      <c r="G111" s="366" t="s">
        <v>2385</v>
      </c>
    </row>
    <row r="112" spans="1:7" thickBot="1" x14ac:dyDescent="0.3">
      <c r="A112" s="510">
        <v>39389</v>
      </c>
      <c r="B112" s="35" t="s">
        <v>607</v>
      </c>
      <c r="C112" s="35" t="s">
        <v>704</v>
      </c>
      <c r="D112" s="518">
        <v>0</v>
      </c>
      <c r="E112" s="518" t="s">
        <v>1382</v>
      </c>
      <c r="F112" s="35" t="s">
        <v>595</v>
      </c>
      <c r="G112" s="366" t="s">
        <v>2382</v>
      </c>
    </row>
    <row r="113" spans="1:7" thickBot="1" x14ac:dyDescent="0.3">
      <c r="A113" s="510">
        <v>39389</v>
      </c>
      <c r="B113" s="35" t="s">
        <v>721</v>
      </c>
      <c r="C113" s="35" t="s">
        <v>654</v>
      </c>
      <c r="D113" s="518">
        <v>0</v>
      </c>
      <c r="E113" s="518" t="s">
        <v>1812</v>
      </c>
      <c r="F113" s="35" t="s">
        <v>595</v>
      </c>
      <c r="G113" s="366" t="s">
        <v>2375</v>
      </c>
    </row>
    <row r="114" spans="1:7" ht="30.75" thickBot="1" x14ac:dyDescent="0.3">
      <c r="A114" s="510">
        <v>39389</v>
      </c>
      <c r="B114" s="35" t="s">
        <v>654</v>
      </c>
      <c r="C114" s="35" t="s">
        <v>652</v>
      </c>
      <c r="D114" s="518">
        <v>0</v>
      </c>
      <c r="E114" s="518" t="s">
        <v>1812</v>
      </c>
      <c r="F114" s="35" t="s">
        <v>595</v>
      </c>
      <c r="G114" s="366" t="s">
        <v>2374</v>
      </c>
    </row>
    <row r="115" spans="1:7" ht="45.75" thickBot="1" x14ac:dyDescent="0.3">
      <c r="A115" s="510">
        <v>39389</v>
      </c>
      <c r="B115" s="35" t="s">
        <v>652</v>
      </c>
      <c r="C115" s="35" t="s">
        <v>647</v>
      </c>
      <c r="D115" s="518">
        <v>0</v>
      </c>
      <c r="E115" s="518" t="s">
        <v>1812</v>
      </c>
      <c r="F115" s="35" t="s">
        <v>595</v>
      </c>
      <c r="G115" s="366" t="s">
        <v>2373</v>
      </c>
    </row>
    <row r="116" spans="1:7" ht="45.75" thickBot="1" x14ac:dyDescent="0.3">
      <c r="A116" s="510">
        <v>39389</v>
      </c>
      <c r="B116" s="35" t="s">
        <v>647</v>
      </c>
      <c r="C116" s="35" t="s">
        <v>637</v>
      </c>
      <c r="D116" s="518">
        <v>0</v>
      </c>
      <c r="E116" s="518" t="s">
        <v>1812</v>
      </c>
      <c r="F116" s="35" t="s">
        <v>595</v>
      </c>
      <c r="G116" s="366" t="s">
        <v>2372</v>
      </c>
    </row>
    <row r="117" spans="1:7" ht="45.75" thickBot="1" x14ac:dyDescent="0.3">
      <c r="A117" s="510">
        <v>39389</v>
      </c>
      <c r="B117" s="35" t="s">
        <v>637</v>
      </c>
      <c r="C117" s="35" t="s">
        <v>607</v>
      </c>
      <c r="D117" s="518">
        <v>0</v>
      </c>
      <c r="E117" s="518" t="s">
        <v>2371</v>
      </c>
      <c r="F117" s="35" t="s">
        <v>595</v>
      </c>
      <c r="G117" s="366" t="s">
        <v>2370</v>
      </c>
    </row>
    <row r="118" spans="1:7" ht="45.75" thickBot="1" x14ac:dyDescent="0.3">
      <c r="A118" s="510">
        <v>39390</v>
      </c>
      <c r="B118" s="35" t="s">
        <v>607</v>
      </c>
      <c r="C118" s="35" t="s">
        <v>692</v>
      </c>
      <c r="D118" s="518">
        <v>0</v>
      </c>
      <c r="E118" s="518" t="s">
        <v>2360</v>
      </c>
      <c r="F118" s="35" t="s">
        <v>595</v>
      </c>
      <c r="G118" s="366" t="s">
        <v>2369</v>
      </c>
    </row>
    <row r="119" spans="1:7" ht="45.75" thickBot="1" x14ac:dyDescent="0.3">
      <c r="A119" s="510">
        <v>39390</v>
      </c>
      <c r="B119" s="35" t="s">
        <v>692</v>
      </c>
      <c r="C119" s="35" t="s">
        <v>731</v>
      </c>
      <c r="D119" s="518">
        <v>0</v>
      </c>
      <c r="E119" s="518" t="s">
        <v>2360</v>
      </c>
      <c r="F119" s="35" t="s">
        <v>595</v>
      </c>
      <c r="G119" s="366" t="s">
        <v>2368</v>
      </c>
    </row>
    <row r="120" spans="1:7" ht="45.75" thickBot="1" x14ac:dyDescent="0.3">
      <c r="A120" s="510">
        <v>39390</v>
      </c>
      <c r="B120" s="35" t="s">
        <v>731</v>
      </c>
      <c r="C120" s="35" t="s">
        <v>681</v>
      </c>
      <c r="D120" s="518">
        <v>0</v>
      </c>
      <c r="E120" s="518" t="s">
        <v>2360</v>
      </c>
      <c r="F120" s="35" t="s">
        <v>595</v>
      </c>
      <c r="G120" s="366" t="s">
        <v>2367</v>
      </c>
    </row>
    <row r="121" spans="1:7" ht="30.75" thickBot="1" x14ac:dyDescent="0.3">
      <c r="A121" s="510">
        <v>39390</v>
      </c>
      <c r="B121" s="35" t="s">
        <v>677</v>
      </c>
      <c r="C121" s="35" t="s">
        <v>630</v>
      </c>
      <c r="D121" s="518">
        <v>0</v>
      </c>
      <c r="E121" s="518" t="s">
        <v>1764</v>
      </c>
      <c r="F121" s="35" t="s">
        <v>595</v>
      </c>
      <c r="G121" s="366" t="s">
        <v>2364</v>
      </c>
    </row>
    <row r="122" spans="1:7" ht="30.75" thickBot="1" x14ac:dyDescent="0.3">
      <c r="A122" s="510">
        <v>39390</v>
      </c>
      <c r="B122" s="35" t="s">
        <v>677</v>
      </c>
      <c r="C122" s="35" t="s">
        <v>630</v>
      </c>
      <c r="D122" s="518">
        <v>0</v>
      </c>
      <c r="E122" s="518" t="s">
        <v>1764</v>
      </c>
      <c r="F122" s="35" t="s">
        <v>595</v>
      </c>
      <c r="G122" s="366" t="s">
        <v>2365</v>
      </c>
    </row>
    <row r="123" spans="1:7" ht="45.75" thickBot="1" x14ac:dyDescent="0.3">
      <c r="A123" s="510">
        <v>39390</v>
      </c>
      <c r="B123" s="35" t="s">
        <v>630</v>
      </c>
      <c r="C123" s="35" t="s">
        <v>625</v>
      </c>
      <c r="D123" s="518">
        <v>0</v>
      </c>
      <c r="E123" s="518" t="s">
        <v>2360</v>
      </c>
      <c r="F123" s="35" t="s">
        <v>595</v>
      </c>
      <c r="G123" s="366" t="s">
        <v>2363</v>
      </c>
    </row>
    <row r="124" spans="1:7" ht="30.75" thickBot="1" x14ac:dyDescent="0.3">
      <c r="A124" s="510">
        <v>39390</v>
      </c>
      <c r="B124" s="35" t="s">
        <v>625</v>
      </c>
      <c r="C124" s="35" t="s">
        <v>710</v>
      </c>
      <c r="D124" s="518">
        <v>0</v>
      </c>
      <c r="E124" s="518" t="s">
        <v>1409</v>
      </c>
      <c r="F124" s="35" t="s">
        <v>595</v>
      </c>
      <c r="G124" s="366" t="s">
        <v>2362</v>
      </c>
    </row>
    <row r="125" spans="1:7" ht="45.75" thickBot="1" x14ac:dyDescent="0.3">
      <c r="A125" s="510">
        <v>39390</v>
      </c>
      <c r="B125" s="35" t="s">
        <v>710</v>
      </c>
      <c r="C125" s="35" t="s">
        <v>618</v>
      </c>
      <c r="D125" s="518">
        <v>0</v>
      </c>
      <c r="E125" s="518" t="s">
        <v>2360</v>
      </c>
      <c r="F125" s="35" t="s">
        <v>595</v>
      </c>
      <c r="G125" s="366" t="s">
        <v>2361</v>
      </c>
    </row>
    <row r="126" spans="1:7" ht="45.75" thickBot="1" x14ac:dyDescent="0.3">
      <c r="A126" s="510">
        <v>39390</v>
      </c>
      <c r="B126" s="35" t="s">
        <v>618</v>
      </c>
      <c r="C126" s="35" t="s">
        <v>741</v>
      </c>
      <c r="D126" s="518">
        <v>0</v>
      </c>
      <c r="E126" s="518" t="s">
        <v>2360</v>
      </c>
      <c r="F126" s="35" t="s">
        <v>595</v>
      </c>
      <c r="G126" s="366" t="s">
        <v>2359</v>
      </c>
    </row>
    <row r="127" spans="1:7" thickBot="1" x14ac:dyDescent="0.3">
      <c r="A127" s="510">
        <v>39390</v>
      </c>
      <c r="B127" s="35" t="s">
        <v>741</v>
      </c>
      <c r="C127" s="35" t="s">
        <v>607</v>
      </c>
      <c r="D127" s="518">
        <v>0</v>
      </c>
      <c r="E127" s="518" t="s">
        <v>1805</v>
      </c>
      <c r="F127" s="35" t="s">
        <v>595</v>
      </c>
      <c r="G127" s="366" t="s">
        <v>2358</v>
      </c>
    </row>
    <row r="128" spans="1:7" ht="30.75" thickBot="1" x14ac:dyDescent="0.3">
      <c r="A128" s="510">
        <v>39391</v>
      </c>
      <c r="B128" s="35" t="s">
        <v>607</v>
      </c>
      <c r="C128" s="35" t="s">
        <v>695</v>
      </c>
      <c r="D128" s="518">
        <v>0</v>
      </c>
      <c r="E128" s="518" t="s">
        <v>1805</v>
      </c>
      <c r="F128" s="35" t="s">
        <v>595</v>
      </c>
      <c r="G128" s="366" t="s">
        <v>2357</v>
      </c>
    </row>
    <row r="129" spans="1:7" ht="30.75" thickBot="1" x14ac:dyDescent="0.3">
      <c r="A129" s="510">
        <v>39391</v>
      </c>
      <c r="B129" s="35" t="s">
        <v>695</v>
      </c>
      <c r="C129" s="35" t="s">
        <v>681</v>
      </c>
      <c r="D129" s="518">
        <v>0</v>
      </c>
      <c r="E129" s="518" t="s">
        <v>1764</v>
      </c>
      <c r="F129" s="35" t="s">
        <v>595</v>
      </c>
      <c r="G129" s="366" t="s">
        <v>2356</v>
      </c>
    </row>
    <row r="130" spans="1:7" ht="30.75" thickBot="1" x14ac:dyDescent="0.3">
      <c r="A130" s="510">
        <v>39391</v>
      </c>
      <c r="B130" s="35" t="s">
        <v>681</v>
      </c>
      <c r="C130" s="35" t="s">
        <v>850</v>
      </c>
      <c r="D130" s="518">
        <v>0</v>
      </c>
      <c r="E130" s="518" t="s">
        <v>1764</v>
      </c>
      <c r="F130" s="35" t="s">
        <v>595</v>
      </c>
      <c r="G130" s="366" t="s">
        <v>2355</v>
      </c>
    </row>
    <row r="131" spans="1:7" ht="30.75" thickBot="1" x14ac:dyDescent="0.3">
      <c r="A131" s="510">
        <v>39391</v>
      </c>
      <c r="B131" s="35" t="s">
        <v>681</v>
      </c>
      <c r="C131" s="35" t="s">
        <v>850</v>
      </c>
      <c r="D131" s="518">
        <v>0</v>
      </c>
      <c r="E131" s="518" t="s">
        <v>1764</v>
      </c>
      <c r="F131" s="35" t="s">
        <v>595</v>
      </c>
      <c r="G131" s="366" t="s">
        <v>775</v>
      </c>
    </row>
    <row r="132" spans="1:7" ht="30.75" thickBot="1" x14ac:dyDescent="0.3">
      <c r="A132" s="510">
        <v>39482</v>
      </c>
      <c r="B132" s="35" t="s">
        <v>708</v>
      </c>
      <c r="C132" s="35" t="s">
        <v>607</v>
      </c>
      <c r="D132" s="518">
        <v>0</v>
      </c>
      <c r="E132" s="518" t="s">
        <v>1058</v>
      </c>
      <c r="F132" s="35" t="s">
        <v>595</v>
      </c>
      <c r="G132" s="366" t="s">
        <v>2354</v>
      </c>
    </row>
    <row r="133" spans="1:7" thickBot="1" x14ac:dyDescent="0.3">
      <c r="A133" s="510">
        <v>39482</v>
      </c>
      <c r="B133" s="35" t="s">
        <v>708</v>
      </c>
      <c r="C133" s="35" t="s">
        <v>607</v>
      </c>
      <c r="D133" s="518">
        <v>0</v>
      </c>
      <c r="E133" s="518" t="s">
        <v>1058</v>
      </c>
      <c r="F133" s="35" t="s">
        <v>595</v>
      </c>
      <c r="G133" s="366" t="s">
        <v>775</v>
      </c>
    </row>
    <row r="134" spans="1:7" ht="30.75" thickBot="1" x14ac:dyDescent="0.3">
      <c r="A134" s="510">
        <v>39483</v>
      </c>
      <c r="B134" s="35" t="s">
        <v>607</v>
      </c>
      <c r="C134" s="35" t="s">
        <v>700</v>
      </c>
      <c r="D134" s="518">
        <v>0</v>
      </c>
      <c r="E134" s="518" t="s">
        <v>1058</v>
      </c>
      <c r="F134" s="35" t="s">
        <v>595</v>
      </c>
      <c r="G134" s="366" t="s">
        <v>2353</v>
      </c>
    </row>
    <row r="135" spans="1:7" thickBot="1" x14ac:dyDescent="0.3">
      <c r="A135" s="510">
        <v>39483</v>
      </c>
      <c r="B135" s="35" t="s">
        <v>700</v>
      </c>
      <c r="C135" s="35" t="s">
        <v>695</v>
      </c>
      <c r="D135" s="518">
        <v>0</v>
      </c>
      <c r="E135" s="518" t="s">
        <v>1058</v>
      </c>
      <c r="F135" s="35" t="s">
        <v>595</v>
      </c>
      <c r="G135" s="366" t="s">
        <v>2352</v>
      </c>
    </row>
    <row r="136" spans="1:7" thickBot="1" x14ac:dyDescent="0.3">
      <c r="A136" s="510">
        <v>39483</v>
      </c>
      <c r="B136" s="35" t="s">
        <v>695</v>
      </c>
      <c r="C136" s="35" t="s">
        <v>692</v>
      </c>
      <c r="D136" s="518">
        <v>0</v>
      </c>
      <c r="E136" s="518" t="s">
        <v>1058</v>
      </c>
      <c r="F136" s="35" t="s">
        <v>595</v>
      </c>
      <c r="G136" s="366" t="s">
        <v>2351</v>
      </c>
    </row>
    <row r="137" spans="1:7" ht="45.75" thickBot="1" x14ac:dyDescent="0.3">
      <c r="A137" s="510">
        <v>39483</v>
      </c>
      <c r="B137" s="35" t="s">
        <v>692</v>
      </c>
      <c r="C137" s="35" t="s">
        <v>681</v>
      </c>
      <c r="D137" s="518">
        <v>0</v>
      </c>
      <c r="E137" s="518" t="s">
        <v>2342</v>
      </c>
      <c r="F137" s="35" t="s">
        <v>595</v>
      </c>
      <c r="G137" s="366" t="s">
        <v>2350</v>
      </c>
    </row>
    <row r="138" spans="1:7" ht="45.75" thickBot="1" x14ac:dyDescent="0.3">
      <c r="A138" s="510">
        <v>39483</v>
      </c>
      <c r="B138" s="35" t="s">
        <v>681</v>
      </c>
      <c r="C138" s="35" t="s">
        <v>642</v>
      </c>
      <c r="D138" s="518">
        <v>0</v>
      </c>
      <c r="E138" s="518" t="s">
        <v>2342</v>
      </c>
      <c r="F138" s="35" t="s">
        <v>595</v>
      </c>
      <c r="G138" s="366" t="s">
        <v>2349</v>
      </c>
    </row>
    <row r="139" spans="1:7" ht="45.75" thickBot="1" x14ac:dyDescent="0.3">
      <c r="A139" s="510">
        <v>39483</v>
      </c>
      <c r="B139" s="35" t="s">
        <v>681</v>
      </c>
      <c r="C139" s="35" t="s">
        <v>642</v>
      </c>
      <c r="D139" s="518">
        <v>0</v>
      </c>
      <c r="E139" s="518" t="s">
        <v>2342</v>
      </c>
      <c r="F139" s="35" t="s">
        <v>595</v>
      </c>
      <c r="G139" s="366" t="s">
        <v>775</v>
      </c>
    </row>
    <row r="140" spans="1:7" ht="30.75" thickBot="1" x14ac:dyDescent="0.3">
      <c r="A140" s="510">
        <v>39483</v>
      </c>
      <c r="B140" s="35" t="s">
        <v>642</v>
      </c>
      <c r="C140" s="35" t="s">
        <v>634</v>
      </c>
      <c r="D140" s="518">
        <v>0</v>
      </c>
      <c r="E140" s="518" t="s">
        <v>1764</v>
      </c>
      <c r="F140" s="35" t="s">
        <v>595</v>
      </c>
      <c r="G140" s="366" t="s">
        <v>2348</v>
      </c>
    </row>
    <row r="141" spans="1:7" ht="45.75" thickBot="1" x14ac:dyDescent="0.3">
      <c r="A141" s="510">
        <v>39483</v>
      </c>
      <c r="B141" s="35" t="s">
        <v>634</v>
      </c>
      <c r="C141" s="35" t="s">
        <v>966</v>
      </c>
      <c r="D141" s="518">
        <v>0</v>
      </c>
      <c r="E141" s="518" t="s">
        <v>2342</v>
      </c>
      <c r="F141" s="35" t="s">
        <v>595</v>
      </c>
      <c r="G141" s="366" t="s">
        <v>2347</v>
      </c>
    </row>
    <row r="142" spans="1:7" ht="45.75" thickBot="1" x14ac:dyDescent="0.3">
      <c r="A142" s="510">
        <v>39483</v>
      </c>
      <c r="B142" s="35" t="s">
        <v>966</v>
      </c>
      <c r="C142" s="35" t="s">
        <v>893</v>
      </c>
      <c r="D142" s="518">
        <v>0</v>
      </c>
      <c r="E142" s="518" t="s">
        <v>2342</v>
      </c>
      <c r="F142" s="35" t="s">
        <v>595</v>
      </c>
      <c r="G142" s="366" t="s">
        <v>2346</v>
      </c>
    </row>
    <row r="143" spans="1:7" ht="45.75" thickBot="1" x14ac:dyDescent="0.3">
      <c r="A143" s="510">
        <v>39483</v>
      </c>
      <c r="B143" s="35" t="s">
        <v>893</v>
      </c>
      <c r="C143" s="35" t="s">
        <v>630</v>
      </c>
      <c r="D143" s="518">
        <v>0</v>
      </c>
      <c r="E143" s="518" t="s">
        <v>2342</v>
      </c>
      <c r="F143" s="35" t="s">
        <v>595</v>
      </c>
      <c r="G143" s="366" t="s">
        <v>2345</v>
      </c>
    </row>
    <row r="144" spans="1:7" ht="45.75" thickBot="1" x14ac:dyDescent="0.3">
      <c r="A144" s="510">
        <v>39483</v>
      </c>
      <c r="B144" s="35" t="s">
        <v>630</v>
      </c>
      <c r="C144" s="35" t="s">
        <v>627</v>
      </c>
      <c r="D144" s="518">
        <v>0</v>
      </c>
      <c r="E144" s="518" t="s">
        <v>2342</v>
      </c>
      <c r="F144" s="35" t="s">
        <v>595</v>
      </c>
      <c r="G144" s="366" t="s">
        <v>2344</v>
      </c>
    </row>
    <row r="145" spans="1:7" ht="45.75" thickBot="1" x14ac:dyDescent="0.3">
      <c r="A145" s="510">
        <v>39483</v>
      </c>
      <c r="B145" s="35" t="s">
        <v>627</v>
      </c>
      <c r="C145" s="35" t="s">
        <v>745</v>
      </c>
      <c r="D145" s="518">
        <v>0</v>
      </c>
      <c r="E145" s="518" t="s">
        <v>2342</v>
      </c>
      <c r="F145" s="35" t="s">
        <v>595</v>
      </c>
      <c r="G145" s="366" t="s">
        <v>2343</v>
      </c>
    </row>
    <row r="146" spans="1:7" ht="45.75" thickBot="1" x14ac:dyDescent="0.3">
      <c r="A146" s="510">
        <v>39483</v>
      </c>
      <c r="B146" s="35" t="s">
        <v>745</v>
      </c>
      <c r="C146" s="35" t="s">
        <v>607</v>
      </c>
      <c r="D146" s="518">
        <v>0</v>
      </c>
      <c r="E146" s="518" t="s">
        <v>2342</v>
      </c>
      <c r="F146" s="35" t="s">
        <v>595</v>
      </c>
      <c r="G146" s="366" t="s">
        <v>2341</v>
      </c>
    </row>
    <row r="147" spans="1:7" ht="45.75" thickBot="1" x14ac:dyDescent="0.3">
      <c r="A147" s="510">
        <v>39484</v>
      </c>
      <c r="B147" s="35" t="s">
        <v>607</v>
      </c>
      <c r="C147" s="35" t="s">
        <v>605</v>
      </c>
      <c r="D147" s="518">
        <v>0</v>
      </c>
      <c r="E147" s="518" t="s">
        <v>1592</v>
      </c>
      <c r="F147" s="35" t="s">
        <v>595</v>
      </c>
      <c r="G147" s="366" t="s">
        <v>2340</v>
      </c>
    </row>
    <row r="148" spans="1:7" ht="45.75" thickBot="1" x14ac:dyDescent="0.3">
      <c r="A148" s="510">
        <v>39484</v>
      </c>
      <c r="B148" s="35" t="s">
        <v>605</v>
      </c>
      <c r="C148" s="35" t="s">
        <v>700</v>
      </c>
      <c r="D148" s="518">
        <v>0</v>
      </c>
      <c r="E148" s="518" t="s">
        <v>1592</v>
      </c>
      <c r="F148" s="35" t="s">
        <v>595</v>
      </c>
      <c r="G148" s="366" t="s">
        <v>2339</v>
      </c>
    </row>
    <row r="149" spans="1:7" ht="45.75" thickBot="1" x14ac:dyDescent="0.3">
      <c r="A149" s="510">
        <v>39484</v>
      </c>
      <c r="B149" s="35" t="s">
        <v>700</v>
      </c>
      <c r="C149" s="35" t="s">
        <v>692</v>
      </c>
      <c r="D149" s="518">
        <v>0</v>
      </c>
      <c r="E149" s="518" t="s">
        <v>1592</v>
      </c>
      <c r="F149" s="35" t="s">
        <v>595</v>
      </c>
      <c r="G149" s="366" t="s">
        <v>2338</v>
      </c>
    </row>
    <row r="150" spans="1:7" ht="45.75" thickBot="1" x14ac:dyDescent="0.3">
      <c r="A150" s="510">
        <v>39484</v>
      </c>
      <c r="B150" s="35" t="s">
        <v>692</v>
      </c>
      <c r="C150" s="35" t="s">
        <v>771</v>
      </c>
      <c r="D150" s="518">
        <v>0</v>
      </c>
      <c r="E150" s="518" t="s">
        <v>1592</v>
      </c>
      <c r="F150" s="35" t="s">
        <v>595</v>
      </c>
      <c r="G150" s="366" t="s">
        <v>2337</v>
      </c>
    </row>
    <row r="151" spans="1:7" ht="45.75" thickBot="1" x14ac:dyDescent="0.3">
      <c r="A151" s="510">
        <v>39484</v>
      </c>
      <c r="B151" s="35" t="s">
        <v>771</v>
      </c>
      <c r="C151" s="35" t="s">
        <v>681</v>
      </c>
      <c r="D151" s="518">
        <v>0</v>
      </c>
      <c r="E151" s="518" t="s">
        <v>1592</v>
      </c>
      <c r="F151" s="35" t="s">
        <v>595</v>
      </c>
      <c r="G151" s="366" t="s">
        <v>2336</v>
      </c>
    </row>
    <row r="152" spans="1:7" ht="45.75" thickBot="1" x14ac:dyDescent="0.3">
      <c r="A152" s="510">
        <v>39484</v>
      </c>
      <c r="B152" s="35" t="s">
        <v>681</v>
      </c>
      <c r="C152" s="35" t="s">
        <v>677</v>
      </c>
      <c r="D152" s="518">
        <v>0</v>
      </c>
      <c r="E152" s="518" t="s">
        <v>1592</v>
      </c>
      <c r="F152" s="35" t="s">
        <v>595</v>
      </c>
      <c r="G152" s="366" t="s">
        <v>2335</v>
      </c>
    </row>
    <row r="153" spans="1:7" ht="45.75" thickBot="1" x14ac:dyDescent="0.3">
      <c r="A153" s="510">
        <v>39484</v>
      </c>
      <c r="B153" s="35" t="s">
        <v>677</v>
      </c>
      <c r="C153" s="35" t="s">
        <v>675</v>
      </c>
      <c r="D153" s="518">
        <v>0</v>
      </c>
      <c r="E153" s="518" t="s">
        <v>1592</v>
      </c>
      <c r="F153" s="35" t="s">
        <v>595</v>
      </c>
      <c r="G153" s="366" t="s">
        <v>2334</v>
      </c>
    </row>
    <row r="154" spans="1:7" ht="45.75" thickBot="1" x14ac:dyDescent="0.3">
      <c r="A154" s="510">
        <v>39484</v>
      </c>
      <c r="B154" s="35" t="s">
        <v>675</v>
      </c>
      <c r="C154" s="35" t="s">
        <v>850</v>
      </c>
      <c r="D154" s="518">
        <v>0</v>
      </c>
      <c r="E154" s="518" t="s">
        <v>1592</v>
      </c>
      <c r="F154" s="35" t="s">
        <v>595</v>
      </c>
      <c r="G154" s="366" t="s">
        <v>2333</v>
      </c>
    </row>
    <row r="155" spans="1:7" ht="30.75" thickBot="1" x14ac:dyDescent="0.3">
      <c r="A155" s="510">
        <v>39485</v>
      </c>
      <c r="B155" s="35" t="s">
        <v>649</v>
      </c>
      <c r="C155" s="35" t="s">
        <v>642</v>
      </c>
      <c r="D155" s="518">
        <v>0</v>
      </c>
      <c r="E155" s="518" t="s">
        <v>1868</v>
      </c>
      <c r="F155" s="35" t="s">
        <v>595</v>
      </c>
      <c r="G155" s="366" t="s">
        <v>2316</v>
      </c>
    </row>
    <row r="156" spans="1:7" thickBot="1" x14ac:dyDescent="0.3">
      <c r="A156" s="510">
        <v>39485</v>
      </c>
      <c r="B156" s="35" t="s">
        <v>642</v>
      </c>
      <c r="C156" s="35" t="s">
        <v>640</v>
      </c>
      <c r="D156" s="518">
        <v>0</v>
      </c>
      <c r="E156" s="518" t="s">
        <v>1805</v>
      </c>
      <c r="F156" s="35" t="s">
        <v>595</v>
      </c>
      <c r="G156" s="366" t="s">
        <v>2315</v>
      </c>
    </row>
    <row r="157" spans="1:7" thickBot="1" x14ac:dyDescent="0.3">
      <c r="A157" s="510">
        <v>39485</v>
      </c>
      <c r="B157" s="35" t="s">
        <v>640</v>
      </c>
      <c r="C157" s="35" t="s">
        <v>639</v>
      </c>
      <c r="D157" s="518">
        <v>0</v>
      </c>
      <c r="E157" s="518" t="s">
        <v>1805</v>
      </c>
      <c r="F157" s="35" t="s">
        <v>595</v>
      </c>
      <c r="G157" s="366" t="s">
        <v>2314</v>
      </c>
    </row>
    <row r="158" spans="1:7" ht="45.75" thickBot="1" x14ac:dyDescent="0.3">
      <c r="A158" s="510">
        <v>39486</v>
      </c>
      <c r="B158" s="35" t="s">
        <v>817</v>
      </c>
      <c r="C158" s="35" t="s">
        <v>733</v>
      </c>
      <c r="D158" s="518">
        <v>0</v>
      </c>
      <c r="E158" s="518" t="s">
        <v>1805</v>
      </c>
      <c r="F158" s="35" t="s">
        <v>595</v>
      </c>
      <c r="G158" s="366" t="s">
        <v>2297</v>
      </c>
    </row>
    <row r="159" spans="1:7" ht="30.75" thickBot="1" x14ac:dyDescent="0.3">
      <c r="A159" s="510">
        <v>39486</v>
      </c>
      <c r="B159" s="35" t="s">
        <v>733</v>
      </c>
      <c r="C159" s="35" t="s">
        <v>921</v>
      </c>
      <c r="D159" s="518">
        <v>0</v>
      </c>
      <c r="E159" s="518" t="s">
        <v>1805</v>
      </c>
      <c r="F159" s="35" t="s">
        <v>595</v>
      </c>
      <c r="G159" s="366" t="s">
        <v>2296</v>
      </c>
    </row>
    <row r="160" spans="1:7" ht="45.75" thickBot="1" x14ac:dyDescent="0.3">
      <c r="A160" s="510">
        <v>39486</v>
      </c>
      <c r="B160" s="35" t="s">
        <v>921</v>
      </c>
      <c r="C160" s="35" t="s">
        <v>681</v>
      </c>
      <c r="D160" s="518">
        <v>0</v>
      </c>
      <c r="E160" s="518" t="s">
        <v>2295</v>
      </c>
      <c r="F160" s="35" t="s">
        <v>595</v>
      </c>
      <c r="G160" s="366" t="s">
        <v>2294</v>
      </c>
    </row>
    <row r="161" spans="1:7" ht="45.75" thickBot="1" x14ac:dyDescent="0.3">
      <c r="A161" s="510">
        <v>39486</v>
      </c>
      <c r="B161" s="35" t="s">
        <v>681</v>
      </c>
      <c r="C161" s="35" t="s">
        <v>677</v>
      </c>
      <c r="D161" s="518">
        <v>0</v>
      </c>
      <c r="E161" s="518" t="s">
        <v>1810</v>
      </c>
      <c r="F161" s="35" t="s">
        <v>595</v>
      </c>
      <c r="G161" s="366" t="s">
        <v>2292</v>
      </c>
    </row>
    <row r="162" spans="1:7" thickBot="1" x14ac:dyDescent="0.3">
      <c r="A162" s="510">
        <v>39486</v>
      </c>
      <c r="B162" s="35" t="s">
        <v>681</v>
      </c>
      <c r="C162" s="35" t="s">
        <v>677</v>
      </c>
      <c r="D162" s="518">
        <v>0</v>
      </c>
      <c r="E162" s="518" t="s">
        <v>1810</v>
      </c>
      <c r="F162" s="35" t="s">
        <v>595</v>
      </c>
      <c r="G162" s="366" t="s">
        <v>2293</v>
      </c>
    </row>
    <row r="163" spans="1:7" thickBot="1" x14ac:dyDescent="0.3">
      <c r="A163" s="510">
        <v>39486</v>
      </c>
      <c r="B163" s="35" t="s">
        <v>677</v>
      </c>
      <c r="C163" s="35" t="s">
        <v>675</v>
      </c>
      <c r="D163" s="518">
        <v>0</v>
      </c>
      <c r="E163" s="518" t="s">
        <v>1810</v>
      </c>
      <c r="F163" s="35" t="s">
        <v>595</v>
      </c>
      <c r="G163" s="366" t="s">
        <v>2291</v>
      </c>
    </row>
    <row r="164" spans="1:7" ht="30.75" thickBot="1" x14ac:dyDescent="0.3">
      <c r="A164" s="510">
        <v>39486</v>
      </c>
      <c r="B164" s="35" t="s">
        <v>675</v>
      </c>
      <c r="C164" s="35" t="s">
        <v>850</v>
      </c>
      <c r="D164" s="518">
        <v>0</v>
      </c>
      <c r="E164" s="518" t="s">
        <v>1810</v>
      </c>
      <c r="F164" s="35" t="s">
        <v>595</v>
      </c>
      <c r="G164" s="366" t="s">
        <v>2290</v>
      </c>
    </row>
    <row r="165" spans="1:7" ht="30.75" thickBot="1" x14ac:dyDescent="0.3">
      <c r="A165" s="510">
        <v>39494</v>
      </c>
      <c r="B165" s="35" t="s">
        <v>675</v>
      </c>
      <c r="C165" s="35" t="s">
        <v>666</v>
      </c>
      <c r="D165" s="518">
        <v>0</v>
      </c>
      <c r="E165" s="518" t="s">
        <v>1810</v>
      </c>
      <c r="F165" s="35" t="s">
        <v>595</v>
      </c>
      <c r="G165" s="366" t="s">
        <v>2226</v>
      </c>
    </row>
    <row r="166" spans="1:7" thickBot="1" x14ac:dyDescent="0.3">
      <c r="A166" s="510">
        <v>39494</v>
      </c>
      <c r="B166" s="35" t="s">
        <v>666</v>
      </c>
      <c r="C166" s="35" t="s">
        <v>665</v>
      </c>
      <c r="D166" s="518">
        <v>0</v>
      </c>
      <c r="E166" s="518" t="s">
        <v>1810</v>
      </c>
      <c r="F166" s="35" t="s">
        <v>595</v>
      </c>
      <c r="G166" s="366" t="s">
        <v>2225</v>
      </c>
    </row>
    <row r="167" spans="1:7" ht="30.75" thickBot="1" x14ac:dyDescent="0.3">
      <c r="A167" s="510">
        <v>39494</v>
      </c>
      <c r="B167" s="35" t="s">
        <v>665</v>
      </c>
      <c r="C167" s="35" t="s">
        <v>856</v>
      </c>
      <c r="D167" s="518">
        <v>0</v>
      </c>
      <c r="E167" s="518" t="s">
        <v>1580</v>
      </c>
      <c r="F167" s="35" t="s">
        <v>595</v>
      </c>
      <c r="G167" s="366" t="s">
        <v>2224</v>
      </c>
    </row>
    <row r="168" spans="1:7" ht="30.75" thickBot="1" x14ac:dyDescent="0.3">
      <c r="A168" s="510">
        <v>39494</v>
      </c>
      <c r="B168" s="35" t="s">
        <v>856</v>
      </c>
      <c r="C168" s="35" t="s">
        <v>757</v>
      </c>
      <c r="D168" s="518">
        <v>0</v>
      </c>
      <c r="E168" s="518" t="s">
        <v>1810</v>
      </c>
      <c r="F168" s="35" t="s">
        <v>595</v>
      </c>
      <c r="G168" s="366" t="s">
        <v>2223</v>
      </c>
    </row>
    <row r="169" spans="1:7" thickBot="1" x14ac:dyDescent="0.3">
      <c r="A169" s="510">
        <v>39494</v>
      </c>
      <c r="B169" s="35" t="s">
        <v>757</v>
      </c>
      <c r="C169" s="35" t="s">
        <v>847</v>
      </c>
      <c r="D169" s="518">
        <v>0</v>
      </c>
      <c r="E169" s="518" t="s">
        <v>1810</v>
      </c>
      <c r="F169" s="35" t="s">
        <v>595</v>
      </c>
      <c r="G169" s="366" t="s">
        <v>2218</v>
      </c>
    </row>
    <row r="170" spans="1:7" thickBot="1" x14ac:dyDescent="0.3">
      <c r="A170" s="510">
        <v>39494</v>
      </c>
      <c r="B170" s="35" t="s">
        <v>757</v>
      </c>
      <c r="C170" s="35" t="s">
        <v>847</v>
      </c>
      <c r="D170" s="518">
        <v>0</v>
      </c>
      <c r="E170" s="518" t="s">
        <v>1810</v>
      </c>
      <c r="F170" s="35" t="s">
        <v>595</v>
      </c>
      <c r="G170" s="366" t="s">
        <v>2219</v>
      </c>
    </row>
    <row r="171" spans="1:7" thickBot="1" x14ac:dyDescent="0.3">
      <c r="A171" s="510">
        <v>39494</v>
      </c>
      <c r="B171" s="35" t="s">
        <v>757</v>
      </c>
      <c r="C171" s="35" t="s">
        <v>847</v>
      </c>
      <c r="D171" s="518">
        <v>0</v>
      </c>
      <c r="E171" s="518" t="s">
        <v>1810</v>
      </c>
      <c r="F171" s="35" t="s">
        <v>595</v>
      </c>
      <c r="G171" s="366" t="s">
        <v>2221</v>
      </c>
    </row>
    <row r="172" spans="1:7" thickBot="1" x14ac:dyDescent="0.3">
      <c r="A172" s="510">
        <v>39494</v>
      </c>
      <c r="B172" s="35" t="s">
        <v>757</v>
      </c>
      <c r="C172" s="35" t="s">
        <v>847</v>
      </c>
      <c r="D172" s="518">
        <v>0</v>
      </c>
      <c r="E172" s="518" t="s">
        <v>1810</v>
      </c>
      <c r="F172" s="35" t="s">
        <v>595</v>
      </c>
      <c r="G172" s="366" t="s">
        <v>2220</v>
      </c>
    </row>
    <row r="173" spans="1:7" thickBot="1" x14ac:dyDescent="0.3">
      <c r="A173" s="510">
        <v>39494</v>
      </c>
      <c r="B173" s="35" t="s">
        <v>757</v>
      </c>
      <c r="C173" s="35" t="s">
        <v>847</v>
      </c>
      <c r="D173" s="518">
        <v>0</v>
      </c>
      <c r="E173" s="518" t="s">
        <v>1810</v>
      </c>
      <c r="F173" s="35" t="s">
        <v>595</v>
      </c>
      <c r="G173" s="366" t="s">
        <v>2222</v>
      </c>
    </row>
    <row r="174" spans="1:7" thickBot="1" x14ac:dyDescent="0.3">
      <c r="A174" s="510">
        <v>39494</v>
      </c>
      <c r="B174" s="35" t="s">
        <v>2217</v>
      </c>
      <c r="C174" s="35" t="s">
        <v>721</v>
      </c>
      <c r="D174" s="518">
        <v>0</v>
      </c>
      <c r="E174" s="518" t="s">
        <v>1810</v>
      </c>
      <c r="F174" s="35" t="s">
        <v>595</v>
      </c>
      <c r="G174" s="366" t="s">
        <v>2216</v>
      </c>
    </row>
    <row r="175" spans="1:7" ht="30.75" thickBot="1" x14ac:dyDescent="0.3">
      <c r="A175" s="510">
        <v>39494</v>
      </c>
      <c r="B175" s="35" t="s">
        <v>721</v>
      </c>
      <c r="C175" s="35" t="s">
        <v>658</v>
      </c>
      <c r="D175" s="518">
        <v>0</v>
      </c>
      <c r="E175" s="518" t="s">
        <v>1805</v>
      </c>
      <c r="F175" s="35" t="s">
        <v>595</v>
      </c>
      <c r="G175" s="366" t="s">
        <v>2215</v>
      </c>
    </row>
    <row r="176" spans="1:7" ht="30.75" thickBot="1" x14ac:dyDescent="0.3">
      <c r="A176" s="510">
        <v>39494</v>
      </c>
      <c r="B176" s="35" t="s">
        <v>658</v>
      </c>
      <c r="C176" s="35" t="s">
        <v>654</v>
      </c>
      <c r="D176" s="518">
        <v>0</v>
      </c>
      <c r="E176" s="518" t="s">
        <v>2023</v>
      </c>
      <c r="F176" s="35" t="s">
        <v>595</v>
      </c>
      <c r="G176" s="366" t="s">
        <v>2214</v>
      </c>
    </row>
    <row r="177" spans="1:7" ht="30.75" thickBot="1" x14ac:dyDescent="0.3">
      <c r="A177" s="510">
        <v>39494</v>
      </c>
      <c r="B177" s="35" t="s">
        <v>654</v>
      </c>
      <c r="C177" s="35" t="s">
        <v>794</v>
      </c>
      <c r="D177" s="518">
        <v>0</v>
      </c>
      <c r="E177" s="518" t="s">
        <v>2023</v>
      </c>
      <c r="F177" s="35" t="s">
        <v>595</v>
      </c>
      <c r="G177" s="366" t="s">
        <v>2213</v>
      </c>
    </row>
    <row r="178" spans="1:7" ht="30.75" thickBot="1" x14ac:dyDescent="0.3">
      <c r="A178" s="510">
        <v>39494</v>
      </c>
      <c r="B178" s="35" t="s">
        <v>794</v>
      </c>
      <c r="C178" s="35" t="s">
        <v>649</v>
      </c>
      <c r="D178" s="518">
        <v>0</v>
      </c>
      <c r="E178" s="518" t="s">
        <v>2023</v>
      </c>
      <c r="F178" s="35" t="s">
        <v>595</v>
      </c>
      <c r="G178" s="366" t="s">
        <v>2212</v>
      </c>
    </row>
    <row r="179" spans="1:7" ht="60.75" thickBot="1" x14ac:dyDescent="0.3">
      <c r="A179" s="510">
        <v>39494</v>
      </c>
      <c r="B179" s="35" t="s">
        <v>649</v>
      </c>
      <c r="C179" s="35" t="s">
        <v>630</v>
      </c>
      <c r="D179" s="518">
        <v>0</v>
      </c>
      <c r="E179" s="518" t="s">
        <v>2023</v>
      </c>
      <c r="F179" s="35" t="s">
        <v>595</v>
      </c>
      <c r="G179" s="366" t="s">
        <v>2211</v>
      </c>
    </row>
    <row r="180" spans="1:7" ht="30.75" thickBot="1" x14ac:dyDescent="0.3">
      <c r="A180" s="510">
        <v>39494</v>
      </c>
      <c r="B180" s="35" t="s">
        <v>630</v>
      </c>
      <c r="C180" s="35" t="s">
        <v>607</v>
      </c>
      <c r="D180" s="518">
        <v>0</v>
      </c>
      <c r="E180" s="518" t="s">
        <v>2023</v>
      </c>
      <c r="F180" s="35" t="s">
        <v>595</v>
      </c>
      <c r="G180" s="366" t="s">
        <v>2207</v>
      </c>
    </row>
    <row r="181" spans="1:7" ht="30.75" thickBot="1" x14ac:dyDescent="0.3">
      <c r="A181" s="510">
        <v>39494</v>
      </c>
      <c r="B181" s="35" t="s">
        <v>630</v>
      </c>
      <c r="C181" s="35" t="s">
        <v>607</v>
      </c>
      <c r="D181" s="518">
        <v>0</v>
      </c>
      <c r="E181" s="518" t="s">
        <v>2023</v>
      </c>
      <c r="F181" s="35" t="s">
        <v>595</v>
      </c>
      <c r="G181" s="366" t="s">
        <v>1373</v>
      </c>
    </row>
    <row r="182" spans="1:7" ht="30.75" thickBot="1" x14ac:dyDescent="0.3">
      <c r="A182" s="510">
        <v>39494</v>
      </c>
      <c r="B182" s="35" t="s">
        <v>630</v>
      </c>
      <c r="C182" s="35" t="s">
        <v>607</v>
      </c>
      <c r="D182" s="518">
        <v>0</v>
      </c>
      <c r="E182" s="518" t="s">
        <v>2023</v>
      </c>
      <c r="F182" s="35" t="s">
        <v>595</v>
      </c>
      <c r="G182" s="366" t="s">
        <v>2210</v>
      </c>
    </row>
    <row r="183" spans="1:7" ht="30.75" thickBot="1" x14ac:dyDescent="0.3">
      <c r="A183" s="510">
        <v>39494</v>
      </c>
      <c r="B183" s="35" t="s">
        <v>630</v>
      </c>
      <c r="C183" s="35" t="s">
        <v>607</v>
      </c>
      <c r="D183" s="518">
        <v>0</v>
      </c>
      <c r="E183" s="518" t="s">
        <v>2023</v>
      </c>
      <c r="F183" s="35" t="s">
        <v>595</v>
      </c>
      <c r="G183" s="366" t="s">
        <v>2209</v>
      </c>
    </row>
    <row r="184" spans="1:7" ht="30.75" thickBot="1" x14ac:dyDescent="0.3">
      <c r="A184" s="510">
        <v>39494</v>
      </c>
      <c r="B184" s="35" t="s">
        <v>630</v>
      </c>
      <c r="C184" s="35" t="s">
        <v>607</v>
      </c>
      <c r="D184" s="518">
        <v>0</v>
      </c>
      <c r="E184" s="518" t="s">
        <v>2023</v>
      </c>
      <c r="F184" s="35" t="s">
        <v>595</v>
      </c>
      <c r="G184" s="366" t="s">
        <v>2208</v>
      </c>
    </row>
    <row r="185" spans="1:7" ht="30.75" thickBot="1" x14ac:dyDescent="0.3">
      <c r="A185" s="510">
        <v>39495</v>
      </c>
      <c r="B185" s="35" t="s">
        <v>607</v>
      </c>
      <c r="C185" s="35" t="s">
        <v>704</v>
      </c>
      <c r="D185" s="518">
        <v>0</v>
      </c>
      <c r="E185" s="518" t="s">
        <v>1409</v>
      </c>
      <c r="F185" s="35" t="s">
        <v>595</v>
      </c>
      <c r="G185" s="366" t="s">
        <v>2206</v>
      </c>
    </row>
    <row r="186" spans="1:7" ht="45.75" thickBot="1" x14ac:dyDescent="0.3">
      <c r="A186" s="510">
        <v>39495</v>
      </c>
      <c r="B186" s="35" t="s">
        <v>704</v>
      </c>
      <c r="C186" s="35" t="s">
        <v>598</v>
      </c>
      <c r="D186" s="518">
        <v>0</v>
      </c>
      <c r="E186" s="518" t="s">
        <v>1409</v>
      </c>
      <c r="F186" s="35" t="s">
        <v>595</v>
      </c>
      <c r="G186" s="366" t="s">
        <v>2205</v>
      </c>
    </row>
    <row r="187" spans="1:7" ht="30.75" thickBot="1" x14ac:dyDescent="0.3">
      <c r="A187" s="510">
        <v>39495</v>
      </c>
      <c r="B187" s="35" t="s">
        <v>598</v>
      </c>
      <c r="C187" s="35" t="s">
        <v>771</v>
      </c>
      <c r="D187" s="518">
        <v>0</v>
      </c>
      <c r="E187" s="518" t="s">
        <v>1409</v>
      </c>
      <c r="F187" s="35" t="s">
        <v>595</v>
      </c>
      <c r="G187" s="366" t="s">
        <v>2204</v>
      </c>
    </row>
    <row r="188" spans="1:7" ht="30.75" thickBot="1" x14ac:dyDescent="0.3">
      <c r="A188" s="510">
        <v>39495</v>
      </c>
      <c r="B188" s="35" t="s">
        <v>771</v>
      </c>
      <c r="C188" s="35" t="s">
        <v>681</v>
      </c>
      <c r="D188" s="518">
        <v>0</v>
      </c>
      <c r="E188" s="518" t="s">
        <v>2052</v>
      </c>
      <c r="F188" s="35" t="s">
        <v>595</v>
      </c>
      <c r="G188" s="366" t="s">
        <v>2203</v>
      </c>
    </row>
    <row r="189" spans="1:7" ht="30.75" thickBot="1" x14ac:dyDescent="0.3">
      <c r="A189" s="510">
        <v>39495</v>
      </c>
      <c r="B189" s="35" t="s">
        <v>681</v>
      </c>
      <c r="C189" s="35" t="s">
        <v>975</v>
      </c>
      <c r="D189" s="518">
        <v>0</v>
      </c>
      <c r="E189" s="518" t="s">
        <v>2052</v>
      </c>
      <c r="F189" s="35" t="s">
        <v>595</v>
      </c>
      <c r="G189" s="366" t="s">
        <v>2202</v>
      </c>
    </row>
    <row r="190" spans="1:7" ht="30.75" thickBot="1" x14ac:dyDescent="0.3">
      <c r="A190" s="510">
        <v>39495</v>
      </c>
      <c r="B190" s="35" t="s">
        <v>975</v>
      </c>
      <c r="C190" s="35" t="s">
        <v>668</v>
      </c>
      <c r="D190" s="518">
        <v>0</v>
      </c>
      <c r="E190" s="518" t="s">
        <v>2052</v>
      </c>
      <c r="F190" s="35" t="s">
        <v>595</v>
      </c>
      <c r="G190" s="366" t="s">
        <v>2201</v>
      </c>
    </row>
    <row r="191" spans="1:7" ht="30.75" thickBot="1" x14ac:dyDescent="0.3">
      <c r="A191" s="510">
        <v>39495</v>
      </c>
      <c r="B191" s="35" t="s">
        <v>668</v>
      </c>
      <c r="C191" s="35" t="s">
        <v>665</v>
      </c>
      <c r="D191" s="518">
        <v>0</v>
      </c>
      <c r="E191" s="518" t="s">
        <v>2052</v>
      </c>
      <c r="F191" s="35" t="s">
        <v>595</v>
      </c>
      <c r="G191" s="366" t="s">
        <v>2200</v>
      </c>
    </row>
    <row r="192" spans="1:7" ht="30.75" thickBot="1" x14ac:dyDescent="0.3">
      <c r="A192" s="510">
        <v>39495</v>
      </c>
      <c r="B192" s="35" t="s">
        <v>665</v>
      </c>
      <c r="C192" s="35" t="s">
        <v>805</v>
      </c>
      <c r="D192" s="518">
        <v>0</v>
      </c>
      <c r="E192" s="518" t="s">
        <v>2052</v>
      </c>
      <c r="F192" s="35" t="s">
        <v>595</v>
      </c>
      <c r="G192" s="366" t="s">
        <v>2199</v>
      </c>
    </row>
    <row r="193" spans="1:7" ht="30.75" thickBot="1" x14ac:dyDescent="0.3">
      <c r="A193" s="510">
        <v>39495</v>
      </c>
      <c r="B193" s="35" t="s">
        <v>805</v>
      </c>
      <c r="C193" s="35" t="s">
        <v>757</v>
      </c>
      <c r="D193" s="518">
        <v>0</v>
      </c>
      <c r="E193" s="518" t="s">
        <v>2052</v>
      </c>
      <c r="F193" s="35" t="s">
        <v>595</v>
      </c>
      <c r="G193" s="366" t="s">
        <v>2198</v>
      </c>
    </row>
    <row r="194" spans="1:7" ht="30.75" thickBot="1" x14ac:dyDescent="0.3">
      <c r="A194" s="510">
        <v>39495</v>
      </c>
      <c r="B194" s="35" t="s">
        <v>757</v>
      </c>
      <c r="C194" s="35" t="s">
        <v>663</v>
      </c>
      <c r="D194" s="518">
        <v>0</v>
      </c>
      <c r="E194" s="518" t="s">
        <v>2052</v>
      </c>
      <c r="F194" s="35" t="s">
        <v>595</v>
      </c>
      <c r="G194" s="366" t="s">
        <v>2197</v>
      </c>
    </row>
    <row r="195" spans="1:7" ht="30.75" thickBot="1" x14ac:dyDescent="0.3">
      <c r="A195" s="510">
        <v>39495</v>
      </c>
      <c r="B195" s="35" t="s">
        <v>663</v>
      </c>
      <c r="C195" s="35" t="s">
        <v>847</v>
      </c>
      <c r="D195" s="518">
        <v>0</v>
      </c>
      <c r="E195" s="518" t="s">
        <v>2052</v>
      </c>
      <c r="F195" s="35" t="s">
        <v>595</v>
      </c>
      <c r="G195" s="366" t="s">
        <v>2196</v>
      </c>
    </row>
    <row r="196" spans="1:7" ht="30.75" thickBot="1" x14ac:dyDescent="0.3">
      <c r="A196" s="510">
        <v>39495</v>
      </c>
      <c r="B196" s="35" t="s">
        <v>966</v>
      </c>
      <c r="C196" s="35" t="s">
        <v>625</v>
      </c>
      <c r="D196" s="518">
        <v>0</v>
      </c>
      <c r="E196" s="518" t="s">
        <v>2191</v>
      </c>
      <c r="F196" s="35" t="s">
        <v>595</v>
      </c>
      <c r="G196" s="366" t="s">
        <v>2193</v>
      </c>
    </row>
    <row r="197" spans="1:7" ht="30.75" thickBot="1" x14ac:dyDescent="0.3">
      <c r="A197" s="510">
        <v>39495</v>
      </c>
      <c r="B197" s="35" t="s">
        <v>625</v>
      </c>
      <c r="C197" s="35" t="s">
        <v>741</v>
      </c>
      <c r="D197" s="518">
        <v>0</v>
      </c>
      <c r="E197" s="518" t="s">
        <v>2191</v>
      </c>
      <c r="F197" s="35" t="s">
        <v>595</v>
      </c>
      <c r="G197" s="366" t="s">
        <v>2192</v>
      </c>
    </row>
    <row r="198" spans="1:7" ht="30.75" thickBot="1" x14ac:dyDescent="0.3">
      <c r="A198" s="510">
        <v>39495</v>
      </c>
      <c r="B198" s="35" t="s">
        <v>741</v>
      </c>
      <c r="C198" s="35" t="s">
        <v>607</v>
      </c>
      <c r="D198" s="518">
        <v>0</v>
      </c>
      <c r="E198" s="518" t="s">
        <v>2191</v>
      </c>
      <c r="F198" s="35" t="s">
        <v>595</v>
      </c>
      <c r="G198" s="366" t="s">
        <v>2190</v>
      </c>
    </row>
    <row r="199" spans="1:7" ht="60.75" thickBot="1" x14ac:dyDescent="0.3">
      <c r="A199" s="510">
        <v>39496</v>
      </c>
      <c r="B199" s="35" t="s">
        <v>607</v>
      </c>
      <c r="C199" s="35" t="s">
        <v>823</v>
      </c>
      <c r="D199" s="518">
        <v>0</v>
      </c>
      <c r="E199" s="518" t="s">
        <v>2189</v>
      </c>
      <c r="F199" s="35" t="s">
        <v>595</v>
      </c>
      <c r="G199" s="366" t="s">
        <v>2188</v>
      </c>
    </row>
    <row r="200" spans="1:7" ht="30.75" thickBot="1" x14ac:dyDescent="0.3">
      <c r="A200" s="510">
        <v>39496</v>
      </c>
      <c r="B200" s="35" t="s">
        <v>823</v>
      </c>
      <c r="C200" s="35" t="s">
        <v>771</v>
      </c>
      <c r="D200" s="518">
        <v>0</v>
      </c>
      <c r="E200" s="518" t="s">
        <v>2030</v>
      </c>
      <c r="F200" s="35" t="s">
        <v>595</v>
      </c>
      <c r="G200" s="366" t="s">
        <v>2187</v>
      </c>
    </row>
    <row r="201" spans="1:7" ht="45.75" thickBot="1" x14ac:dyDescent="0.3">
      <c r="A201" s="510">
        <v>39496</v>
      </c>
      <c r="B201" s="35" t="s">
        <v>771</v>
      </c>
      <c r="C201" s="35" t="s">
        <v>689</v>
      </c>
      <c r="D201" s="518">
        <v>0</v>
      </c>
      <c r="E201" s="518" t="s">
        <v>2030</v>
      </c>
      <c r="F201" s="35" t="s">
        <v>595</v>
      </c>
      <c r="G201" s="366" t="s">
        <v>2186</v>
      </c>
    </row>
    <row r="202" spans="1:7" ht="30.75" thickBot="1" x14ac:dyDescent="0.3">
      <c r="A202" s="510">
        <v>39496</v>
      </c>
      <c r="B202" s="35" t="s">
        <v>689</v>
      </c>
      <c r="C202" s="35" t="s">
        <v>765</v>
      </c>
      <c r="D202" s="518">
        <v>0</v>
      </c>
      <c r="E202" s="518" t="s">
        <v>2030</v>
      </c>
      <c r="F202" s="35" t="s">
        <v>595</v>
      </c>
      <c r="G202" s="366" t="s">
        <v>2185</v>
      </c>
    </row>
    <row r="203" spans="1:7" ht="30.75" thickBot="1" x14ac:dyDescent="0.3">
      <c r="A203" s="510">
        <v>39496</v>
      </c>
      <c r="B203" s="35" t="s">
        <v>765</v>
      </c>
      <c r="C203" s="35" t="s">
        <v>681</v>
      </c>
      <c r="D203" s="518">
        <v>0</v>
      </c>
      <c r="E203" s="518" t="s">
        <v>2030</v>
      </c>
      <c r="F203" s="35" t="s">
        <v>595</v>
      </c>
      <c r="G203" s="366" t="s">
        <v>2184</v>
      </c>
    </row>
    <row r="204" spans="1:7" ht="45.75" thickBot="1" x14ac:dyDescent="0.3">
      <c r="A204" s="510">
        <v>39497</v>
      </c>
      <c r="B204" s="35" t="s">
        <v>681</v>
      </c>
      <c r="C204" s="35" t="s">
        <v>975</v>
      </c>
      <c r="D204" s="518">
        <v>0</v>
      </c>
      <c r="E204" s="518" t="s">
        <v>2079</v>
      </c>
      <c r="F204" s="35" t="s">
        <v>595</v>
      </c>
      <c r="G204" s="366" t="s">
        <v>2168</v>
      </c>
    </row>
    <row r="205" spans="1:7" thickBot="1" x14ac:dyDescent="0.3">
      <c r="A205" s="510">
        <v>39497</v>
      </c>
      <c r="B205" s="35" t="s">
        <v>975</v>
      </c>
      <c r="C205" s="35" t="s">
        <v>807</v>
      </c>
      <c r="D205" s="518">
        <v>0</v>
      </c>
      <c r="E205" s="518" t="s">
        <v>2079</v>
      </c>
      <c r="F205" s="35" t="s">
        <v>595</v>
      </c>
      <c r="G205" s="366" t="s">
        <v>2167</v>
      </c>
    </row>
    <row r="206" spans="1:7" thickBot="1" x14ac:dyDescent="0.3">
      <c r="A206" s="510">
        <v>39497</v>
      </c>
      <c r="B206" s="35" t="s">
        <v>807</v>
      </c>
      <c r="C206" s="35" t="s">
        <v>665</v>
      </c>
      <c r="D206" s="518">
        <v>0</v>
      </c>
      <c r="E206" s="518" t="s">
        <v>2079</v>
      </c>
      <c r="F206" s="35" t="s">
        <v>595</v>
      </c>
      <c r="G206" s="366" t="s">
        <v>2166</v>
      </c>
    </row>
    <row r="207" spans="1:7" thickBot="1" x14ac:dyDescent="0.3">
      <c r="A207" s="510">
        <v>39497</v>
      </c>
      <c r="B207" s="35" t="s">
        <v>665</v>
      </c>
      <c r="C207" s="35" t="s">
        <v>663</v>
      </c>
      <c r="D207" s="518">
        <v>0</v>
      </c>
      <c r="E207" s="518" t="s">
        <v>2079</v>
      </c>
      <c r="F207" s="35" t="s">
        <v>595</v>
      </c>
      <c r="G207" s="366" t="s">
        <v>2165</v>
      </c>
    </row>
    <row r="208" spans="1:7" ht="30.75" thickBot="1" x14ac:dyDescent="0.3">
      <c r="A208" s="510">
        <v>39497</v>
      </c>
      <c r="B208" s="35" t="s">
        <v>663</v>
      </c>
      <c r="C208" s="35" t="s">
        <v>902</v>
      </c>
      <c r="D208" s="518">
        <v>0</v>
      </c>
      <c r="E208" s="518" t="s">
        <v>2079</v>
      </c>
      <c r="F208" s="35" t="s">
        <v>595</v>
      </c>
      <c r="G208" s="366" t="s">
        <v>2164</v>
      </c>
    </row>
    <row r="209" spans="1:7" thickBot="1" x14ac:dyDescent="0.3">
      <c r="A209" s="510">
        <v>39497</v>
      </c>
      <c r="B209" s="35" t="s">
        <v>902</v>
      </c>
      <c r="C209" s="35" t="s">
        <v>652</v>
      </c>
      <c r="D209" s="518">
        <v>0</v>
      </c>
      <c r="E209" s="518" t="s">
        <v>2079</v>
      </c>
      <c r="F209" s="35" t="s">
        <v>595</v>
      </c>
      <c r="G209" s="366" t="s">
        <v>2163</v>
      </c>
    </row>
    <row r="210" spans="1:7" ht="45.75" thickBot="1" x14ac:dyDescent="0.3">
      <c r="A210" s="510">
        <v>39497</v>
      </c>
      <c r="B210" s="35" t="s">
        <v>652</v>
      </c>
      <c r="C210" s="35" t="s">
        <v>647</v>
      </c>
      <c r="D210" s="518">
        <v>0</v>
      </c>
      <c r="E210" s="518" t="s">
        <v>2079</v>
      </c>
      <c r="F210" s="35" t="s">
        <v>595</v>
      </c>
      <c r="G210" s="366" t="s">
        <v>2162</v>
      </c>
    </row>
    <row r="211" spans="1:7" thickBot="1" x14ac:dyDescent="0.3">
      <c r="A211" s="510">
        <v>39502</v>
      </c>
      <c r="B211" s="35" t="s">
        <v>637</v>
      </c>
      <c r="C211" s="35" t="s">
        <v>997</v>
      </c>
      <c r="D211" s="518">
        <v>0</v>
      </c>
      <c r="E211" s="518" t="s">
        <v>2079</v>
      </c>
      <c r="F211" s="35" t="s">
        <v>595</v>
      </c>
      <c r="G211" s="366" t="s">
        <v>2080</v>
      </c>
    </row>
    <row r="212" spans="1:7" ht="60.75" thickBot="1" x14ac:dyDescent="0.3">
      <c r="A212" s="510">
        <v>39502</v>
      </c>
      <c r="B212" s="35" t="s">
        <v>997</v>
      </c>
      <c r="C212" s="35" t="s">
        <v>618</v>
      </c>
      <c r="D212" s="518">
        <v>0</v>
      </c>
      <c r="E212" s="518" t="s">
        <v>2079</v>
      </c>
      <c r="F212" s="35" t="s">
        <v>595</v>
      </c>
      <c r="G212" s="366" t="s">
        <v>2078</v>
      </c>
    </row>
    <row r="213" spans="1:7" ht="45.75" thickBot="1" x14ac:dyDescent="0.3">
      <c r="A213" s="510">
        <v>39502</v>
      </c>
      <c r="B213" s="35" t="s">
        <v>618</v>
      </c>
      <c r="C213" s="35" t="s">
        <v>616</v>
      </c>
      <c r="D213" s="518">
        <v>0</v>
      </c>
      <c r="E213" s="518" t="s">
        <v>2076</v>
      </c>
      <c r="F213" s="35" t="s">
        <v>595</v>
      </c>
      <c r="G213" s="366" t="s">
        <v>2077</v>
      </c>
    </row>
    <row r="214" spans="1:7" ht="45.75" thickBot="1" x14ac:dyDescent="0.3">
      <c r="A214" s="510">
        <v>39503</v>
      </c>
      <c r="B214" s="35" t="s">
        <v>847</v>
      </c>
      <c r="C214" s="35" t="s">
        <v>721</v>
      </c>
      <c r="D214" s="518">
        <v>0</v>
      </c>
      <c r="E214" s="518" t="s">
        <v>1864</v>
      </c>
      <c r="F214" s="35" t="s">
        <v>595</v>
      </c>
      <c r="G214" s="366" t="s">
        <v>2064</v>
      </c>
    </row>
    <row r="215" spans="1:7" ht="30.75" thickBot="1" x14ac:dyDescent="0.3">
      <c r="A215" s="510">
        <v>39503</v>
      </c>
      <c r="B215" s="35" t="s">
        <v>721</v>
      </c>
      <c r="C215" s="35" t="s">
        <v>902</v>
      </c>
      <c r="D215" s="518">
        <v>0</v>
      </c>
      <c r="E215" s="518" t="s">
        <v>2052</v>
      </c>
      <c r="F215" s="35" t="s">
        <v>595</v>
      </c>
      <c r="G215" s="366" t="s">
        <v>2063</v>
      </c>
    </row>
    <row r="216" spans="1:7" ht="30.75" thickBot="1" x14ac:dyDescent="0.3">
      <c r="A216" s="510">
        <v>39503</v>
      </c>
      <c r="B216" s="35" t="s">
        <v>902</v>
      </c>
      <c r="C216" s="35" t="s">
        <v>794</v>
      </c>
      <c r="D216" s="518">
        <v>0</v>
      </c>
      <c r="E216" s="518" t="s">
        <v>2052</v>
      </c>
      <c r="F216" s="35" t="s">
        <v>595</v>
      </c>
      <c r="G216" s="366" t="s">
        <v>2062</v>
      </c>
    </row>
    <row r="217" spans="1:7" ht="45.75" thickBot="1" x14ac:dyDescent="0.3">
      <c r="A217" s="510">
        <v>39505</v>
      </c>
      <c r="B217" s="35" t="s">
        <v>745</v>
      </c>
      <c r="C217" s="35" t="s">
        <v>741</v>
      </c>
      <c r="D217" s="518">
        <v>0</v>
      </c>
      <c r="E217" s="518" t="s">
        <v>2014</v>
      </c>
      <c r="F217" s="35" t="s">
        <v>595</v>
      </c>
      <c r="G217" s="366" t="s">
        <v>2018</v>
      </c>
    </row>
    <row r="218" spans="1:7" ht="30.75" thickBot="1" x14ac:dyDescent="0.3">
      <c r="A218" s="510">
        <v>39505</v>
      </c>
      <c r="B218" s="35" t="s">
        <v>741</v>
      </c>
      <c r="C218" s="35" t="s">
        <v>607</v>
      </c>
      <c r="D218" s="518">
        <v>0</v>
      </c>
      <c r="E218" s="518" t="s">
        <v>2014</v>
      </c>
      <c r="F218" s="35" t="s">
        <v>595</v>
      </c>
      <c r="G218" s="366" t="s">
        <v>2017</v>
      </c>
    </row>
    <row r="219" spans="1:7" ht="75.75" thickBot="1" x14ac:dyDescent="0.3">
      <c r="A219" s="510">
        <v>39506</v>
      </c>
      <c r="B219" s="35" t="s">
        <v>607</v>
      </c>
      <c r="C219" s="35" t="s">
        <v>687</v>
      </c>
      <c r="D219" s="518">
        <v>0</v>
      </c>
      <c r="E219" s="518" t="s">
        <v>2014</v>
      </c>
      <c r="F219" s="35" t="s">
        <v>595</v>
      </c>
      <c r="G219" s="366" t="s">
        <v>2016</v>
      </c>
    </row>
    <row r="220" spans="1:7" ht="60.75" thickBot="1" x14ac:dyDescent="0.3">
      <c r="A220" s="510">
        <v>39506</v>
      </c>
      <c r="B220" s="35" t="s">
        <v>687</v>
      </c>
      <c r="C220" s="35" t="s">
        <v>681</v>
      </c>
      <c r="D220" s="518">
        <v>0</v>
      </c>
      <c r="E220" s="518" t="s">
        <v>2014</v>
      </c>
      <c r="F220" s="35" t="s">
        <v>595</v>
      </c>
      <c r="G220" s="366" t="s">
        <v>2015</v>
      </c>
    </row>
    <row r="221" spans="1:7" ht="30.75" thickBot="1" x14ac:dyDescent="0.3">
      <c r="A221" s="510">
        <v>39506</v>
      </c>
      <c r="B221" s="35" t="s">
        <v>681</v>
      </c>
      <c r="C221" s="35" t="s">
        <v>677</v>
      </c>
      <c r="D221" s="518">
        <v>0</v>
      </c>
      <c r="E221" s="518" t="s">
        <v>2014</v>
      </c>
      <c r="F221" s="35" t="s">
        <v>595</v>
      </c>
      <c r="G221" s="366" t="s">
        <v>2013</v>
      </c>
    </row>
    <row r="222" spans="1:7" ht="30.75" thickBot="1" x14ac:dyDescent="0.3">
      <c r="A222" s="510">
        <v>39506</v>
      </c>
      <c r="B222" s="35" t="s">
        <v>677</v>
      </c>
      <c r="C222" s="35" t="s">
        <v>859</v>
      </c>
      <c r="D222" s="518">
        <v>0</v>
      </c>
      <c r="E222" s="518" t="s">
        <v>1898</v>
      </c>
      <c r="F222" s="35" t="s">
        <v>595</v>
      </c>
      <c r="G222" s="366" t="s">
        <v>2012</v>
      </c>
    </row>
    <row r="223" spans="1:7" ht="45.75" thickBot="1" x14ac:dyDescent="0.3">
      <c r="A223" s="510">
        <v>39508</v>
      </c>
      <c r="B223" s="35" t="s">
        <v>805</v>
      </c>
      <c r="C223" s="35" t="s">
        <v>839</v>
      </c>
      <c r="D223" s="518">
        <v>0</v>
      </c>
      <c r="E223" s="518" t="s">
        <v>1924</v>
      </c>
      <c r="F223" s="35" t="s">
        <v>595</v>
      </c>
      <c r="G223" s="366" t="s">
        <v>1990</v>
      </c>
    </row>
    <row r="224" spans="1:7" ht="30.75" thickBot="1" x14ac:dyDescent="0.3">
      <c r="A224" s="510">
        <v>39508</v>
      </c>
      <c r="B224" s="35" t="s">
        <v>839</v>
      </c>
      <c r="C224" s="35" t="s">
        <v>964</v>
      </c>
      <c r="D224" s="518">
        <v>0</v>
      </c>
      <c r="E224" s="518" t="s">
        <v>1924</v>
      </c>
      <c r="F224" s="35" t="s">
        <v>595</v>
      </c>
      <c r="G224" s="366" t="s">
        <v>1989</v>
      </c>
    </row>
    <row r="225" spans="1:7" thickBot="1" x14ac:dyDescent="0.3">
      <c r="A225" s="510">
        <v>39508</v>
      </c>
      <c r="B225" s="35" t="s">
        <v>839</v>
      </c>
      <c r="C225" s="35" t="s">
        <v>964</v>
      </c>
      <c r="D225" s="518">
        <v>0</v>
      </c>
      <c r="E225" s="518" t="s">
        <v>1924</v>
      </c>
      <c r="F225" s="35" t="s">
        <v>595</v>
      </c>
      <c r="G225" s="366" t="s">
        <v>1988</v>
      </c>
    </row>
    <row r="226" spans="1:7" thickBot="1" x14ac:dyDescent="0.3">
      <c r="A226" s="510">
        <v>39509</v>
      </c>
      <c r="B226" s="35" t="s">
        <v>681</v>
      </c>
      <c r="C226" s="35" t="s">
        <v>677</v>
      </c>
      <c r="D226" s="518">
        <v>0</v>
      </c>
      <c r="E226" s="518" t="s">
        <v>1810</v>
      </c>
      <c r="F226" s="35" t="s">
        <v>595</v>
      </c>
      <c r="G226" s="366" t="s">
        <v>1982</v>
      </c>
    </row>
    <row r="227" spans="1:7" ht="30.75" thickBot="1" x14ac:dyDescent="0.3">
      <c r="A227" s="510">
        <v>39509</v>
      </c>
      <c r="B227" s="35" t="s">
        <v>677</v>
      </c>
      <c r="C227" s="35" t="s">
        <v>760</v>
      </c>
      <c r="D227" s="518">
        <v>0</v>
      </c>
      <c r="E227" s="518" t="s">
        <v>1810</v>
      </c>
      <c r="F227" s="35" t="s">
        <v>595</v>
      </c>
      <c r="G227" s="366" t="s">
        <v>1981</v>
      </c>
    </row>
    <row r="228" spans="1:7" thickBot="1" x14ac:dyDescent="0.3">
      <c r="A228" s="510">
        <v>39509</v>
      </c>
      <c r="B228" s="35" t="s">
        <v>668</v>
      </c>
      <c r="C228" s="35" t="s">
        <v>757</v>
      </c>
      <c r="D228" s="518">
        <v>0</v>
      </c>
      <c r="E228" s="518" t="s">
        <v>1810</v>
      </c>
      <c r="F228" s="35" t="s">
        <v>595</v>
      </c>
      <c r="G228" s="366" t="s">
        <v>1979</v>
      </c>
    </row>
    <row r="229" spans="1:7" ht="30.75" thickBot="1" x14ac:dyDescent="0.3">
      <c r="A229" s="510">
        <v>39509</v>
      </c>
      <c r="B229" s="35" t="s">
        <v>757</v>
      </c>
      <c r="C229" s="35" t="s">
        <v>640</v>
      </c>
      <c r="D229" s="518">
        <v>0</v>
      </c>
      <c r="E229" s="518" t="s">
        <v>1978</v>
      </c>
      <c r="F229" s="35" t="s">
        <v>595</v>
      </c>
      <c r="G229" s="366" t="s">
        <v>1977</v>
      </c>
    </row>
    <row r="230" spans="1:7" thickBot="1" x14ac:dyDescent="0.3">
      <c r="A230" s="510">
        <v>39509</v>
      </c>
      <c r="B230" s="35" t="s">
        <v>640</v>
      </c>
      <c r="C230" s="35" t="s">
        <v>887</v>
      </c>
      <c r="D230" s="518">
        <v>0</v>
      </c>
      <c r="E230" s="518" t="s">
        <v>1810</v>
      </c>
      <c r="F230" s="35" t="s">
        <v>595</v>
      </c>
      <c r="G230" s="366" t="s">
        <v>1974</v>
      </c>
    </row>
    <row r="231" spans="1:7" ht="45.75" thickBot="1" x14ac:dyDescent="0.3">
      <c r="A231" s="510">
        <v>39509</v>
      </c>
      <c r="B231" s="35" t="s">
        <v>887</v>
      </c>
      <c r="C231" s="35" t="s">
        <v>710</v>
      </c>
      <c r="D231" s="518">
        <v>0</v>
      </c>
      <c r="E231" s="518" t="s">
        <v>1382</v>
      </c>
      <c r="F231" s="35" t="s">
        <v>595</v>
      </c>
      <c r="G231" s="366" t="s">
        <v>1976</v>
      </c>
    </row>
    <row r="232" spans="1:7" ht="30.75" thickBot="1" x14ac:dyDescent="0.3">
      <c r="A232" s="510">
        <v>39509</v>
      </c>
      <c r="B232" s="35" t="s">
        <v>710</v>
      </c>
      <c r="C232" s="35" t="s">
        <v>708</v>
      </c>
      <c r="D232" s="518">
        <v>0</v>
      </c>
      <c r="E232" s="518" t="s">
        <v>1382</v>
      </c>
      <c r="F232" s="35" t="s">
        <v>595</v>
      </c>
      <c r="G232" s="366" t="s">
        <v>1975</v>
      </c>
    </row>
    <row r="233" spans="1:7" thickBot="1" x14ac:dyDescent="0.3">
      <c r="A233" s="510">
        <v>39509</v>
      </c>
      <c r="B233" s="35" t="s">
        <v>708</v>
      </c>
      <c r="C233" s="35" t="s">
        <v>618</v>
      </c>
      <c r="D233" s="518">
        <v>0</v>
      </c>
      <c r="E233" s="518" t="s">
        <v>1810</v>
      </c>
      <c r="F233" s="35" t="s">
        <v>595</v>
      </c>
      <c r="G233" s="366" t="s">
        <v>1974</v>
      </c>
    </row>
    <row r="234" spans="1:7" ht="30.75" thickBot="1" x14ac:dyDescent="0.3">
      <c r="A234" s="510">
        <v>39509</v>
      </c>
      <c r="B234" s="35" t="s">
        <v>618</v>
      </c>
      <c r="C234" s="35" t="s">
        <v>741</v>
      </c>
      <c r="D234" s="518">
        <v>0</v>
      </c>
      <c r="E234" s="518" t="s">
        <v>1382</v>
      </c>
      <c r="F234" s="35" t="s">
        <v>595</v>
      </c>
      <c r="G234" s="366" t="s">
        <v>1973</v>
      </c>
    </row>
    <row r="235" spans="1:7" ht="30.75" thickBot="1" x14ac:dyDescent="0.3">
      <c r="A235" s="510">
        <v>39509</v>
      </c>
      <c r="B235" s="35" t="s">
        <v>741</v>
      </c>
      <c r="C235" s="35" t="s">
        <v>607</v>
      </c>
      <c r="D235" s="518">
        <v>0</v>
      </c>
      <c r="E235" s="518" t="s">
        <v>1382</v>
      </c>
      <c r="F235" s="35" t="s">
        <v>595</v>
      </c>
      <c r="G235" s="366" t="s">
        <v>1972</v>
      </c>
    </row>
    <row r="236" spans="1:7" thickBot="1" x14ac:dyDescent="0.3">
      <c r="A236" s="510">
        <v>39510</v>
      </c>
      <c r="B236" s="35" t="s">
        <v>607</v>
      </c>
      <c r="C236" s="35" t="s">
        <v>823</v>
      </c>
      <c r="D236" s="518">
        <v>0</v>
      </c>
      <c r="E236" s="518" t="s">
        <v>1961</v>
      </c>
      <c r="F236" s="35" t="s">
        <v>595</v>
      </c>
      <c r="G236" s="366" t="s">
        <v>1971</v>
      </c>
    </row>
    <row r="237" spans="1:7" ht="30.75" thickBot="1" x14ac:dyDescent="0.3">
      <c r="A237" s="510">
        <v>39510</v>
      </c>
      <c r="B237" s="35" t="s">
        <v>823</v>
      </c>
      <c r="C237" s="35" t="s">
        <v>698</v>
      </c>
      <c r="D237" s="518">
        <v>0</v>
      </c>
      <c r="E237" s="518" t="s">
        <v>1961</v>
      </c>
      <c r="F237" s="35" t="s">
        <v>595</v>
      </c>
      <c r="G237" s="366" t="s">
        <v>1970</v>
      </c>
    </row>
    <row r="238" spans="1:7" thickBot="1" x14ac:dyDescent="0.3">
      <c r="A238" s="510">
        <v>39510</v>
      </c>
      <c r="B238" s="35" t="s">
        <v>698</v>
      </c>
      <c r="C238" s="35" t="s">
        <v>692</v>
      </c>
      <c r="D238" s="518">
        <v>0</v>
      </c>
      <c r="E238" s="518" t="s">
        <v>1961</v>
      </c>
      <c r="F238" s="35" t="s">
        <v>595</v>
      </c>
      <c r="G238" s="366" t="s">
        <v>1969</v>
      </c>
    </row>
    <row r="239" spans="1:7" thickBot="1" x14ac:dyDescent="0.3">
      <c r="A239" s="510">
        <v>39512</v>
      </c>
      <c r="B239" s="35" t="s">
        <v>607</v>
      </c>
      <c r="C239" s="35" t="s">
        <v>729</v>
      </c>
      <c r="D239" s="518">
        <v>0</v>
      </c>
      <c r="E239" s="518" t="s">
        <v>1382</v>
      </c>
      <c r="F239" s="35" t="s">
        <v>595</v>
      </c>
      <c r="G239" s="366" t="s">
        <v>1950</v>
      </c>
    </row>
    <row r="240" spans="1:7" thickBot="1" x14ac:dyDescent="0.3">
      <c r="A240" s="510">
        <v>39512</v>
      </c>
      <c r="B240" s="35" t="s">
        <v>729</v>
      </c>
      <c r="C240" s="35" t="s">
        <v>681</v>
      </c>
      <c r="D240" s="518">
        <v>0</v>
      </c>
      <c r="E240" s="518" t="s">
        <v>1382</v>
      </c>
      <c r="F240" s="35" t="s">
        <v>595</v>
      </c>
      <c r="G240" s="366" t="s">
        <v>1949</v>
      </c>
    </row>
    <row r="241" spans="1:7" thickBot="1" x14ac:dyDescent="0.3">
      <c r="A241" s="510">
        <v>39512</v>
      </c>
      <c r="B241" s="35" t="s">
        <v>681</v>
      </c>
      <c r="C241" s="35" t="s">
        <v>671</v>
      </c>
      <c r="D241" s="518">
        <v>0</v>
      </c>
      <c r="E241" s="518" t="s">
        <v>1382</v>
      </c>
      <c r="F241" s="35" t="s">
        <v>595</v>
      </c>
      <c r="G241" s="366" t="s">
        <v>1949</v>
      </c>
    </row>
    <row r="242" spans="1:7" ht="60.75" thickBot="1" x14ac:dyDescent="0.3">
      <c r="A242" s="510">
        <v>39514</v>
      </c>
      <c r="B242" s="35" t="s">
        <v>809</v>
      </c>
      <c r="C242" s="35" t="s">
        <v>723</v>
      </c>
      <c r="D242" s="518">
        <v>0</v>
      </c>
      <c r="E242" s="518" t="s">
        <v>1382</v>
      </c>
      <c r="F242" s="35" t="s">
        <v>595</v>
      </c>
      <c r="G242" s="366" t="s">
        <v>1913</v>
      </c>
    </row>
    <row r="243" spans="1:7" ht="30.75" thickBot="1" x14ac:dyDescent="0.3">
      <c r="A243" s="510">
        <v>39514</v>
      </c>
      <c r="B243" s="35" t="s">
        <v>723</v>
      </c>
      <c r="C243" s="35" t="s">
        <v>647</v>
      </c>
      <c r="D243" s="518">
        <v>0</v>
      </c>
      <c r="E243" s="518" t="s">
        <v>1382</v>
      </c>
      <c r="F243" s="35" t="s">
        <v>595</v>
      </c>
      <c r="G243" s="366" t="s">
        <v>1912</v>
      </c>
    </row>
    <row r="244" spans="1:7" thickBot="1" x14ac:dyDescent="0.3">
      <c r="A244" s="510">
        <v>39514</v>
      </c>
      <c r="B244" s="35" t="s">
        <v>647</v>
      </c>
      <c r="C244" s="35" t="s">
        <v>640</v>
      </c>
      <c r="D244" s="518">
        <v>0</v>
      </c>
      <c r="E244" s="518" t="s">
        <v>1382</v>
      </c>
      <c r="F244" s="35" t="s">
        <v>595</v>
      </c>
      <c r="G244" s="366" t="s">
        <v>1911</v>
      </c>
    </row>
    <row r="245" spans="1:7" ht="60.75" thickBot="1" x14ac:dyDescent="0.3">
      <c r="A245" s="510">
        <v>39516</v>
      </c>
      <c r="B245" s="35" t="s">
        <v>891</v>
      </c>
      <c r="C245" s="35" t="s">
        <v>710</v>
      </c>
      <c r="D245" s="518">
        <v>0</v>
      </c>
      <c r="E245" s="518" t="s">
        <v>1881</v>
      </c>
      <c r="F245" s="35" t="s">
        <v>595</v>
      </c>
      <c r="G245" s="366" t="s">
        <v>1883</v>
      </c>
    </row>
    <row r="246" spans="1:7" ht="45.75" thickBot="1" x14ac:dyDescent="0.3">
      <c r="A246" s="510">
        <v>39516</v>
      </c>
      <c r="B246" s="35" t="s">
        <v>710</v>
      </c>
      <c r="C246" s="35" t="s">
        <v>884</v>
      </c>
      <c r="D246" s="518">
        <v>0</v>
      </c>
      <c r="E246" s="518" t="s">
        <v>1881</v>
      </c>
      <c r="F246" s="35" t="s">
        <v>595</v>
      </c>
      <c r="G246" s="366" t="s">
        <v>1882</v>
      </c>
    </row>
    <row r="247" spans="1:7" thickBot="1" x14ac:dyDescent="0.3">
      <c r="A247" s="510">
        <v>39516</v>
      </c>
      <c r="B247" s="35" t="s">
        <v>884</v>
      </c>
      <c r="C247" s="35" t="s">
        <v>607</v>
      </c>
      <c r="D247" s="518">
        <v>0</v>
      </c>
      <c r="E247" s="518" t="s">
        <v>1881</v>
      </c>
      <c r="F247" s="35" t="s">
        <v>595</v>
      </c>
      <c r="G247" s="366" t="s">
        <v>1880</v>
      </c>
    </row>
    <row r="248" spans="1:7" ht="30.75" thickBot="1" x14ac:dyDescent="0.3">
      <c r="A248" s="510">
        <v>39517</v>
      </c>
      <c r="B248" s="35" t="s">
        <v>607</v>
      </c>
      <c r="C248" s="35" t="s">
        <v>823</v>
      </c>
      <c r="D248" s="518">
        <v>0</v>
      </c>
      <c r="E248" s="518" t="s">
        <v>1382</v>
      </c>
      <c r="F248" s="35" t="s">
        <v>595</v>
      </c>
      <c r="G248" s="366" t="s">
        <v>1879</v>
      </c>
    </row>
    <row r="249" spans="1:7" thickBot="1" x14ac:dyDescent="0.3">
      <c r="A249" s="510">
        <v>39517</v>
      </c>
      <c r="B249" s="35" t="s">
        <v>681</v>
      </c>
      <c r="C249" s="35" t="s">
        <v>652</v>
      </c>
      <c r="D249" s="518">
        <v>0</v>
      </c>
      <c r="E249" s="518" t="s">
        <v>1382</v>
      </c>
      <c r="F249" s="35" t="s">
        <v>595</v>
      </c>
      <c r="G249" s="366" t="s">
        <v>1876</v>
      </c>
    </row>
    <row r="250" spans="1:7" ht="30.75" thickBot="1" x14ac:dyDescent="0.3">
      <c r="A250" s="510">
        <v>39517</v>
      </c>
      <c r="B250" s="35" t="s">
        <v>652</v>
      </c>
      <c r="C250" s="35" t="s">
        <v>647</v>
      </c>
      <c r="D250" s="518">
        <v>0</v>
      </c>
      <c r="E250" s="518" t="s">
        <v>1382</v>
      </c>
      <c r="F250" s="35" t="s">
        <v>595</v>
      </c>
      <c r="G250" s="366" t="s">
        <v>1875</v>
      </c>
    </row>
    <row r="251" spans="1:7" thickBot="1" x14ac:dyDescent="0.3">
      <c r="A251" s="510">
        <v>39517</v>
      </c>
      <c r="B251" s="35" t="s">
        <v>647</v>
      </c>
      <c r="C251" s="35" t="s">
        <v>966</v>
      </c>
      <c r="D251" s="518">
        <v>0</v>
      </c>
      <c r="E251" s="518" t="s">
        <v>1382</v>
      </c>
      <c r="F251" s="35" t="s">
        <v>595</v>
      </c>
      <c r="G251" s="366" t="s">
        <v>1873</v>
      </c>
    </row>
    <row r="252" spans="1:7" ht="30.75" thickBot="1" x14ac:dyDescent="0.3">
      <c r="A252" s="510">
        <v>39517</v>
      </c>
      <c r="B252" s="35" t="s">
        <v>647</v>
      </c>
      <c r="C252" s="35" t="s">
        <v>966</v>
      </c>
      <c r="D252" s="518">
        <v>0</v>
      </c>
      <c r="E252" s="518" t="s">
        <v>1382</v>
      </c>
      <c r="F252" s="35" t="s">
        <v>595</v>
      </c>
      <c r="G252" s="366" t="s">
        <v>1874</v>
      </c>
    </row>
    <row r="253" spans="1:7" ht="45.75" thickBot="1" x14ac:dyDescent="0.3">
      <c r="A253" s="510">
        <v>39517</v>
      </c>
      <c r="B253" s="35" t="s">
        <v>966</v>
      </c>
      <c r="C253" s="35" t="s">
        <v>623</v>
      </c>
      <c r="D253" s="518">
        <v>0</v>
      </c>
      <c r="E253" s="518" t="s">
        <v>1382</v>
      </c>
      <c r="F253" s="35" t="s">
        <v>595</v>
      </c>
      <c r="G253" s="366" t="s">
        <v>1872</v>
      </c>
    </row>
    <row r="254" spans="1:7" ht="45.75" thickBot="1" x14ac:dyDescent="0.3">
      <c r="A254" s="510">
        <v>39518</v>
      </c>
      <c r="B254" s="35" t="s">
        <v>681</v>
      </c>
      <c r="C254" s="35" t="s">
        <v>677</v>
      </c>
      <c r="D254" s="518">
        <v>0</v>
      </c>
      <c r="E254" s="518" t="s">
        <v>1864</v>
      </c>
      <c r="F254" s="35" t="s">
        <v>595</v>
      </c>
      <c r="G254" s="366" t="s">
        <v>1863</v>
      </c>
    </row>
    <row r="255" spans="1:7" ht="30.75" thickBot="1" x14ac:dyDescent="0.3">
      <c r="A255" s="510">
        <v>39518</v>
      </c>
      <c r="B255" s="35" t="s">
        <v>677</v>
      </c>
      <c r="C255" s="35" t="s">
        <v>671</v>
      </c>
      <c r="D255" s="518">
        <v>0</v>
      </c>
      <c r="E255" s="518" t="s">
        <v>1805</v>
      </c>
      <c r="F255" s="35" t="s">
        <v>595</v>
      </c>
      <c r="G255" s="366" t="s">
        <v>1862</v>
      </c>
    </row>
    <row r="256" spans="1:7" ht="30.75" thickBot="1" x14ac:dyDescent="0.3">
      <c r="A256" s="510">
        <v>39518</v>
      </c>
      <c r="B256" s="35" t="s">
        <v>671</v>
      </c>
      <c r="C256" s="35" t="s">
        <v>660</v>
      </c>
      <c r="D256" s="518">
        <v>0</v>
      </c>
      <c r="E256" s="518" t="s">
        <v>1805</v>
      </c>
      <c r="F256" s="35" t="s">
        <v>595</v>
      </c>
      <c r="G256" s="366" t="s">
        <v>1860</v>
      </c>
    </row>
    <row r="257" spans="1:7" thickBot="1" x14ac:dyDescent="0.3">
      <c r="A257" s="510">
        <v>39518</v>
      </c>
      <c r="B257" s="35" t="s">
        <v>671</v>
      </c>
      <c r="C257" s="35" t="s">
        <v>660</v>
      </c>
      <c r="D257" s="518">
        <v>0</v>
      </c>
      <c r="E257" s="518" t="s">
        <v>1805</v>
      </c>
      <c r="F257" s="35" t="s">
        <v>595</v>
      </c>
      <c r="G257" s="366" t="s">
        <v>1861</v>
      </c>
    </row>
    <row r="258" spans="1:7" thickBot="1" x14ac:dyDescent="0.3">
      <c r="A258" s="510">
        <v>39518</v>
      </c>
      <c r="B258" s="35" t="s">
        <v>660</v>
      </c>
      <c r="C258" s="35" t="s">
        <v>656</v>
      </c>
      <c r="D258" s="518">
        <v>0</v>
      </c>
      <c r="E258" s="518" t="s">
        <v>1805</v>
      </c>
      <c r="F258" s="35" t="s">
        <v>595</v>
      </c>
      <c r="G258" s="366" t="s">
        <v>1859</v>
      </c>
    </row>
    <row r="259" spans="1:7" ht="30.75" thickBot="1" x14ac:dyDescent="0.3">
      <c r="A259" s="510">
        <v>39518</v>
      </c>
      <c r="B259" s="35" t="s">
        <v>656</v>
      </c>
      <c r="C259" s="35" t="s">
        <v>640</v>
      </c>
      <c r="D259" s="518">
        <v>0</v>
      </c>
      <c r="E259" s="518" t="s">
        <v>1409</v>
      </c>
      <c r="F259" s="35" t="s">
        <v>595</v>
      </c>
      <c r="G259" s="366" t="s">
        <v>1858</v>
      </c>
    </row>
    <row r="260" spans="1:7" ht="30.75" thickBot="1" x14ac:dyDescent="0.3">
      <c r="A260" s="510">
        <v>39520</v>
      </c>
      <c r="B260" s="35" t="s">
        <v>733</v>
      </c>
      <c r="C260" s="35" t="s">
        <v>681</v>
      </c>
      <c r="D260" s="518">
        <v>0</v>
      </c>
      <c r="E260" s="518" t="s">
        <v>1831</v>
      </c>
      <c r="F260" s="35" t="s">
        <v>595</v>
      </c>
      <c r="G260" s="366" t="s">
        <v>1832</v>
      </c>
    </row>
    <row r="261" spans="1:7" ht="30.75" thickBot="1" x14ac:dyDescent="0.3">
      <c r="A261" s="510">
        <v>39520</v>
      </c>
      <c r="B261" s="35" t="s">
        <v>681</v>
      </c>
      <c r="C261" s="35" t="s">
        <v>1018</v>
      </c>
      <c r="D261" s="518">
        <v>0</v>
      </c>
      <c r="E261" s="518" t="s">
        <v>1831</v>
      </c>
      <c r="F261" s="35" t="s">
        <v>595</v>
      </c>
      <c r="G261" s="366" t="s">
        <v>1830</v>
      </c>
    </row>
    <row r="262" spans="1:7" thickBot="1" x14ac:dyDescent="0.3">
      <c r="A262" s="510">
        <v>39521</v>
      </c>
      <c r="B262" s="35" t="s">
        <v>681</v>
      </c>
      <c r="C262" s="35" t="s">
        <v>675</v>
      </c>
      <c r="D262" s="518">
        <v>0</v>
      </c>
      <c r="E262" s="518" t="s">
        <v>1812</v>
      </c>
      <c r="F262" s="35" t="s">
        <v>595</v>
      </c>
      <c r="G262" s="366" t="s">
        <v>1811</v>
      </c>
    </row>
    <row r="263" spans="1:7" thickBot="1" x14ac:dyDescent="0.3">
      <c r="A263" s="510">
        <v>39521</v>
      </c>
      <c r="B263" s="35" t="s">
        <v>675</v>
      </c>
      <c r="C263" s="35" t="s">
        <v>673</v>
      </c>
      <c r="D263" s="518">
        <v>0</v>
      </c>
      <c r="E263" s="518" t="s">
        <v>1810</v>
      </c>
      <c r="F263" s="35" t="s">
        <v>595</v>
      </c>
      <c r="G263" s="366" t="s">
        <v>1809</v>
      </c>
    </row>
    <row r="264" spans="1:7" thickBot="1" x14ac:dyDescent="0.3">
      <c r="A264" s="510">
        <v>39521</v>
      </c>
      <c r="B264" s="35" t="s">
        <v>673</v>
      </c>
      <c r="C264" s="35" t="s">
        <v>671</v>
      </c>
      <c r="D264" s="518">
        <v>0</v>
      </c>
      <c r="E264" s="518" t="s">
        <v>1805</v>
      </c>
      <c r="F264" s="35" t="s">
        <v>595</v>
      </c>
      <c r="G264" s="366" t="s">
        <v>1808</v>
      </c>
    </row>
    <row r="265" spans="1:7" thickBot="1" x14ac:dyDescent="0.3">
      <c r="A265" s="510">
        <v>39521</v>
      </c>
      <c r="B265" s="35" t="s">
        <v>847</v>
      </c>
      <c r="C265" s="35" t="s">
        <v>654</v>
      </c>
      <c r="D265" s="518">
        <v>0</v>
      </c>
      <c r="E265" s="518" t="s">
        <v>1805</v>
      </c>
      <c r="F265" s="35" t="s">
        <v>595</v>
      </c>
      <c r="G265" s="366" t="s">
        <v>1806</v>
      </c>
    </row>
    <row r="266" spans="1:7" ht="45.75" thickBot="1" x14ac:dyDescent="0.3">
      <c r="A266" s="510">
        <v>39521</v>
      </c>
      <c r="B266" s="35" t="s">
        <v>654</v>
      </c>
      <c r="C266" s="35" t="s">
        <v>652</v>
      </c>
      <c r="D266" s="518">
        <v>0</v>
      </c>
      <c r="E266" s="518" t="s">
        <v>1805</v>
      </c>
      <c r="F266" s="35" t="s">
        <v>595</v>
      </c>
      <c r="G266" s="366" t="s">
        <v>1804</v>
      </c>
    </row>
    <row r="267" spans="1:7" ht="30.75" thickBot="1" x14ac:dyDescent="0.3">
      <c r="A267" s="510">
        <v>39522</v>
      </c>
      <c r="B267" s="35" t="s">
        <v>729</v>
      </c>
      <c r="C267" s="35" t="s">
        <v>681</v>
      </c>
      <c r="D267" s="518">
        <v>0</v>
      </c>
      <c r="E267" s="518" t="s">
        <v>1777</v>
      </c>
      <c r="F267" s="35" t="s">
        <v>595</v>
      </c>
      <c r="G267" s="366" t="s">
        <v>1789</v>
      </c>
    </row>
    <row r="268" spans="1:7" ht="45.75" thickBot="1" x14ac:dyDescent="0.3">
      <c r="A268" s="510">
        <v>39524</v>
      </c>
      <c r="B268" s="35" t="s">
        <v>841</v>
      </c>
      <c r="C268" s="35" t="s">
        <v>639</v>
      </c>
      <c r="D268" s="518">
        <v>0</v>
      </c>
      <c r="E268" s="518" t="s">
        <v>1750</v>
      </c>
      <c r="F268" s="35" t="s">
        <v>595</v>
      </c>
      <c r="G268" s="366" t="s">
        <v>1749</v>
      </c>
    </row>
    <row r="269" spans="1:7" ht="30.75" thickBot="1" x14ac:dyDescent="0.3">
      <c r="A269" s="510">
        <v>39524</v>
      </c>
      <c r="B269" s="35" t="s">
        <v>639</v>
      </c>
      <c r="C269" s="35" t="s">
        <v>634</v>
      </c>
      <c r="D269" s="518">
        <v>0</v>
      </c>
      <c r="E269" s="518" t="s">
        <v>1739</v>
      </c>
      <c r="F269" s="35" t="s">
        <v>595</v>
      </c>
      <c r="G269" s="366" t="s">
        <v>1748</v>
      </c>
    </row>
    <row r="270" spans="1:7" ht="30.75" thickBot="1" x14ac:dyDescent="0.3">
      <c r="A270" s="510">
        <v>39524</v>
      </c>
      <c r="B270" s="35" t="s">
        <v>634</v>
      </c>
      <c r="C270" s="35" t="s">
        <v>786</v>
      </c>
      <c r="D270" s="518">
        <v>0</v>
      </c>
      <c r="E270" s="518" t="s">
        <v>1739</v>
      </c>
      <c r="F270" s="35" t="s">
        <v>595</v>
      </c>
      <c r="G270" s="366" t="s">
        <v>1747</v>
      </c>
    </row>
    <row r="271" spans="1:7" thickBot="1" x14ac:dyDescent="0.3">
      <c r="A271" s="510">
        <v>39524</v>
      </c>
      <c r="B271" s="35" t="s">
        <v>786</v>
      </c>
      <c r="C271" s="35" t="s">
        <v>710</v>
      </c>
      <c r="D271" s="518">
        <v>0</v>
      </c>
      <c r="E271" s="518" t="s">
        <v>719</v>
      </c>
      <c r="F271" s="35" t="s">
        <v>595</v>
      </c>
      <c r="G271" s="366" t="s">
        <v>357</v>
      </c>
    </row>
    <row r="272" spans="1:7" thickBot="1" x14ac:dyDescent="0.3">
      <c r="A272" s="510">
        <v>39525</v>
      </c>
      <c r="B272" s="35" t="s">
        <v>677</v>
      </c>
      <c r="C272" s="35" t="s">
        <v>673</v>
      </c>
      <c r="D272" s="518">
        <v>0</v>
      </c>
      <c r="E272" s="518" t="s">
        <v>825</v>
      </c>
      <c r="F272" s="35" t="s">
        <v>595</v>
      </c>
      <c r="G272" s="366" t="s">
        <v>1736</v>
      </c>
    </row>
    <row r="273" spans="1:7" ht="30.75" thickBot="1" x14ac:dyDescent="0.3">
      <c r="A273" s="510">
        <v>39525</v>
      </c>
      <c r="B273" s="35" t="s">
        <v>673</v>
      </c>
      <c r="C273" s="35" t="s">
        <v>668</v>
      </c>
      <c r="D273" s="518">
        <v>0</v>
      </c>
      <c r="E273" s="518" t="s">
        <v>825</v>
      </c>
      <c r="F273" s="35" t="s">
        <v>595</v>
      </c>
      <c r="G273" s="366" t="s">
        <v>1735</v>
      </c>
    </row>
    <row r="274" spans="1:7" ht="45.75" thickBot="1" x14ac:dyDescent="0.3">
      <c r="A274" s="510">
        <v>39525</v>
      </c>
      <c r="B274" s="35" t="s">
        <v>668</v>
      </c>
      <c r="C274" s="35" t="s">
        <v>666</v>
      </c>
      <c r="D274" s="518">
        <v>0</v>
      </c>
      <c r="E274" s="518" t="s">
        <v>825</v>
      </c>
      <c r="F274" s="35" t="s">
        <v>595</v>
      </c>
      <c r="G274" s="366" t="s">
        <v>1734</v>
      </c>
    </row>
    <row r="275" spans="1:7" thickBot="1" x14ac:dyDescent="0.3">
      <c r="A275" s="510">
        <v>39525</v>
      </c>
      <c r="B275" s="35" t="s">
        <v>666</v>
      </c>
      <c r="C275" s="35" t="s">
        <v>665</v>
      </c>
      <c r="D275" s="518">
        <v>0</v>
      </c>
      <c r="E275" s="518" t="s">
        <v>825</v>
      </c>
      <c r="F275" s="35" t="s">
        <v>595</v>
      </c>
      <c r="G275" s="366" t="s">
        <v>1733</v>
      </c>
    </row>
    <row r="276" spans="1:7" thickBot="1" x14ac:dyDescent="0.3">
      <c r="A276" s="510">
        <v>39525</v>
      </c>
      <c r="B276" s="35" t="s">
        <v>665</v>
      </c>
      <c r="C276" s="35" t="s">
        <v>856</v>
      </c>
      <c r="D276" s="518">
        <v>0</v>
      </c>
      <c r="E276" s="518" t="s">
        <v>825</v>
      </c>
      <c r="F276" s="35" t="s">
        <v>595</v>
      </c>
      <c r="G276" s="366" t="s">
        <v>1732</v>
      </c>
    </row>
    <row r="277" spans="1:7" ht="45.75" thickBot="1" x14ac:dyDescent="0.3">
      <c r="A277" s="510">
        <v>39525</v>
      </c>
      <c r="B277" s="35" t="s">
        <v>850</v>
      </c>
      <c r="C277" s="35" t="s">
        <v>660</v>
      </c>
      <c r="D277" s="518">
        <v>0</v>
      </c>
      <c r="E277" s="518" t="s">
        <v>1592</v>
      </c>
      <c r="F277" s="35" t="s">
        <v>595</v>
      </c>
      <c r="G277" s="366" t="s">
        <v>1730</v>
      </c>
    </row>
    <row r="278" spans="1:7" thickBot="1" x14ac:dyDescent="0.3">
      <c r="A278" s="510">
        <v>39525</v>
      </c>
      <c r="B278" s="35" t="s">
        <v>660</v>
      </c>
      <c r="C278" s="35" t="s">
        <v>658</v>
      </c>
      <c r="D278" s="518">
        <v>0</v>
      </c>
      <c r="E278" s="518" t="s">
        <v>1382</v>
      </c>
      <c r="F278" s="35" t="s">
        <v>595</v>
      </c>
      <c r="G278" s="366" t="s">
        <v>1729</v>
      </c>
    </row>
    <row r="279" spans="1:7" thickBot="1" x14ac:dyDescent="0.3">
      <c r="A279" s="510">
        <v>39525</v>
      </c>
      <c r="B279" s="35" t="s">
        <v>658</v>
      </c>
      <c r="C279" s="35" t="s">
        <v>654</v>
      </c>
      <c r="D279" s="518">
        <v>0</v>
      </c>
      <c r="E279" s="518" t="s">
        <v>719</v>
      </c>
      <c r="F279" s="35" t="s">
        <v>595</v>
      </c>
      <c r="G279" s="366" t="s">
        <v>1727</v>
      </c>
    </row>
    <row r="280" spans="1:7" ht="30.75" thickBot="1" x14ac:dyDescent="0.3">
      <c r="A280" s="510">
        <v>39525</v>
      </c>
      <c r="B280" s="35" t="s">
        <v>654</v>
      </c>
      <c r="C280" s="35" t="s">
        <v>652</v>
      </c>
      <c r="D280" s="518">
        <v>0</v>
      </c>
      <c r="E280" s="518" t="s">
        <v>1382</v>
      </c>
      <c r="F280" s="35" t="s">
        <v>595</v>
      </c>
      <c r="G280" s="366" t="s">
        <v>1728</v>
      </c>
    </row>
    <row r="281" spans="1:7" thickBot="1" x14ac:dyDescent="0.3">
      <c r="A281" s="510">
        <v>39525</v>
      </c>
      <c r="B281" s="35" t="s">
        <v>652</v>
      </c>
      <c r="C281" s="35" t="s">
        <v>839</v>
      </c>
      <c r="D281" s="518">
        <v>0</v>
      </c>
      <c r="E281" s="518" t="s">
        <v>719</v>
      </c>
      <c r="F281" s="35" t="s">
        <v>595</v>
      </c>
      <c r="G281" s="366" t="s">
        <v>1727</v>
      </c>
    </row>
    <row r="282" spans="1:7" ht="30.75" thickBot="1" x14ac:dyDescent="0.3">
      <c r="A282" s="510">
        <v>39525</v>
      </c>
      <c r="B282" s="35" t="s">
        <v>839</v>
      </c>
      <c r="C282" s="35" t="s">
        <v>964</v>
      </c>
      <c r="D282" s="518">
        <v>0</v>
      </c>
      <c r="E282" s="518" t="s">
        <v>1382</v>
      </c>
      <c r="F282" s="35" t="s">
        <v>595</v>
      </c>
      <c r="G282" s="366" t="s">
        <v>1726</v>
      </c>
    </row>
    <row r="283" spans="1:7" ht="30.75" thickBot="1" x14ac:dyDescent="0.3">
      <c r="A283" s="510">
        <v>39525</v>
      </c>
      <c r="B283" s="35" t="s">
        <v>964</v>
      </c>
      <c r="C283" s="35" t="s">
        <v>607</v>
      </c>
      <c r="D283" s="518">
        <v>0</v>
      </c>
      <c r="E283" s="518" t="s">
        <v>719</v>
      </c>
      <c r="F283" s="35" t="s">
        <v>595</v>
      </c>
      <c r="G283" s="366" t="s">
        <v>1725</v>
      </c>
    </row>
    <row r="284" spans="1:7" ht="30.75" thickBot="1" x14ac:dyDescent="0.3">
      <c r="A284" s="510">
        <v>39526</v>
      </c>
      <c r="B284" s="35" t="s">
        <v>607</v>
      </c>
      <c r="C284" s="35" t="s">
        <v>681</v>
      </c>
      <c r="D284" s="518">
        <v>0</v>
      </c>
      <c r="E284" s="518" t="s">
        <v>719</v>
      </c>
      <c r="F284" s="35" t="s">
        <v>595</v>
      </c>
      <c r="G284" s="366" t="s">
        <v>1725</v>
      </c>
    </row>
    <row r="285" spans="1:7" ht="45.75" thickBot="1" x14ac:dyDescent="0.3">
      <c r="A285" s="510">
        <v>39526</v>
      </c>
      <c r="B285" s="35" t="s">
        <v>681</v>
      </c>
      <c r="C285" s="35" t="s">
        <v>841</v>
      </c>
      <c r="D285" s="518">
        <v>0</v>
      </c>
      <c r="E285" s="518" t="s">
        <v>719</v>
      </c>
      <c r="F285" s="35" t="s">
        <v>595</v>
      </c>
      <c r="G285" s="366" t="s">
        <v>1724</v>
      </c>
    </row>
    <row r="286" spans="1:7" ht="45.75" thickBot="1" x14ac:dyDescent="0.3">
      <c r="A286" s="510">
        <v>39526</v>
      </c>
      <c r="B286" s="35" t="s">
        <v>841</v>
      </c>
      <c r="C286" s="35" t="s">
        <v>637</v>
      </c>
      <c r="D286" s="518">
        <v>0</v>
      </c>
      <c r="E286" s="518" t="s">
        <v>1717</v>
      </c>
      <c r="F286" s="35" t="s">
        <v>595</v>
      </c>
      <c r="G286" s="366" t="s">
        <v>1723</v>
      </c>
    </row>
    <row r="287" spans="1:7" ht="45.75" thickBot="1" x14ac:dyDescent="0.3">
      <c r="A287" s="510">
        <v>39526</v>
      </c>
      <c r="B287" s="35" t="s">
        <v>630</v>
      </c>
      <c r="C287" s="35" t="s">
        <v>708</v>
      </c>
      <c r="D287" s="518">
        <v>0</v>
      </c>
      <c r="E287" s="518" t="s">
        <v>1717</v>
      </c>
      <c r="F287" s="35" t="s">
        <v>595</v>
      </c>
      <c r="G287" s="366" t="s">
        <v>1716</v>
      </c>
    </row>
    <row r="288" spans="1:7" ht="30.75" thickBot="1" x14ac:dyDescent="0.3">
      <c r="A288" s="510">
        <v>39526</v>
      </c>
      <c r="B288" s="35" t="s">
        <v>708</v>
      </c>
      <c r="C288" s="35" t="s">
        <v>614</v>
      </c>
      <c r="D288" s="518">
        <v>0</v>
      </c>
      <c r="E288" s="518" t="s">
        <v>1403</v>
      </c>
      <c r="F288" s="35" t="s">
        <v>595</v>
      </c>
      <c r="G288" s="366" t="s">
        <v>1715</v>
      </c>
    </row>
    <row r="289" spans="1:7" ht="30.75" thickBot="1" x14ac:dyDescent="0.3">
      <c r="A289" s="510">
        <v>39526</v>
      </c>
      <c r="B289" s="35" t="s">
        <v>614</v>
      </c>
      <c r="C289" s="35" t="s">
        <v>611</v>
      </c>
      <c r="D289" s="518">
        <v>0</v>
      </c>
      <c r="E289" s="518" t="s">
        <v>1403</v>
      </c>
      <c r="F289" s="35" t="s">
        <v>595</v>
      </c>
      <c r="G289" s="366" t="s">
        <v>1714</v>
      </c>
    </row>
    <row r="290" spans="1:7" ht="30.75" thickBot="1" x14ac:dyDescent="0.3">
      <c r="A290" s="510">
        <v>39526</v>
      </c>
      <c r="B290" s="35" t="s">
        <v>611</v>
      </c>
      <c r="C290" s="35" t="s">
        <v>607</v>
      </c>
      <c r="D290" s="518">
        <v>0</v>
      </c>
      <c r="E290" s="518" t="s">
        <v>1403</v>
      </c>
      <c r="F290" s="35" t="s">
        <v>595</v>
      </c>
      <c r="G290" s="366" t="s">
        <v>1713</v>
      </c>
    </row>
    <row r="291" spans="1:7" ht="30.75" thickBot="1" x14ac:dyDescent="0.3">
      <c r="A291" s="510">
        <v>39527</v>
      </c>
      <c r="B291" s="35" t="s">
        <v>607</v>
      </c>
      <c r="C291" s="35" t="s">
        <v>692</v>
      </c>
      <c r="D291" s="518">
        <v>0</v>
      </c>
      <c r="E291" s="518" t="s">
        <v>1707</v>
      </c>
      <c r="F291" s="35" t="s">
        <v>595</v>
      </c>
      <c r="G291" s="366" t="s">
        <v>1712</v>
      </c>
    </row>
    <row r="292" spans="1:7" ht="30.75" thickBot="1" x14ac:dyDescent="0.3">
      <c r="A292" s="510">
        <v>39527</v>
      </c>
      <c r="B292" s="35" t="s">
        <v>692</v>
      </c>
      <c r="C292" s="35" t="s">
        <v>731</v>
      </c>
      <c r="D292" s="518">
        <v>0</v>
      </c>
      <c r="E292" s="518" t="s">
        <v>1707</v>
      </c>
      <c r="F292" s="35" t="s">
        <v>595</v>
      </c>
      <c r="G292" s="366" t="s">
        <v>1711</v>
      </c>
    </row>
    <row r="293" spans="1:7" ht="30.75" thickBot="1" x14ac:dyDescent="0.3">
      <c r="A293" s="510">
        <v>39527</v>
      </c>
      <c r="B293" s="35" t="s">
        <v>731</v>
      </c>
      <c r="C293" s="35" t="s">
        <v>681</v>
      </c>
      <c r="D293" s="518">
        <v>0</v>
      </c>
      <c r="E293" s="518" t="s">
        <v>1707</v>
      </c>
      <c r="F293" s="35" t="s">
        <v>595</v>
      </c>
      <c r="G293" s="366" t="s">
        <v>1710</v>
      </c>
    </row>
    <row r="294" spans="1:7" ht="30.75" thickBot="1" x14ac:dyDescent="0.3">
      <c r="A294" s="510">
        <v>39527</v>
      </c>
      <c r="B294" s="35" t="s">
        <v>681</v>
      </c>
      <c r="C294" s="35" t="s">
        <v>675</v>
      </c>
      <c r="D294" s="518">
        <v>0</v>
      </c>
      <c r="E294" s="518" t="s">
        <v>1707</v>
      </c>
      <c r="F294" s="35" t="s">
        <v>595</v>
      </c>
      <c r="G294" s="366" t="s">
        <v>1709</v>
      </c>
    </row>
    <row r="295" spans="1:7" ht="45.75" thickBot="1" x14ac:dyDescent="0.3">
      <c r="A295" s="510">
        <v>39527</v>
      </c>
      <c r="B295" s="35" t="s">
        <v>675</v>
      </c>
      <c r="C295" s="35" t="s">
        <v>630</v>
      </c>
      <c r="D295" s="518">
        <v>0</v>
      </c>
      <c r="E295" s="518" t="s">
        <v>1707</v>
      </c>
      <c r="F295" s="35" t="s">
        <v>595</v>
      </c>
      <c r="G295" s="366" t="s">
        <v>1708</v>
      </c>
    </row>
    <row r="296" spans="1:7" ht="30.75" thickBot="1" x14ac:dyDescent="0.3">
      <c r="A296" s="510">
        <v>39527</v>
      </c>
      <c r="B296" s="35" t="s">
        <v>630</v>
      </c>
      <c r="C296" s="35" t="s">
        <v>607</v>
      </c>
      <c r="D296" s="518">
        <v>0</v>
      </c>
      <c r="E296" s="518" t="s">
        <v>1707</v>
      </c>
      <c r="F296" s="35" t="s">
        <v>595</v>
      </c>
      <c r="G296" s="366" t="s">
        <v>1706</v>
      </c>
    </row>
    <row r="297" spans="1:7" ht="45.75" thickBot="1" x14ac:dyDescent="0.3">
      <c r="A297" s="510">
        <v>39528</v>
      </c>
      <c r="B297" s="35" t="s">
        <v>607</v>
      </c>
      <c r="C297" s="35" t="s">
        <v>681</v>
      </c>
      <c r="D297" s="518">
        <v>0</v>
      </c>
      <c r="E297" s="518" t="s">
        <v>1643</v>
      </c>
      <c r="F297" s="35" t="s">
        <v>595</v>
      </c>
      <c r="G297" s="366" t="s">
        <v>1705</v>
      </c>
    </row>
    <row r="298" spans="1:7" ht="45.75" thickBot="1" x14ac:dyDescent="0.3">
      <c r="A298" s="510">
        <v>39528</v>
      </c>
      <c r="B298" s="35" t="s">
        <v>681</v>
      </c>
      <c r="C298" s="35" t="s">
        <v>630</v>
      </c>
      <c r="D298" s="518">
        <v>0</v>
      </c>
      <c r="E298" s="518" t="s">
        <v>1643</v>
      </c>
      <c r="F298" s="35" t="s">
        <v>595</v>
      </c>
      <c r="G298" s="366" t="s">
        <v>1704</v>
      </c>
    </row>
    <row r="299" spans="1:7" ht="45.75" thickBot="1" x14ac:dyDescent="0.3">
      <c r="A299" s="510">
        <v>39528</v>
      </c>
      <c r="B299" s="35" t="s">
        <v>630</v>
      </c>
      <c r="C299" s="35" t="s">
        <v>607</v>
      </c>
      <c r="D299" s="518">
        <v>0</v>
      </c>
      <c r="E299" s="518" t="s">
        <v>1638</v>
      </c>
      <c r="F299" s="35" t="s">
        <v>595</v>
      </c>
      <c r="G299" s="366" t="s">
        <v>1699</v>
      </c>
    </row>
    <row r="300" spans="1:7" thickBot="1" x14ac:dyDescent="0.3">
      <c r="A300" s="510">
        <v>39528</v>
      </c>
      <c r="B300" s="35" t="s">
        <v>630</v>
      </c>
      <c r="C300" s="35" t="s">
        <v>607</v>
      </c>
      <c r="D300" s="518">
        <v>0</v>
      </c>
      <c r="E300" s="518" t="s">
        <v>1657</v>
      </c>
      <c r="F300" s="35" t="s">
        <v>595</v>
      </c>
      <c r="G300" s="366" t="s">
        <v>1700</v>
      </c>
    </row>
    <row r="301" spans="1:7" thickBot="1" x14ac:dyDescent="0.3">
      <c r="A301" s="510">
        <v>39528</v>
      </c>
      <c r="B301" s="35" t="s">
        <v>630</v>
      </c>
      <c r="C301" s="35" t="s">
        <v>607</v>
      </c>
      <c r="D301" s="518">
        <v>0</v>
      </c>
      <c r="E301" s="518" t="s">
        <v>1657</v>
      </c>
      <c r="F301" s="35" t="s">
        <v>595</v>
      </c>
      <c r="G301" s="366" t="s">
        <v>1634</v>
      </c>
    </row>
    <row r="302" spans="1:7" thickBot="1" x14ac:dyDescent="0.3">
      <c r="A302" s="510">
        <v>39528</v>
      </c>
      <c r="B302" s="35" t="s">
        <v>630</v>
      </c>
      <c r="C302" s="35" t="s">
        <v>607</v>
      </c>
      <c r="D302" s="518">
        <v>0</v>
      </c>
      <c r="E302" s="518" t="s">
        <v>1657</v>
      </c>
      <c r="F302" s="35" t="s">
        <v>595</v>
      </c>
      <c r="G302" s="366" t="s">
        <v>1605</v>
      </c>
    </row>
    <row r="303" spans="1:7" thickBot="1" x14ac:dyDescent="0.3">
      <c r="A303" s="510">
        <v>39528</v>
      </c>
      <c r="B303" s="35" t="s">
        <v>630</v>
      </c>
      <c r="C303" s="35" t="s">
        <v>607</v>
      </c>
      <c r="D303" s="518">
        <v>0</v>
      </c>
      <c r="E303" s="518" t="s">
        <v>1657</v>
      </c>
      <c r="F303" s="35" t="s">
        <v>595</v>
      </c>
      <c r="G303" s="366" t="s">
        <v>1702</v>
      </c>
    </row>
    <row r="304" spans="1:7" thickBot="1" x14ac:dyDescent="0.3">
      <c r="A304" s="510">
        <v>39528</v>
      </c>
      <c r="B304" s="35" t="s">
        <v>630</v>
      </c>
      <c r="C304" s="35" t="s">
        <v>607</v>
      </c>
      <c r="D304" s="518">
        <v>0</v>
      </c>
      <c r="E304" s="518" t="s">
        <v>1657</v>
      </c>
      <c r="F304" s="35" t="s">
        <v>595</v>
      </c>
      <c r="G304" s="366" t="s">
        <v>1701</v>
      </c>
    </row>
    <row r="305" spans="1:7" thickBot="1" x14ac:dyDescent="0.3">
      <c r="A305" s="510">
        <v>39528</v>
      </c>
      <c r="B305" s="35" t="s">
        <v>630</v>
      </c>
      <c r="C305" s="35" t="s">
        <v>607</v>
      </c>
      <c r="D305" s="518">
        <v>0</v>
      </c>
      <c r="E305" s="518" t="s">
        <v>1657</v>
      </c>
      <c r="F305" s="35" t="s">
        <v>595</v>
      </c>
      <c r="G305" s="366" t="s">
        <v>1703</v>
      </c>
    </row>
    <row r="306" spans="1:7" ht="30.75" thickBot="1" x14ac:dyDescent="0.3">
      <c r="A306" s="510">
        <v>39529</v>
      </c>
      <c r="B306" s="35" t="s">
        <v>607</v>
      </c>
      <c r="C306" s="35" t="s">
        <v>681</v>
      </c>
      <c r="D306" s="518">
        <v>0</v>
      </c>
      <c r="E306" s="518" t="s">
        <v>1403</v>
      </c>
      <c r="F306" s="35" t="s">
        <v>595</v>
      </c>
      <c r="G306" s="366" t="s">
        <v>1692</v>
      </c>
    </row>
    <row r="307" spans="1:7" ht="30.75" thickBot="1" x14ac:dyDescent="0.3">
      <c r="A307" s="510">
        <v>39529</v>
      </c>
      <c r="B307" s="35" t="s">
        <v>607</v>
      </c>
      <c r="C307" s="35" t="s">
        <v>681</v>
      </c>
      <c r="D307" s="518">
        <v>0</v>
      </c>
      <c r="E307" s="518" t="s">
        <v>1403</v>
      </c>
      <c r="F307" s="35" t="s">
        <v>595</v>
      </c>
      <c r="G307" s="366" t="s">
        <v>1619</v>
      </c>
    </row>
    <row r="308" spans="1:7" ht="30.75" thickBot="1" x14ac:dyDescent="0.3">
      <c r="A308" s="510">
        <v>39529</v>
      </c>
      <c r="B308" s="35" t="s">
        <v>607</v>
      </c>
      <c r="C308" s="35" t="s">
        <v>681</v>
      </c>
      <c r="D308" s="518">
        <v>0</v>
      </c>
      <c r="E308" s="518" t="s">
        <v>1403</v>
      </c>
      <c r="F308" s="35" t="s">
        <v>595</v>
      </c>
      <c r="G308" s="366" t="s">
        <v>1698</v>
      </c>
    </row>
    <row r="309" spans="1:7" ht="30.75" thickBot="1" x14ac:dyDescent="0.3">
      <c r="A309" s="510">
        <v>39529</v>
      </c>
      <c r="B309" s="35" t="s">
        <v>607</v>
      </c>
      <c r="C309" s="35" t="s">
        <v>681</v>
      </c>
      <c r="D309" s="518">
        <v>0</v>
      </c>
      <c r="E309" s="518" t="s">
        <v>1403</v>
      </c>
      <c r="F309" s="35" t="s">
        <v>595</v>
      </c>
      <c r="G309" s="366" t="s">
        <v>1697</v>
      </c>
    </row>
    <row r="310" spans="1:7" ht="30.75" thickBot="1" x14ac:dyDescent="0.3">
      <c r="A310" s="510">
        <v>39529</v>
      </c>
      <c r="B310" s="35" t="s">
        <v>607</v>
      </c>
      <c r="C310" s="35" t="s">
        <v>681</v>
      </c>
      <c r="D310" s="518">
        <v>0</v>
      </c>
      <c r="E310" s="518" t="s">
        <v>1403</v>
      </c>
      <c r="F310" s="35" t="s">
        <v>595</v>
      </c>
      <c r="G310" s="366" t="s">
        <v>1696</v>
      </c>
    </row>
    <row r="311" spans="1:7" ht="30.75" thickBot="1" x14ac:dyDescent="0.3">
      <c r="A311" s="510">
        <v>39529</v>
      </c>
      <c r="B311" s="35" t="s">
        <v>607</v>
      </c>
      <c r="C311" s="35" t="s">
        <v>681</v>
      </c>
      <c r="D311" s="518">
        <v>0</v>
      </c>
      <c r="E311" s="518" t="s">
        <v>1403</v>
      </c>
      <c r="F311" s="35" t="s">
        <v>595</v>
      </c>
      <c r="G311" s="366" t="s">
        <v>1695</v>
      </c>
    </row>
    <row r="312" spans="1:7" ht="30.75" thickBot="1" x14ac:dyDescent="0.3">
      <c r="A312" s="510">
        <v>39529</v>
      </c>
      <c r="B312" s="35" t="s">
        <v>607</v>
      </c>
      <c r="C312" s="35" t="s">
        <v>681</v>
      </c>
      <c r="D312" s="518">
        <v>0</v>
      </c>
      <c r="E312" s="518" t="s">
        <v>1403</v>
      </c>
      <c r="F312" s="35" t="s">
        <v>595</v>
      </c>
      <c r="G312" s="366" t="s">
        <v>1694</v>
      </c>
    </row>
    <row r="313" spans="1:7" ht="30.75" thickBot="1" x14ac:dyDescent="0.3">
      <c r="A313" s="510">
        <v>39529</v>
      </c>
      <c r="B313" s="35" t="s">
        <v>607</v>
      </c>
      <c r="C313" s="35" t="s">
        <v>681</v>
      </c>
      <c r="D313" s="518">
        <v>0</v>
      </c>
      <c r="E313" s="518" t="s">
        <v>1403</v>
      </c>
      <c r="F313" s="35" t="s">
        <v>595</v>
      </c>
      <c r="G313" s="366" t="s">
        <v>1693</v>
      </c>
    </row>
    <row r="314" spans="1:7" ht="45.75" thickBot="1" x14ac:dyDescent="0.3">
      <c r="A314" s="510">
        <v>39529</v>
      </c>
      <c r="B314" s="35" t="s">
        <v>681</v>
      </c>
      <c r="C314" s="35" t="s">
        <v>630</v>
      </c>
      <c r="D314" s="518">
        <v>0</v>
      </c>
      <c r="E314" s="518" t="s">
        <v>1403</v>
      </c>
      <c r="F314" s="35" t="s">
        <v>595</v>
      </c>
      <c r="G314" s="366" t="s">
        <v>1683</v>
      </c>
    </row>
    <row r="315" spans="1:7" ht="30.75" thickBot="1" x14ac:dyDescent="0.3">
      <c r="A315" s="510">
        <v>39529</v>
      </c>
      <c r="B315" s="35" t="s">
        <v>681</v>
      </c>
      <c r="C315" s="35" t="s">
        <v>630</v>
      </c>
      <c r="D315" s="518">
        <v>0</v>
      </c>
      <c r="E315" s="518" t="s">
        <v>1403</v>
      </c>
      <c r="F315" s="35" t="s">
        <v>595</v>
      </c>
      <c r="G315" s="366" t="s">
        <v>1684</v>
      </c>
    </row>
    <row r="316" spans="1:7" ht="30.75" thickBot="1" x14ac:dyDescent="0.3">
      <c r="A316" s="510">
        <v>39529</v>
      </c>
      <c r="B316" s="35" t="s">
        <v>681</v>
      </c>
      <c r="C316" s="35" t="s">
        <v>630</v>
      </c>
      <c r="D316" s="518">
        <v>0</v>
      </c>
      <c r="E316" s="518" t="s">
        <v>1403</v>
      </c>
      <c r="F316" s="35" t="s">
        <v>595</v>
      </c>
      <c r="G316" s="366" t="s">
        <v>1586</v>
      </c>
    </row>
    <row r="317" spans="1:7" ht="30.75" thickBot="1" x14ac:dyDescent="0.3">
      <c r="A317" s="510">
        <v>39529</v>
      </c>
      <c r="B317" s="35" t="s">
        <v>681</v>
      </c>
      <c r="C317" s="35" t="s">
        <v>630</v>
      </c>
      <c r="D317" s="518">
        <v>0</v>
      </c>
      <c r="E317" s="518" t="s">
        <v>1403</v>
      </c>
      <c r="F317" s="35" t="s">
        <v>595</v>
      </c>
      <c r="G317" s="366" t="s">
        <v>1691</v>
      </c>
    </row>
    <row r="318" spans="1:7" ht="30.75" thickBot="1" x14ac:dyDescent="0.3">
      <c r="A318" s="510">
        <v>39529</v>
      </c>
      <c r="B318" s="35" t="s">
        <v>681</v>
      </c>
      <c r="C318" s="35" t="s">
        <v>630</v>
      </c>
      <c r="D318" s="518">
        <v>0</v>
      </c>
      <c r="E318" s="518" t="s">
        <v>1403</v>
      </c>
      <c r="F318" s="35" t="s">
        <v>595</v>
      </c>
      <c r="G318" s="366" t="s">
        <v>1690</v>
      </c>
    </row>
    <row r="319" spans="1:7" ht="30.75" thickBot="1" x14ac:dyDescent="0.3">
      <c r="A319" s="510">
        <v>39529</v>
      </c>
      <c r="B319" s="35" t="s">
        <v>681</v>
      </c>
      <c r="C319" s="35" t="s">
        <v>630</v>
      </c>
      <c r="D319" s="518">
        <v>0</v>
      </c>
      <c r="E319" s="518" t="s">
        <v>1403</v>
      </c>
      <c r="F319" s="35" t="s">
        <v>595</v>
      </c>
      <c r="G319" s="366" t="s">
        <v>1689</v>
      </c>
    </row>
    <row r="320" spans="1:7" ht="30.75" thickBot="1" x14ac:dyDescent="0.3">
      <c r="A320" s="510">
        <v>39529</v>
      </c>
      <c r="B320" s="35" t="s">
        <v>681</v>
      </c>
      <c r="C320" s="35" t="s">
        <v>630</v>
      </c>
      <c r="D320" s="518">
        <v>0</v>
      </c>
      <c r="E320" s="518" t="s">
        <v>1403</v>
      </c>
      <c r="F320" s="35" t="s">
        <v>595</v>
      </c>
      <c r="G320" s="366" t="s">
        <v>1688</v>
      </c>
    </row>
    <row r="321" spans="1:7" ht="30.75" thickBot="1" x14ac:dyDescent="0.3">
      <c r="A321" s="510">
        <v>39529</v>
      </c>
      <c r="B321" s="35" t="s">
        <v>681</v>
      </c>
      <c r="C321" s="35" t="s">
        <v>630</v>
      </c>
      <c r="D321" s="518">
        <v>0</v>
      </c>
      <c r="E321" s="518" t="s">
        <v>1403</v>
      </c>
      <c r="F321" s="35" t="s">
        <v>595</v>
      </c>
      <c r="G321" s="366" t="s">
        <v>1687</v>
      </c>
    </row>
    <row r="322" spans="1:7" ht="30.75" thickBot="1" x14ac:dyDescent="0.3">
      <c r="A322" s="510">
        <v>39529</v>
      </c>
      <c r="B322" s="35" t="s">
        <v>681</v>
      </c>
      <c r="C322" s="35" t="s">
        <v>630</v>
      </c>
      <c r="D322" s="518">
        <v>0</v>
      </c>
      <c r="E322" s="518" t="s">
        <v>1403</v>
      </c>
      <c r="F322" s="35" t="s">
        <v>595</v>
      </c>
      <c r="G322" s="366" t="s">
        <v>1686</v>
      </c>
    </row>
    <row r="323" spans="1:7" ht="30.75" thickBot="1" x14ac:dyDescent="0.3">
      <c r="A323" s="510">
        <v>39529</v>
      </c>
      <c r="B323" s="35" t="s">
        <v>681</v>
      </c>
      <c r="C323" s="35" t="s">
        <v>630</v>
      </c>
      <c r="D323" s="518">
        <v>0</v>
      </c>
      <c r="E323" s="518" t="s">
        <v>1403</v>
      </c>
      <c r="F323" s="35" t="s">
        <v>595</v>
      </c>
      <c r="G323" s="366" t="s">
        <v>1685</v>
      </c>
    </row>
    <row r="324" spans="1:7" ht="30.75" thickBot="1" x14ac:dyDescent="0.3">
      <c r="A324" s="510">
        <v>39529</v>
      </c>
      <c r="B324" s="35" t="s">
        <v>630</v>
      </c>
      <c r="C324" s="35" t="s">
        <v>607</v>
      </c>
      <c r="D324" s="518">
        <v>0</v>
      </c>
      <c r="E324" s="518" t="s">
        <v>1403</v>
      </c>
      <c r="F324" s="35" t="s">
        <v>595</v>
      </c>
      <c r="G324" s="366" t="s">
        <v>1680</v>
      </c>
    </row>
    <row r="325" spans="1:7" ht="30.75" thickBot="1" x14ac:dyDescent="0.3">
      <c r="A325" s="510">
        <v>39529</v>
      </c>
      <c r="B325" s="35" t="s">
        <v>630</v>
      </c>
      <c r="C325" s="35" t="s">
        <v>607</v>
      </c>
      <c r="D325" s="518">
        <v>0</v>
      </c>
      <c r="E325" s="518" t="s">
        <v>1403</v>
      </c>
      <c r="F325" s="35" t="s">
        <v>595</v>
      </c>
      <c r="G325" s="366" t="s">
        <v>1619</v>
      </c>
    </row>
    <row r="326" spans="1:7" ht="30.75" thickBot="1" x14ac:dyDescent="0.3">
      <c r="A326" s="510">
        <v>39529</v>
      </c>
      <c r="B326" s="35" t="s">
        <v>630</v>
      </c>
      <c r="C326" s="35" t="s">
        <v>607</v>
      </c>
      <c r="D326" s="518">
        <v>0</v>
      </c>
      <c r="E326" s="518" t="s">
        <v>1403</v>
      </c>
      <c r="F326" s="35" t="s">
        <v>595</v>
      </c>
      <c r="G326" s="366" t="s">
        <v>1682</v>
      </c>
    </row>
    <row r="327" spans="1:7" ht="30.75" thickBot="1" x14ac:dyDescent="0.3">
      <c r="A327" s="510">
        <v>39529</v>
      </c>
      <c r="B327" s="35" t="s">
        <v>630</v>
      </c>
      <c r="C327" s="35" t="s">
        <v>607</v>
      </c>
      <c r="D327" s="518">
        <v>0</v>
      </c>
      <c r="E327" s="518" t="s">
        <v>1403</v>
      </c>
      <c r="F327" s="35" t="s">
        <v>595</v>
      </c>
      <c r="G327" s="366" t="s">
        <v>1681</v>
      </c>
    </row>
    <row r="328" spans="1:7" ht="30.75" thickBot="1" x14ac:dyDescent="0.3">
      <c r="A328" s="510">
        <v>39530</v>
      </c>
      <c r="B328" s="35" t="s">
        <v>607</v>
      </c>
      <c r="C328" s="35" t="s">
        <v>681</v>
      </c>
      <c r="D328" s="518">
        <v>0</v>
      </c>
      <c r="E328" s="518" t="s">
        <v>1666</v>
      </c>
      <c r="F328" s="35" t="s">
        <v>595</v>
      </c>
      <c r="G328" s="366" t="s">
        <v>1679</v>
      </c>
    </row>
    <row r="329" spans="1:7" thickBot="1" x14ac:dyDescent="0.3">
      <c r="A329" s="510">
        <v>39530</v>
      </c>
      <c r="B329" s="35" t="s">
        <v>607</v>
      </c>
      <c r="C329" s="35" t="s">
        <v>681</v>
      </c>
      <c r="D329" s="518">
        <v>0</v>
      </c>
      <c r="E329" s="518" t="s">
        <v>1664</v>
      </c>
      <c r="F329" s="35" t="s">
        <v>595</v>
      </c>
      <c r="G329" s="366" t="s">
        <v>1634</v>
      </c>
    </row>
    <row r="330" spans="1:7" thickBot="1" x14ac:dyDescent="0.3">
      <c r="A330" s="510">
        <v>39530</v>
      </c>
      <c r="B330" s="35" t="s">
        <v>607</v>
      </c>
      <c r="C330" s="35" t="s">
        <v>681</v>
      </c>
      <c r="D330" s="518">
        <v>0</v>
      </c>
      <c r="E330" s="518" t="s">
        <v>1664</v>
      </c>
      <c r="F330" s="35" t="s">
        <v>595</v>
      </c>
      <c r="G330" s="366" t="s">
        <v>1605</v>
      </c>
    </row>
    <row r="331" spans="1:7" thickBot="1" x14ac:dyDescent="0.3">
      <c r="A331" s="510">
        <v>39530</v>
      </c>
      <c r="B331" s="35" t="s">
        <v>607</v>
      </c>
      <c r="C331" s="35" t="s">
        <v>681</v>
      </c>
      <c r="D331" s="518">
        <v>0</v>
      </c>
      <c r="E331" s="518" t="s">
        <v>1664</v>
      </c>
      <c r="F331" s="35" t="s">
        <v>595</v>
      </c>
      <c r="G331" s="366" t="s">
        <v>1678</v>
      </c>
    </row>
    <row r="332" spans="1:7" thickBot="1" x14ac:dyDescent="0.3">
      <c r="A332" s="510">
        <v>39530</v>
      </c>
      <c r="B332" s="35" t="s">
        <v>607</v>
      </c>
      <c r="C332" s="35" t="s">
        <v>681</v>
      </c>
      <c r="D332" s="518">
        <v>0</v>
      </c>
      <c r="E332" s="518" t="s">
        <v>1664</v>
      </c>
      <c r="F332" s="35" t="s">
        <v>595</v>
      </c>
      <c r="G332" s="366" t="s">
        <v>1677</v>
      </c>
    </row>
    <row r="333" spans="1:7" thickBot="1" x14ac:dyDescent="0.3">
      <c r="A333" s="510">
        <v>39530</v>
      </c>
      <c r="B333" s="35" t="s">
        <v>607</v>
      </c>
      <c r="C333" s="35" t="s">
        <v>681</v>
      </c>
      <c r="D333" s="518">
        <v>0</v>
      </c>
      <c r="E333" s="518" t="s">
        <v>1664</v>
      </c>
      <c r="F333" s="35" t="s">
        <v>595</v>
      </c>
      <c r="G333" s="366" t="s">
        <v>1676</v>
      </c>
    </row>
    <row r="334" spans="1:7" thickBot="1" x14ac:dyDescent="0.3">
      <c r="A334" s="510">
        <v>39530</v>
      </c>
      <c r="B334" s="35" t="s">
        <v>607</v>
      </c>
      <c r="C334" s="35" t="s">
        <v>681</v>
      </c>
      <c r="D334" s="518">
        <v>0</v>
      </c>
      <c r="E334" s="518" t="s">
        <v>1664</v>
      </c>
      <c r="F334" s="35" t="s">
        <v>595</v>
      </c>
      <c r="G334" s="366" t="s">
        <v>1675</v>
      </c>
    </row>
    <row r="335" spans="1:7" ht="45.75" thickBot="1" x14ac:dyDescent="0.3">
      <c r="A335" s="510">
        <v>39530</v>
      </c>
      <c r="B335" s="35" t="s">
        <v>681</v>
      </c>
      <c r="C335" s="35" t="s">
        <v>630</v>
      </c>
      <c r="D335" s="518">
        <v>0</v>
      </c>
      <c r="E335" s="518" t="s">
        <v>1666</v>
      </c>
      <c r="F335" s="35" t="s">
        <v>595</v>
      </c>
      <c r="G335" s="366" t="s">
        <v>1674</v>
      </c>
    </row>
    <row r="336" spans="1:7" thickBot="1" x14ac:dyDescent="0.3">
      <c r="A336" s="510">
        <v>39530</v>
      </c>
      <c r="B336" s="35" t="s">
        <v>681</v>
      </c>
      <c r="C336" s="35" t="s">
        <v>630</v>
      </c>
      <c r="D336" s="518">
        <v>0</v>
      </c>
      <c r="E336" s="518" t="s">
        <v>1664</v>
      </c>
      <c r="F336" s="35" t="s">
        <v>595</v>
      </c>
      <c r="G336" s="366" t="s">
        <v>1634</v>
      </c>
    </row>
    <row r="337" spans="1:7" thickBot="1" x14ac:dyDescent="0.3">
      <c r="A337" s="510">
        <v>39530</v>
      </c>
      <c r="B337" s="35" t="s">
        <v>681</v>
      </c>
      <c r="C337" s="35" t="s">
        <v>630</v>
      </c>
      <c r="D337" s="518">
        <v>0</v>
      </c>
      <c r="E337" s="518" t="s">
        <v>1664</v>
      </c>
      <c r="F337" s="35" t="s">
        <v>595</v>
      </c>
      <c r="G337" s="366" t="s">
        <v>1605</v>
      </c>
    </row>
    <row r="338" spans="1:7" thickBot="1" x14ac:dyDescent="0.3">
      <c r="A338" s="510">
        <v>39530</v>
      </c>
      <c r="B338" s="35" t="s">
        <v>681</v>
      </c>
      <c r="C338" s="35" t="s">
        <v>630</v>
      </c>
      <c r="D338" s="518">
        <v>0</v>
      </c>
      <c r="E338" s="518" t="s">
        <v>1664</v>
      </c>
      <c r="F338" s="35" t="s">
        <v>595</v>
      </c>
      <c r="G338" s="366" t="s">
        <v>1673</v>
      </c>
    </row>
    <row r="339" spans="1:7" thickBot="1" x14ac:dyDescent="0.3">
      <c r="A339" s="510">
        <v>39530</v>
      </c>
      <c r="B339" s="35" t="s">
        <v>681</v>
      </c>
      <c r="C339" s="35" t="s">
        <v>630</v>
      </c>
      <c r="D339" s="518">
        <v>0</v>
      </c>
      <c r="E339" s="518" t="s">
        <v>1664</v>
      </c>
      <c r="F339" s="35" t="s">
        <v>595</v>
      </c>
      <c r="G339" s="366" t="s">
        <v>1672</v>
      </c>
    </row>
    <row r="340" spans="1:7" thickBot="1" x14ac:dyDescent="0.3">
      <c r="A340" s="510">
        <v>39530</v>
      </c>
      <c r="B340" s="35" t="s">
        <v>681</v>
      </c>
      <c r="C340" s="35" t="s">
        <v>630</v>
      </c>
      <c r="D340" s="518">
        <v>0</v>
      </c>
      <c r="E340" s="518" t="s">
        <v>1664</v>
      </c>
      <c r="F340" s="35" t="s">
        <v>595</v>
      </c>
      <c r="G340" s="366" t="s">
        <v>1671</v>
      </c>
    </row>
    <row r="341" spans="1:7" thickBot="1" x14ac:dyDescent="0.3">
      <c r="A341" s="510">
        <v>39530</v>
      </c>
      <c r="B341" s="35" t="s">
        <v>681</v>
      </c>
      <c r="C341" s="35" t="s">
        <v>630</v>
      </c>
      <c r="D341" s="518">
        <v>0</v>
      </c>
      <c r="E341" s="518" t="s">
        <v>1664</v>
      </c>
      <c r="F341" s="35" t="s">
        <v>595</v>
      </c>
      <c r="G341" s="366" t="s">
        <v>1670</v>
      </c>
    </row>
    <row r="342" spans="1:7" thickBot="1" x14ac:dyDescent="0.3">
      <c r="A342" s="510">
        <v>39530</v>
      </c>
      <c r="B342" s="35" t="s">
        <v>681</v>
      </c>
      <c r="C342" s="35" t="s">
        <v>630</v>
      </c>
      <c r="D342" s="518">
        <v>0</v>
      </c>
      <c r="E342" s="518" t="s">
        <v>1664</v>
      </c>
      <c r="F342" s="35" t="s">
        <v>595</v>
      </c>
      <c r="G342" s="366" t="s">
        <v>1668</v>
      </c>
    </row>
    <row r="343" spans="1:7" thickBot="1" x14ac:dyDescent="0.3">
      <c r="A343" s="510">
        <v>39530</v>
      </c>
      <c r="B343" s="35" t="s">
        <v>681</v>
      </c>
      <c r="C343" s="35" t="s">
        <v>630</v>
      </c>
      <c r="D343" s="518">
        <v>0</v>
      </c>
      <c r="E343" s="518" t="s">
        <v>1664</v>
      </c>
      <c r="F343" s="35" t="s">
        <v>595</v>
      </c>
      <c r="G343" s="366" t="s">
        <v>1667</v>
      </c>
    </row>
    <row r="344" spans="1:7" thickBot="1" x14ac:dyDescent="0.3">
      <c r="A344" s="510">
        <v>39530</v>
      </c>
      <c r="B344" s="35" t="s">
        <v>681</v>
      </c>
      <c r="C344" s="35" t="s">
        <v>630</v>
      </c>
      <c r="D344" s="518">
        <v>0</v>
      </c>
      <c r="E344" s="518" t="s">
        <v>1664</v>
      </c>
      <c r="F344" s="35" t="s">
        <v>595</v>
      </c>
      <c r="G344" s="366" t="s">
        <v>1669</v>
      </c>
    </row>
    <row r="345" spans="1:7" ht="45.75" thickBot="1" x14ac:dyDescent="0.3">
      <c r="A345" s="510">
        <v>39530</v>
      </c>
      <c r="B345" s="35" t="s">
        <v>630</v>
      </c>
      <c r="C345" s="35" t="s">
        <v>607</v>
      </c>
      <c r="D345" s="518">
        <v>0</v>
      </c>
      <c r="E345" s="518" t="s">
        <v>1666</v>
      </c>
      <c r="F345" s="35" t="s">
        <v>595</v>
      </c>
      <c r="G345" s="366" t="s">
        <v>1665</v>
      </c>
    </row>
    <row r="346" spans="1:7" ht="45.75" thickBot="1" x14ac:dyDescent="0.3">
      <c r="A346" s="510">
        <v>39530</v>
      </c>
      <c r="B346" s="35" t="s">
        <v>630</v>
      </c>
      <c r="C346" s="35" t="s">
        <v>607</v>
      </c>
      <c r="D346" s="518">
        <v>0</v>
      </c>
      <c r="E346" s="518" t="s">
        <v>1659</v>
      </c>
      <c r="F346" s="35" t="s">
        <v>595</v>
      </c>
      <c r="G346" s="366" t="s">
        <v>1658</v>
      </c>
    </row>
    <row r="347" spans="1:7" thickBot="1" x14ac:dyDescent="0.3">
      <c r="A347" s="510">
        <v>39530</v>
      </c>
      <c r="B347" s="35" t="s">
        <v>630</v>
      </c>
      <c r="C347" s="35" t="s">
        <v>607</v>
      </c>
      <c r="D347" s="518">
        <v>0</v>
      </c>
      <c r="E347" s="518" t="s">
        <v>1664</v>
      </c>
      <c r="F347" s="35" t="s">
        <v>595</v>
      </c>
      <c r="G347" s="366" t="s">
        <v>1660</v>
      </c>
    </row>
    <row r="348" spans="1:7" thickBot="1" x14ac:dyDescent="0.3">
      <c r="A348" s="510">
        <v>39530</v>
      </c>
      <c r="B348" s="35" t="s">
        <v>630</v>
      </c>
      <c r="C348" s="35" t="s">
        <v>607</v>
      </c>
      <c r="D348" s="518">
        <v>0</v>
      </c>
      <c r="E348" s="518" t="s">
        <v>1664</v>
      </c>
      <c r="F348" s="35" t="s">
        <v>595</v>
      </c>
      <c r="G348" s="366" t="s">
        <v>1634</v>
      </c>
    </row>
    <row r="349" spans="1:7" thickBot="1" x14ac:dyDescent="0.3">
      <c r="A349" s="510">
        <v>39530</v>
      </c>
      <c r="B349" s="35" t="s">
        <v>630</v>
      </c>
      <c r="C349" s="35" t="s">
        <v>607</v>
      </c>
      <c r="D349" s="518">
        <v>0</v>
      </c>
      <c r="E349" s="518" t="s">
        <v>1664</v>
      </c>
      <c r="F349" s="35" t="s">
        <v>595</v>
      </c>
      <c r="G349" s="366" t="s">
        <v>1605</v>
      </c>
    </row>
    <row r="350" spans="1:7" thickBot="1" x14ac:dyDescent="0.3">
      <c r="A350" s="510">
        <v>39530</v>
      </c>
      <c r="B350" s="35" t="s">
        <v>630</v>
      </c>
      <c r="C350" s="35" t="s">
        <v>607</v>
      </c>
      <c r="D350" s="518">
        <v>0</v>
      </c>
      <c r="E350" s="518" t="s">
        <v>1664</v>
      </c>
      <c r="F350" s="35" t="s">
        <v>595</v>
      </c>
      <c r="G350" s="366" t="s">
        <v>1662</v>
      </c>
    </row>
    <row r="351" spans="1:7" thickBot="1" x14ac:dyDescent="0.3">
      <c r="A351" s="510">
        <v>39530</v>
      </c>
      <c r="B351" s="35" t="s">
        <v>630</v>
      </c>
      <c r="C351" s="35" t="s">
        <v>607</v>
      </c>
      <c r="D351" s="518">
        <v>0</v>
      </c>
      <c r="E351" s="518" t="s">
        <v>1664</v>
      </c>
      <c r="F351" s="35" t="s">
        <v>595</v>
      </c>
      <c r="G351" s="366" t="s">
        <v>1661</v>
      </c>
    </row>
    <row r="352" spans="1:7" thickBot="1" x14ac:dyDescent="0.3">
      <c r="A352" s="510">
        <v>39530</v>
      </c>
      <c r="B352" s="35" t="s">
        <v>630</v>
      </c>
      <c r="C352" s="35" t="s">
        <v>607</v>
      </c>
      <c r="D352" s="518">
        <v>0</v>
      </c>
      <c r="E352" s="518" t="s">
        <v>1664</v>
      </c>
      <c r="F352" s="35" t="s">
        <v>595</v>
      </c>
      <c r="G352" s="366" t="s">
        <v>1663</v>
      </c>
    </row>
    <row r="353" spans="1:7" ht="45.75" thickBot="1" x14ac:dyDescent="0.3">
      <c r="A353" s="510">
        <v>39531</v>
      </c>
      <c r="B353" s="35" t="s">
        <v>607</v>
      </c>
      <c r="C353" s="35" t="s">
        <v>681</v>
      </c>
      <c r="D353" s="518">
        <v>0</v>
      </c>
      <c r="E353" s="518" t="s">
        <v>1638</v>
      </c>
      <c r="F353" s="35" t="s">
        <v>595</v>
      </c>
      <c r="G353" s="366" t="s">
        <v>1651</v>
      </c>
    </row>
    <row r="354" spans="1:7" thickBot="1" x14ac:dyDescent="0.3">
      <c r="A354" s="510">
        <v>39531</v>
      </c>
      <c r="B354" s="35" t="s">
        <v>607</v>
      </c>
      <c r="C354" s="35" t="s">
        <v>681</v>
      </c>
      <c r="D354" s="518">
        <v>0</v>
      </c>
      <c r="E354" s="518" t="s">
        <v>1657</v>
      </c>
      <c r="F354" s="35" t="s">
        <v>595</v>
      </c>
      <c r="G354" s="366" t="s">
        <v>1652</v>
      </c>
    </row>
    <row r="355" spans="1:7" thickBot="1" x14ac:dyDescent="0.3">
      <c r="A355" s="510">
        <v>39531</v>
      </c>
      <c r="B355" s="35" t="s">
        <v>607</v>
      </c>
      <c r="C355" s="35" t="s">
        <v>681</v>
      </c>
      <c r="D355" s="518">
        <v>0</v>
      </c>
      <c r="E355" s="518" t="s">
        <v>1657</v>
      </c>
      <c r="F355" s="35" t="s">
        <v>595</v>
      </c>
      <c r="G355" s="366" t="s">
        <v>1634</v>
      </c>
    </row>
    <row r="356" spans="1:7" thickBot="1" x14ac:dyDescent="0.3">
      <c r="A356" s="510">
        <v>39531</v>
      </c>
      <c r="B356" s="35" t="s">
        <v>607</v>
      </c>
      <c r="C356" s="35" t="s">
        <v>681</v>
      </c>
      <c r="D356" s="518">
        <v>0</v>
      </c>
      <c r="E356" s="518" t="s">
        <v>1657</v>
      </c>
      <c r="F356" s="35" t="s">
        <v>595</v>
      </c>
      <c r="G356" s="366" t="s">
        <v>1605</v>
      </c>
    </row>
    <row r="357" spans="1:7" thickBot="1" x14ac:dyDescent="0.3">
      <c r="A357" s="510">
        <v>39531</v>
      </c>
      <c r="B357" s="35" t="s">
        <v>607</v>
      </c>
      <c r="C357" s="35" t="s">
        <v>681</v>
      </c>
      <c r="D357" s="518">
        <v>0</v>
      </c>
      <c r="E357" s="518" t="s">
        <v>1657</v>
      </c>
      <c r="F357" s="35" t="s">
        <v>595</v>
      </c>
      <c r="G357" s="366" t="s">
        <v>1656</v>
      </c>
    </row>
    <row r="358" spans="1:7" thickBot="1" x14ac:dyDescent="0.3">
      <c r="A358" s="510">
        <v>39531</v>
      </c>
      <c r="B358" s="35" t="s">
        <v>607</v>
      </c>
      <c r="C358" s="35" t="s">
        <v>681</v>
      </c>
      <c r="D358" s="518">
        <v>0</v>
      </c>
      <c r="E358" s="518" t="s">
        <v>1657</v>
      </c>
      <c r="F358" s="35" t="s">
        <v>595</v>
      </c>
      <c r="G358" s="366" t="s">
        <v>1655</v>
      </c>
    </row>
    <row r="359" spans="1:7" thickBot="1" x14ac:dyDescent="0.3">
      <c r="A359" s="510">
        <v>39531</v>
      </c>
      <c r="B359" s="35" t="s">
        <v>607</v>
      </c>
      <c r="C359" s="35" t="s">
        <v>681</v>
      </c>
      <c r="D359" s="518">
        <v>0</v>
      </c>
      <c r="E359" s="518" t="s">
        <v>1657</v>
      </c>
      <c r="F359" s="35" t="s">
        <v>595</v>
      </c>
      <c r="G359" s="366" t="s">
        <v>1654</v>
      </c>
    </row>
    <row r="360" spans="1:7" thickBot="1" x14ac:dyDescent="0.3">
      <c r="A360" s="510">
        <v>39531</v>
      </c>
      <c r="B360" s="35" t="s">
        <v>607</v>
      </c>
      <c r="C360" s="35" t="s">
        <v>681</v>
      </c>
      <c r="D360" s="518">
        <v>0</v>
      </c>
      <c r="E360" s="518" t="s">
        <v>1657</v>
      </c>
      <c r="F360" s="35" t="s">
        <v>595</v>
      </c>
      <c r="G360" s="366" t="s">
        <v>1653</v>
      </c>
    </row>
    <row r="361" spans="1:7" ht="30.75" thickBot="1" x14ac:dyDescent="0.3">
      <c r="A361" s="510">
        <v>39531</v>
      </c>
      <c r="B361" s="35" t="s">
        <v>681</v>
      </c>
      <c r="C361" s="35" t="s">
        <v>652</v>
      </c>
      <c r="D361" s="518">
        <v>0</v>
      </c>
      <c r="E361" s="518" t="s">
        <v>1638</v>
      </c>
      <c r="F361" s="35" t="s">
        <v>595</v>
      </c>
      <c r="G361" s="366" t="s">
        <v>1644</v>
      </c>
    </row>
    <row r="362" spans="1:7" ht="30.75" thickBot="1" x14ac:dyDescent="0.3">
      <c r="A362" s="510">
        <v>39531</v>
      </c>
      <c r="B362" s="35" t="s">
        <v>681</v>
      </c>
      <c r="C362" s="35" t="s">
        <v>652</v>
      </c>
      <c r="D362" s="518">
        <v>0</v>
      </c>
      <c r="E362" s="518" t="s">
        <v>1638</v>
      </c>
      <c r="F362" s="35" t="s">
        <v>595</v>
      </c>
      <c r="G362" s="366" t="s">
        <v>1634</v>
      </c>
    </row>
    <row r="363" spans="1:7" ht="30.75" thickBot="1" x14ac:dyDescent="0.3">
      <c r="A363" s="510">
        <v>39531</v>
      </c>
      <c r="B363" s="35" t="s">
        <v>681</v>
      </c>
      <c r="C363" s="35" t="s">
        <v>652</v>
      </c>
      <c r="D363" s="518">
        <v>0</v>
      </c>
      <c r="E363" s="518" t="s">
        <v>1638</v>
      </c>
      <c r="F363" s="35" t="s">
        <v>595</v>
      </c>
      <c r="G363" s="366" t="s">
        <v>1605</v>
      </c>
    </row>
    <row r="364" spans="1:7" ht="30.75" thickBot="1" x14ac:dyDescent="0.3">
      <c r="A364" s="510">
        <v>39531</v>
      </c>
      <c r="B364" s="35" t="s">
        <v>681</v>
      </c>
      <c r="C364" s="35" t="s">
        <v>652</v>
      </c>
      <c r="D364" s="518">
        <v>0</v>
      </c>
      <c r="E364" s="518" t="s">
        <v>1638</v>
      </c>
      <c r="F364" s="35" t="s">
        <v>595</v>
      </c>
      <c r="G364" s="366" t="s">
        <v>1649</v>
      </c>
    </row>
    <row r="365" spans="1:7" ht="30.75" thickBot="1" x14ac:dyDescent="0.3">
      <c r="A365" s="510">
        <v>39531</v>
      </c>
      <c r="B365" s="35" t="s">
        <v>681</v>
      </c>
      <c r="C365" s="35" t="s">
        <v>652</v>
      </c>
      <c r="D365" s="518">
        <v>0</v>
      </c>
      <c r="E365" s="518" t="s">
        <v>1638</v>
      </c>
      <c r="F365" s="35" t="s">
        <v>595</v>
      </c>
      <c r="G365" s="366" t="s">
        <v>1648</v>
      </c>
    </row>
    <row r="366" spans="1:7" ht="30.75" thickBot="1" x14ac:dyDescent="0.3">
      <c r="A366" s="510">
        <v>39531</v>
      </c>
      <c r="B366" s="35" t="s">
        <v>681</v>
      </c>
      <c r="C366" s="35" t="s">
        <v>652</v>
      </c>
      <c r="D366" s="518">
        <v>0</v>
      </c>
      <c r="E366" s="518" t="s">
        <v>1638</v>
      </c>
      <c r="F366" s="35" t="s">
        <v>595</v>
      </c>
      <c r="G366" s="366" t="s">
        <v>1647</v>
      </c>
    </row>
    <row r="367" spans="1:7" ht="30.75" thickBot="1" x14ac:dyDescent="0.3">
      <c r="A367" s="510">
        <v>39531</v>
      </c>
      <c r="B367" s="35" t="s">
        <v>681</v>
      </c>
      <c r="C367" s="35" t="s">
        <v>652</v>
      </c>
      <c r="D367" s="518">
        <v>0</v>
      </c>
      <c r="E367" s="518" t="s">
        <v>1638</v>
      </c>
      <c r="F367" s="35" t="s">
        <v>595</v>
      </c>
      <c r="G367" s="366" t="s">
        <v>1645</v>
      </c>
    </row>
    <row r="368" spans="1:7" ht="30.75" thickBot="1" x14ac:dyDescent="0.3">
      <c r="A368" s="510">
        <v>39531</v>
      </c>
      <c r="B368" s="35" t="s">
        <v>681</v>
      </c>
      <c r="C368" s="35" t="s">
        <v>652</v>
      </c>
      <c r="D368" s="518">
        <v>0</v>
      </c>
      <c r="E368" s="518" t="s">
        <v>1638</v>
      </c>
      <c r="F368" s="35" t="s">
        <v>595</v>
      </c>
      <c r="G368" s="366" t="s">
        <v>1650</v>
      </c>
    </row>
    <row r="369" spans="1:7" ht="30.75" thickBot="1" x14ac:dyDescent="0.3">
      <c r="A369" s="510">
        <v>39531</v>
      </c>
      <c r="B369" s="35" t="s">
        <v>681</v>
      </c>
      <c r="C369" s="35" t="s">
        <v>652</v>
      </c>
      <c r="D369" s="518">
        <v>0</v>
      </c>
      <c r="E369" s="518" t="s">
        <v>1638</v>
      </c>
      <c r="F369" s="35" t="s">
        <v>595</v>
      </c>
      <c r="G369" s="366" t="s">
        <v>1646</v>
      </c>
    </row>
    <row r="370" spans="1:7" ht="30.75" thickBot="1" x14ac:dyDescent="0.3">
      <c r="A370" s="510">
        <v>39531</v>
      </c>
      <c r="B370" s="35" t="s">
        <v>630</v>
      </c>
      <c r="C370" s="35" t="s">
        <v>607</v>
      </c>
      <c r="D370" s="518">
        <v>0</v>
      </c>
      <c r="E370" s="518" t="s">
        <v>1638</v>
      </c>
      <c r="F370" s="35" t="s">
        <v>595</v>
      </c>
      <c r="G370" s="366" t="s">
        <v>1633</v>
      </c>
    </row>
    <row r="371" spans="1:7" ht="30.75" thickBot="1" x14ac:dyDescent="0.3">
      <c r="A371" s="510">
        <v>39531</v>
      </c>
      <c r="B371" s="35" t="s">
        <v>630</v>
      </c>
      <c r="C371" s="35" t="s">
        <v>607</v>
      </c>
      <c r="D371" s="518">
        <v>0</v>
      </c>
      <c r="E371" s="518" t="s">
        <v>1638</v>
      </c>
      <c r="F371" s="35" t="s">
        <v>595</v>
      </c>
      <c r="G371" s="366" t="s">
        <v>1634</v>
      </c>
    </row>
    <row r="372" spans="1:7" ht="30.75" thickBot="1" x14ac:dyDescent="0.3">
      <c r="A372" s="510">
        <v>39531</v>
      </c>
      <c r="B372" s="35" t="s">
        <v>630</v>
      </c>
      <c r="C372" s="35" t="s">
        <v>607</v>
      </c>
      <c r="D372" s="518">
        <v>0</v>
      </c>
      <c r="E372" s="518" t="s">
        <v>1638</v>
      </c>
      <c r="F372" s="35" t="s">
        <v>595</v>
      </c>
      <c r="G372" s="366" t="s">
        <v>1605</v>
      </c>
    </row>
    <row r="373" spans="1:7" ht="30.75" thickBot="1" x14ac:dyDescent="0.3">
      <c r="A373" s="510">
        <v>39531</v>
      </c>
      <c r="B373" s="35" t="s">
        <v>630</v>
      </c>
      <c r="C373" s="35" t="s">
        <v>607</v>
      </c>
      <c r="D373" s="518">
        <v>0</v>
      </c>
      <c r="E373" s="518" t="s">
        <v>1638</v>
      </c>
      <c r="F373" s="35" t="s">
        <v>595</v>
      </c>
      <c r="G373" s="366" t="s">
        <v>1636</v>
      </c>
    </row>
    <row r="374" spans="1:7" ht="30.75" thickBot="1" x14ac:dyDescent="0.3">
      <c r="A374" s="510">
        <v>39531</v>
      </c>
      <c r="B374" s="35" t="s">
        <v>630</v>
      </c>
      <c r="C374" s="35" t="s">
        <v>607</v>
      </c>
      <c r="D374" s="518">
        <v>0</v>
      </c>
      <c r="E374" s="518" t="s">
        <v>1638</v>
      </c>
      <c r="F374" s="35" t="s">
        <v>595</v>
      </c>
      <c r="G374" s="366" t="s">
        <v>1635</v>
      </c>
    </row>
    <row r="375" spans="1:7" ht="30.75" thickBot="1" x14ac:dyDescent="0.3">
      <c r="A375" s="510">
        <v>39531</v>
      </c>
      <c r="B375" s="35" t="s">
        <v>630</v>
      </c>
      <c r="C375" s="35" t="s">
        <v>607</v>
      </c>
      <c r="D375" s="518">
        <v>0</v>
      </c>
      <c r="E375" s="518" t="s">
        <v>1638</v>
      </c>
      <c r="F375" s="35" t="s">
        <v>595</v>
      </c>
      <c r="G375" s="366" t="s">
        <v>1637</v>
      </c>
    </row>
    <row r="376" spans="1:7" ht="30.75" thickBot="1" x14ac:dyDescent="0.3">
      <c r="A376" s="510">
        <v>39532</v>
      </c>
      <c r="B376" s="35" t="s">
        <v>607</v>
      </c>
      <c r="C376" s="35" t="s">
        <v>685</v>
      </c>
      <c r="D376" s="518">
        <v>0</v>
      </c>
      <c r="E376" s="518" t="s">
        <v>1613</v>
      </c>
      <c r="F376" s="35" t="s">
        <v>595</v>
      </c>
      <c r="G376" s="366" t="s">
        <v>1633</v>
      </c>
    </row>
    <row r="377" spans="1:7" ht="30.75" thickBot="1" x14ac:dyDescent="0.3">
      <c r="A377" s="510">
        <v>39532</v>
      </c>
      <c r="B377" s="35" t="s">
        <v>642</v>
      </c>
      <c r="C377" s="35" t="s">
        <v>630</v>
      </c>
      <c r="D377" s="518">
        <v>0</v>
      </c>
      <c r="E377" s="518" t="s">
        <v>1613</v>
      </c>
      <c r="F377" s="35" t="s">
        <v>595</v>
      </c>
      <c r="G377" s="366" t="s">
        <v>1624</v>
      </c>
    </row>
    <row r="378" spans="1:7" ht="30.75" thickBot="1" x14ac:dyDescent="0.3">
      <c r="A378" s="510">
        <v>39532</v>
      </c>
      <c r="B378" s="35" t="s">
        <v>642</v>
      </c>
      <c r="C378" s="35" t="s">
        <v>630</v>
      </c>
      <c r="D378" s="518">
        <v>0</v>
      </c>
      <c r="E378" s="518" t="s">
        <v>1613</v>
      </c>
      <c r="F378" s="35" t="s">
        <v>595</v>
      </c>
      <c r="G378" s="366" t="s">
        <v>1586</v>
      </c>
    </row>
    <row r="379" spans="1:7" ht="30.75" thickBot="1" x14ac:dyDescent="0.3">
      <c r="A379" s="510">
        <v>39532</v>
      </c>
      <c r="B379" s="35" t="s">
        <v>642</v>
      </c>
      <c r="C379" s="35" t="s">
        <v>630</v>
      </c>
      <c r="D379" s="518">
        <v>0</v>
      </c>
      <c r="E379" s="518" t="s">
        <v>1613</v>
      </c>
      <c r="F379" s="35" t="s">
        <v>595</v>
      </c>
      <c r="G379" s="366" t="s">
        <v>1627</v>
      </c>
    </row>
    <row r="380" spans="1:7" ht="30.75" thickBot="1" x14ac:dyDescent="0.3">
      <c r="A380" s="510">
        <v>39532</v>
      </c>
      <c r="B380" s="35" t="s">
        <v>642</v>
      </c>
      <c r="C380" s="35" t="s">
        <v>630</v>
      </c>
      <c r="D380" s="518">
        <v>0</v>
      </c>
      <c r="E380" s="518" t="s">
        <v>1613</v>
      </c>
      <c r="F380" s="35" t="s">
        <v>595</v>
      </c>
      <c r="G380" s="366" t="s">
        <v>1625</v>
      </c>
    </row>
    <row r="381" spans="1:7" ht="30.75" thickBot="1" x14ac:dyDescent="0.3">
      <c r="A381" s="510">
        <v>39532</v>
      </c>
      <c r="B381" s="35" t="s">
        <v>642</v>
      </c>
      <c r="C381" s="35" t="s">
        <v>630</v>
      </c>
      <c r="D381" s="518">
        <v>0</v>
      </c>
      <c r="E381" s="518" t="s">
        <v>1613</v>
      </c>
      <c r="F381" s="35" t="s">
        <v>595</v>
      </c>
      <c r="G381" s="366" t="s">
        <v>1626</v>
      </c>
    </row>
    <row r="382" spans="1:7" ht="30.75" thickBot="1" x14ac:dyDescent="0.3">
      <c r="A382" s="510">
        <v>39532</v>
      </c>
      <c r="B382" s="35" t="s">
        <v>630</v>
      </c>
      <c r="C382" s="35" t="s">
        <v>607</v>
      </c>
      <c r="D382" s="518">
        <v>0</v>
      </c>
      <c r="E382" s="518" t="s">
        <v>1613</v>
      </c>
      <c r="F382" s="35" t="s">
        <v>595</v>
      </c>
      <c r="G382" s="366" t="s">
        <v>1618</v>
      </c>
    </row>
    <row r="383" spans="1:7" ht="30.75" thickBot="1" x14ac:dyDescent="0.3">
      <c r="A383" s="510">
        <v>39532</v>
      </c>
      <c r="B383" s="35" t="s">
        <v>630</v>
      </c>
      <c r="C383" s="35" t="s">
        <v>607</v>
      </c>
      <c r="D383" s="518">
        <v>0</v>
      </c>
      <c r="E383" s="518" t="s">
        <v>1613</v>
      </c>
      <c r="F383" s="35" t="s">
        <v>595</v>
      </c>
      <c r="G383" s="366" t="s">
        <v>1619</v>
      </c>
    </row>
    <row r="384" spans="1:7" ht="30.75" thickBot="1" x14ac:dyDescent="0.3">
      <c r="A384" s="510">
        <v>39532</v>
      </c>
      <c r="B384" s="35" t="s">
        <v>630</v>
      </c>
      <c r="C384" s="35" t="s">
        <v>607</v>
      </c>
      <c r="D384" s="518">
        <v>0</v>
      </c>
      <c r="E384" s="518" t="s">
        <v>1613</v>
      </c>
      <c r="F384" s="35" t="s">
        <v>595</v>
      </c>
      <c r="G384" s="366" t="s">
        <v>1622</v>
      </c>
    </row>
    <row r="385" spans="1:7" ht="30.75" thickBot="1" x14ac:dyDescent="0.3">
      <c r="A385" s="510">
        <v>39532</v>
      </c>
      <c r="B385" s="35" t="s">
        <v>630</v>
      </c>
      <c r="C385" s="35" t="s">
        <v>607</v>
      </c>
      <c r="D385" s="518">
        <v>0</v>
      </c>
      <c r="E385" s="518" t="s">
        <v>1613</v>
      </c>
      <c r="F385" s="35" t="s">
        <v>595</v>
      </c>
      <c r="G385" s="366" t="s">
        <v>1621</v>
      </c>
    </row>
    <row r="386" spans="1:7" ht="30.75" thickBot="1" x14ac:dyDescent="0.3">
      <c r="A386" s="510">
        <v>39532</v>
      </c>
      <c r="B386" s="35" t="s">
        <v>630</v>
      </c>
      <c r="C386" s="35" t="s">
        <v>607</v>
      </c>
      <c r="D386" s="518">
        <v>0</v>
      </c>
      <c r="E386" s="518" t="s">
        <v>1613</v>
      </c>
      <c r="F386" s="35" t="s">
        <v>595</v>
      </c>
      <c r="G386" s="366" t="s">
        <v>1620</v>
      </c>
    </row>
    <row r="387" spans="1:7" ht="30.75" thickBot="1" x14ac:dyDescent="0.3">
      <c r="A387" s="510">
        <v>39532</v>
      </c>
      <c r="B387" s="35" t="s">
        <v>630</v>
      </c>
      <c r="C387" s="35" t="s">
        <v>607</v>
      </c>
      <c r="D387" s="518">
        <v>0</v>
      </c>
      <c r="E387" s="518" t="s">
        <v>1613</v>
      </c>
      <c r="F387" s="35" t="s">
        <v>595</v>
      </c>
      <c r="G387" s="366" t="s">
        <v>1623</v>
      </c>
    </row>
    <row r="388" spans="1:7" ht="30.75" thickBot="1" x14ac:dyDescent="0.3">
      <c r="A388" s="510">
        <v>39533</v>
      </c>
      <c r="B388" s="35" t="s">
        <v>607</v>
      </c>
      <c r="C388" s="35" t="s">
        <v>823</v>
      </c>
      <c r="D388" s="518">
        <v>0</v>
      </c>
      <c r="E388" s="518" t="s">
        <v>1613</v>
      </c>
      <c r="F388" s="35" t="s">
        <v>595</v>
      </c>
      <c r="G388" s="366" t="s">
        <v>1617</v>
      </c>
    </row>
    <row r="389" spans="1:7" ht="45.75" thickBot="1" x14ac:dyDescent="0.3">
      <c r="A389" s="510">
        <v>39533</v>
      </c>
      <c r="B389" s="35" t="s">
        <v>823</v>
      </c>
      <c r="C389" s="35" t="s">
        <v>692</v>
      </c>
      <c r="D389" s="518">
        <v>0</v>
      </c>
      <c r="E389" s="518" t="s">
        <v>1592</v>
      </c>
      <c r="F389" s="35" t="s">
        <v>595</v>
      </c>
      <c r="G389" s="366" t="s">
        <v>1616</v>
      </c>
    </row>
    <row r="390" spans="1:7" ht="45.75" thickBot="1" x14ac:dyDescent="0.3">
      <c r="A390" s="510">
        <v>39533</v>
      </c>
      <c r="B390" s="35" t="s">
        <v>692</v>
      </c>
      <c r="C390" s="35" t="s">
        <v>771</v>
      </c>
      <c r="D390" s="518">
        <v>0</v>
      </c>
      <c r="E390" s="518" t="s">
        <v>1592</v>
      </c>
      <c r="F390" s="35" t="s">
        <v>595</v>
      </c>
      <c r="G390" s="366" t="s">
        <v>1615</v>
      </c>
    </row>
    <row r="391" spans="1:7" ht="45.75" thickBot="1" x14ac:dyDescent="0.3">
      <c r="A391" s="510">
        <v>39533</v>
      </c>
      <c r="B391" s="35" t="s">
        <v>771</v>
      </c>
      <c r="C391" s="35" t="s">
        <v>681</v>
      </c>
      <c r="D391" s="518">
        <v>0</v>
      </c>
      <c r="E391" s="518" t="s">
        <v>1592</v>
      </c>
      <c r="F391" s="35" t="s">
        <v>595</v>
      </c>
      <c r="G391" s="366" t="s">
        <v>1614</v>
      </c>
    </row>
    <row r="392" spans="1:7" ht="30.75" thickBot="1" x14ac:dyDescent="0.3">
      <c r="A392" s="510">
        <v>39533</v>
      </c>
      <c r="B392" s="35" t="s">
        <v>681</v>
      </c>
      <c r="C392" s="35" t="s">
        <v>677</v>
      </c>
      <c r="D392" s="518">
        <v>0</v>
      </c>
      <c r="E392" s="518" t="s">
        <v>1613</v>
      </c>
      <c r="F392" s="35" t="s">
        <v>595</v>
      </c>
      <c r="G392" s="366" t="s">
        <v>1611</v>
      </c>
    </row>
    <row r="393" spans="1:7" ht="30.75" thickBot="1" x14ac:dyDescent="0.3">
      <c r="A393" s="510">
        <v>39533</v>
      </c>
      <c r="B393" s="35" t="s">
        <v>681</v>
      </c>
      <c r="C393" s="35" t="s">
        <v>677</v>
      </c>
      <c r="D393" s="518">
        <v>0</v>
      </c>
      <c r="E393" s="518" t="s">
        <v>1613</v>
      </c>
      <c r="F393" s="35" t="s">
        <v>595</v>
      </c>
      <c r="G393" s="366" t="s">
        <v>1593</v>
      </c>
    </row>
    <row r="394" spans="1:7" ht="30.75" thickBot="1" x14ac:dyDescent="0.3">
      <c r="A394" s="510">
        <v>39533</v>
      </c>
      <c r="B394" s="35" t="s">
        <v>681</v>
      </c>
      <c r="C394" s="35" t="s">
        <v>677</v>
      </c>
      <c r="D394" s="518">
        <v>0</v>
      </c>
      <c r="E394" s="518" t="s">
        <v>1613</v>
      </c>
      <c r="F394" s="35" t="s">
        <v>595</v>
      </c>
      <c r="G394" s="366" t="s">
        <v>1612</v>
      </c>
    </row>
    <row r="395" spans="1:7" ht="45.75" thickBot="1" x14ac:dyDescent="0.3">
      <c r="A395" s="510">
        <v>39533</v>
      </c>
      <c r="B395" s="35" t="s">
        <v>677</v>
      </c>
      <c r="C395" s="35" t="s">
        <v>850</v>
      </c>
      <c r="D395" s="518">
        <v>0</v>
      </c>
      <c r="E395" s="518" t="s">
        <v>1592</v>
      </c>
      <c r="F395" s="35" t="s">
        <v>595</v>
      </c>
      <c r="G395" s="366" t="s">
        <v>1609</v>
      </c>
    </row>
    <row r="396" spans="1:7" ht="45.75" thickBot="1" x14ac:dyDescent="0.3">
      <c r="A396" s="510">
        <v>39533</v>
      </c>
      <c r="B396" s="35" t="s">
        <v>677</v>
      </c>
      <c r="C396" s="35" t="s">
        <v>850</v>
      </c>
      <c r="D396" s="518">
        <v>0</v>
      </c>
      <c r="E396" s="518" t="s">
        <v>1592</v>
      </c>
      <c r="F396" s="35" t="s">
        <v>595</v>
      </c>
      <c r="G396" s="366" t="s">
        <v>1586</v>
      </c>
    </row>
    <row r="397" spans="1:7" ht="45.75" thickBot="1" x14ac:dyDescent="0.3">
      <c r="A397" s="510">
        <v>39533</v>
      </c>
      <c r="B397" s="35" t="s">
        <v>677</v>
      </c>
      <c r="C397" s="35" t="s">
        <v>850</v>
      </c>
      <c r="D397" s="518">
        <v>0</v>
      </c>
      <c r="E397" s="518" t="s">
        <v>1592</v>
      </c>
      <c r="F397" s="35" t="s">
        <v>595</v>
      </c>
      <c r="G397" s="366" t="s">
        <v>1610</v>
      </c>
    </row>
    <row r="398" spans="1:7" ht="45.75" thickBot="1" x14ac:dyDescent="0.3">
      <c r="A398" s="510">
        <v>39533</v>
      </c>
      <c r="B398" s="35" t="s">
        <v>850</v>
      </c>
      <c r="C398" s="35" t="s">
        <v>753</v>
      </c>
      <c r="D398" s="518">
        <v>0</v>
      </c>
      <c r="E398" s="518" t="s">
        <v>1592</v>
      </c>
      <c r="F398" s="35" t="s">
        <v>595</v>
      </c>
      <c r="G398" s="366" t="s">
        <v>1604</v>
      </c>
    </row>
    <row r="399" spans="1:7" ht="45.75" thickBot="1" x14ac:dyDescent="0.3">
      <c r="A399" s="510">
        <v>39533</v>
      </c>
      <c r="B399" s="35" t="s">
        <v>850</v>
      </c>
      <c r="C399" s="35" t="s">
        <v>753</v>
      </c>
      <c r="D399" s="518">
        <v>0</v>
      </c>
      <c r="E399" s="518" t="s">
        <v>1592</v>
      </c>
      <c r="F399" s="35" t="s">
        <v>595</v>
      </c>
      <c r="G399" s="366" t="s">
        <v>1605</v>
      </c>
    </row>
    <row r="400" spans="1:7" ht="45.75" thickBot="1" x14ac:dyDescent="0.3">
      <c r="A400" s="510">
        <v>39533</v>
      </c>
      <c r="B400" s="35" t="s">
        <v>850</v>
      </c>
      <c r="C400" s="35" t="s">
        <v>753</v>
      </c>
      <c r="D400" s="518">
        <v>0</v>
      </c>
      <c r="E400" s="518" t="s">
        <v>1592</v>
      </c>
      <c r="F400" s="35" t="s">
        <v>595</v>
      </c>
      <c r="G400" s="366" t="s">
        <v>1608</v>
      </c>
    </row>
    <row r="401" spans="1:7" ht="45.75" thickBot="1" x14ac:dyDescent="0.3">
      <c r="A401" s="510">
        <v>39533</v>
      </c>
      <c r="B401" s="35" t="s">
        <v>850</v>
      </c>
      <c r="C401" s="35" t="s">
        <v>753</v>
      </c>
      <c r="D401" s="518">
        <v>0</v>
      </c>
      <c r="E401" s="518" t="s">
        <v>1592</v>
      </c>
      <c r="F401" s="35" t="s">
        <v>595</v>
      </c>
      <c r="G401" s="366" t="s">
        <v>1607</v>
      </c>
    </row>
    <row r="402" spans="1:7" ht="45.75" thickBot="1" x14ac:dyDescent="0.3">
      <c r="A402" s="510">
        <v>39533</v>
      </c>
      <c r="B402" s="35" t="s">
        <v>850</v>
      </c>
      <c r="C402" s="35" t="s">
        <v>753</v>
      </c>
      <c r="D402" s="518">
        <v>0</v>
      </c>
      <c r="E402" s="518" t="s">
        <v>1592</v>
      </c>
      <c r="F402" s="35" t="s">
        <v>595</v>
      </c>
      <c r="G402" s="366" t="s">
        <v>1606</v>
      </c>
    </row>
    <row r="403" spans="1:7" ht="45.75" thickBot="1" x14ac:dyDescent="0.3">
      <c r="A403" s="510">
        <v>39533</v>
      </c>
      <c r="B403" s="35" t="s">
        <v>753</v>
      </c>
      <c r="C403" s="35" t="s">
        <v>642</v>
      </c>
      <c r="D403" s="518">
        <v>0</v>
      </c>
      <c r="E403" s="518" t="s">
        <v>1592</v>
      </c>
      <c r="F403" s="35" t="s">
        <v>595</v>
      </c>
      <c r="G403" s="366" t="s">
        <v>1603</v>
      </c>
    </row>
    <row r="404" spans="1:7" ht="45.75" thickBot="1" x14ac:dyDescent="0.3">
      <c r="A404" s="510">
        <v>39533</v>
      </c>
      <c r="B404" s="35" t="s">
        <v>642</v>
      </c>
      <c r="C404" s="35" t="s">
        <v>640</v>
      </c>
      <c r="D404" s="518">
        <v>0</v>
      </c>
      <c r="E404" s="518" t="s">
        <v>1592</v>
      </c>
      <c r="F404" s="35" t="s">
        <v>595</v>
      </c>
      <c r="G404" s="366" t="s">
        <v>1602</v>
      </c>
    </row>
    <row r="405" spans="1:7" ht="45.75" thickBot="1" x14ac:dyDescent="0.3">
      <c r="A405" s="510">
        <v>39533</v>
      </c>
      <c r="B405" s="35" t="s">
        <v>640</v>
      </c>
      <c r="C405" s="35" t="s">
        <v>839</v>
      </c>
      <c r="D405" s="518">
        <v>0</v>
      </c>
      <c r="E405" s="518" t="s">
        <v>1592</v>
      </c>
      <c r="F405" s="35" t="s">
        <v>595</v>
      </c>
      <c r="G405" s="366" t="s">
        <v>1601</v>
      </c>
    </row>
    <row r="406" spans="1:7" ht="45.75" thickBot="1" x14ac:dyDescent="0.3">
      <c r="A406" s="510">
        <v>39533</v>
      </c>
      <c r="B406" s="35" t="s">
        <v>839</v>
      </c>
      <c r="C406" s="35" t="s">
        <v>632</v>
      </c>
      <c r="D406" s="518">
        <v>0</v>
      </c>
      <c r="E406" s="518" t="s">
        <v>1592</v>
      </c>
      <c r="F406" s="35" t="s">
        <v>595</v>
      </c>
      <c r="G406" s="366" t="s">
        <v>1600</v>
      </c>
    </row>
    <row r="407" spans="1:7" ht="45.75" thickBot="1" x14ac:dyDescent="0.3">
      <c r="A407" s="510">
        <v>39533</v>
      </c>
      <c r="B407" s="35" t="s">
        <v>632</v>
      </c>
      <c r="C407" s="35" t="s">
        <v>962</v>
      </c>
      <c r="D407" s="518">
        <v>0</v>
      </c>
      <c r="E407" s="518" t="s">
        <v>1592</v>
      </c>
      <c r="F407" s="35" t="s">
        <v>595</v>
      </c>
      <c r="G407" s="366" t="s">
        <v>1599</v>
      </c>
    </row>
    <row r="408" spans="1:7" ht="45.75" thickBot="1" x14ac:dyDescent="0.3">
      <c r="A408" s="510">
        <v>39533</v>
      </c>
      <c r="B408" s="35" t="s">
        <v>962</v>
      </c>
      <c r="C408" s="35" t="s">
        <v>893</v>
      </c>
      <c r="D408" s="518">
        <v>0</v>
      </c>
      <c r="E408" s="518" t="s">
        <v>1592</v>
      </c>
      <c r="F408" s="35" t="s">
        <v>595</v>
      </c>
      <c r="G408" s="366" t="s">
        <v>1598</v>
      </c>
    </row>
    <row r="409" spans="1:7" ht="45.75" thickBot="1" x14ac:dyDescent="0.3">
      <c r="A409" s="510">
        <v>39533</v>
      </c>
      <c r="B409" s="35" t="s">
        <v>893</v>
      </c>
      <c r="C409" s="35" t="s">
        <v>630</v>
      </c>
      <c r="D409" s="518">
        <v>0</v>
      </c>
      <c r="E409" s="518" t="s">
        <v>1592</v>
      </c>
      <c r="F409" s="35" t="s">
        <v>595</v>
      </c>
      <c r="G409" s="366" t="s">
        <v>1597</v>
      </c>
    </row>
    <row r="410" spans="1:7" ht="30.75" thickBot="1" x14ac:dyDescent="0.3">
      <c r="A410" s="510">
        <v>39534</v>
      </c>
      <c r="B410" s="35" t="s">
        <v>627</v>
      </c>
      <c r="C410" s="35" t="s">
        <v>745</v>
      </c>
      <c r="D410" s="518">
        <v>0</v>
      </c>
      <c r="E410" s="518" t="s">
        <v>1583</v>
      </c>
      <c r="F410" s="35" t="s">
        <v>595</v>
      </c>
      <c r="G410" s="366" t="s">
        <v>1582</v>
      </c>
    </row>
    <row r="411" spans="1:7" ht="45.75" thickBot="1" x14ac:dyDescent="0.3">
      <c r="A411" s="510">
        <v>39534</v>
      </c>
      <c r="B411" s="35" t="s">
        <v>627</v>
      </c>
      <c r="C411" s="35" t="s">
        <v>745</v>
      </c>
      <c r="D411" s="518">
        <v>0</v>
      </c>
      <c r="E411" s="518" t="s">
        <v>1585</v>
      </c>
      <c r="F411" s="35" t="s">
        <v>595</v>
      </c>
      <c r="G411" s="366" t="s">
        <v>1584</v>
      </c>
    </row>
    <row r="412" spans="1:7" ht="30.75" thickBot="1" x14ac:dyDescent="0.3">
      <c r="A412" s="510">
        <v>39535</v>
      </c>
      <c r="B412" s="35" t="s">
        <v>607</v>
      </c>
      <c r="C412" s="35" t="s">
        <v>700</v>
      </c>
      <c r="D412" s="518">
        <v>0</v>
      </c>
      <c r="E412" s="518" t="s">
        <v>1577</v>
      </c>
      <c r="F412" s="35" t="s">
        <v>595</v>
      </c>
      <c r="G412" s="366" t="s">
        <v>1581</v>
      </c>
    </row>
    <row r="413" spans="1:7" ht="75.75" thickBot="1" x14ac:dyDescent="0.3">
      <c r="A413" s="510">
        <v>39535</v>
      </c>
      <c r="B413" s="35" t="s">
        <v>700</v>
      </c>
      <c r="C413" s="35" t="s">
        <v>597</v>
      </c>
      <c r="D413" s="518">
        <v>0</v>
      </c>
      <c r="E413" s="518" t="s">
        <v>1580</v>
      </c>
      <c r="F413" s="35" t="s">
        <v>595</v>
      </c>
      <c r="G413" s="366" t="s">
        <v>1579</v>
      </c>
    </row>
    <row r="414" spans="1:7" ht="45.75" thickBot="1" x14ac:dyDescent="0.3">
      <c r="A414" s="510">
        <v>39535</v>
      </c>
      <c r="B414" s="35" t="s">
        <v>597</v>
      </c>
      <c r="C414" s="35" t="s">
        <v>689</v>
      </c>
      <c r="D414" s="518">
        <v>0</v>
      </c>
      <c r="E414" s="518" t="s">
        <v>1577</v>
      </c>
      <c r="F414" s="35" t="s">
        <v>595</v>
      </c>
      <c r="G414" s="366" t="s">
        <v>1578</v>
      </c>
    </row>
    <row r="415" spans="1:7" ht="45.75" thickBot="1" x14ac:dyDescent="0.3">
      <c r="A415" s="510">
        <v>39535</v>
      </c>
      <c r="B415" s="35" t="s">
        <v>689</v>
      </c>
      <c r="C415" s="35" t="s">
        <v>921</v>
      </c>
      <c r="D415" s="518">
        <v>0</v>
      </c>
      <c r="E415" s="518" t="s">
        <v>1577</v>
      </c>
      <c r="F415" s="35" t="s">
        <v>595</v>
      </c>
      <c r="G415" s="366" t="s">
        <v>1576</v>
      </c>
    </row>
    <row r="416" spans="1:7" ht="30.75" thickBot="1" x14ac:dyDescent="0.3">
      <c r="A416" s="510">
        <v>39535</v>
      </c>
      <c r="B416" s="35" t="s">
        <v>921</v>
      </c>
      <c r="C416" s="35" t="s">
        <v>681</v>
      </c>
      <c r="D416" s="518">
        <v>0</v>
      </c>
      <c r="E416" s="518" t="s">
        <v>1568</v>
      </c>
      <c r="F416" s="35" t="s">
        <v>595</v>
      </c>
      <c r="G416" s="366" t="s">
        <v>1574</v>
      </c>
    </row>
    <row r="417" spans="1:7" ht="30.75" thickBot="1" x14ac:dyDescent="0.3">
      <c r="A417" s="510">
        <v>39535</v>
      </c>
      <c r="B417" s="35" t="s">
        <v>921</v>
      </c>
      <c r="C417" s="35" t="s">
        <v>681</v>
      </c>
      <c r="D417" s="518">
        <v>0</v>
      </c>
      <c r="E417" s="518" t="s">
        <v>1568</v>
      </c>
      <c r="F417" s="35" t="s">
        <v>595</v>
      </c>
      <c r="G417" s="366" t="s">
        <v>1575</v>
      </c>
    </row>
    <row r="418" spans="1:7" ht="30.75" thickBot="1" x14ac:dyDescent="0.3">
      <c r="A418" s="510">
        <v>39535</v>
      </c>
      <c r="B418" s="35" t="s">
        <v>681</v>
      </c>
      <c r="C418" s="35" t="s">
        <v>630</v>
      </c>
      <c r="D418" s="518">
        <v>0</v>
      </c>
      <c r="E418" s="518" t="s">
        <v>1568</v>
      </c>
      <c r="F418" s="35" t="s">
        <v>595</v>
      </c>
      <c r="G418" s="366" t="s">
        <v>1561</v>
      </c>
    </row>
    <row r="419" spans="1:7" ht="30.75" thickBot="1" x14ac:dyDescent="0.3">
      <c r="A419" s="510">
        <v>39535</v>
      </c>
      <c r="B419" s="35" t="s">
        <v>681</v>
      </c>
      <c r="C419" s="35" t="s">
        <v>630</v>
      </c>
      <c r="D419" s="518">
        <v>0</v>
      </c>
      <c r="E419" s="518" t="s">
        <v>1568</v>
      </c>
      <c r="F419" s="35" t="s">
        <v>595</v>
      </c>
      <c r="G419" s="366" t="s">
        <v>1373</v>
      </c>
    </row>
    <row r="420" spans="1:7" ht="30.75" thickBot="1" x14ac:dyDescent="0.3">
      <c r="A420" s="510">
        <v>39535</v>
      </c>
      <c r="B420" s="35" t="s">
        <v>681</v>
      </c>
      <c r="C420" s="35" t="s">
        <v>630</v>
      </c>
      <c r="D420" s="518">
        <v>0</v>
      </c>
      <c r="E420" s="518" t="s">
        <v>1568</v>
      </c>
      <c r="F420" s="35" t="s">
        <v>595</v>
      </c>
      <c r="G420" s="366" t="s">
        <v>1573</v>
      </c>
    </row>
    <row r="421" spans="1:7" ht="30.75" thickBot="1" x14ac:dyDescent="0.3">
      <c r="A421" s="510">
        <v>39535</v>
      </c>
      <c r="B421" s="35" t="s">
        <v>681</v>
      </c>
      <c r="C421" s="35" t="s">
        <v>630</v>
      </c>
      <c r="D421" s="518">
        <v>0</v>
      </c>
      <c r="E421" s="518" t="s">
        <v>1568</v>
      </c>
      <c r="F421" s="35" t="s">
        <v>595</v>
      </c>
      <c r="G421" s="366" t="s">
        <v>1569</v>
      </c>
    </row>
    <row r="422" spans="1:7" ht="30.75" thickBot="1" x14ac:dyDescent="0.3">
      <c r="A422" s="510">
        <v>39535</v>
      </c>
      <c r="B422" s="35" t="s">
        <v>681</v>
      </c>
      <c r="C422" s="35" t="s">
        <v>630</v>
      </c>
      <c r="D422" s="518">
        <v>0</v>
      </c>
      <c r="E422" s="518" t="s">
        <v>1568</v>
      </c>
      <c r="F422" s="35" t="s">
        <v>595</v>
      </c>
      <c r="G422" s="366" t="s">
        <v>1571</v>
      </c>
    </row>
    <row r="423" spans="1:7" ht="30.75" thickBot="1" x14ac:dyDescent="0.3">
      <c r="A423" s="510">
        <v>39535</v>
      </c>
      <c r="B423" s="35" t="s">
        <v>681</v>
      </c>
      <c r="C423" s="35" t="s">
        <v>630</v>
      </c>
      <c r="D423" s="518">
        <v>0</v>
      </c>
      <c r="E423" s="518" t="s">
        <v>1568</v>
      </c>
      <c r="F423" s="35" t="s">
        <v>595</v>
      </c>
      <c r="G423" s="366" t="s">
        <v>1572</v>
      </c>
    </row>
    <row r="424" spans="1:7" ht="30.75" thickBot="1" x14ac:dyDescent="0.3">
      <c r="A424" s="510">
        <v>39535</v>
      </c>
      <c r="B424" s="35" t="s">
        <v>681</v>
      </c>
      <c r="C424" s="35" t="s">
        <v>630</v>
      </c>
      <c r="D424" s="518">
        <v>0</v>
      </c>
      <c r="E424" s="518" t="s">
        <v>1568</v>
      </c>
      <c r="F424" s="35" t="s">
        <v>595</v>
      </c>
      <c r="G424" s="366" t="s">
        <v>1570</v>
      </c>
    </row>
    <row r="425" spans="1:7" ht="30.75" thickBot="1" x14ac:dyDescent="0.3">
      <c r="A425" s="510">
        <v>39535</v>
      </c>
      <c r="B425" s="35" t="s">
        <v>630</v>
      </c>
      <c r="C425" s="35" t="s">
        <v>607</v>
      </c>
      <c r="D425" s="518">
        <v>0</v>
      </c>
      <c r="E425" s="518" t="s">
        <v>1568</v>
      </c>
      <c r="F425" s="35" t="s">
        <v>595</v>
      </c>
      <c r="G425" s="366" t="s">
        <v>1561</v>
      </c>
    </row>
    <row r="426" spans="1:7" ht="30.75" thickBot="1" x14ac:dyDescent="0.3">
      <c r="A426" s="510">
        <v>39535</v>
      </c>
      <c r="B426" s="35" t="s">
        <v>630</v>
      </c>
      <c r="C426" s="35" t="s">
        <v>607</v>
      </c>
      <c r="D426" s="518">
        <v>0</v>
      </c>
      <c r="E426" s="518" t="s">
        <v>1568</v>
      </c>
      <c r="F426" s="35" t="s">
        <v>595</v>
      </c>
      <c r="G426" s="366" t="s">
        <v>1373</v>
      </c>
    </row>
    <row r="427" spans="1:7" ht="30.75" thickBot="1" x14ac:dyDescent="0.3">
      <c r="A427" s="510">
        <v>39535</v>
      </c>
      <c r="B427" s="35" t="s">
        <v>630</v>
      </c>
      <c r="C427" s="35" t="s">
        <v>607</v>
      </c>
      <c r="D427" s="518">
        <v>0</v>
      </c>
      <c r="E427" s="518" t="s">
        <v>1568</v>
      </c>
      <c r="F427" s="35" t="s">
        <v>595</v>
      </c>
      <c r="G427" s="366" t="s">
        <v>1562</v>
      </c>
    </row>
    <row r="428" spans="1:7" ht="30.75" thickBot="1" x14ac:dyDescent="0.3">
      <c r="A428" s="510">
        <v>39535</v>
      </c>
      <c r="B428" s="35" t="s">
        <v>630</v>
      </c>
      <c r="C428" s="35" t="s">
        <v>607</v>
      </c>
      <c r="D428" s="518">
        <v>0</v>
      </c>
      <c r="E428" s="518" t="s">
        <v>1568</v>
      </c>
      <c r="F428" s="35" t="s">
        <v>595</v>
      </c>
      <c r="G428" s="366" t="s">
        <v>1567</v>
      </c>
    </row>
    <row r="429" spans="1:7" ht="30.75" thickBot="1" x14ac:dyDescent="0.3">
      <c r="A429" s="510">
        <v>39536</v>
      </c>
      <c r="B429" s="35" t="s">
        <v>607</v>
      </c>
      <c r="C429" s="35" t="s">
        <v>681</v>
      </c>
      <c r="D429" s="518">
        <v>0</v>
      </c>
      <c r="E429" s="518" t="s">
        <v>1403</v>
      </c>
      <c r="F429" s="35" t="s">
        <v>595</v>
      </c>
      <c r="G429" s="366" t="s">
        <v>1561</v>
      </c>
    </row>
    <row r="430" spans="1:7" ht="30.75" thickBot="1" x14ac:dyDescent="0.3">
      <c r="A430" s="510">
        <v>39536</v>
      </c>
      <c r="B430" s="35" t="s">
        <v>607</v>
      </c>
      <c r="C430" s="35" t="s">
        <v>681</v>
      </c>
      <c r="D430" s="518">
        <v>0</v>
      </c>
      <c r="E430" s="518" t="s">
        <v>1403</v>
      </c>
      <c r="F430" s="35" t="s">
        <v>595</v>
      </c>
      <c r="G430" s="366" t="s">
        <v>1373</v>
      </c>
    </row>
    <row r="431" spans="1:7" ht="30.75" thickBot="1" x14ac:dyDescent="0.3">
      <c r="A431" s="510">
        <v>39536</v>
      </c>
      <c r="B431" s="35" t="s">
        <v>607</v>
      </c>
      <c r="C431" s="35" t="s">
        <v>681</v>
      </c>
      <c r="D431" s="518">
        <v>0</v>
      </c>
      <c r="E431" s="518" t="s">
        <v>1403</v>
      </c>
      <c r="F431" s="35" t="s">
        <v>595</v>
      </c>
      <c r="G431" s="366" t="s">
        <v>1562</v>
      </c>
    </row>
    <row r="432" spans="1:7" ht="30.75" thickBot="1" x14ac:dyDescent="0.3">
      <c r="A432" s="510">
        <v>39536</v>
      </c>
      <c r="B432" s="35" t="s">
        <v>607</v>
      </c>
      <c r="C432" s="35" t="s">
        <v>681</v>
      </c>
      <c r="D432" s="518">
        <v>0</v>
      </c>
      <c r="E432" s="518" t="s">
        <v>1403</v>
      </c>
      <c r="F432" s="35" t="s">
        <v>595</v>
      </c>
      <c r="G432" s="366" t="s">
        <v>1564</v>
      </c>
    </row>
    <row r="433" spans="1:7" ht="30.75" thickBot="1" x14ac:dyDescent="0.3">
      <c r="A433" s="510">
        <v>39536</v>
      </c>
      <c r="B433" s="35" t="s">
        <v>607</v>
      </c>
      <c r="C433" s="35" t="s">
        <v>681</v>
      </c>
      <c r="D433" s="518">
        <v>0</v>
      </c>
      <c r="E433" s="518" t="s">
        <v>1403</v>
      </c>
      <c r="F433" s="35" t="s">
        <v>595</v>
      </c>
      <c r="G433" s="366" t="s">
        <v>1566</v>
      </c>
    </row>
    <row r="434" spans="1:7" ht="30.75" thickBot="1" x14ac:dyDescent="0.3">
      <c r="A434" s="510">
        <v>39536</v>
      </c>
      <c r="B434" s="35" t="s">
        <v>607</v>
      </c>
      <c r="C434" s="35" t="s">
        <v>681</v>
      </c>
      <c r="D434" s="518">
        <v>0</v>
      </c>
      <c r="E434" s="518" t="s">
        <v>1403</v>
      </c>
      <c r="F434" s="35" t="s">
        <v>595</v>
      </c>
      <c r="G434" s="366" t="s">
        <v>1565</v>
      </c>
    </row>
    <row r="435" spans="1:7" ht="30.75" thickBot="1" x14ac:dyDescent="0.3">
      <c r="A435" s="510">
        <v>39536</v>
      </c>
      <c r="B435" s="35" t="s">
        <v>607</v>
      </c>
      <c r="C435" s="35" t="s">
        <v>681</v>
      </c>
      <c r="D435" s="518">
        <v>0</v>
      </c>
      <c r="E435" s="518" t="s">
        <v>1403</v>
      </c>
      <c r="F435" s="35" t="s">
        <v>595</v>
      </c>
      <c r="G435" s="366" t="s">
        <v>1563</v>
      </c>
    </row>
    <row r="436" spans="1:7" ht="30.75" thickBot="1" x14ac:dyDescent="0.3">
      <c r="A436" s="510">
        <v>39536</v>
      </c>
      <c r="B436" s="35" t="s">
        <v>1560</v>
      </c>
      <c r="C436" s="35" t="s">
        <v>623</v>
      </c>
      <c r="D436" s="518">
        <v>0</v>
      </c>
      <c r="E436" s="518" t="s">
        <v>1403</v>
      </c>
      <c r="F436" s="35" t="s">
        <v>595</v>
      </c>
      <c r="G436" s="366" t="s">
        <v>1552</v>
      </c>
    </row>
    <row r="437" spans="1:7" ht="30.75" thickBot="1" x14ac:dyDescent="0.3">
      <c r="A437" s="510">
        <v>39536</v>
      </c>
      <c r="B437" s="35" t="s">
        <v>1560</v>
      </c>
      <c r="C437" s="35" t="s">
        <v>623</v>
      </c>
      <c r="D437" s="518">
        <v>0</v>
      </c>
      <c r="E437" s="518" t="s">
        <v>1403</v>
      </c>
      <c r="F437" s="35" t="s">
        <v>595</v>
      </c>
      <c r="G437" s="366" t="s">
        <v>1373</v>
      </c>
    </row>
    <row r="438" spans="1:7" ht="30.75" thickBot="1" x14ac:dyDescent="0.3">
      <c r="A438" s="510">
        <v>39536</v>
      </c>
      <c r="B438" s="35" t="s">
        <v>1560</v>
      </c>
      <c r="C438" s="35" t="s">
        <v>623</v>
      </c>
      <c r="D438" s="518">
        <v>0</v>
      </c>
      <c r="E438" s="518" t="s">
        <v>1403</v>
      </c>
      <c r="F438" s="35" t="s">
        <v>595</v>
      </c>
      <c r="G438" s="366" t="s">
        <v>1558</v>
      </c>
    </row>
    <row r="439" spans="1:7" ht="30.75" thickBot="1" x14ac:dyDescent="0.3">
      <c r="A439" s="510">
        <v>39536</v>
      </c>
      <c r="B439" s="35" t="s">
        <v>1560</v>
      </c>
      <c r="C439" s="35" t="s">
        <v>623</v>
      </c>
      <c r="D439" s="518">
        <v>0</v>
      </c>
      <c r="E439" s="518" t="s">
        <v>1403</v>
      </c>
      <c r="F439" s="35" t="s">
        <v>595</v>
      </c>
      <c r="G439" s="366" t="s">
        <v>1556</v>
      </c>
    </row>
    <row r="440" spans="1:7" ht="30.75" thickBot="1" x14ac:dyDescent="0.3">
      <c r="A440" s="510">
        <v>39536</v>
      </c>
      <c r="B440" s="35" t="s">
        <v>1560</v>
      </c>
      <c r="C440" s="35" t="s">
        <v>623</v>
      </c>
      <c r="D440" s="518">
        <v>0</v>
      </c>
      <c r="E440" s="518" t="s">
        <v>1403</v>
      </c>
      <c r="F440" s="35" t="s">
        <v>595</v>
      </c>
      <c r="G440" s="366" t="s">
        <v>1559</v>
      </c>
    </row>
    <row r="441" spans="1:7" ht="30.75" thickBot="1" x14ac:dyDescent="0.3">
      <c r="A441" s="510">
        <v>39536</v>
      </c>
      <c r="B441" s="35" t="s">
        <v>1560</v>
      </c>
      <c r="C441" s="35" t="s">
        <v>623</v>
      </c>
      <c r="D441" s="518">
        <v>0</v>
      </c>
      <c r="E441" s="518" t="s">
        <v>1403</v>
      </c>
      <c r="F441" s="35" t="s">
        <v>595</v>
      </c>
      <c r="G441" s="366" t="s">
        <v>1557</v>
      </c>
    </row>
    <row r="442" spans="1:7" ht="30.75" thickBot="1" x14ac:dyDescent="0.3">
      <c r="A442" s="510">
        <v>39536</v>
      </c>
      <c r="B442" s="35" t="s">
        <v>623</v>
      </c>
      <c r="C442" s="35" t="s">
        <v>607</v>
      </c>
      <c r="D442" s="518">
        <v>0</v>
      </c>
      <c r="E442" s="518" t="s">
        <v>1403</v>
      </c>
      <c r="F442" s="35" t="s">
        <v>595</v>
      </c>
      <c r="G442" s="366" t="s">
        <v>1552</v>
      </c>
    </row>
    <row r="443" spans="1:7" ht="30.75" thickBot="1" x14ac:dyDescent="0.3">
      <c r="A443" s="510">
        <v>39536</v>
      </c>
      <c r="B443" s="35" t="s">
        <v>623</v>
      </c>
      <c r="C443" s="35" t="s">
        <v>607</v>
      </c>
      <c r="D443" s="518">
        <v>0</v>
      </c>
      <c r="E443" s="518" t="s">
        <v>1403</v>
      </c>
      <c r="F443" s="35" t="s">
        <v>595</v>
      </c>
      <c r="G443" s="366" t="s">
        <v>1373</v>
      </c>
    </row>
    <row r="444" spans="1:7" ht="30.75" thickBot="1" x14ac:dyDescent="0.3">
      <c r="A444" s="510">
        <v>39536</v>
      </c>
      <c r="B444" s="35" t="s">
        <v>623</v>
      </c>
      <c r="C444" s="35" t="s">
        <v>607</v>
      </c>
      <c r="D444" s="518">
        <v>0</v>
      </c>
      <c r="E444" s="518" t="s">
        <v>1403</v>
      </c>
      <c r="F444" s="35" t="s">
        <v>595</v>
      </c>
      <c r="G444" s="366" t="s">
        <v>1553</v>
      </c>
    </row>
    <row r="445" spans="1:7" ht="30.75" thickBot="1" x14ac:dyDescent="0.3">
      <c r="A445" s="510">
        <v>39536</v>
      </c>
      <c r="B445" s="35" t="s">
        <v>623</v>
      </c>
      <c r="C445" s="35" t="s">
        <v>607</v>
      </c>
      <c r="D445" s="518">
        <v>0</v>
      </c>
      <c r="E445" s="518" t="s">
        <v>1403</v>
      </c>
      <c r="F445" s="35" t="s">
        <v>595</v>
      </c>
      <c r="G445" s="366" t="s">
        <v>1555</v>
      </c>
    </row>
    <row r="446" spans="1:7" ht="30.75" thickBot="1" x14ac:dyDescent="0.3">
      <c r="A446" s="510">
        <v>39536</v>
      </c>
      <c r="B446" s="35" t="s">
        <v>623</v>
      </c>
      <c r="C446" s="35" t="s">
        <v>607</v>
      </c>
      <c r="D446" s="518">
        <v>0</v>
      </c>
      <c r="E446" s="518" t="s">
        <v>1403</v>
      </c>
      <c r="F446" s="35" t="s">
        <v>595</v>
      </c>
      <c r="G446" s="366" t="s">
        <v>1554</v>
      </c>
    </row>
    <row r="447" spans="1:7" ht="45.75" thickBot="1" x14ac:dyDescent="0.3">
      <c r="A447" s="510">
        <v>39539</v>
      </c>
      <c r="B447" s="35" t="s">
        <v>811</v>
      </c>
      <c r="C447" s="35" t="s">
        <v>668</v>
      </c>
      <c r="D447" s="518">
        <v>0</v>
      </c>
      <c r="E447" s="518" t="s">
        <v>1510</v>
      </c>
      <c r="F447" s="35" t="s">
        <v>595</v>
      </c>
      <c r="G447" s="366" t="s">
        <v>1519</v>
      </c>
    </row>
    <row r="448" spans="1:7" ht="45.75" thickBot="1" x14ac:dyDescent="0.3">
      <c r="A448" s="510">
        <v>39539</v>
      </c>
      <c r="B448" s="35" t="s">
        <v>668</v>
      </c>
      <c r="C448" s="35" t="s">
        <v>807</v>
      </c>
      <c r="D448" s="518">
        <v>0</v>
      </c>
      <c r="E448" s="518" t="s">
        <v>1510</v>
      </c>
      <c r="F448" s="35" t="s">
        <v>595</v>
      </c>
      <c r="G448" s="366" t="s">
        <v>1518</v>
      </c>
    </row>
    <row r="449" spans="1:7" ht="45.75" thickBot="1" x14ac:dyDescent="0.3">
      <c r="A449" s="510">
        <v>39539</v>
      </c>
      <c r="B449" s="35" t="s">
        <v>807</v>
      </c>
      <c r="C449" s="35" t="s">
        <v>665</v>
      </c>
      <c r="D449" s="518">
        <v>0</v>
      </c>
      <c r="E449" s="518" t="s">
        <v>1510</v>
      </c>
      <c r="F449" s="35" t="s">
        <v>595</v>
      </c>
      <c r="G449" s="366" t="s">
        <v>1517</v>
      </c>
    </row>
    <row r="450" spans="1:7" ht="105.75" thickBot="1" x14ac:dyDescent="0.3">
      <c r="A450" s="510">
        <v>39539</v>
      </c>
      <c r="B450" s="35" t="s">
        <v>665</v>
      </c>
      <c r="C450" s="35" t="s">
        <v>637</v>
      </c>
      <c r="D450" s="518">
        <v>0</v>
      </c>
      <c r="E450" s="518" t="s">
        <v>1510</v>
      </c>
      <c r="F450" s="35" t="s">
        <v>595</v>
      </c>
      <c r="G450" s="366" t="s">
        <v>1516</v>
      </c>
    </row>
    <row r="451" spans="1:7" ht="45.75" thickBot="1" x14ac:dyDescent="0.3">
      <c r="A451" s="510">
        <v>39539</v>
      </c>
      <c r="B451" s="35" t="s">
        <v>637</v>
      </c>
      <c r="C451" s="35" t="s">
        <v>839</v>
      </c>
      <c r="D451" s="518">
        <v>0</v>
      </c>
      <c r="E451" s="518" t="s">
        <v>1510</v>
      </c>
      <c r="F451" s="35" t="s">
        <v>595</v>
      </c>
      <c r="G451" s="366" t="s">
        <v>1515</v>
      </c>
    </row>
    <row r="452" spans="1:7" ht="45.75" thickBot="1" x14ac:dyDescent="0.3">
      <c r="A452" s="510">
        <v>39539</v>
      </c>
      <c r="B452" s="35" t="s">
        <v>839</v>
      </c>
      <c r="C452" s="35" t="s">
        <v>966</v>
      </c>
      <c r="D452" s="518">
        <v>0</v>
      </c>
      <c r="E452" s="518" t="s">
        <v>1510</v>
      </c>
      <c r="F452" s="35" t="s">
        <v>595</v>
      </c>
      <c r="G452" s="366" t="s">
        <v>1514</v>
      </c>
    </row>
    <row r="453" spans="1:7" ht="45.75" thickBot="1" x14ac:dyDescent="0.3">
      <c r="A453" s="510">
        <v>39539</v>
      </c>
      <c r="B453" s="35" t="s">
        <v>966</v>
      </c>
      <c r="C453" s="35" t="s">
        <v>964</v>
      </c>
      <c r="D453" s="518">
        <v>0</v>
      </c>
      <c r="E453" s="518" t="s">
        <v>1510</v>
      </c>
      <c r="F453" s="35" t="s">
        <v>595</v>
      </c>
      <c r="G453" s="366" t="s">
        <v>1513</v>
      </c>
    </row>
    <row r="454" spans="1:7" ht="45.75" thickBot="1" x14ac:dyDescent="0.3">
      <c r="A454" s="510">
        <v>39539</v>
      </c>
      <c r="B454" s="35" t="s">
        <v>964</v>
      </c>
      <c r="C454" s="35" t="s">
        <v>616</v>
      </c>
      <c r="D454" s="518">
        <v>0</v>
      </c>
      <c r="E454" s="518" t="s">
        <v>1510</v>
      </c>
      <c r="F454" s="35" t="s">
        <v>595</v>
      </c>
      <c r="G454" s="366" t="s">
        <v>1512</v>
      </c>
    </row>
    <row r="455" spans="1:7" ht="45.75" thickBot="1" x14ac:dyDescent="0.3">
      <c r="A455" s="510">
        <v>39539</v>
      </c>
      <c r="B455" s="35" t="s">
        <v>616</v>
      </c>
      <c r="C455" s="35" t="s">
        <v>614</v>
      </c>
      <c r="D455" s="518">
        <v>0</v>
      </c>
      <c r="E455" s="518" t="s">
        <v>1510</v>
      </c>
      <c r="F455" s="35" t="s">
        <v>595</v>
      </c>
      <c r="G455" s="366" t="s">
        <v>1511</v>
      </c>
    </row>
    <row r="456" spans="1:7" ht="45.75" thickBot="1" x14ac:dyDescent="0.3">
      <c r="A456" s="510">
        <v>39539</v>
      </c>
      <c r="B456" s="35" t="s">
        <v>614</v>
      </c>
      <c r="C456" s="35" t="s">
        <v>607</v>
      </c>
      <c r="D456" s="518">
        <v>0</v>
      </c>
      <c r="E456" s="518" t="s">
        <v>1510</v>
      </c>
      <c r="F456" s="35" t="s">
        <v>595</v>
      </c>
      <c r="G456" s="366" t="s">
        <v>1509</v>
      </c>
    </row>
    <row r="457" spans="1:7" ht="45.75" thickBot="1" x14ac:dyDescent="0.3">
      <c r="A457" s="510">
        <v>39540</v>
      </c>
      <c r="B457" s="35" t="s">
        <v>607</v>
      </c>
      <c r="C457" s="35" t="s">
        <v>823</v>
      </c>
      <c r="D457" s="518">
        <v>0</v>
      </c>
      <c r="E457" s="518" t="s">
        <v>1502</v>
      </c>
      <c r="F457" s="35" t="s">
        <v>595</v>
      </c>
      <c r="G457" s="366" t="s">
        <v>1509</v>
      </c>
    </row>
    <row r="458" spans="1:7" ht="45.75" thickBot="1" x14ac:dyDescent="0.3">
      <c r="A458" s="510">
        <v>39540</v>
      </c>
      <c r="B458" s="35" t="s">
        <v>823</v>
      </c>
      <c r="C458" s="35" t="s">
        <v>598</v>
      </c>
      <c r="D458" s="518">
        <v>0</v>
      </c>
      <c r="E458" s="518" t="s">
        <v>1502</v>
      </c>
      <c r="F458" s="35" t="s">
        <v>595</v>
      </c>
      <c r="G458" s="366" t="s">
        <v>1508</v>
      </c>
    </row>
    <row r="459" spans="1:7" ht="60.75" thickBot="1" x14ac:dyDescent="0.3">
      <c r="A459" s="510">
        <v>39540</v>
      </c>
      <c r="B459" s="35" t="s">
        <v>598</v>
      </c>
      <c r="C459" s="35" t="s">
        <v>689</v>
      </c>
      <c r="D459" s="518">
        <v>0</v>
      </c>
      <c r="E459" s="518" t="s">
        <v>1504</v>
      </c>
      <c r="F459" s="35" t="s">
        <v>595</v>
      </c>
      <c r="G459" s="366" t="s">
        <v>1507</v>
      </c>
    </row>
    <row r="460" spans="1:7" ht="105.75" thickBot="1" x14ac:dyDescent="0.3">
      <c r="A460" s="510">
        <v>39540</v>
      </c>
      <c r="B460" s="35" t="s">
        <v>689</v>
      </c>
      <c r="C460" s="35" t="s">
        <v>735</v>
      </c>
      <c r="D460" s="518">
        <v>0</v>
      </c>
      <c r="E460" s="518" t="s">
        <v>1502</v>
      </c>
      <c r="F460" s="35" t="s">
        <v>595</v>
      </c>
      <c r="G460" s="366" t="s">
        <v>1506</v>
      </c>
    </row>
    <row r="461" spans="1:7" ht="150.75" thickBot="1" x14ac:dyDescent="0.3">
      <c r="A461" s="510">
        <v>39540</v>
      </c>
      <c r="B461" s="35" t="s">
        <v>735</v>
      </c>
      <c r="C461" s="35" t="s">
        <v>921</v>
      </c>
      <c r="D461" s="518">
        <v>0</v>
      </c>
      <c r="E461" s="518" t="s">
        <v>1504</v>
      </c>
      <c r="F461" s="35" t="s">
        <v>595</v>
      </c>
      <c r="G461" s="366" t="s">
        <v>1505</v>
      </c>
    </row>
    <row r="462" spans="1:7" ht="60.75" thickBot="1" x14ac:dyDescent="0.3">
      <c r="A462" s="510">
        <v>39540</v>
      </c>
      <c r="B462" s="35" t="s">
        <v>921</v>
      </c>
      <c r="C462" s="35" t="s">
        <v>729</v>
      </c>
      <c r="D462" s="518">
        <v>0</v>
      </c>
      <c r="E462" s="518" t="s">
        <v>1504</v>
      </c>
      <c r="F462" s="35" t="s">
        <v>595</v>
      </c>
      <c r="G462" s="366" t="s">
        <v>1503</v>
      </c>
    </row>
    <row r="463" spans="1:7" ht="45.75" thickBot="1" x14ac:dyDescent="0.3">
      <c r="A463" s="510">
        <v>39540</v>
      </c>
      <c r="B463" s="35" t="s">
        <v>729</v>
      </c>
      <c r="C463" s="35" t="s">
        <v>681</v>
      </c>
      <c r="D463" s="518">
        <v>0</v>
      </c>
      <c r="E463" s="518" t="s">
        <v>1502</v>
      </c>
      <c r="F463" s="35" t="s">
        <v>595</v>
      </c>
      <c r="G463" s="366" t="s">
        <v>1501</v>
      </c>
    </row>
    <row r="464" spans="1:7" thickBot="1" x14ac:dyDescent="0.3">
      <c r="A464" s="510">
        <v>39540</v>
      </c>
      <c r="B464" s="35" t="s">
        <v>809</v>
      </c>
      <c r="C464" s="35" t="s">
        <v>668</v>
      </c>
      <c r="D464" s="518">
        <v>0</v>
      </c>
      <c r="E464" s="518" t="s">
        <v>1382</v>
      </c>
      <c r="F464" s="35" t="s">
        <v>595</v>
      </c>
      <c r="G464" s="366" t="s">
        <v>1499</v>
      </c>
    </row>
    <row r="465" spans="1:7" thickBot="1" x14ac:dyDescent="0.3">
      <c r="A465" s="510">
        <v>39540</v>
      </c>
      <c r="B465" s="35" t="s">
        <v>668</v>
      </c>
      <c r="C465" s="35" t="s">
        <v>859</v>
      </c>
      <c r="D465" s="518">
        <v>0</v>
      </c>
      <c r="E465" s="518" t="s">
        <v>1382</v>
      </c>
      <c r="F465" s="35" t="s">
        <v>595</v>
      </c>
      <c r="G465" s="366" t="s">
        <v>1498</v>
      </c>
    </row>
    <row r="466" spans="1:7" thickBot="1" x14ac:dyDescent="0.3">
      <c r="A466" s="510">
        <v>39540</v>
      </c>
      <c r="B466" s="35" t="s">
        <v>859</v>
      </c>
      <c r="C466" s="35" t="s">
        <v>805</v>
      </c>
      <c r="D466" s="518">
        <v>0</v>
      </c>
      <c r="E466" s="518" t="s">
        <v>1382</v>
      </c>
      <c r="F466" s="35" t="s">
        <v>595</v>
      </c>
      <c r="G466" s="366" t="s">
        <v>1497</v>
      </c>
    </row>
    <row r="467" spans="1:7" ht="30.75" thickBot="1" x14ac:dyDescent="0.3">
      <c r="A467" s="510">
        <v>39540</v>
      </c>
      <c r="B467" s="35" t="s">
        <v>839</v>
      </c>
      <c r="C467" s="35" t="s">
        <v>634</v>
      </c>
      <c r="D467" s="518">
        <v>0</v>
      </c>
      <c r="E467" s="518" t="s">
        <v>1382</v>
      </c>
      <c r="F467" s="35" t="s">
        <v>595</v>
      </c>
      <c r="G467" s="366" t="s">
        <v>1487</v>
      </c>
    </row>
    <row r="468" spans="1:7" thickBot="1" x14ac:dyDescent="0.3">
      <c r="A468" s="510">
        <v>39540</v>
      </c>
      <c r="B468" s="35" t="s">
        <v>634</v>
      </c>
      <c r="C468" s="35" t="s">
        <v>786</v>
      </c>
      <c r="D468" s="518">
        <v>0</v>
      </c>
      <c r="E468" s="518" t="s">
        <v>1382</v>
      </c>
      <c r="F468" s="35" t="s">
        <v>595</v>
      </c>
      <c r="G468" s="366" t="s">
        <v>1486</v>
      </c>
    </row>
    <row r="469" spans="1:7" ht="30.75" thickBot="1" x14ac:dyDescent="0.3">
      <c r="A469" s="510">
        <v>39540</v>
      </c>
      <c r="B469" s="35" t="s">
        <v>786</v>
      </c>
      <c r="C469" s="35" t="s">
        <v>962</v>
      </c>
      <c r="D469" s="518">
        <v>0</v>
      </c>
      <c r="E469" s="518" t="s">
        <v>1382</v>
      </c>
      <c r="F469" s="35" t="s">
        <v>595</v>
      </c>
      <c r="G469" s="366" t="s">
        <v>1485</v>
      </c>
    </row>
    <row r="470" spans="1:7" ht="30.75" thickBot="1" x14ac:dyDescent="0.3">
      <c r="A470" s="510">
        <v>39540</v>
      </c>
      <c r="B470" s="35" t="s">
        <v>962</v>
      </c>
      <c r="C470" s="35" t="s">
        <v>887</v>
      </c>
      <c r="D470" s="518">
        <v>0</v>
      </c>
      <c r="E470" s="518" t="s">
        <v>1382</v>
      </c>
      <c r="F470" s="35" t="s">
        <v>595</v>
      </c>
      <c r="G470" s="366" t="s">
        <v>1484</v>
      </c>
    </row>
    <row r="471" spans="1:7" ht="30.75" thickBot="1" x14ac:dyDescent="0.3">
      <c r="A471" s="510">
        <v>39540</v>
      </c>
      <c r="B471" s="35" t="s">
        <v>745</v>
      </c>
      <c r="C471" s="35" t="s">
        <v>779</v>
      </c>
      <c r="D471" s="518">
        <v>0</v>
      </c>
      <c r="E471" s="518" t="s">
        <v>1382</v>
      </c>
      <c r="F471" s="35" t="s">
        <v>595</v>
      </c>
      <c r="G471" s="366" t="s">
        <v>1482</v>
      </c>
    </row>
    <row r="472" spans="1:7" thickBot="1" x14ac:dyDescent="0.3">
      <c r="A472" s="510">
        <v>39540</v>
      </c>
      <c r="B472" s="35" t="s">
        <v>779</v>
      </c>
      <c r="C472" s="35" t="s">
        <v>618</v>
      </c>
      <c r="D472" s="518">
        <v>0</v>
      </c>
      <c r="E472" s="518" t="s">
        <v>1382</v>
      </c>
      <c r="F472" s="35" t="s">
        <v>595</v>
      </c>
      <c r="G472" s="366" t="s">
        <v>1481</v>
      </c>
    </row>
    <row r="473" spans="1:7" ht="30.75" thickBot="1" x14ac:dyDescent="0.3">
      <c r="A473" s="510">
        <v>39540</v>
      </c>
      <c r="B473" s="35" t="s">
        <v>618</v>
      </c>
      <c r="C473" s="35" t="s">
        <v>611</v>
      </c>
      <c r="D473" s="518">
        <v>0</v>
      </c>
      <c r="E473" s="518" t="s">
        <v>1382</v>
      </c>
      <c r="F473" s="35" t="s">
        <v>595</v>
      </c>
      <c r="G473" s="366" t="s">
        <v>1480</v>
      </c>
    </row>
    <row r="474" spans="1:7" thickBot="1" x14ac:dyDescent="0.3">
      <c r="A474" s="510">
        <v>39540</v>
      </c>
      <c r="B474" s="35" t="s">
        <v>611</v>
      </c>
      <c r="C474" s="35" t="s">
        <v>607</v>
      </c>
      <c r="D474" s="518">
        <v>0</v>
      </c>
      <c r="E474" s="518" t="s">
        <v>1382</v>
      </c>
      <c r="F474" s="35" t="s">
        <v>595</v>
      </c>
      <c r="G474" s="366" t="s">
        <v>1479</v>
      </c>
    </row>
    <row r="475" spans="1:7" ht="30.75" thickBot="1" x14ac:dyDescent="0.3">
      <c r="A475" s="510">
        <v>39541</v>
      </c>
      <c r="B475" s="35" t="s">
        <v>607</v>
      </c>
      <c r="C475" s="35" t="s">
        <v>695</v>
      </c>
      <c r="D475" s="518">
        <v>0</v>
      </c>
      <c r="E475" s="518" t="s">
        <v>1472</v>
      </c>
      <c r="F475" s="35" t="s">
        <v>595</v>
      </c>
      <c r="G475" s="366" t="s">
        <v>1478</v>
      </c>
    </row>
    <row r="476" spans="1:7" ht="75.75" thickBot="1" x14ac:dyDescent="0.3">
      <c r="A476" s="510">
        <v>39541</v>
      </c>
      <c r="B476" s="35" t="s">
        <v>695</v>
      </c>
      <c r="C476" s="35" t="s">
        <v>731</v>
      </c>
      <c r="D476" s="518">
        <v>0</v>
      </c>
      <c r="E476" s="518" t="s">
        <v>1472</v>
      </c>
      <c r="F476" s="35" t="s">
        <v>595</v>
      </c>
      <c r="G476" s="366" t="s">
        <v>1477</v>
      </c>
    </row>
    <row r="477" spans="1:7" thickBot="1" x14ac:dyDescent="0.3">
      <c r="A477" s="510">
        <v>39541</v>
      </c>
      <c r="B477" s="35" t="s">
        <v>729</v>
      </c>
      <c r="C477" s="35" t="s">
        <v>681</v>
      </c>
      <c r="D477" s="518">
        <v>0</v>
      </c>
      <c r="E477" s="518" t="s">
        <v>1472</v>
      </c>
      <c r="F477" s="35" t="s">
        <v>595</v>
      </c>
      <c r="G477" s="366" t="s">
        <v>1476</v>
      </c>
    </row>
    <row r="478" spans="1:7" ht="30.75" thickBot="1" x14ac:dyDescent="0.3">
      <c r="A478" s="510">
        <v>39542</v>
      </c>
      <c r="B478" s="35" t="s">
        <v>681</v>
      </c>
      <c r="C478" s="35" t="s">
        <v>668</v>
      </c>
      <c r="D478" s="518">
        <v>0</v>
      </c>
      <c r="E478" s="518" t="s">
        <v>1445</v>
      </c>
      <c r="F478" s="35" t="s">
        <v>595</v>
      </c>
      <c r="G478" s="366" t="s">
        <v>1461</v>
      </c>
    </row>
    <row r="479" spans="1:7" thickBot="1" x14ac:dyDescent="0.3">
      <c r="A479" s="510">
        <v>39542</v>
      </c>
      <c r="B479" s="35" t="s">
        <v>668</v>
      </c>
      <c r="C479" s="35" t="s">
        <v>807</v>
      </c>
      <c r="D479" s="518">
        <v>0</v>
      </c>
      <c r="E479" s="518" t="s">
        <v>1382</v>
      </c>
      <c r="F479" s="35" t="s">
        <v>595</v>
      </c>
      <c r="G479" s="366" t="s">
        <v>1460</v>
      </c>
    </row>
    <row r="480" spans="1:7" thickBot="1" x14ac:dyDescent="0.3">
      <c r="A480" s="510">
        <v>39542</v>
      </c>
      <c r="B480" s="35" t="s">
        <v>850</v>
      </c>
      <c r="C480" s="35" t="s">
        <v>847</v>
      </c>
      <c r="D480" s="518">
        <v>0</v>
      </c>
      <c r="E480" s="518" t="s">
        <v>1382</v>
      </c>
      <c r="F480" s="35" t="s">
        <v>595</v>
      </c>
      <c r="G480" s="366" t="s">
        <v>1457</v>
      </c>
    </row>
    <row r="481" spans="1:7" thickBot="1" x14ac:dyDescent="0.3">
      <c r="A481" s="510">
        <v>39542</v>
      </c>
      <c r="B481" s="35" t="s">
        <v>847</v>
      </c>
      <c r="C481" s="35" t="s">
        <v>721</v>
      </c>
      <c r="D481" s="518">
        <v>0</v>
      </c>
      <c r="E481" s="518" t="s">
        <v>1382</v>
      </c>
      <c r="F481" s="35" t="s">
        <v>595</v>
      </c>
      <c r="G481" s="366" t="s">
        <v>1456</v>
      </c>
    </row>
    <row r="482" spans="1:7" ht="45.75" thickBot="1" x14ac:dyDescent="0.3">
      <c r="A482" s="510">
        <v>39542</v>
      </c>
      <c r="B482" s="35" t="s">
        <v>639</v>
      </c>
      <c r="C482" s="35" t="s">
        <v>632</v>
      </c>
      <c r="D482" s="518">
        <v>0</v>
      </c>
      <c r="E482" s="518" t="s">
        <v>1382</v>
      </c>
      <c r="F482" s="35" t="s">
        <v>595</v>
      </c>
      <c r="G482" s="366" t="s">
        <v>1449</v>
      </c>
    </row>
    <row r="483" spans="1:7" thickBot="1" x14ac:dyDescent="0.3">
      <c r="A483" s="510">
        <v>39542</v>
      </c>
      <c r="B483" s="35" t="s">
        <v>632</v>
      </c>
      <c r="C483" s="35" t="s">
        <v>966</v>
      </c>
      <c r="D483" s="518">
        <v>0</v>
      </c>
      <c r="E483" s="518" t="s">
        <v>1382</v>
      </c>
      <c r="F483" s="35" t="s">
        <v>595</v>
      </c>
      <c r="G483" s="366" t="s">
        <v>1448</v>
      </c>
    </row>
    <row r="484" spans="1:7" ht="45.75" thickBot="1" x14ac:dyDescent="0.3">
      <c r="A484" s="510">
        <v>39542</v>
      </c>
      <c r="B484" s="35" t="s">
        <v>966</v>
      </c>
      <c r="C484" s="35" t="s">
        <v>964</v>
      </c>
      <c r="D484" s="518">
        <v>0</v>
      </c>
      <c r="E484" s="518" t="s">
        <v>1382</v>
      </c>
      <c r="F484" s="35" t="s">
        <v>595</v>
      </c>
      <c r="G484" s="366" t="s">
        <v>1447</v>
      </c>
    </row>
    <row r="485" spans="1:7" ht="30.75" thickBot="1" x14ac:dyDescent="0.3">
      <c r="A485" s="510">
        <v>39542</v>
      </c>
      <c r="B485" s="35" t="s">
        <v>964</v>
      </c>
      <c r="C485" s="35" t="s">
        <v>623</v>
      </c>
      <c r="D485" s="518">
        <v>0</v>
      </c>
      <c r="E485" s="518" t="s">
        <v>1445</v>
      </c>
      <c r="F485" s="35" t="s">
        <v>595</v>
      </c>
      <c r="G485" s="366" t="s">
        <v>1446</v>
      </c>
    </row>
    <row r="486" spans="1:7" ht="45.75" thickBot="1" x14ac:dyDescent="0.3">
      <c r="A486" s="510">
        <v>39542</v>
      </c>
      <c r="B486" s="35" t="s">
        <v>623</v>
      </c>
      <c r="C486" s="35" t="s">
        <v>607</v>
      </c>
      <c r="D486" s="518">
        <v>0</v>
      </c>
      <c r="E486" s="518" t="s">
        <v>1445</v>
      </c>
      <c r="F486" s="35" t="s">
        <v>595</v>
      </c>
      <c r="G486" s="366" t="s">
        <v>1442</v>
      </c>
    </row>
    <row r="487" spans="1:7" ht="30.75" thickBot="1" x14ac:dyDescent="0.3">
      <c r="A487" s="510">
        <v>39542</v>
      </c>
      <c r="B487" s="35" t="s">
        <v>623</v>
      </c>
      <c r="C487" s="35" t="s">
        <v>607</v>
      </c>
      <c r="D487" s="518">
        <v>0</v>
      </c>
      <c r="E487" s="518" t="s">
        <v>1445</v>
      </c>
      <c r="F487" s="35" t="s">
        <v>595</v>
      </c>
      <c r="G487" s="366" t="s">
        <v>1373</v>
      </c>
    </row>
    <row r="488" spans="1:7" ht="30.75" thickBot="1" x14ac:dyDescent="0.3">
      <c r="A488" s="510">
        <v>39542</v>
      </c>
      <c r="B488" s="35" t="s">
        <v>623</v>
      </c>
      <c r="C488" s="35" t="s">
        <v>607</v>
      </c>
      <c r="D488" s="518">
        <v>0</v>
      </c>
      <c r="E488" s="518" t="s">
        <v>1445</v>
      </c>
      <c r="F488" s="35" t="s">
        <v>595</v>
      </c>
      <c r="G488" s="366" t="s">
        <v>1443</v>
      </c>
    </row>
    <row r="489" spans="1:7" ht="30.75" thickBot="1" x14ac:dyDescent="0.3">
      <c r="A489" s="510">
        <v>39542</v>
      </c>
      <c r="B489" s="35" t="s">
        <v>623</v>
      </c>
      <c r="C489" s="35" t="s">
        <v>607</v>
      </c>
      <c r="D489" s="518">
        <v>0</v>
      </c>
      <c r="E489" s="518" t="s">
        <v>1445</v>
      </c>
      <c r="F489" s="35" t="s">
        <v>595</v>
      </c>
      <c r="G489" s="366" t="s">
        <v>1444</v>
      </c>
    </row>
    <row r="490" spans="1:7" ht="30.75" thickBot="1" x14ac:dyDescent="0.3">
      <c r="A490" s="510">
        <v>39543</v>
      </c>
      <c r="B490" s="35" t="s">
        <v>607</v>
      </c>
      <c r="C490" s="35" t="s">
        <v>597</v>
      </c>
      <c r="D490" s="518">
        <v>0</v>
      </c>
      <c r="E490" s="518" t="s">
        <v>1409</v>
      </c>
      <c r="F490" s="35" t="s">
        <v>595</v>
      </c>
      <c r="G490" s="366" t="s">
        <v>1441</v>
      </c>
    </row>
    <row r="491" spans="1:7" thickBot="1" x14ac:dyDescent="0.3">
      <c r="A491" s="510">
        <v>39543</v>
      </c>
      <c r="B491" s="35" t="s">
        <v>597</v>
      </c>
      <c r="C491" s="35" t="s">
        <v>687</v>
      </c>
      <c r="D491" s="518">
        <v>0</v>
      </c>
      <c r="E491" s="518" t="s">
        <v>1382</v>
      </c>
      <c r="F491" s="35" t="s">
        <v>595</v>
      </c>
      <c r="G491" s="366" t="s">
        <v>1440</v>
      </c>
    </row>
    <row r="492" spans="1:7" ht="30.75" thickBot="1" x14ac:dyDescent="0.3">
      <c r="A492" s="510">
        <v>39543</v>
      </c>
      <c r="B492" s="35" t="s">
        <v>687</v>
      </c>
      <c r="C492" s="35" t="s">
        <v>685</v>
      </c>
      <c r="D492" s="518">
        <v>0</v>
      </c>
      <c r="E492" s="518" t="s">
        <v>1382</v>
      </c>
      <c r="F492" s="35" t="s">
        <v>595</v>
      </c>
      <c r="G492" s="366" t="s">
        <v>1439</v>
      </c>
    </row>
    <row r="493" spans="1:7" ht="30.75" thickBot="1" x14ac:dyDescent="0.3">
      <c r="A493" s="510">
        <v>39543</v>
      </c>
      <c r="B493" s="35" t="s">
        <v>685</v>
      </c>
      <c r="C493" s="35" t="s">
        <v>731</v>
      </c>
      <c r="D493" s="518">
        <v>0</v>
      </c>
      <c r="E493" s="518" t="s">
        <v>1382</v>
      </c>
      <c r="F493" s="35" t="s">
        <v>595</v>
      </c>
      <c r="G493" s="366" t="s">
        <v>1438</v>
      </c>
    </row>
    <row r="494" spans="1:7" ht="30.75" thickBot="1" x14ac:dyDescent="0.3">
      <c r="A494" s="510">
        <v>39543</v>
      </c>
      <c r="B494" s="35" t="s">
        <v>731</v>
      </c>
      <c r="C494" s="35" t="s">
        <v>729</v>
      </c>
      <c r="D494" s="518">
        <v>0</v>
      </c>
      <c r="E494" s="518" t="s">
        <v>1430</v>
      </c>
      <c r="F494" s="35" t="s">
        <v>595</v>
      </c>
      <c r="G494" s="366" t="s">
        <v>1437</v>
      </c>
    </row>
    <row r="495" spans="1:7" ht="45.75" thickBot="1" x14ac:dyDescent="0.3">
      <c r="A495" s="510">
        <v>39543</v>
      </c>
      <c r="B495" s="35" t="s">
        <v>729</v>
      </c>
      <c r="C495" s="35" t="s">
        <v>681</v>
      </c>
      <c r="D495" s="518">
        <v>0</v>
      </c>
      <c r="E495" s="518" t="s">
        <v>1382</v>
      </c>
      <c r="F495" s="35" t="s">
        <v>595</v>
      </c>
      <c r="G495" s="366" t="s">
        <v>1436</v>
      </c>
    </row>
    <row r="496" spans="1:7" ht="60.75" thickBot="1" x14ac:dyDescent="0.3">
      <c r="A496" s="510">
        <v>39543</v>
      </c>
      <c r="B496" s="35" t="s">
        <v>745</v>
      </c>
      <c r="C496" s="35" t="s">
        <v>609</v>
      </c>
      <c r="D496" s="518">
        <v>0</v>
      </c>
      <c r="E496" s="518" t="s">
        <v>1382</v>
      </c>
      <c r="F496" s="35" t="s">
        <v>595</v>
      </c>
      <c r="G496" s="366" t="s">
        <v>1424</v>
      </c>
    </row>
    <row r="497" spans="1:7" thickBot="1" x14ac:dyDescent="0.3">
      <c r="A497" s="510">
        <v>39543</v>
      </c>
      <c r="B497" s="35" t="s">
        <v>609</v>
      </c>
      <c r="C497" s="35" t="s">
        <v>607</v>
      </c>
      <c r="D497" s="518">
        <v>0</v>
      </c>
      <c r="E497" s="518" t="s">
        <v>1382</v>
      </c>
      <c r="F497" s="35" t="s">
        <v>595</v>
      </c>
      <c r="G497" s="366" t="s">
        <v>1423</v>
      </c>
    </row>
    <row r="498" spans="1:7" ht="45.75" thickBot="1" x14ac:dyDescent="0.3">
      <c r="A498" s="510">
        <v>39544</v>
      </c>
      <c r="B498" s="35" t="s">
        <v>607</v>
      </c>
      <c r="C498" s="35" t="s">
        <v>823</v>
      </c>
      <c r="D498" s="518">
        <v>0</v>
      </c>
      <c r="E498" s="518" t="s">
        <v>1382</v>
      </c>
      <c r="F498" s="35" t="s">
        <v>595</v>
      </c>
      <c r="G498" s="366" t="s">
        <v>1422</v>
      </c>
    </row>
    <row r="499" spans="1:7" ht="45.75" thickBot="1" x14ac:dyDescent="0.3">
      <c r="A499" s="510">
        <v>39544</v>
      </c>
      <c r="B499" s="35" t="s">
        <v>823</v>
      </c>
      <c r="C499" s="35" t="s">
        <v>692</v>
      </c>
      <c r="D499" s="518">
        <v>0</v>
      </c>
      <c r="E499" s="518" t="s">
        <v>1409</v>
      </c>
      <c r="F499" s="35" t="s">
        <v>595</v>
      </c>
      <c r="G499" s="366" t="s">
        <v>1421</v>
      </c>
    </row>
    <row r="500" spans="1:7" ht="30.75" thickBot="1" x14ac:dyDescent="0.3">
      <c r="A500" s="510">
        <v>39544</v>
      </c>
      <c r="B500" s="35" t="s">
        <v>692</v>
      </c>
      <c r="C500" s="35" t="s">
        <v>687</v>
      </c>
      <c r="D500" s="518">
        <v>0</v>
      </c>
      <c r="E500" s="518" t="s">
        <v>1382</v>
      </c>
      <c r="F500" s="35" t="s">
        <v>595</v>
      </c>
      <c r="G500" s="366" t="s">
        <v>1420</v>
      </c>
    </row>
    <row r="501" spans="1:7" ht="45.75" thickBot="1" x14ac:dyDescent="0.3">
      <c r="A501" s="510">
        <v>39544</v>
      </c>
      <c r="B501" s="35" t="s">
        <v>687</v>
      </c>
      <c r="C501" s="35" t="s">
        <v>683</v>
      </c>
      <c r="D501" s="518">
        <v>0</v>
      </c>
      <c r="E501" s="518" t="s">
        <v>1382</v>
      </c>
      <c r="F501" s="35" t="s">
        <v>595</v>
      </c>
      <c r="G501" s="366" t="s">
        <v>1419</v>
      </c>
    </row>
    <row r="502" spans="1:7" ht="30.75" thickBot="1" x14ac:dyDescent="0.3">
      <c r="A502" s="510">
        <v>39544</v>
      </c>
      <c r="B502" s="35" t="s">
        <v>683</v>
      </c>
      <c r="C502" s="35" t="s">
        <v>681</v>
      </c>
      <c r="D502" s="518">
        <v>0</v>
      </c>
      <c r="E502" s="518" t="s">
        <v>1382</v>
      </c>
      <c r="F502" s="35" t="s">
        <v>595</v>
      </c>
      <c r="G502" s="366" t="s">
        <v>1418</v>
      </c>
    </row>
    <row r="503" spans="1:7" thickBot="1" x14ac:dyDescent="0.3">
      <c r="A503" s="510">
        <v>39544</v>
      </c>
      <c r="B503" s="35" t="s">
        <v>811</v>
      </c>
      <c r="C503" s="35" t="s">
        <v>668</v>
      </c>
      <c r="D503" s="518">
        <v>0</v>
      </c>
      <c r="E503" s="518" t="s">
        <v>1382</v>
      </c>
      <c r="F503" s="35" t="s">
        <v>595</v>
      </c>
      <c r="G503" s="366" t="s">
        <v>1414</v>
      </c>
    </row>
    <row r="504" spans="1:7" thickBot="1" x14ac:dyDescent="0.3">
      <c r="A504" s="510">
        <v>39544</v>
      </c>
      <c r="B504" s="35" t="s">
        <v>668</v>
      </c>
      <c r="C504" s="35" t="s">
        <v>807</v>
      </c>
      <c r="D504" s="518">
        <v>0</v>
      </c>
      <c r="E504" s="518" t="s">
        <v>1382</v>
      </c>
      <c r="F504" s="35" t="s">
        <v>595</v>
      </c>
      <c r="G504" s="366" t="s">
        <v>1413</v>
      </c>
    </row>
    <row r="505" spans="1:7" thickBot="1" x14ac:dyDescent="0.3">
      <c r="A505" s="510">
        <v>39544</v>
      </c>
      <c r="B505" s="35" t="s">
        <v>665</v>
      </c>
      <c r="C505" s="35" t="s">
        <v>757</v>
      </c>
      <c r="D505" s="518">
        <v>0</v>
      </c>
      <c r="E505" s="518" t="s">
        <v>1382</v>
      </c>
      <c r="F505" s="35" t="s">
        <v>595</v>
      </c>
      <c r="G505" s="366" t="s">
        <v>1411</v>
      </c>
    </row>
    <row r="506" spans="1:7" ht="30.75" thickBot="1" x14ac:dyDescent="0.3">
      <c r="A506" s="510">
        <v>39544</v>
      </c>
      <c r="B506" s="35" t="s">
        <v>757</v>
      </c>
      <c r="C506" s="35" t="s">
        <v>723</v>
      </c>
      <c r="D506" s="518">
        <v>0</v>
      </c>
      <c r="E506" s="518" t="s">
        <v>1382</v>
      </c>
      <c r="F506" s="35" t="s">
        <v>595</v>
      </c>
      <c r="G506" s="366" t="s">
        <v>1410</v>
      </c>
    </row>
    <row r="507" spans="1:7" ht="30.75" thickBot="1" x14ac:dyDescent="0.3">
      <c r="A507" s="510">
        <v>39544</v>
      </c>
      <c r="B507" s="35" t="s">
        <v>723</v>
      </c>
      <c r="C507" s="35" t="s">
        <v>654</v>
      </c>
      <c r="D507" s="518">
        <v>0</v>
      </c>
      <c r="E507" s="518" t="s">
        <v>1409</v>
      </c>
      <c r="F507" s="35" t="s">
        <v>595</v>
      </c>
      <c r="G507" s="366" t="s">
        <v>1408</v>
      </c>
    </row>
    <row r="508" spans="1:7" ht="30.75" thickBot="1" x14ac:dyDescent="0.3">
      <c r="A508" s="510">
        <v>39544</v>
      </c>
      <c r="B508" s="35" t="s">
        <v>654</v>
      </c>
      <c r="C508" s="35" t="s">
        <v>652</v>
      </c>
      <c r="D508" s="518">
        <v>0</v>
      </c>
      <c r="E508" s="518" t="s">
        <v>1382</v>
      </c>
      <c r="F508" s="35" t="s">
        <v>595</v>
      </c>
      <c r="G508" s="366" t="s">
        <v>1407</v>
      </c>
    </row>
    <row r="509" spans="1:7" thickBot="1" x14ac:dyDescent="0.3">
      <c r="A509" s="510">
        <v>39544</v>
      </c>
      <c r="B509" s="35" t="s">
        <v>652</v>
      </c>
      <c r="C509" s="35" t="s">
        <v>649</v>
      </c>
      <c r="D509" s="518">
        <v>0</v>
      </c>
      <c r="E509" s="518" t="s">
        <v>1382</v>
      </c>
      <c r="F509" s="35" t="s">
        <v>595</v>
      </c>
      <c r="G509" s="366" t="s">
        <v>1406</v>
      </c>
    </row>
    <row r="510" spans="1:7" ht="60.75" thickBot="1" x14ac:dyDescent="0.3">
      <c r="A510" s="510">
        <v>39545</v>
      </c>
      <c r="B510" s="35" t="s">
        <v>607</v>
      </c>
      <c r="C510" s="35" t="s">
        <v>695</v>
      </c>
      <c r="D510" s="518">
        <v>0</v>
      </c>
      <c r="E510" s="518" t="s">
        <v>1382</v>
      </c>
      <c r="F510" s="35" t="s">
        <v>595</v>
      </c>
      <c r="G510" s="366" t="s">
        <v>1399</v>
      </c>
    </row>
    <row r="511" spans="1:7" ht="45.75" thickBot="1" x14ac:dyDescent="0.3">
      <c r="A511" s="510">
        <v>39545</v>
      </c>
      <c r="B511" s="35" t="s">
        <v>695</v>
      </c>
      <c r="C511" s="35" t="s">
        <v>817</v>
      </c>
      <c r="D511" s="518">
        <v>0</v>
      </c>
      <c r="E511" s="518" t="s">
        <v>1396</v>
      </c>
      <c r="F511" s="35" t="s">
        <v>595</v>
      </c>
      <c r="G511" s="366" t="s">
        <v>1398</v>
      </c>
    </row>
    <row r="512" spans="1:7" ht="45.75" thickBot="1" x14ac:dyDescent="0.3">
      <c r="A512" s="510">
        <v>39545</v>
      </c>
      <c r="B512" s="35" t="s">
        <v>817</v>
      </c>
      <c r="C512" s="35" t="s">
        <v>685</v>
      </c>
      <c r="D512" s="518">
        <v>0</v>
      </c>
      <c r="E512" s="518" t="s">
        <v>1382</v>
      </c>
      <c r="F512" s="35" t="s">
        <v>595</v>
      </c>
      <c r="G512" s="366" t="s">
        <v>1397</v>
      </c>
    </row>
    <row r="513" spans="1:7" thickBot="1" x14ac:dyDescent="0.3">
      <c r="A513" s="510">
        <v>39545</v>
      </c>
      <c r="B513" s="35" t="s">
        <v>786</v>
      </c>
      <c r="C513" s="35" t="s">
        <v>997</v>
      </c>
      <c r="D513" s="518">
        <v>0</v>
      </c>
      <c r="E513" s="518" t="s">
        <v>1382</v>
      </c>
      <c r="F513" s="35" t="s">
        <v>595</v>
      </c>
      <c r="G513" s="366" t="s">
        <v>1384</v>
      </c>
    </row>
    <row r="514" spans="1:7" thickBot="1" x14ac:dyDescent="0.3">
      <c r="A514" s="510">
        <v>39545</v>
      </c>
      <c r="B514" s="35" t="s">
        <v>997</v>
      </c>
      <c r="C514" s="35" t="s">
        <v>621</v>
      </c>
      <c r="D514" s="518">
        <v>0</v>
      </c>
      <c r="E514" s="518" t="s">
        <v>1382</v>
      </c>
      <c r="F514" s="35" t="s">
        <v>595</v>
      </c>
      <c r="G514" s="366" t="s">
        <v>1383</v>
      </c>
    </row>
    <row r="515" spans="1:7" ht="45.75" thickBot="1" x14ac:dyDescent="0.3">
      <c r="A515" s="510">
        <v>39545</v>
      </c>
      <c r="B515" s="35" t="s">
        <v>621</v>
      </c>
      <c r="C515" s="35" t="s">
        <v>616</v>
      </c>
      <c r="D515" s="518">
        <v>0</v>
      </c>
      <c r="E515" s="518" t="s">
        <v>1382</v>
      </c>
      <c r="F515" s="35" t="s">
        <v>595</v>
      </c>
      <c r="G515" s="366" t="s">
        <v>1381</v>
      </c>
    </row>
    <row r="516" spans="1:7" ht="30.75" thickBot="1" x14ac:dyDescent="0.3">
      <c r="A516" s="510">
        <v>39545</v>
      </c>
      <c r="B516" s="35" t="s">
        <v>616</v>
      </c>
      <c r="C516" s="35" t="s">
        <v>614</v>
      </c>
      <c r="D516" s="518">
        <v>0</v>
      </c>
      <c r="E516" s="518" t="s">
        <v>1379</v>
      </c>
      <c r="F516" s="35" t="s">
        <v>595</v>
      </c>
      <c r="G516" s="366" t="s">
        <v>1380</v>
      </c>
    </row>
    <row r="517" spans="1:7" ht="45.75" thickBot="1" x14ac:dyDescent="0.3">
      <c r="A517" s="510">
        <v>39545</v>
      </c>
      <c r="B517" s="35" t="s">
        <v>614</v>
      </c>
      <c r="C517" s="35" t="s">
        <v>607</v>
      </c>
      <c r="D517" s="518">
        <v>0</v>
      </c>
      <c r="E517" s="518" t="s">
        <v>1379</v>
      </c>
      <c r="F517" s="35" t="s">
        <v>595</v>
      </c>
      <c r="G517" s="366" t="s">
        <v>1378</v>
      </c>
    </row>
    <row r="518" spans="1:7" ht="30.75" thickBot="1" x14ac:dyDescent="0.3">
      <c r="A518" s="510">
        <v>39550</v>
      </c>
      <c r="B518" s="35" t="s">
        <v>607</v>
      </c>
      <c r="C518" s="35" t="s">
        <v>823</v>
      </c>
      <c r="D518" s="518">
        <v>0</v>
      </c>
      <c r="E518" s="518" t="s">
        <v>1312</v>
      </c>
      <c r="F518" s="35" t="s">
        <v>595</v>
      </c>
      <c r="G518" s="366" t="s">
        <v>1326</v>
      </c>
    </row>
    <row r="519" spans="1:7" ht="30.75" thickBot="1" x14ac:dyDescent="0.3">
      <c r="A519" s="510">
        <v>39550</v>
      </c>
      <c r="B519" s="35" t="s">
        <v>823</v>
      </c>
      <c r="C519" s="35" t="s">
        <v>817</v>
      </c>
      <c r="D519" s="518">
        <v>0</v>
      </c>
      <c r="E519" s="518" t="s">
        <v>1323</v>
      </c>
      <c r="F519" s="35" t="s">
        <v>595</v>
      </c>
      <c r="G519" s="366" t="s">
        <v>1325</v>
      </c>
    </row>
    <row r="520" spans="1:7" ht="30.75" thickBot="1" x14ac:dyDescent="0.3">
      <c r="A520" s="510">
        <v>39550</v>
      </c>
      <c r="B520" s="35" t="s">
        <v>817</v>
      </c>
      <c r="C520" s="35" t="s">
        <v>687</v>
      </c>
      <c r="D520" s="518">
        <v>0</v>
      </c>
      <c r="E520" s="518" t="s">
        <v>1323</v>
      </c>
      <c r="F520" s="35" t="s">
        <v>595</v>
      </c>
      <c r="G520" s="366" t="s">
        <v>1324</v>
      </c>
    </row>
    <row r="521" spans="1:7" ht="30.75" thickBot="1" x14ac:dyDescent="0.3">
      <c r="A521" s="510">
        <v>39550</v>
      </c>
      <c r="B521" s="35" t="s">
        <v>687</v>
      </c>
      <c r="C521" s="35" t="s">
        <v>681</v>
      </c>
      <c r="D521" s="518">
        <v>0</v>
      </c>
      <c r="E521" s="518" t="s">
        <v>1323</v>
      </c>
      <c r="F521" s="35" t="s">
        <v>595</v>
      </c>
      <c r="G521" s="366" t="s">
        <v>1322</v>
      </c>
    </row>
    <row r="522" spans="1:7" ht="60.75" thickBot="1" x14ac:dyDescent="0.3">
      <c r="A522" s="510">
        <v>39550</v>
      </c>
      <c r="B522" s="35" t="s">
        <v>681</v>
      </c>
      <c r="C522" s="35" t="s">
        <v>856</v>
      </c>
      <c r="D522" s="518">
        <v>0</v>
      </c>
      <c r="E522" s="518" t="s">
        <v>1315</v>
      </c>
      <c r="F522" s="35" t="s">
        <v>595</v>
      </c>
      <c r="G522" s="366" t="s">
        <v>1321</v>
      </c>
    </row>
    <row r="523" spans="1:7" ht="45.75" thickBot="1" x14ac:dyDescent="0.3">
      <c r="A523" s="510">
        <v>39550</v>
      </c>
      <c r="B523" s="35" t="s">
        <v>856</v>
      </c>
      <c r="C523" s="35" t="s">
        <v>721</v>
      </c>
      <c r="D523" s="518">
        <v>0</v>
      </c>
      <c r="E523" s="518" t="s">
        <v>1315</v>
      </c>
      <c r="F523" s="35" t="s">
        <v>595</v>
      </c>
      <c r="G523" s="366" t="s">
        <v>1320</v>
      </c>
    </row>
    <row r="524" spans="1:7" ht="45.75" thickBot="1" x14ac:dyDescent="0.3">
      <c r="A524" s="510">
        <v>39550</v>
      </c>
      <c r="B524" s="35" t="s">
        <v>721</v>
      </c>
      <c r="C524" s="35" t="s">
        <v>654</v>
      </c>
      <c r="D524" s="518">
        <v>0</v>
      </c>
      <c r="E524" s="518" t="s">
        <v>1315</v>
      </c>
      <c r="F524" s="35" t="s">
        <v>595</v>
      </c>
      <c r="G524" s="366" t="s">
        <v>1319</v>
      </c>
    </row>
    <row r="525" spans="1:7" ht="30.75" thickBot="1" x14ac:dyDescent="0.3">
      <c r="A525" s="510">
        <v>39550</v>
      </c>
      <c r="B525" s="35" t="s">
        <v>654</v>
      </c>
      <c r="C525" s="35" t="s">
        <v>652</v>
      </c>
      <c r="D525" s="518">
        <v>0</v>
      </c>
      <c r="E525" s="518" t="s">
        <v>927</v>
      </c>
      <c r="F525" s="35" t="s">
        <v>595</v>
      </c>
      <c r="G525" s="366" t="s">
        <v>1318</v>
      </c>
    </row>
    <row r="526" spans="1:7" ht="45.75" thickBot="1" x14ac:dyDescent="0.3">
      <c r="A526" s="510">
        <v>39550</v>
      </c>
      <c r="B526" s="35" t="s">
        <v>652</v>
      </c>
      <c r="C526" s="35" t="s">
        <v>647</v>
      </c>
      <c r="D526" s="518">
        <v>0</v>
      </c>
      <c r="E526" s="518" t="s">
        <v>1315</v>
      </c>
      <c r="F526" s="35" t="s">
        <v>595</v>
      </c>
      <c r="G526" s="366" t="s">
        <v>1317</v>
      </c>
    </row>
    <row r="527" spans="1:7" ht="45.75" thickBot="1" x14ac:dyDescent="0.3">
      <c r="A527" s="510">
        <v>39550</v>
      </c>
      <c r="B527" s="35" t="s">
        <v>647</v>
      </c>
      <c r="C527" s="35" t="s">
        <v>639</v>
      </c>
      <c r="D527" s="518">
        <v>0</v>
      </c>
      <c r="E527" s="518" t="s">
        <v>1315</v>
      </c>
      <c r="F527" s="35" t="s">
        <v>595</v>
      </c>
      <c r="G527" s="366" t="s">
        <v>1316</v>
      </c>
    </row>
    <row r="528" spans="1:7" ht="60.75" thickBot="1" x14ac:dyDescent="0.3">
      <c r="A528" s="510">
        <v>39550</v>
      </c>
      <c r="B528" s="35" t="s">
        <v>639</v>
      </c>
      <c r="C528" s="35" t="s">
        <v>632</v>
      </c>
      <c r="D528" s="518">
        <v>0</v>
      </c>
      <c r="E528" s="518" t="s">
        <v>1315</v>
      </c>
      <c r="F528" s="35" t="s">
        <v>595</v>
      </c>
      <c r="G528" s="366" t="s">
        <v>1314</v>
      </c>
    </row>
    <row r="529" spans="1:7" ht="120.75" thickBot="1" x14ac:dyDescent="0.3">
      <c r="A529" s="510">
        <v>39550</v>
      </c>
      <c r="B529" s="35" t="s">
        <v>632</v>
      </c>
      <c r="C529" s="35" t="s">
        <v>627</v>
      </c>
      <c r="D529" s="518">
        <v>0</v>
      </c>
      <c r="E529" s="518" t="s">
        <v>1312</v>
      </c>
      <c r="F529" s="35" t="s">
        <v>595</v>
      </c>
      <c r="G529" s="366" t="s">
        <v>1313</v>
      </c>
    </row>
    <row r="530" spans="1:7" ht="60.75" thickBot="1" x14ac:dyDescent="0.3">
      <c r="A530" s="510">
        <v>39550</v>
      </c>
      <c r="B530" s="35" t="s">
        <v>627</v>
      </c>
      <c r="C530" s="35" t="s">
        <v>710</v>
      </c>
      <c r="D530" s="518">
        <v>0</v>
      </c>
      <c r="E530" s="518" t="s">
        <v>1312</v>
      </c>
      <c r="F530" s="35" t="s">
        <v>595</v>
      </c>
      <c r="G530" s="366" t="s">
        <v>1309</v>
      </c>
    </row>
    <row r="531" spans="1:7" ht="45.75" thickBot="1" x14ac:dyDescent="0.3">
      <c r="A531" s="510">
        <v>39550</v>
      </c>
      <c r="B531" s="35" t="s">
        <v>627</v>
      </c>
      <c r="C531" s="35" t="s">
        <v>710</v>
      </c>
      <c r="D531" s="518">
        <v>0</v>
      </c>
      <c r="E531" s="518" t="s">
        <v>1312</v>
      </c>
      <c r="F531" s="35" t="s">
        <v>595</v>
      </c>
      <c r="G531" s="366" t="s">
        <v>1310</v>
      </c>
    </row>
    <row r="532" spans="1:7" ht="30.75" thickBot="1" x14ac:dyDescent="0.3">
      <c r="A532" s="510">
        <v>39550</v>
      </c>
      <c r="B532" s="35" t="s">
        <v>627</v>
      </c>
      <c r="C532" s="35" t="s">
        <v>710</v>
      </c>
      <c r="D532" s="518">
        <v>0</v>
      </c>
      <c r="E532" s="518" t="s">
        <v>1312</v>
      </c>
      <c r="F532" s="35" t="s">
        <v>595</v>
      </c>
      <c r="G532" s="366" t="s">
        <v>1311</v>
      </c>
    </row>
    <row r="533" spans="1:7" ht="30.75" thickBot="1" x14ac:dyDescent="0.3">
      <c r="A533" s="510">
        <v>39550</v>
      </c>
      <c r="B533" s="35" t="s">
        <v>710</v>
      </c>
      <c r="C533" s="35" t="s">
        <v>607</v>
      </c>
      <c r="D533" s="518">
        <v>0</v>
      </c>
      <c r="E533" s="518" t="s">
        <v>1058</v>
      </c>
      <c r="F533" s="35" t="s">
        <v>595</v>
      </c>
      <c r="G533" s="366" t="s">
        <v>1308</v>
      </c>
    </row>
    <row r="534" spans="1:7" ht="75.75" thickBot="1" x14ac:dyDescent="0.3">
      <c r="A534" s="510">
        <v>39551</v>
      </c>
      <c r="B534" s="35" t="s">
        <v>607</v>
      </c>
      <c r="C534" s="35" t="s">
        <v>695</v>
      </c>
      <c r="D534" s="518">
        <v>0</v>
      </c>
      <c r="E534" s="518" t="s">
        <v>1288</v>
      </c>
      <c r="F534" s="35" t="s">
        <v>595</v>
      </c>
      <c r="G534" s="366" t="s">
        <v>1307</v>
      </c>
    </row>
    <row r="535" spans="1:7" ht="30.75" thickBot="1" x14ac:dyDescent="0.3">
      <c r="A535" s="510">
        <v>39551</v>
      </c>
      <c r="B535" s="35" t="s">
        <v>695</v>
      </c>
      <c r="C535" s="35" t="s">
        <v>921</v>
      </c>
      <c r="D535" s="518">
        <v>0</v>
      </c>
      <c r="E535" s="518" t="s">
        <v>1058</v>
      </c>
      <c r="F535" s="35" t="s">
        <v>595</v>
      </c>
      <c r="G535" s="366" t="s">
        <v>1306</v>
      </c>
    </row>
    <row r="536" spans="1:7" ht="45.75" thickBot="1" x14ac:dyDescent="0.3">
      <c r="A536" s="510">
        <v>39551</v>
      </c>
      <c r="B536" s="35" t="s">
        <v>921</v>
      </c>
      <c r="C536" s="35" t="s">
        <v>681</v>
      </c>
      <c r="D536" s="518">
        <v>0</v>
      </c>
      <c r="E536" s="518" t="s">
        <v>1288</v>
      </c>
      <c r="F536" s="35" t="s">
        <v>595</v>
      </c>
      <c r="G536" s="366" t="s">
        <v>1305</v>
      </c>
    </row>
    <row r="537" spans="1:7" ht="30.75" thickBot="1" x14ac:dyDescent="0.3">
      <c r="A537" s="510">
        <v>39551</v>
      </c>
      <c r="B537" s="35" t="s">
        <v>681</v>
      </c>
      <c r="C537" s="35" t="s">
        <v>677</v>
      </c>
      <c r="D537" s="518">
        <v>0</v>
      </c>
      <c r="E537" s="518" t="s">
        <v>1058</v>
      </c>
      <c r="F537" s="35" t="s">
        <v>595</v>
      </c>
      <c r="G537" s="366" t="s">
        <v>1304</v>
      </c>
    </row>
    <row r="538" spans="1:7" ht="30.75" thickBot="1" x14ac:dyDescent="0.3">
      <c r="A538" s="510">
        <v>39551</v>
      </c>
      <c r="B538" s="35" t="s">
        <v>677</v>
      </c>
      <c r="C538" s="35" t="s">
        <v>668</v>
      </c>
      <c r="D538" s="518">
        <v>0</v>
      </c>
      <c r="E538" s="518" t="s">
        <v>1058</v>
      </c>
      <c r="F538" s="35" t="s">
        <v>595</v>
      </c>
      <c r="G538" s="366" t="s">
        <v>1302</v>
      </c>
    </row>
    <row r="539" spans="1:7" ht="30.75" thickBot="1" x14ac:dyDescent="0.3">
      <c r="A539" s="510">
        <v>39551</v>
      </c>
      <c r="B539" s="35" t="s">
        <v>677</v>
      </c>
      <c r="C539" s="35" t="s">
        <v>668</v>
      </c>
      <c r="D539" s="518">
        <v>0</v>
      </c>
      <c r="E539" s="518" t="s">
        <v>1058</v>
      </c>
      <c r="F539" s="35" t="s">
        <v>595</v>
      </c>
      <c r="G539" s="366" t="s">
        <v>1303</v>
      </c>
    </row>
    <row r="540" spans="1:7" thickBot="1" x14ac:dyDescent="0.3">
      <c r="A540" s="510">
        <v>39551</v>
      </c>
      <c r="B540" s="35" t="s">
        <v>668</v>
      </c>
      <c r="C540" s="35" t="s">
        <v>805</v>
      </c>
      <c r="D540" s="518">
        <v>0</v>
      </c>
      <c r="E540" s="518" t="s">
        <v>1058</v>
      </c>
      <c r="F540" s="35" t="s">
        <v>595</v>
      </c>
      <c r="G540" s="366" t="s">
        <v>1300</v>
      </c>
    </row>
    <row r="541" spans="1:7" ht="45.75" thickBot="1" x14ac:dyDescent="0.3">
      <c r="A541" s="510">
        <v>39551</v>
      </c>
      <c r="B541" s="35" t="s">
        <v>668</v>
      </c>
      <c r="C541" s="35" t="s">
        <v>805</v>
      </c>
      <c r="D541" s="518">
        <v>0</v>
      </c>
      <c r="E541" s="518" t="s">
        <v>1058</v>
      </c>
      <c r="F541" s="35" t="s">
        <v>595</v>
      </c>
      <c r="G541" s="366" t="s">
        <v>1301</v>
      </c>
    </row>
    <row r="542" spans="1:7" ht="45.75" thickBot="1" x14ac:dyDescent="0.3">
      <c r="A542" s="510">
        <v>39551</v>
      </c>
      <c r="B542" s="35" t="s">
        <v>805</v>
      </c>
      <c r="C542" s="35" t="s">
        <v>850</v>
      </c>
      <c r="D542" s="518">
        <v>0</v>
      </c>
      <c r="E542" s="518" t="s">
        <v>1058</v>
      </c>
      <c r="F542" s="35" t="s">
        <v>595</v>
      </c>
      <c r="G542" s="366" t="s">
        <v>1299</v>
      </c>
    </row>
    <row r="543" spans="1:7" thickBot="1" x14ac:dyDescent="0.3">
      <c r="A543" s="510">
        <v>39551</v>
      </c>
      <c r="B543" s="35" t="s">
        <v>850</v>
      </c>
      <c r="C543" s="35" t="s">
        <v>721</v>
      </c>
      <c r="D543" s="518">
        <v>0</v>
      </c>
      <c r="E543" s="518" t="s">
        <v>1058</v>
      </c>
      <c r="F543" s="35" t="s">
        <v>595</v>
      </c>
      <c r="G543" s="366" t="s">
        <v>1298</v>
      </c>
    </row>
    <row r="544" spans="1:7" ht="45.75" thickBot="1" x14ac:dyDescent="0.3">
      <c r="A544" s="510">
        <v>39551</v>
      </c>
      <c r="B544" s="35" t="s">
        <v>721</v>
      </c>
      <c r="C544" s="35" t="s">
        <v>902</v>
      </c>
      <c r="D544" s="518">
        <v>0</v>
      </c>
      <c r="E544" s="518" t="s">
        <v>1288</v>
      </c>
      <c r="F544" s="35" t="s">
        <v>595</v>
      </c>
      <c r="G544" s="366" t="s">
        <v>1297</v>
      </c>
    </row>
    <row r="545" spans="1:7" ht="30.75" thickBot="1" x14ac:dyDescent="0.3">
      <c r="A545" s="510">
        <v>39551</v>
      </c>
      <c r="B545" s="35" t="s">
        <v>902</v>
      </c>
      <c r="C545" s="35" t="s">
        <v>642</v>
      </c>
      <c r="D545" s="518">
        <v>0</v>
      </c>
      <c r="E545" s="518" t="s">
        <v>1058</v>
      </c>
      <c r="F545" s="35" t="s">
        <v>595</v>
      </c>
      <c r="G545" s="366" t="s">
        <v>1296</v>
      </c>
    </row>
    <row r="546" spans="1:7" thickBot="1" x14ac:dyDescent="0.3">
      <c r="A546" s="510">
        <v>39551</v>
      </c>
      <c r="B546" s="35" t="s">
        <v>642</v>
      </c>
      <c r="C546" s="35" t="s">
        <v>639</v>
      </c>
      <c r="D546" s="518">
        <v>0</v>
      </c>
      <c r="E546" s="518" t="s">
        <v>719</v>
      </c>
      <c r="F546" s="35" t="s">
        <v>595</v>
      </c>
      <c r="G546" s="366" t="s">
        <v>1295</v>
      </c>
    </row>
    <row r="547" spans="1:7" ht="45.75" thickBot="1" x14ac:dyDescent="0.3">
      <c r="A547" s="510">
        <v>39551</v>
      </c>
      <c r="B547" s="35" t="s">
        <v>639</v>
      </c>
      <c r="C547" s="35" t="s">
        <v>839</v>
      </c>
      <c r="D547" s="518">
        <v>0</v>
      </c>
      <c r="E547" s="518" t="s">
        <v>1288</v>
      </c>
      <c r="F547" s="35" t="s">
        <v>595</v>
      </c>
      <c r="G547" s="366" t="s">
        <v>1294</v>
      </c>
    </row>
    <row r="548" spans="1:7" thickBot="1" x14ac:dyDescent="0.3">
      <c r="A548" s="510">
        <v>39551</v>
      </c>
      <c r="B548" s="35" t="s">
        <v>839</v>
      </c>
      <c r="C548" s="35" t="s">
        <v>632</v>
      </c>
      <c r="D548" s="518">
        <v>0</v>
      </c>
      <c r="E548" s="518" t="s">
        <v>1058</v>
      </c>
      <c r="F548" s="35" t="s">
        <v>595</v>
      </c>
      <c r="G548" s="366" t="s">
        <v>1292</v>
      </c>
    </row>
    <row r="549" spans="1:7" thickBot="1" x14ac:dyDescent="0.3">
      <c r="A549" s="510">
        <v>39551</v>
      </c>
      <c r="B549" s="35" t="s">
        <v>839</v>
      </c>
      <c r="C549" s="35" t="s">
        <v>632</v>
      </c>
      <c r="D549" s="518">
        <v>0</v>
      </c>
      <c r="E549" s="518" t="s">
        <v>1058</v>
      </c>
      <c r="F549" s="35" t="s">
        <v>595</v>
      </c>
      <c r="G549" s="366" t="s">
        <v>1293</v>
      </c>
    </row>
    <row r="550" spans="1:7" ht="45.75" thickBot="1" x14ac:dyDescent="0.3">
      <c r="A550" s="510">
        <v>39551</v>
      </c>
      <c r="B550" s="35" t="s">
        <v>632</v>
      </c>
      <c r="C550" s="35" t="s">
        <v>891</v>
      </c>
      <c r="D550" s="518">
        <v>0</v>
      </c>
      <c r="E550" s="518" t="s">
        <v>1288</v>
      </c>
      <c r="F550" s="35" t="s">
        <v>595</v>
      </c>
      <c r="G550" s="366" t="s">
        <v>1291</v>
      </c>
    </row>
    <row r="551" spans="1:7" ht="45.75" thickBot="1" x14ac:dyDescent="0.3">
      <c r="A551" s="510">
        <v>39551</v>
      </c>
      <c r="B551" s="35" t="s">
        <v>891</v>
      </c>
      <c r="C551" s="35" t="s">
        <v>997</v>
      </c>
      <c r="D551" s="518">
        <v>0</v>
      </c>
      <c r="E551" s="518" t="s">
        <v>1288</v>
      </c>
      <c r="F551" s="35" t="s">
        <v>595</v>
      </c>
      <c r="G551" s="366" t="s">
        <v>1290</v>
      </c>
    </row>
    <row r="552" spans="1:7" ht="60.75" thickBot="1" x14ac:dyDescent="0.3">
      <c r="A552" s="510">
        <v>39551</v>
      </c>
      <c r="B552" s="35" t="s">
        <v>891</v>
      </c>
      <c r="C552" s="35" t="s">
        <v>997</v>
      </c>
      <c r="D552" s="518">
        <v>0</v>
      </c>
      <c r="E552" s="518" t="s">
        <v>1288</v>
      </c>
      <c r="F552" s="35" t="s">
        <v>595</v>
      </c>
      <c r="G552" s="366" t="s">
        <v>1289</v>
      </c>
    </row>
    <row r="553" spans="1:7" ht="45.75" thickBot="1" x14ac:dyDescent="0.3">
      <c r="A553" s="510">
        <v>39551</v>
      </c>
      <c r="B553" s="35" t="s">
        <v>997</v>
      </c>
      <c r="C553" s="35" t="s">
        <v>607</v>
      </c>
      <c r="D553" s="518">
        <v>0</v>
      </c>
      <c r="E553" s="518" t="s">
        <v>1288</v>
      </c>
      <c r="F553" s="35" t="s">
        <v>595</v>
      </c>
      <c r="G553" s="366" t="s">
        <v>1287</v>
      </c>
    </row>
    <row r="554" spans="1:7" ht="60.75" thickBot="1" x14ac:dyDescent="0.3">
      <c r="A554" s="510">
        <v>39552</v>
      </c>
      <c r="B554" s="35" t="s">
        <v>607</v>
      </c>
      <c r="C554" s="35" t="s">
        <v>817</v>
      </c>
      <c r="D554" s="518">
        <v>0</v>
      </c>
      <c r="E554" s="518" t="s">
        <v>719</v>
      </c>
      <c r="F554" s="35" t="s">
        <v>595</v>
      </c>
      <c r="G554" s="366" t="s">
        <v>1286</v>
      </c>
    </row>
    <row r="555" spans="1:7" ht="45.75" thickBot="1" x14ac:dyDescent="0.3">
      <c r="A555" s="510">
        <v>39552</v>
      </c>
      <c r="B555" s="35" t="s">
        <v>817</v>
      </c>
      <c r="C555" s="35" t="s">
        <v>681</v>
      </c>
      <c r="D555" s="518">
        <v>0</v>
      </c>
      <c r="E555" s="518" t="s">
        <v>1245</v>
      </c>
      <c r="F555" s="35" t="s">
        <v>595</v>
      </c>
      <c r="G555" s="366" t="s">
        <v>1285</v>
      </c>
    </row>
    <row r="556" spans="1:7" ht="45.75" thickBot="1" x14ac:dyDescent="0.3">
      <c r="A556" s="510">
        <v>39552</v>
      </c>
      <c r="B556" s="35" t="s">
        <v>681</v>
      </c>
      <c r="C556" s="35" t="s">
        <v>760</v>
      </c>
      <c r="D556" s="518">
        <v>0</v>
      </c>
      <c r="E556" s="518" t="s">
        <v>1245</v>
      </c>
      <c r="F556" s="35" t="s">
        <v>595</v>
      </c>
      <c r="G556" s="366" t="s">
        <v>1284</v>
      </c>
    </row>
    <row r="557" spans="1:7" ht="30.75" thickBot="1" x14ac:dyDescent="0.3">
      <c r="A557" s="510">
        <v>39552</v>
      </c>
      <c r="B557" s="35" t="s">
        <v>760</v>
      </c>
      <c r="C557" s="35" t="s">
        <v>811</v>
      </c>
      <c r="D557" s="518">
        <v>0</v>
      </c>
      <c r="E557" s="518" t="s">
        <v>719</v>
      </c>
      <c r="F557" s="35" t="s">
        <v>595</v>
      </c>
      <c r="G557" s="366" t="s">
        <v>1283</v>
      </c>
    </row>
    <row r="558" spans="1:7" ht="45.75" thickBot="1" x14ac:dyDescent="0.3">
      <c r="A558" s="510">
        <v>39552</v>
      </c>
      <c r="B558" s="35" t="s">
        <v>811</v>
      </c>
      <c r="C558" s="35" t="s">
        <v>809</v>
      </c>
      <c r="D558" s="518">
        <v>0</v>
      </c>
      <c r="E558" s="518" t="s">
        <v>1245</v>
      </c>
      <c r="F558" s="35" t="s">
        <v>595</v>
      </c>
      <c r="G558" s="366" t="s">
        <v>1282</v>
      </c>
    </row>
    <row r="559" spans="1:7" ht="45.75" thickBot="1" x14ac:dyDescent="0.3">
      <c r="A559" s="510">
        <v>39552</v>
      </c>
      <c r="B559" s="35" t="s">
        <v>809</v>
      </c>
      <c r="C559" s="35" t="s">
        <v>856</v>
      </c>
      <c r="D559" s="518">
        <v>0</v>
      </c>
      <c r="E559" s="518" t="s">
        <v>1245</v>
      </c>
      <c r="F559" s="35" t="s">
        <v>595</v>
      </c>
      <c r="G559" s="366" t="s">
        <v>1280</v>
      </c>
    </row>
    <row r="560" spans="1:7" ht="45.75" thickBot="1" x14ac:dyDescent="0.3">
      <c r="A560" s="510">
        <v>39552</v>
      </c>
      <c r="B560" s="35" t="s">
        <v>856</v>
      </c>
      <c r="C560" s="35" t="s">
        <v>660</v>
      </c>
      <c r="D560" s="518">
        <v>0</v>
      </c>
      <c r="E560" s="518" t="s">
        <v>1245</v>
      </c>
      <c r="F560" s="35" t="s">
        <v>595</v>
      </c>
      <c r="G560" s="366" t="s">
        <v>1281</v>
      </c>
    </row>
    <row r="561" spans="1:7" ht="45.75" thickBot="1" x14ac:dyDescent="0.3">
      <c r="A561" s="510">
        <v>39552</v>
      </c>
      <c r="B561" s="35" t="s">
        <v>660</v>
      </c>
      <c r="C561" s="35" t="s">
        <v>656</v>
      </c>
      <c r="D561" s="518">
        <v>0</v>
      </c>
      <c r="E561" s="518" t="s">
        <v>1245</v>
      </c>
      <c r="F561" s="35" t="s">
        <v>595</v>
      </c>
      <c r="G561" s="366" t="s">
        <v>1280</v>
      </c>
    </row>
    <row r="562" spans="1:7" ht="45.75" thickBot="1" x14ac:dyDescent="0.3">
      <c r="A562" s="510">
        <v>39552</v>
      </c>
      <c r="B562" s="35" t="s">
        <v>656</v>
      </c>
      <c r="C562" s="35" t="s">
        <v>652</v>
      </c>
      <c r="D562" s="518">
        <v>0</v>
      </c>
      <c r="E562" s="518" t="s">
        <v>1245</v>
      </c>
      <c r="F562" s="35" t="s">
        <v>595</v>
      </c>
      <c r="G562" s="366" t="s">
        <v>1279</v>
      </c>
    </row>
    <row r="563" spans="1:7" ht="45.75" thickBot="1" x14ac:dyDescent="0.3">
      <c r="A563" s="510">
        <v>39552</v>
      </c>
      <c r="B563" s="35" t="s">
        <v>652</v>
      </c>
      <c r="C563" s="35" t="s">
        <v>791</v>
      </c>
      <c r="D563" s="518">
        <v>0</v>
      </c>
      <c r="E563" s="518" t="s">
        <v>1245</v>
      </c>
      <c r="F563" s="35" t="s">
        <v>595</v>
      </c>
      <c r="G563" s="366" t="s">
        <v>1278</v>
      </c>
    </row>
    <row r="564" spans="1:7" ht="45.75" thickBot="1" x14ac:dyDescent="0.3">
      <c r="A564" s="510">
        <v>39552</v>
      </c>
      <c r="B564" s="35" t="s">
        <v>791</v>
      </c>
      <c r="C564" s="35" t="s">
        <v>640</v>
      </c>
      <c r="D564" s="518">
        <v>0</v>
      </c>
      <c r="E564" s="518" t="s">
        <v>1245</v>
      </c>
      <c r="F564" s="35" t="s">
        <v>595</v>
      </c>
      <c r="G564" s="366" t="s">
        <v>1274</v>
      </c>
    </row>
    <row r="565" spans="1:7" ht="45.75" thickBot="1" x14ac:dyDescent="0.3">
      <c r="A565" s="510">
        <v>39552</v>
      </c>
      <c r="B565" s="35" t="s">
        <v>791</v>
      </c>
      <c r="C565" s="35" t="s">
        <v>640</v>
      </c>
      <c r="D565" s="518">
        <v>0</v>
      </c>
      <c r="E565" s="518" t="s">
        <v>1245</v>
      </c>
      <c r="F565" s="35" t="s">
        <v>595</v>
      </c>
      <c r="G565" s="366" t="s">
        <v>1277</v>
      </c>
    </row>
    <row r="566" spans="1:7" ht="45.75" thickBot="1" x14ac:dyDescent="0.3">
      <c r="A566" s="510">
        <v>39552</v>
      </c>
      <c r="B566" s="35" t="s">
        <v>791</v>
      </c>
      <c r="C566" s="35" t="s">
        <v>640</v>
      </c>
      <c r="D566" s="518">
        <v>0</v>
      </c>
      <c r="E566" s="518" t="s">
        <v>1245</v>
      </c>
      <c r="F566" s="35" t="s">
        <v>595</v>
      </c>
      <c r="G566" s="366" t="s">
        <v>1276</v>
      </c>
    </row>
    <row r="567" spans="1:7" ht="45.75" thickBot="1" x14ac:dyDescent="0.3">
      <c r="A567" s="510">
        <v>39552</v>
      </c>
      <c r="B567" s="35" t="s">
        <v>791</v>
      </c>
      <c r="C567" s="35" t="s">
        <v>640</v>
      </c>
      <c r="D567" s="518">
        <v>0</v>
      </c>
      <c r="E567" s="518" t="s">
        <v>1245</v>
      </c>
      <c r="F567" s="35" t="s">
        <v>595</v>
      </c>
      <c r="G567" s="366" t="s">
        <v>1275</v>
      </c>
    </row>
    <row r="568" spans="1:7" ht="45.75" thickBot="1" x14ac:dyDescent="0.3">
      <c r="A568" s="510">
        <v>39552</v>
      </c>
      <c r="B568" s="35" t="s">
        <v>640</v>
      </c>
      <c r="C568" s="35" t="s">
        <v>634</v>
      </c>
      <c r="D568" s="518">
        <v>0</v>
      </c>
      <c r="E568" s="518" t="s">
        <v>1245</v>
      </c>
      <c r="F568" s="35" t="s">
        <v>595</v>
      </c>
      <c r="G568" s="366" t="s">
        <v>1273</v>
      </c>
    </row>
    <row r="569" spans="1:7" ht="45.75" thickBot="1" x14ac:dyDescent="0.3">
      <c r="A569" s="510">
        <v>39552</v>
      </c>
      <c r="B569" s="35" t="s">
        <v>634</v>
      </c>
      <c r="C569" s="35" t="s">
        <v>632</v>
      </c>
      <c r="D569" s="518">
        <v>0</v>
      </c>
      <c r="E569" s="518" t="s">
        <v>1245</v>
      </c>
      <c r="F569" s="35" t="s">
        <v>595</v>
      </c>
      <c r="G569" s="366" t="s">
        <v>1272</v>
      </c>
    </row>
    <row r="570" spans="1:7" ht="45.75" thickBot="1" x14ac:dyDescent="0.3">
      <c r="A570" s="510">
        <v>39552</v>
      </c>
      <c r="B570" s="35" t="s">
        <v>632</v>
      </c>
      <c r="C570" s="35" t="s">
        <v>964</v>
      </c>
      <c r="D570" s="518">
        <v>0</v>
      </c>
      <c r="E570" s="518" t="s">
        <v>1245</v>
      </c>
      <c r="F570" s="35" t="s">
        <v>595</v>
      </c>
      <c r="G570" s="366" t="s">
        <v>1271</v>
      </c>
    </row>
    <row r="571" spans="1:7" ht="45.75" thickBot="1" x14ac:dyDescent="0.3">
      <c r="A571" s="510">
        <v>39552</v>
      </c>
      <c r="B571" s="35" t="s">
        <v>964</v>
      </c>
      <c r="C571" s="35" t="s">
        <v>630</v>
      </c>
      <c r="D571" s="518">
        <v>0</v>
      </c>
      <c r="E571" s="518" t="s">
        <v>1245</v>
      </c>
      <c r="F571" s="35" t="s">
        <v>595</v>
      </c>
      <c r="G571" s="366" t="s">
        <v>1270</v>
      </c>
    </row>
    <row r="572" spans="1:7" ht="45.75" thickBot="1" x14ac:dyDescent="0.3">
      <c r="A572" s="510">
        <v>39552</v>
      </c>
      <c r="B572" s="35" t="s">
        <v>630</v>
      </c>
      <c r="C572" s="35" t="s">
        <v>621</v>
      </c>
      <c r="D572" s="518">
        <v>0</v>
      </c>
      <c r="E572" s="518" t="s">
        <v>1245</v>
      </c>
      <c r="F572" s="35" t="s">
        <v>595</v>
      </c>
      <c r="G572" s="366" t="s">
        <v>1269</v>
      </c>
    </row>
    <row r="573" spans="1:7" ht="45.75" thickBot="1" x14ac:dyDescent="0.3">
      <c r="A573" s="510">
        <v>39552</v>
      </c>
      <c r="B573" s="35" t="s">
        <v>621</v>
      </c>
      <c r="C573" s="35" t="s">
        <v>745</v>
      </c>
      <c r="D573" s="518">
        <v>0</v>
      </c>
      <c r="E573" s="518" t="s">
        <v>1245</v>
      </c>
      <c r="F573" s="35" t="s">
        <v>595</v>
      </c>
      <c r="G573" s="366" t="s">
        <v>1268</v>
      </c>
    </row>
    <row r="574" spans="1:7" ht="45.75" thickBot="1" x14ac:dyDescent="0.3">
      <c r="A574" s="510">
        <v>39552</v>
      </c>
      <c r="B574" s="35" t="s">
        <v>745</v>
      </c>
      <c r="C574" s="35" t="s">
        <v>607</v>
      </c>
      <c r="D574" s="518">
        <v>0</v>
      </c>
      <c r="E574" s="518" t="s">
        <v>1245</v>
      </c>
      <c r="F574" s="35" t="s">
        <v>595</v>
      </c>
      <c r="G574" s="366" t="s">
        <v>1267</v>
      </c>
    </row>
    <row r="575" spans="1:7" ht="45.75" thickBot="1" x14ac:dyDescent="0.3">
      <c r="A575" s="510">
        <v>39552</v>
      </c>
      <c r="B575" s="35" t="s">
        <v>745</v>
      </c>
      <c r="C575" s="35" t="s">
        <v>607</v>
      </c>
      <c r="D575" s="518">
        <v>0</v>
      </c>
      <c r="E575" s="518" t="s">
        <v>1245</v>
      </c>
      <c r="F575" s="35" t="s">
        <v>595</v>
      </c>
      <c r="G575" s="366" t="s">
        <v>1264</v>
      </c>
    </row>
    <row r="576" spans="1:7" ht="45.75" thickBot="1" x14ac:dyDescent="0.3">
      <c r="A576" s="510">
        <v>39553</v>
      </c>
      <c r="B576" s="35" t="s">
        <v>607</v>
      </c>
      <c r="C576" s="35" t="s">
        <v>598</v>
      </c>
      <c r="D576" s="518">
        <v>0</v>
      </c>
      <c r="E576" s="518" t="s">
        <v>1251</v>
      </c>
      <c r="F576" s="35" t="s">
        <v>595</v>
      </c>
      <c r="G576" s="366" t="s">
        <v>1267</v>
      </c>
    </row>
    <row r="577" spans="1:7" ht="45.75" thickBot="1" x14ac:dyDescent="0.3">
      <c r="A577" s="510">
        <v>39553</v>
      </c>
      <c r="B577" s="35" t="s">
        <v>607</v>
      </c>
      <c r="C577" s="35" t="s">
        <v>598</v>
      </c>
      <c r="D577" s="518">
        <v>0</v>
      </c>
      <c r="E577" s="518" t="s">
        <v>1251</v>
      </c>
      <c r="F577" s="35" t="s">
        <v>595</v>
      </c>
      <c r="G577" s="366" t="s">
        <v>1266</v>
      </c>
    </row>
    <row r="578" spans="1:7" ht="45.75" thickBot="1" x14ac:dyDescent="0.3">
      <c r="A578" s="510">
        <v>39553</v>
      </c>
      <c r="B578" s="35" t="s">
        <v>598</v>
      </c>
      <c r="C578" s="35" t="s">
        <v>685</v>
      </c>
      <c r="D578" s="518">
        <v>0</v>
      </c>
      <c r="E578" s="518" t="s">
        <v>1251</v>
      </c>
      <c r="F578" s="35" t="s">
        <v>595</v>
      </c>
      <c r="G578" s="366" t="s">
        <v>1265</v>
      </c>
    </row>
    <row r="579" spans="1:7" thickBot="1" x14ac:dyDescent="0.3">
      <c r="A579" s="510">
        <v>39553</v>
      </c>
      <c r="B579" s="35" t="s">
        <v>685</v>
      </c>
      <c r="C579" s="35" t="s">
        <v>681</v>
      </c>
      <c r="D579" s="518">
        <v>0</v>
      </c>
      <c r="E579" s="518" t="s">
        <v>719</v>
      </c>
      <c r="F579" s="35" t="s">
        <v>595</v>
      </c>
      <c r="G579" s="366" t="s">
        <v>1244</v>
      </c>
    </row>
    <row r="580" spans="1:7" ht="30.75" thickBot="1" x14ac:dyDescent="0.3">
      <c r="A580" s="510">
        <v>39553</v>
      </c>
      <c r="B580" s="35" t="s">
        <v>685</v>
      </c>
      <c r="C580" s="35" t="s">
        <v>681</v>
      </c>
      <c r="D580" s="518">
        <v>0</v>
      </c>
      <c r="E580" s="518" t="s">
        <v>719</v>
      </c>
      <c r="F580" s="35" t="s">
        <v>595</v>
      </c>
      <c r="G580" s="366" t="s">
        <v>1264</v>
      </c>
    </row>
    <row r="581" spans="1:7" ht="45.75" thickBot="1" x14ac:dyDescent="0.3">
      <c r="A581" s="510">
        <v>39553</v>
      </c>
      <c r="B581" s="35" t="s">
        <v>681</v>
      </c>
      <c r="C581" s="35" t="s">
        <v>721</v>
      </c>
      <c r="D581" s="518">
        <v>0</v>
      </c>
      <c r="E581" s="518" t="s">
        <v>1251</v>
      </c>
      <c r="F581" s="35" t="s">
        <v>595</v>
      </c>
      <c r="G581" s="366" t="s">
        <v>1263</v>
      </c>
    </row>
    <row r="582" spans="1:7" ht="45.75" thickBot="1" x14ac:dyDescent="0.3">
      <c r="A582" s="510">
        <v>39553</v>
      </c>
      <c r="B582" s="35" t="s">
        <v>681</v>
      </c>
      <c r="C582" s="35" t="s">
        <v>721</v>
      </c>
      <c r="D582" s="518">
        <v>0</v>
      </c>
      <c r="E582" s="518" t="s">
        <v>1251</v>
      </c>
      <c r="F582" s="35" t="s">
        <v>595</v>
      </c>
      <c r="G582" s="366" t="s">
        <v>1262</v>
      </c>
    </row>
    <row r="583" spans="1:7" thickBot="1" x14ac:dyDescent="0.3">
      <c r="A583" s="510">
        <v>39553</v>
      </c>
      <c r="B583" s="35" t="s">
        <v>721</v>
      </c>
      <c r="C583" s="35" t="s">
        <v>658</v>
      </c>
      <c r="D583" s="518">
        <v>0</v>
      </c>
      <c r="E583" s="518" t="s">
        <v>719</v>
      </c>
      <c r="F583" s="35" t="s">
        <v>595</v>
      </c>
      <c r="G583" s="366" t="s">
        <v>1261</v>
      </c>
    </row>
    <row r="584" spans="1:7" ht="45.75" thickBot="1" x14ac:dyDescent="0.3">
      <c r="A584" s="510">
        <v>39553</v>
      </c>
      <c r="B584" s="35" t="s">
        <v>658</v>
      </c>
      <c r="C584" s="35" t="s">
        <v>637</v>
      </c>
      <c r="D584" s="518">
        <v>0</v>
      </c>
      <c r="E584" s="518" t="s">
        <v>1251</v>
      </c>
      <c r="F584" s="35" t="s">
        <v>595</v>
      </c>
      <c r="G584" s="366" t="s">
        <v>1260</v>
      </c>
    </row>
    <row r="585" spans="1:7" ht="60.75" thickBot="1" x14ac:dyDescent="0.3">
      <c r="A585" s="510">
        <v>39553</v>
      </c>
      <c r="B585" s="35" t="s">
        <v>658</v>
      </c>
      <c r="C585" s="35" t="s">
        <v>637</v>
      </c>
      <c r="D585" s="518">
        <v>0</v>
      </c>
      <c r="E585" s="518" t="s">
        <v>1251</v>
      </c>
      <c r="F585" s="35" t="s">
        <v>595</v>
      </c>
      <c r="G585" s="366" t="s">
        <v>1259</v>
      </c>
    </row>
    <row r="586" spans="1:7" ht="45.75" thickBot="1" x14ac:dyDescent="0.3">
      <c r="A586" s="510">
        <v>39553</v>
      </c>
      <c r="B586" s="35" t="s">
        <v>637</v>
      </c>
      <c r="C586" s="35" t="s">
        <v>634</v>
      </c>
      <c r="D586" s="518">
        <v>0</v>
      </c>
      <c r="E586" s="518" t="s">
        <v>1251</v>
      </c>
      <c r="F586" s="35" t="s">
        <v>595</v>
      </c>
      <c r="G586" s="366" t="s">
        <v>1258</v>
      </c>
    </row>
    <row r="587" spans="1:7" ht="45.75" thickBot="1" x14ac:dyDescent="0.3">
      <c r="A587" s="510">
        <v>39553</v>
      </c>
      <c r="B587" s="35" t="s">
        <v>637</v>
      </c>
      <c r="C587" s="35" t="s">
        <v>634</v>
      </c>
      <c r="D587" s="518">
        <v>0</v>
      </c>
      <c r="E587" s="518" t="s">
        <v>1251</v>
      </c>
      <c r="F587" s="35" t="s">
        <v>595</v>
      </c>
      <c r="G587" s="366" t="s">
        <v>1257</v>
      </c>
    </row>
    <row r="588" spans="1:7" ht="45.75" thickBot="1" x14ac:dyDescent="0.3">
      <c r="A588" s="510">
        <v>39553</v>
      </c>
      <c r="B588" s="35" t="s">
        <v>634</v>
      </c>
      <c r="C588" s="35" t="s">
        <v>625</v>
      </c>
      <c r="D588" s="518">
        <v>0</v>
      </c>
      <c r="E588" s="518" t="s">
        <v>1251</v>
      </c>
      <c r="F588" s="35" t="s">
        <v>595</v>
      </c>
      <c r="G588" s="366" t="s">
        <v>1255</v>
      </c>
    </row>
    <row r="589" spans="1:7" ht="45.75" thickBot="1" x14ac:dyDescent="0.3">
      <c r="A589" s="510">
        <v>39553</v>
      </c>
      <c r="B589" s="35" t="s">
        <v>634</v>
      </c>
      <c r="C589" s="35" t="s">
        <v>625</v>
      </c>
      <c r="D589" s="518">
        <v>0</v>
      </c>
      <c r="E589" s="518" t="s">
        <v>1251</v>
      </c>
      <c r="F589" s="35" t="s">
        <v>595</v>
      </c>
      <c r="G589" s="366" t="s">
        <v>1256</v>
      </c>
    </row>
    <row r="590" spans="1:7" ht="45.75" thickBot="1" x14ac:dyDescent="0.3">
      <c r="A590" s="510">
        <v>39553</v>
      </c>
      <c r="B590" s="35" t="s">
        <v>625</v>
      </c>
      <c r="C590" s="35" t="s">
        <v>745</v>
      </c>
      <c r="D590" s="518">
        <v>0</v>
      </c>
      <c r="E590" s="518" t="s">
        <v>1251</v>
      </c>
      <c r="F590" s="35" t="s">
        <v>595</v>
      </c>
      <c r="G590" s="366" t="s">
        <v>1253</v>
      </c>
    </row>
    <row r="591" spans="1:7" ht="45.75" thickBot="1" x14ac:dyDescent="0.3">
      <c r="A591" s="510">
        <v>39553</v>
      </c>
      <c r="B591" s="35" t="s">
        <v>625</v>
      </c>
      <c r="C591" s="35" t="s">
        <v>745</v>
      </c>
      <c r="D591" s="518">
        <v>0</v>
      </c>
      <c r="E591" s="518" t="s">
        <v>1251</v>
      </c>
      <c r="F591" s="35" t="s">
        <v>595</v>
      </c>
      <c r="G591" s="366" t="s">
        <v>1254</v>
      </c>
    </row>
    <row r="592" spans="1:7" ht="45.75" thickBot="1" x14ac:dyDescent="0.3">
      <c r="A592" s="510">
        <v>39553</v>
      </c>
      <c r="B592" s="35" t="s">
        <v>745</v>
      </c>
      <c r="C592" s="35" t="s">
        <v>614</v>
      </c>
      <c r="D592" s="518">
        <v>0</v>
      </c>
      <c r="E592" s="518" t="s">
        <v>1251</v>
      </c>
      <c r="F592" s="35" t="s">
        <v>595</v>
      </c>
      <c r="G592" s="366" t="s">
        <v>1252</v>
      </c>
    </row>
    <row r="593" spans="1:7" ht="45.75" thickBot="1" x14ac:dyDescent="0.3">
      <c r="A593" s="510">
        <v>39553</v>
      </c>
      <c r="B593" s="35" t="s">
        <v>745</v>
      </c>
      <c r="C593" s="35" t="s">
        <v>614</v>
      </c>
      <c r="D593" s="518">
        <v>0</v>
      </c>
      <c r="E593" s="518" t="s">
        <v>1251</v>
      </c>
      <c r="F593" s="35" t="s">
        <v>595</v>
      </c>
      <c r="G593" s="366" t="s">
        <v>1248</v>
      </c>
    </row>
    <row r="594" spans="1:7" ht="45.75" thickBot="1" x14ac:dyDescent="0.3">
      <c r="A594" s="510">
        <v>39553</v>
      </c>
      <c r="B594" s="35" t="s">
        <v>614</v>
      </c>
      <c r="C594" s="35" t="s">
        <v>607</v>
      </c>
      <c r="D594" s="518">
        <v>0</v>
      </c>
      <c r="E594" s="518" t="s">
        <v>1251</v>
      </c>
      <c r="F594" s="35" t="s">
        <v>595</v>
      </c>
      <c r="G594" s="366" t="s">
        <v>1250</v>
      </c>
    </row>
    <row r="595" spans="1:7" ht="45.75" thickBot="1" x14ac:dyDescent="0.3">
      <c r="A595" s="510">
        <v>39553</v>
      </c>
      <c r="B595" s="35" t="s">
        <v>614</v>
      </c>
      <c r="C595" s="35" t="s">
        <v>607</v>
      </c>
      <c r="D595" s="518">
        <v>0</v>
      </c>
      <c r="E595" s="518" t="s">
        <v>1251</v>
      </c>
      <c r="F595" s="35" t="s">
        <v>595</v>
      </c>
      <c r="G595" s="366" t="s">
        <v>1249</v>
      </c>
    </row>
    <row r="596" spans="1:7" ht="45.75" thickBot="1" x14ac:dyDescent="0.3">
      <c r="A596" s="510">
        <v>39554</v>
      </c>
      <c r="B596" s="35" t="s">
        <v>607</v>
      </c>
      <c r="C596" s="35" t="s">
        <v>681</v>
      </c>
      <c r="D596" s="518">
        <v>0</v>
      </c>
      <c r="E596" s="518" t="s">
        <v>1245</v>
      </c>
      <c r="F596" s="35" t="s">
        <v>595</v>
      </c>
      <c r="G596" s="366" t="s">
        <v>1246</v>
      </c>
    </row>
    <row r="597" spans="1:7" ht="45.75" thickBot="1" x14ac:dyDescent="0.3">
      <c r="A597" s="510">
        <v>39554</v>
      </c>
      <c r="B597" s="35" t="s">
        <v>607</v>
      </c>
      <c r="C597" s="35" t="s">
        <v>681</v>
      </c>
      <c r="D597" s="518">
        <v>0</v>
      </c>
      <c r="E597" s="518" t="s">
        <v>1245</v>
      </c>
      <c r="F597" s="35" t="s">
        <v>595</v>
      </c>
      <c r="G597" s="366" t="s">
        <v>1248</v>
      </c>
    </row>
    <row r="598" spans="1:7" ht="45.75" thickBot="1" x14ac:dyDescent="0.3">
      <c r="A598" s="510">
        <v>39554</v>
      </c>
      <c r="B598" s="35" t="s">
        <v>681</v>
      </c>
      <c r="C598" s="35" t="s">
        <v>677</v>
      </c>
      <c r="D598" s="518">
        <v>0</v>
      </c>
      <c r="E598" s="518" t="s">
        <v>1245</v>
      </c>
      <c r="F598" s="35" t="s">
        <v>595</v>
      </c>
      <c r="G598" s="366" t="s">
        <v>1246</v>
      </c>
    </row>
    <row r="599" spans="1:7" ht="45.75" thickBot="1" x14ac:dyDescent="0.3">
      <c r="A599" s="510">
        <v>39554</v>
      </c>
      <c r="B599" s="35" t="s">
        <v>681</v>
      </c>
      <c r="C599" s="35" t="s">
        <v>677</v>
      </c>
      <c r="D599" s="518">
        <v>0</v>
      </c>
      <c r="E599" s="518" t="s">
        <v>1245</v>
      </c>
      <c r="F599" s="35" t="s">
        <v>595</v>
      </c>
      <c r="G599" s="366" t="s">
        <v>1247</v>
      </c>
    </row>
    <row r="600" spans="1:7" ht="45.75" thickBot="1" x14ac:dyDescent="0.3">
      <c r="A600" s="510">
        <v>39554</v>
      </c>
      <c r="B600" s="35" t="s">
        <v>677</v>
      </c>
      <c r="C600" s="35" t="s">
        <v>634</v>
      </c>
      <c r="D600" s="518">
        <v>0</v>
      </c>
      <c r="E600" s="518" t="s">
        <v>1245</v>
      </c>
      <c r="F600" s="35" t="s">
        <v>595</v>
      </c>
      <c r="G600" s="366" t="s">
        <v>1244</v>
      </c>
    </row>
    <row r="601" spans="1:7" ht="45.75" thickBot="1" x14ac:dyDescent="0.3">
      <c r="A601" s="510">
        <v>39554</v>
      </c>
      <c r="B601" s="35" t="s">
        <v>677</v>
      </c>
      <c r="C601" s="35" t="s">
        <v>634</v>
      </c>
      <c r="D601" s="518">
        <v>0</v>
      </c>
      <c r="E601" s="518" t="s">
        <v>1245</v>
      </c>
      <c r="F601" s="35" t="s">
        <v>595</v>
      </c>
      <c r="G601" s="366" t="s">
        <v>1243</v>
      </c>
    </row>
    <row r="602" spans="1:7" ht="30.75" thickBot="1" x14ac:dyDescent="0.3">
      <c r="A602" s="510">
        <v>39554</v>
      </c>
      <c r="B602" s="35" t="s">
        <v>634</v>
      </c>
      <c r="C602" s="35" t="s">
        <v>607</v>
      </c>
      <c r="D602" s="518">
        <v>0</v>
      </c>
      <c r="E602" s="518" t="s">
        <v>1142</v>
      </c>
      <c r="F602" s="35" t="s">
        <v>595</v>
      </c>
      <c r="G602" s="366" t="s">
        <v>1242</v>
      </c>
    </row>
    <row r="603" spans="1:7" ht="30.75" thickBot="1" x14ac:dyDescent="0.3">
      <c r="A603" s="510">
        <v>39554</v>
      </c>
      <c r="B603" s="35" t="s">
        <v>634</v>
      </c>
      <c r="C603" s="35" t="s">
        <v>607</v>
      </c>
      <c r="D603" s="518">
        <v>0</v>
      </c>
      <c r="E603" s="518" t="s">
        <v>1142</v>
      </c>
      <c r="F603" s="35" t="s">
        <v>595</v>
      </c>
      <c r="G603" s="366" t="s">
        <v>1241</v>
      </c>
    </row>
    <row r="604" spans="1:7" thickBot="1" x14ac:dyDescent="0.3">
      <c r="A604" s="510">
        <v>39555</v>
      </c>
      <c r="B604" s="35" t="s">
        <v>607</v>
      </c>
      <c r="C604" s="35" t="s">
        <v>681</v>
      </c>
      <c r="D604" s="518">
        <v>0</v>
      </c>
      <c r="E604" s="518" t="s">
        <v>1142</v>
      </c>
      <c r="F604" s="35" t="s">
        <v>595</v>
      </c>
      <c r="G604" s="366" t="s">
        <v>1240</v>
      </c>
    </row>
    <row r="605" spans="1:7" ht="30.75" thickBot="1" x14ac:dyDescent="0.3">
      <c r="A605" s="510">
        <v>39555</v>
      </c>
      <c r="B605" s="35" t="s">
        <v>607</v>
      </c>
      <c r="C605" s="35" t="s">
        <v>681</v>
      </c>
      <c r="D605" s="518">
        <v>0</v>
      </c>
      <c r="E605" s="518" t="s">
        <v>1142</v>
      </c>
      <c r="F605" s="35" t="s">
        <v>595</v>
      </c>
      <c r="G605" s="366" t="s">
        <v>1241</v>
      </c>
    </row>
    <row r="606" spans="1:7" thickBot="1" x14ac:dyDescent="0.3">
      <c r="A606" s="510">
        <v>39555</v>
      </c>
      <c r="B606" s="35" t="s">
        <v>681</v>
      </c>
      <c r="C606" s="35" t="s">
        <v>850</v>
      </c>
      <c r="D606" s="518">
        <v>0</v>
      </c>
      <c r="E606" s="518" t="s">
        <v>1142</v>
      </c>
      <c r="F606" s="35" t="s">
        <v>595</v>
      </c>
      <c r="G606" s="366" t="s">
        <v>1240</v>
      </c>
    </row>
    <row r="607" spans="1:7" ht="30.75" thickBot="1" x14ac:dyDescent="0.3">
      <c r="A607" s="510">
        <v>39555</v>
      </c>
      <c r="B607" s="35" t="s">
        <v>681</v>
      </c>
      <c r="C607" s="35" t="s">
        <v>850</v>
      </c>
      <c r="D607" s="518">
        <v>0</v>
      </c>
      <c r="E607" s="518" t="s">
        <v>1142</v>
      </c>
      <c r="F607" s="35" t="s">
        <v>595</v>
      </c>
      <c r="G607" s="366" t="s">
        <v>1237</v>
      </c>
    </row>
    <row r="608" spans="1:7" ht="30.75" thickBot="1" x14ac:dyDescent="0.3">
      <c r="A608" s="510">
        <v>39555</v>
      </c>
      <c r="B608" s="35" t="s">
        <v>850</v>
      </c>
      <c r="C608" s="35" t="s">
        <v>660</v>
      </c>
      <c r="D608" s="518">
        <v>0</v>
      </c>
      <c r="E608" s="518" t="s">
        <v>1121</v>
      </c>
      <c r="F608" s="35" t="s">
        <v>595</v>
      </c>
      <c r="G608" s="366" t="s">
        <v>1235</v>
      </c>
    </row>
    <row r="609" spans="1:7" ht="45.75" thickBot="1" x14ac:dyDescent="0.3">
      <c r="A609" s="510">
        <v>39555</v>
      </c>
      <c r="B609" s="35" t="s">
        <v>850</v>
      </c>
      <c r="C609" s="35" t="s">
        <v>660</v>
      </c>
      <c r="D609" s="518">
        <v>0</v>
      </c>
      <c r="E609" s="518" t="s">
        <v>1121</v>
      </c>
      <c r="F609" s="35" t="s">
        <v>595</v>
      </c>
      <c r="G609" s="366" t="s">
        <v>1239</v>
      </c>
    </row>
    <row r="610" spans="1:7" ht="30.75" thickBot="1" x14ac:dyDescent="0.3">
      <c r="A610" s="510">
        <v>39555</v>
      </c>
      <c r="B610" s="35" t="s">
        <v>660</v>
      </c>
      <c r="C610" s="35" t="s">
        <v>630</v>
      </c>
      <c r="D610" s="518">
        <v>0</v>
      </c>
      <c r="E610" s="518" t="s">
        <v>1121</v>
      </c>
      <c r="F610" s="35" t="s">
        <v>595</v>
      </c>
      <c r="G610" s="366" t="s">
        <v>1235</v>
      </c>
    </row>
    <row r="611" spans="1:7" ht="30.75" thickBot="1" x14ac:dyDescent="0.3">
      <c r="A611" s="510">
        <v>39555</v>
      </c>
      <c r="B611" s="35" t="s">
        <v>660</v>
      </c>
      <c r="C611" s="35" t="s">
        <v>630</v>
      </c>
      <c r="D611" s="518">
        <v>0</v>
      </c>
      <c r="E611" s="518" t="s">
        <v>1121</v>
      </c>
      <c r="F611" s="35" t="s">
        <v>595</v>
      </c>
      <c r="G611" s="366" t="s">
        <v>1238</v>
      </c>
    </row>
    <row r="612" spans="1:7" ht="30.75" thickBot="1" x14ac:dyDescent="0.3">
      <c r="A612" s="510">
        <v>39555</v>
      </c>
      <c r="B612" s="35" t="s">
        <v>660</v>
      </c>
      <c r="C612" s="35" t="s">
        <v>630</v>
      </c>
      <c r="D612" s="518">
        <v>0</v>
      </c>
      <c r="E612" s="518" t="s">
        <v>1121</v>
      </c>
      <c r="F612" s="35" t="s">
        <v>595</v>
      </c>
      <c r="G612" s="366" t="s">
        <v>1237</v>
      </c>
    </row>
    <row r="613" spans="1:7" ht="30.75" thickBot="1" x14ac:dyDescent="0.3">
      <c r="A613" s="510">
        <v>39555</v>
      </c>
      <c r="B613" s="35" t="s">
        <v>630</v>
      </c>
      <c r="C613" s="35" t="s">
        <v>621</v>
      </c>
      <c r="D613" s="518">
        <v>0</v>
      </c>
      <c r="E613" s="518" t="s">
        <v>1121</v>
      </c>
      <c r="F613" s="35" t="s">
        <v>595</v>
      </c>
      <c r="G613" s="366" t="s">
        <v>1235</v>
      </c>
    </row>
    <row r="614" spans="1:7" ht="30.75" thickBot="1" x14ac:dyDescent="0.3">
      <c r="A614" s="510">
        <v>39555</v>
      </c>
      <c r="B614" s="35" t="s">
        <v>630</v>
      </c>
      <c r="C614" s="35" t="s">
        <v>621</v>
      </c>
      <c r="D614" s="518">
        <v>0</v>
      </c>
      <c r="E614" s="518" t="s">
        <v>1121</v>
      </c>
      <c r="F614" s="35" t="s">
        <v>595</v>
      </c>
      <c r="G614" s="366" t="s">
        <v>1236</v>
      </c>
    </row>
    <row r="615" spans="1:7" ht="45.75" thickBot="1" x14ac:dyDescent="0.3">
      <c r="A615" s="510">
        <v>39555</v>
      </c>
      <c r="B615" s="35" t="s">
        <v>621</v>
      </c>
      <c r="C615" s="35" t="s">
        <v>607</v>
      </c>
      <c r="D615" s="518">
        <v>0</v>
      </c>
      <c r="E615" s="518" t="s">
        <v>1121</v>
      </c>
      <c r="F615" s="35" t="s">
        <v>595</v>
      </c>
      <c r="G615" s="366" t="s">
        <v>1234</v>
      </c>
    </row>
    <row r="616" spans="1:7" ht="30.75" thickBot="1" x14ac:dyDescent="0.3">
      <c r="A616" s="510">
        <v>39555</v>
      </c>
      <c r="B616" s="35" t="s">
        <v>621</v>
      </c>
      <c r="C616" s="35" t="s">
        <v>607</v>
      </c>
      <c r="D616" s="518">
        <v>0</v>
      </c>
      <c r="E616" s="518" t="s">
        <v>1121</v>
      </c>
      <c r="F616" s="35" t="s">
        <v>595</v>
      </c>
      <c r="G616" s="366" t="s">
        <v>1233</v>
      </c>
    </row>
    <row r="617" spans="1:7" ht="30.75" thickBot="1" x14ac:dyDescent="0.3">
      <c r="A617" s="510">
        <v>39556</v>
      </c>
      <c r="B617" s="35" t="s">
        <v>607</v>
      </c>
      <c r="C617" s="35" t="s">
        <v>598</v>
      </c>
      <c r="D617" s="518">
        <v>0</v>
      </c>
      <c r="E617" s="518" t="s">
        <v>1218</v>
      </c>
      <c r="F617" s="35" t="s">
        <v>595</v>
      </c>
      <c r="G617" s="366" t="s">
        <v>1231</v>
      </c>
    </row>
    <row r="618" spans="1:7" ht="60.75" thickBot="1" x14ac:dyDescent="0.3">
      <c r="A618" s="510">
        <v>39556</v>
      </c>
      <c r="B618" s="35" t="s">
        <v>607</v>
      </c>
      <c r="C618" s="35" t="s">
        <v>598</v>
      </c>
      <c r="D618" s="518">
        <v>0</v>
      </c>
      <c r="E618" s="518" t="s">
        <v>1218</v>
      </c>
      <c r="F618" s="35" t="s">
        <v>595</v>
      </c>
      <c r="G618" s="366" t="s">
        <v>1232</v>
      </c>
    </row>
    <row r="619" spans="1:7" ht="75.75" thickBot="1" x14ac:dyDescent="0.3">
      <c r="A619" s="510">
        <v>39556</v>
      </c>
      <c r="B619" s="35" t="s">
        <v>598</v>
      </c>
      <c r="C619" s="35" t="s">
        <v>681</v>
      </c>
      <c r="D619" s="518">
        <v>0</v>
      </c>
      <c r="E619" s="518" t="s">
        <v>1218</v>
      </c>
      <c r="F619" s="35" t="s">
        <v>595</v>
      </c>
      <c r="G619" s="366" t="s">
        <v>1230</v>
      </c>
    </row>
    <row r="620" spans="1:7" ht="45.75" thickBot="1" x14ac:dyDescent="0.3">
      <c r="A620" s="510">
        <v>39556</v>
      </c>
      <c r="B620" s="35" t="s">
        <v>681</v>
      </c>
      <c r="C620" s="35" t="s">
        <v>850</v>
      </c>
      <c r="D620" s="518">
        <v>0</v>
      </c>
      <c r="E620" s="518" t="s">
        <v>1218</v>
      </c>
      <c r="F620" s="35" t="s">
        <v>595</v>
      </c>
      <c r="G620" s="366" t="s">
        <v>1229</v>
      </c>
    </row>
    <row r="621" spans="1:7" ht="30.75" thickBot="1" x14ac:dyDescent="0.3">
      <c r="A621" s="510">
        <v>39556</v>
      </c>
      <c r="B621" s="35" t="s">
        <v>850</v>
      </c>
      <c r="C621" s="35" t="s">
        <v>845</v>
      </c>
      <c r="D621" s="518">
        <v>0</v>
      </c>
      <c r="E621" s="518" t="s">
        <v>1218</v>
      </c>
      <c r="F621" s="35" t="s">
        <v>595</v>
      </c>
      <c r="G621" s="366" t="s">
        <v>1228</v>
      </c>
    </row>
    <row r="622" spans="1:7" ht="30.75" thickBot="1" x14ac:dyDescent="0.3">
      <c r="A622" s="510">
        <v>39556</v>
      </c>
      <c r="B622" s="35" t="s">
        <v>845</v>
      </c>
      <c r="C622" s="35" t="s">
        <v>902</v>
      </c>
      <c r="D622" s="518">
        <v>0</v>
      </c>
      <c r="E622" s="518" t="s">
        <v>1218</v>
      </c>
      <c r="F622" s="35" t="s">
        <v>595</v>
      </c>
      <c r="G622" s="366" t="s">
        <v>1227</v>
      </c>
    </row>
    <row r="623" spans="1:7" ht="45.75" thickBot="1" x14ac:dyDescent="0.3">
      <c r="A623" s="510">
        <v>39556</v>
      </c>
      <c r="B623" s="35" t="s">
        <v>902</v>
      </c>
      <c r="C623" s="35" t="s">
        <v>634</v>
      </c>
      <c r="D623" s="518">
        <v>0</v>
      </c>
      <c r="E623" s="518" t="s">
        <v>1220</v>
      </c>
      <c r="F623" s="35" t="s">
        <v>595</v>
      </c>
      <c r="G623" s="366" t="s">
        <v>1226</v>
      </c>
    </row>
    <row r="624" spans="1:7" ht="60.75" thickBot="1" x14ac:dyDescent="0.3">
      <c r="A624" s="510">
        <v>39556</v>
      </c>
      <c r="B624" s="35" t="s">
        <v>634</v>
      </c>
      <c r="C624" s="35" t="s">
        <v>708</v>
      </c>
      <c r="D624" s="518">
        <v>0</v>
      </c>
      <c r="E624" s="518" t="s">
        <v>1218</v>
      </c>
      <c r="F624" s="35" t="s">
        <v>595</v>
      </c>
      <c r="G624" s="366" t="s">
        <v>1225</v>
      </c>
    </row>
    <row r="625" spans="1:7" ht="30.75" thickBot="1" x14ac:dyDescent="0.3">
      <c r="A625" s="510">
        <v>39556</v>
      </c>
      <c r="B625" s="35" t="s">
        <v>634</v>
      </c>
      <c r="C625" s="35" t="s">
        <v>708</v>
      </c>
      <c r="D625" s="518">
        <v>0</v>
      </c>
      <c r="E625" s="518" t="s">
        <v>1218</v>
      </c>
      <c r="F625" s="35" t="s">
        <v>595</v>
      </c>
      <c r="G625" s="366" t="s">
        <v>1224</v>
      </c>
    </row>
    <row r="626" spans="1:7" ht="30.75" thickBot="1" x14ac:dyDescent="0.3">
      <c r="A626" s="510">
        <v>39556</v>
      </c>
      <c r="B626" s="35" t="s">
        <v>708</v>
      </c>
      <c r="C626" s="35" t="s">
        <v>618</v>
      </c>
      <c r="D626" s="518">
        <v>0</v>
      </c>
      <c r="E626" s="518" t="s">
        <v>1218</v>
      </c>
      <c r="F626" s="35" t="s">
        <v>595</v>
      </c>
      <c r="G626" s="366" t="s">
        <v>1221</v>
      </c>
    </row>
    <row r="627" spans="1:7" ht="45.75" thickBot="1" x14ac:dyDescent="0.3">
      <c r="A627" s="510">
        <v>39556</v>
      </c>
      <c r="B627" s="35" t="s">
        <v>708</v>
      </c>
      <c r="C627" s="35" t="s">
        <v>618</v>
      </c>
      <c r="D627" s="518">
        <v>0</v>
      </c>
      <c r="E627" s="518" t="s">
        <v>1218</v>
      </c>
      <c r="F627" s="35" t="s">
        <v>595</v>
      </c>
      <c r="G627" s="366" t="s">
        <v>1222</v>
      </c>
    </row>
    <row r="628" spans="1:7" ht="30.75" thickBot="1" x14ac:dyDescent="0.3">
      <c r="A628" s="510">
        <v>39556</v>
      </c>
      <c r="B628" s="35" t="s">
        <v>708</v>
      </c>
      <c r="C628" s="35" t="s">
        <v>618</v>
      </c>
      <c r="D628" s="518">
        <v>0</v>
      </c>
      <c r="E628" s="518" t="s">
        <v>1218</v>
      </c>
      <c r="F628" s="35" t="s">
        <v>595</v>
      </c>
      <c r="G628" s="366" t="s">
        <v>1223</v>
      </c>
    </row>
    <row r="629" spans="1:7" ht="30.75" thickBot="1" x14ac:dyDescent="0.3">
      <c r="A629" s="510">
        <v>39556</v>
      </c>
      <c r="B629" s="35" t="s">
        <v>618</v>
      </c>
      <c r="C629" s="35" t="s">
        <v>741</v>
      </c>
      <c r="D629" s="518">
        <v>0</v>
      </c>
      <c r="E629" s="518" t="s">
        <v>1220</v>
      </c>
      <c r="F629" s="35" t="s">
        <v>595</v>
      </c>
      <c r="G629" s="366" t="s">
        <v>1219</v>
      </c>
    </row>
    <row r="630" spans="1:7" ht="75.75" thickBot="1" x14ac:dyDescent="0.3">
      <c r="A630" s="510">
        <v>39556</v>
      </c>
      <c r="B630" s="35" t="s">
        <v>741</v>
      </c>
      <c r="C630" s="35" t="s">
        <v>609</v>
      </c>
      <c r="D630" s="518">
        <v>0</v>
      </c>
      <c r="E630" s="518" t="s">
        <v>1218</v>
      </c>
      <c r="F630" s="35" t="s">
        <v>595</v>
      </c>
      <c r="G630" s="366" t="s">
        <v>1217</v>
      </c>
    </row>
    <row r="631" spans="1:7" ht="45.75" thickBot="1" x14ac:dyDescent="0.3">
      <c r="A631" s="510">
        <v>39556</v>
      </c>
      <c r="B631" s="35" t="s">
        <v>741</v>
      </c>
      <c r="C631" s="35" t="s">
        <v>609</v>
      </c>
      <c r="D631" s="518">
        <v>0</v>
      </c>
      <c r="E631" s="518" t="s">
        <v>1218</v>
      </c>
      <c r="F631" s="35" t="s">
        <v>595</v>
      </c>
      <c r="G631" s="366" t="s">
        <v>1216</v>
      </c>
    </row>
    <row r="632" spans="1:7" ht="30.75" thickBot="1" x14ac:dyDescent="0.3">
      <c r="A632" s="510">
        <v>39556</v>
      </c>
      <c r="B632" s="35" t="s">
        <v>609</v>
      </c>
      <c r="C632" s="35" t="s">
        <v>607</v>
      </c>
      <c r="D632" s="518">
        <v>0</v>
      </c>
      <c r="E632" s="518" t="s">
        <v>1215</v>
      </c>
      <c r="F632" s="35" t="s">
        <v>595</v>
      </c>
      <c r="G632" s="366" t="s">
        <v>1214</v>
      </c>
    </row>
    <row r="633" spans="1:7" ht="60.75" thickBot="1" x14ac:dyDescent="0.3">
      <c r="A633" s="510">
        <v>39557</v>
      </c>
      <c r="B633" s="35" t="s">
        <v>607</v>
      </c>
      <c r="C633" s="35" t="s">
        <v>600</v>
      </c>
      <c r="D633" s="518">
        <v>0</v>
      </c>
      <c r="E633" s="518" t="s">
        <v>1063</v>
      </c>
      <c r="F633" s="35" t="s">
        <v>595</v>
      </c>
      <c r="G633" s="366" t="s">
        <v>1212</v>
      </c>
    </row>
    <row r="634" spans="1:7" ht="45.75" thickBot="1" x14ac:dyDescent="0.3">
      <c r="A634" s="510">
        <v>39557</v>
      </c>
      <c r="B634" s="35" t="s">
        <v>607</v>
      </c>
      <c r="C634" s="35" t="s">
        <v>600</v>
      </c>
      <c r="D634" s="518">
        <v>0</v>
      </c>
      <c r="E634" s="518" t="s">
        <v>1063</v>
      </c>
      <c r="F634" s="35" t="s">
        <v>595</v>
      </c>
      <c r="G634" s="366" t="s">
        <v>1213</v>
      </c>
    </row>
    <row r="635" spans="1:7" ht="60.75" thickBot="1" x14ac:dyDescent="0.3">
      <c r="A635" s="510">
        <v>39557</v>
      </c>
      <c r="B635" s="35" t="s">
        <v>600</v>
      </c>
      <c r="C635" s="35" t="s">
        <v>692</v>
      </c>
      <c r="D635" s="518">
        <v>0</v>
      </c>
      <c r="E635" s="518" t="s">
        <v>1063</v>
      </c>
      <c r="F635" s="35" t="s">
        <v>595</v>
      </c>
      <c r="G635" s="366" t="s">
        <v>1211</v>
      </c>
    </row>
    <row r="636" spans="1:7" ht="75.75" thickBot="1" x14ac:dyDescent="0.3">
      <c r="A636" s="510">
        <v>39557</v>
      </c>
      <c r="B636" s="35" t="s">
        <v>692</v>
      </c>
      <c r="C636" s="35" t="s">
        <v>685</v>
      </c>
      <c r="D636" s="518">
        <v>0</v>
      </c>
      <c r="E636" s="518" t="s">
        <v>1063</v>
      </c>
      <c r="F636" s="35" t="s">
        <v>595</v>
      </c>
      <c r="G636" s="366" t="s">
        <v>1210</v>
      </c>
    </row>
    <row r="637" spans="1:7" ht="75.75" thickBot="1" x14ac:dyDescent="0.3">
      <c r="A637" s="510">
        <v>39557</v>
      </c>
      <c r="B637" s="35" t="s">
        <v>685</v>
      </c>
      <c r="C637" s="35" t="s">
        <v>681</v>
      </c>
      <c r="D637" s="518">
        <v>0</v>
      </c>
      <c r="E637" s="518" t="s">
        <v>1063</v>
      </c>
      <c r="F637" s="35" t="s">
        <v>595</v>
      </c>
      <c r="G637" s="366" t="s">
        <v>1209</v>
      </c>
    </row>
    <row r="638" spans="1:7" ht="45.75" thickBot="1" x14ac:dyDescent="0.3">
      <c r="A638" s="510">
        <v>39557</v>
      </c>
      <c r="B638" s="35" t="s">
        <v>685</v>
      </c>
      <c r="C638" s="35" t="s">
        <v>681</v>
      </c>
      <c r="D638" s="518">
        <v>0</v>
      </c>
      <c r="E638" s="518" t="s">
        <v>1063</v>
      </c>
      <c r="F638" s="35" t="s">
        <v>595</v>
      </c>
      <c r="G638" s="366" t="s">
        <v>1208</v>
      </c>
    </row>
    <row r="639" spans="1:7" ht="45.75" thickBot="1" x14ac:dyDescent="0.3">
      <c r="A639" s="510">
        <v>39557</v>
      </c>
      <c r="B639" s="35" t="s">
        <v>681</v>
      </c>
      <c r="C639" s="35" t="s">
        <v>668</v>
      </c>
      <c r="D639" s="518">
        <v>0</v>
      </c>
      <c r="E639" s="518" t="s">
        <v>1063</v>
      </c>
      <c r="F639" s="35" t="s">
        <v>595</v>
      </c>
      <c r="G639" s="366" t="s">
        <v>1207</v>
      </c>
    </row>
    <row r="640" spans="1:7" ht="45.75" thickBot="1" x14ac:dyDescent="0.3">
      <c r="A640" s="510">
        <v>39557</v>
      </c>
      <c r="B640" s="35" t="s">
        <v>668</v>
      </c>
      <c r="C640" s="35" t="s">
        <v>805</v>
      </c>
      <c r="D640" s="518">
        <v>0</v>
      </c>
      <c r="E640" s="518" t="s">
        <v>1198</v>
      </c>
      <c r="F640" s="35" t="s">
        <v>595</v>
      </c>
      <c r="G640" s="366" t="s">
        <v>1206</v>
      </c>
    </row>
    <row r="641" spans="1:7" ht="45.75" thickBot="1" x14ac:dyDescent="0.3">
      <c r="A641" s="510">
        <v>39557</v>
      </c>
      <c r="B641" s="35" t="s">
        <v>805</v>
      </c>
      <c r="C641" s="35" t="s">
        <v>847</v>
      </c>
      <c r="D641" s="518">
        <v>0</v>
      </c>
      <c r="E641" s="518" t="s">
        <v>1204</v>
      </c>
      <c r="F641" s="35" t="s">
        <v>595</v>
      </c>
      <c r="G641" s="366" t="s">
        <v>1205</v>
      </c>
    </row>
    <row r="642" spans="1:7" ht="75.75" thickBot="1" x14ac:dyDescent="0.3">
      <c r="A642" s="510">
        <v>39557</v>
      </c>
      <c r="B642" s="35" t="s">
        <v>847</v>
      </c>
      <c r="C642" s="35" t="s">
        <v>658</v>
      </c>
      <c r="D642" s="518">
        <v>0</v>
      </c>
      <c r="E642" s="518" t="s">
        <v>1204</v>
      </c>
      <c r="F642" s="35" t="s">
        <v>595</v>
      </c>
      <c r="G642" s="366" t="s">
        <v>1203</v>
      </c>
    </row>
    <row r="643" spans="1:7" ht="60.75" thickBot="1" x14ac:dyDescent="0.3">
      <c r="A643" s="510">
        <v>39557</v>
      </c>
      <c r="B643" s="35" t="s">
        <v>658</v>
      </c>
      <c r="C643" s="35" t="s">
        <v>753</v>
      </c>
      <c r="D643" s="518">
        <v>0</v>
      </c>
      <c r="E643" s="518" t="s">
        <v>1198</v>
      </c>
      <c r="F643" s="35" t="s">
        <v>595</v>
      </c>
      <c r="G643" s="366" t="s">
        <v>1202</v>
      </c>
    </row>
    <row r="644" spans="1:7" ht="30.75" thickBot="1" x14ac:dyDescent="0.3">
      <c r="A644" s="510">
        <v>39557</v>
      </c>
      <c r="B644" s="35" t="s">
        <v>658</v>
      </c>
      <c r="C644" s="35" t="s">
        <v>753</v>
      </c>
      <c r="D644" s="518">
        <v>0</v>
      </c>
      <c r="E644" s="518" t="s">
        <v>1198</v>
      </c>
      <c r="F644" s="35" t="s">
        <v>595</v>
      </c>
      <c r="G644" s="366" t="s">
        <v>1201</v>
      </c>
    </row>
    <row r="645" spans="1:7" ht="60.75" thickBot="1" x14ac:dyDescent="0.3">
      <c r="A645" s="510">
        <v>39557</v>
      </c>
      <c r="B645" s="35" t="s">
        <v>753</v>
      </c>
      <c r="C645" s="35" t="s">
        <v>621</v>
      </c>
      <c r="D645" s="518">
        <v>0</v>
      </c>
      <c r="E645" s="518" t="s">
        <v>1198</v>
      </c>
      <c r="F645" s="35" t="s">
        <v>595</v>
      </c>
      <c r="G645" s="366" t="s">
        <v>1200</v>
      </c>
    </row>
    <row r="646" spans="1:7" ht="75.75" thickBot="1" x14ac:dyDescent="0.3">
      <c r="A646" s="510">
        <v>39557</v>
      </c>
      <c r="B646" s="35" t="s">
        <v>621</v>
      </c>
      <c r="C646" s="35" t="s">
        <v>741</v>
      </c>
      <c r="D646" s="518">
        <v>0</v>
      </c>
      <c r="E646" s="518" t="s">
        <v>1198</v>
      </c>
      <c r="F646" s="35" t="s">
        <v>595</v>
      </c>
      <c r="G646" s="366" t="s">
        <v>1199</v>
      </c>
    </row>
    <row r="647" spans="1:7" ht="30.75" thickBot="1" x14ac:dyDescent="0.3">
      <c r="A647" s="510">
        <v>39557</v>
      </c>
      <c r="B647" s="35" t="s">
        <v>741</v>
      </c>
      <c r="C647" s="35" t="s">
        <v>607</v>
      </c>
      <c r="D647" s="518">
        <v>0</v>
      </c>
      <c r="E647" s="518" t="s">
        <v>1198</v>
      </c>
      <c r="F647" s="35" t="s">
        <v>595</v>
      </c>
      <c r="G647" s="366" t="s">
        <v>1197</v>
      </c>
    </row>
    <row r="648" spans="1:7" ht="30.75" thickBot="1" x14ac:dyDescent="0.3">
      <c r="A648" s="510">
        <v>39558</v>
      </c>
      <c r="B648" s="35" t="s">
        <v>607</v>
      </c>
      <c r="C648" s="35" t="s">
        <v>598</v>
      </c>
      <c r="D648" s="518">
        <v>0</v>
      </c>
      <c r="E648" s="518" t="s">
        <v>1196</v>
      </c>
      <c r="F648" s="35" t="s">
        <v>595</v>
      </c>
      <c r="G648" s="366" t="s">
        <v>1195</v>
      </c>
    </row>
    <row r="649" spans="1:7" ht="30.75" thickBot="1" x14ac:dyDescent="0.3">
      <c r="A649" s="510">
        <v>39558</v>
      </c>
      <c r="B649" s="35" t="s">
        <v>598</v>
      </c>
      <c r="C649" s="35" t="s">
        <v>817</v>
      </c>
      <c r="D649" s="518">
        <v>0</v>
      </c>
      <c r="E649" s="518" t="s">
        <v>1181</v>
      </c>
      <c r="F649" s="35" t="s">
        <v>595</v>
      </c>
      <c r="G649" s="366" t="s">
        <v>1194</v>
      </c>
    </row>
    <row r="650" spans="1:7" ht="45.75" thickBot="1" x14ac:dyDescent="0.3">
      <c r="A650" s="510">
        <v>39558</v>
      </c>
      <c r="B650" s="35" t="s">
        <v>817</v>
      </c>
      <c r="C650" s="35" t="s">
        <v>771</v>
      </c>
      <c r="D650" s="518">
        <v>0</v>
      </c>
      <c r="E650" s="518" t="s">
        <v>1181</v>
      </c>
      <c r="F650" s="35" t="s">
        <v>595</v>
      </c>
      <c r="G650" s="366" t="s">
        <v>1193</v>
      </c>
    </row>
    <row r="651" spans="1:7" ht="60.75" thickBot="1" x14ac:dyDescent="0.3">
      <c r="A651" s="510">
        <v>39558</v>
      </c>
      <c r="B651" s="35" t="s">
        <v>771</v>
      </c>
      <c r="C651" s="35" t="s">
        <v>681</v>
      </c>
      <c r="D651" s="518">
        <v>0</v>
      </c>
      <c r="E651" s="518" t="s">
        <v>1181</v>
      </c>
      <c r="F651" s="35" t="s">
        <v>595</v>
      </c>
      <c r="G651" s="366" t="s">
        <v>1192</v>
      </c>
    </row>
    <row r="652" spans="1:7" ht="45.75" thickBot="1" x14ac:dyDescent="0.3">
      <c r="A652" s="510">
        <v>39558</v>
      </c>
      <c r="B652" s="35" t="s">
        <v>681</v>
      </c>
      <c r="C652" s="35" t="s">
        <v>975</v>
      </c>
      <c r="D652" s="518">
        <v>0</v>
      </c>
      <c r="E652" s="518" t="s">
        <v>1181</v>
      </c>
      <c r="F652" s="35" t="s">
        <v>595</v>
      </c>
      <c r="G652" s="366" t="s">
        <v>1191</v>
      </c>
    </row>
    <row r="653" spans="1:7" ht="30.75" thickBot="1" x14ac:dyDescent="0.3">
      <c r="A653" s="510">
        <v>39558</v>
      </c>
      <c r="B653" s="35" t="s">
        <v>975</v>
      </c>
      <c r="C653" s="35" t="s">
        <v>807</v>
      </c>
      <c r="D653" s="518">
        <v>0</v>
      </c>
      <c r="E653" s="518" t="s">
        <v>1181</v>
      </c>
      <c r="F653" s="35" t="s">
        <v>595</v>
      </c>
      <c r="G653" s="366" t="s">
        <v>1190</v>
      </c>
    </row>
    <row r="654" spans="1:7" ht="60.75" thickBot="1" x14ac:dyDescent="0.3">
      <c r="A654" s="510">
        <v>39558</v>
      </c>
      <c r="B654" s="35" t="s">
        <v>902</v>
      </c>
      <c r="C654" s="35" t="s">
        <v>642</v>
      </c>
      <c r="D654" s="518">
        <v>0</v>
      </c>
      <c r="E654" s="518" t="s">
        <v>1063</v>
      </c>
      <c r="F654" s="35" t="s">
        <v>595</v>
      </c>
      <c r="G654" s="366" t="s">
        <v>1186</v>
      </c>
    </row>
    <row r="655" spans="1:7" ht="45.75" thickBot="1" x14ac:dyDescent="0.3">
      <c r="A655" s="510">
        <v>39558</v>
      </c>
      <c r="B655" s="35" t="s">
        <v>642</v>
      </c>
      <c r="C655" s="35" t="s">
        <v>710</v>
      </c>
      <c r="D655" s="518">
        <v>0</v>
      </c>
      <c r="E655" s="518" t="s">
        <v>1181</v>
      </c>
      <c r="F655" s="35" t="s">
        <v>595</v>
      </c>
      <c r="G655" s="366" t="s">
        <v>1184</v>
      </c>
    </row>
    <row r="656" spans="1:7" ht="30.75" thickBot="1" x14ac:dyDescent="0.3">
      <c r="A656" s="510">
        <v>39558</v>
      </c>
      <c r="B656" s="35" t="s">
        <v>642</v>
      </c>
      <c r="C656" s="35" t="s">
        <v>710</v>
      </c>
      <c r="D656" s="518">
        <v>0</v>
      </c>
      <c r="E656" s="518" t="s">
        <v>1181</v>
      </c>
      <c r="F656" s="35" t="s">
        <v>595</v>
      </c>
      <c r="G656" s="366" t="s">
        <v>1185</v>
      </c>
    </row>
    <row r="657" spans="1:7" ht="45.75" thickBot="1" x14ac:dyDescent="0.3">
      <c r="A657" s="510">
        <v>39558</v>
      </c>
      <c r="B657" s="35" t="s">
        <v>710</v>
      </c>
      <c r="C657" s="35" t="s">
        <v>779</v>
      </c>
      <c r="D657" s="518">
        <v>0</v>
      </c>
      <c r="E657" s="518" t="s">
        <v>1181</v>
      </c>
      <c r="F657" s="35" t="s">
        <v>595</v>
      </c>
      <c r="G657" s="366" t="s">
        <v>1183</v>
      </c>
    </row>
    <row r="658" spans="1:7" ht="45.75" thickBot="1" x14ac:dyDescent="0.3">
      <c r="A658" s="510">
        <v>39558</v>
      </c>
      <c r="B658" s="35" t="s">
        <v>779</v>
      </c>
      <c r="C658" s="35" t="s">
        <v>991</v>
      </c>
      <c r="D658" s="518">
        <v>0</v>
      </c>
      <c r="E658" s="518" t="s">
        <v>1181</v>
      </c>
      <c r="F658" s="35" t="s">
        <v>595</v>
      </c>
      <c r="G658" s="366" t="s">
        <v>1182</v>
      </c>
    </row>
    <row r="659" spans="1:7" ht="30.75" thickBot="1" x14ac:dyDescent="0.3">
      <c r="A659" s="510">
        <v>39558</v>
      </c>
      <c r="B659" s="35" t="s">
        <v>991</v>
      </c>
      <c r="C659" s="35" t="s">
        <v>607</v>
      </c>
      <c r="D659" s="518">
        <v>0</v>
      </c>
      <c r="E659" s="518" t="s">
        <v>1181</v>
      </c>
      <c r="F659" s="35" t="s">
        <v>595</v>
      </c>
      <c r="G659" s="366" t="s">
        <v>1180</v>
      </c>
    </row>
    <row r="660" spans="1:7" ht="60.75" thickBot="1" x14ac:dyDescent="0.3">
      <c r="A660" s="510">
        <v>39559</v>
      </c>
      <c r="B660" s="35" t="s">
        <v>673</v>
      </c>
      <c r="C660" s="35" t="s">
        <v>656</v>
      </c>
      <c r="D660" s="518">
        <v>0</v>
      </c>
      <c r="E660" s="518" t="s">
        <v>1169</v>
      </c>
      <c r="F660" s="35" t="s">
        <v>595</v>
      </c>
      <c r="G660" s="366" t="s">
        <v>1175</v>
      </c>
    </row>
    <row r="661" spans="1:7" ht="90.75" thickBot="1" x14ac:dyDescent="0.3">
      <c r="A661" s="510">
        <v>39559</v>
      </c>
      <c r="B661" s="35" t="s">
        <v>656</v>
      </c>
      <c r="C661" s="35" t="s">
        <v>652</v>
      </c>
      <c r="D661" s="518">
        <v>0</v>
      </c>
      <c r="E661" s="518" t="s">
        <v>1169</v>
      </c>
      <c r="F661" s="35" t="s">
        <v>595</v>
      </c>
      <c r="G661" s="366" t="s">
        <v>1174</v>
      </c>
    </row>
    <row r="662" spans="1:7" ht="105.75" thickBot="1" x14ac:dyDescent="0.3">
      <c r="A662" s="510">
        <v>39559</v>
      </c>
      <c r="B662" s="35" t="s">
        <v>962</v>
      </c>
      <c r="C662" s="35" t="s">
        <v>710</v>
      </c>
      <c r="D662" s="518">
        <v>0</v>
      </c>
      <c r="E662" s="518" t="s">
        <v>1169</v>
      </c>
      <c r="F662" s="35" t="s">
        <v>595</v>
      </c>
      <c r="G662" s="366" t="s">
        <v>1168</v>
      </c>
    </row>
    <row r="663" spans="1:7" ht="45.75" thickBot="1" x14ac:dyDescent="0.3">
      <c r="A663" s="510">
        <v>39559</v>
      </c>
      <c r="B663" s="35" t="s">
        <v>710</v>
      </c>
      <c r="C663" s="35" t="s">
        <v>884</v>
      </c>
      <c r="D663" s="518">
        <v>0</v>
      </c>
      <c r="E663" s="518" t="s">
        <v>1165</v>
      </c>
      <c r="F663" s="35" t="s">
        <v>595</v>
      </c>
      <c r="G663" s="366" t="s">
        <v>1164</v>
      </c>
    </row>
    <row r="664" spans="1:7" ht="60.75" thickBot="1" x14ac:dyDescent="0.3">
      <c r="A664" s="510">
        <v>39559</v>
      </c>
      <c r="B664" s="35" t="s">
        <v>710</v>
      </c>
      <c r="C664" s="35" t="s">
        <v>884</v>
      </c>
      <c r="D664" s="518">
        <v>0</v>
      </c>
      <c r="E664" s="518" t="s">
        <v>1167</v>
      </c>
      <c r="F664" s="35" t="s">
        <v>595</v>
      </c>
      <c r="G664" s="366" t="s">
        <v>1166</v>
      </c>
    </row>
    <row r="665" spans="1:7" ht="30.75" thickBot="1" x14ac:dyDescent="0.3">
      <c r="A665" s="510">
        <v>39560</v>
      </c>
      <c r="B665" s="35" t="s">
        <v>607</v>
      </c>
      <c r="C665" s="35" t="s">
        <v>704</v>
      </c>
      <c r="D665" s="518">
        <v>0</v>
      </c>
      <c r="E665" s="518" t="s">
        <v>1123</v>
      </c>
      <c r="F665" s="35" t="s">
        <v>595</v>
      </c>
      <c r="G665" s="366" t="s">
        <v>1163</v>
      </c>
    </row>
    <row r="666" spans="1:7" ht="30.75" thickBot="1" x14ac:dyDescent="0.3">
      <c r="A666" s="510">
        <v>39560</v>
      </c>
      <c r="B666" s="35" t="s">
        <v>704</v>
      </c>
      <c r="C666" s="35" t="s">
        <v>692</v>
      </c>
      <c r="D666" s="518">
        <v>0</v>
      </c>
      <c r="E666" s="518" t="s">
        <v>1123</v>
      </c>
      <c r="F666" s="35" t="s">
        <v>595</v>
      </c>
      <c r="G666" s="366" t="s">
        <v>1162</v>
      </c>
    </row>
    <row r="667" spans="1:7" ht="45.75" thickBot="1" x14ac:dyDescent="0.3">
      <c r="A667" s="510">
        <v>39560</v>
      </c>
      <c r="B667" s="35" t="s">
        <v>692</v>
      </c>
      <c r="C667" s="35" t="s">
        <v>687</v>
      </c>
      <c r="D667" s="518">
        <v>0</v>
      </c>
      <c r="E667" s="518" t="s">
        <v>1123</v>
      </c>
      <c r="F667" s="35" t="s">
        <v>595</v>
      </c>
      <c r="G667" s="366" t="s">
        <v>1161</v>
      </c>
    </row>
    <row r="668" spans="1:7" ht="45.75" thickBot="1" x14ac:dyDescent="0.3">
      <c r="A668" s="510">
        <v>39560</v>
      </c>
      <c r="B668" s="35" t="s">
        <v>687</v>
      </c>
      <c r="C668" s="35" t="s">
        <v>681</v>
      </c>
      <c r="D668" s="518">
        <v>0</v>
      </c>
      <c r="E668" s="518" t="s">
        <v>1123</v>
      </c>
      <c r="F668" s="35" t="s">
        <v>595</v>
      </c>
      <c r="G668" s="366" t="s">
        <v>1160</v>
      </c>
    </row>
    <row r="669" spans="1:7" ht="30.75" thickBot="1" x14ac:dyDescent="0.3">
      <c r="A669" s="510">
        <v>39560</v>
      </c>
      <c r="B669" s="35" t="s">
        <v>681</v>
      </c>
      <c r="C669" s="35" t="s">
        <v>677</v>
      </c>
      <c r="D669" s="518">
        <v>0</v>
      </c>
      <c r="E669" s="518" t="s">
        <v>1123</v>
      </c>
      <c r="F669" s="35" t="s">
        <v>595</v>
      </c>
      <c r="G669" s="366" t="s">
        <v>1159</v>
      </c>
    </row>
    <row r="670" spans="1:7" ht="45.75" thickBot="1" x14ac:dyDescent="0.3">
      <c r="A670" s="510">
        <v>39560</v>
      </c>
      <c r="B670" s="35" t="s">
        <v>677</v>
      </c>
      <c r="C670" s="35" t="s">
        <v>975</v>
      </c>
      <c r="D670" s="518">
        <v>0</v>
      </c>
      <c r="E670" s="518" t="s">
        <v>1123</v>
      </c>
      <c r="F670" s="35" t="s">
        <v>595</v>
      </c>
      <c r="G670" s="366" t="s">
        <v>1158</v>
      </c>
    </row>
    <row r="671" spans="1:7" ht="45.75" thickBot="1" x14ac:dyDescent="0.3">
      <c r="A671" s="510">
        <v>39560</v>
      </c>
      <c r="B671" s="35" t="s">
        <v>975</v>
      </c>
      <c r="C671" s="35" t="s">
        <v>859</v>
      </c>
      <c r="D671" s="518">
        <v>0</v>
      </c>
      <c r="E671" s="518" t="s">
        <v>1123</v>
      </c>
      <c r="F671" s="35" t="s">
        <v>595</v>
      </c>
      <c r="G671" s="366" t="s">
        <v>1156</v>
      </c>
    </row>
    <row r="672" spans="1:7" ht="30.75" thickBot="1" x14ac:dyDescent="0.3">
      <c r="A672" s="510">
        <v>39560</v>
      </c>
      <c r="B672" s="35" t="s">
        <v>975</v>
      </c>
      <c r="C672" s="35" t="s">
        <v>859</v>
      </c>
      <c r="D672" s="518">
        <v>0</v>
      </c>
      <c r="E672" s="518" t="s">
        <v>1123</v>
      </c>
      <c r="F672" s="35" t="s">
        <v>595</v>
      </c>
      <c r="G672" s="366" t="s">
        <v>1157</v>
      </c>
    </row>
    <row r="673" spans="1:7" ht="30.75" thickBot="1" x14ac:dyDescent="0.3">
      <c r="A673" s="510">
        <v>39560</v>
      </c>
      <c r="B673" s="35" t="s">
        <v>859</v>
      </c>
      <c r="C673" s="35" t="s">
        <v>757</v>
      </c>
      <c r="D673" s="518">
        <v>0</v>
      </c>
      <c r="E673" s="518" t="s">
        <v>1123</v>
      </c>
      <c r="F673" s="35" t="s">
        <v>595</v>
      </c>
      <c r="G673" s="366" t="s">
        <v>1154</v>
      </c>
    </row>
    <row r="674" spans="1:7" ht="30.75" thickBot="1" x14ac:dyDescent="0.3">
      <c r="A674" s="510">
        <v>39560</v>
      </c>
      <c r="B674" s="35" t="s">
        <v>859</v>
      </c>
      <c r="C674" s="35" t="s">
        <v>757</v>
      </c>
      <c r="D674" s="518">
        <v>0</v>
      </c>
      <c r="E674" s="518" t="s">
        <v>1123</v>
      </c>
      <c r="F674" s="35" t="s">
        <v>595</v>
      </c>
      <c r="G674" s="366" t="s">
        <v>1155</v>
      </c>
    </row>
    <row r="675" spans="1:7" ht="45.75" thickBot="1" x14ac:dyDescent="0.3">
      <c r="A675" s="510">
        <v>40444</v>
      </c>
      <c r="B675" s="35" t="s">
        <v>637</v>
      </c>
      <c r="C675" s="35" t="s">
        <v>616</v>
      </c>
      <c r="D675" s="518">
        <v>0</v>
      </c>
      <c r="E675" s="518" t="s">
        <v>1121</v>
      </c>
      <c r="F675" s="35" t="s">
        <v>595</v>
      </c>
      <c r="G675" s="366" t="s">
        <v>1153</v>
      </c>
    </row>
    <row r="676" spans="1:7" ht="30.75" thickBot="1" x14ac:dyDescent="0.3">
      <c r="A676" s="510">
        <v>40444</v>
      </c>
      <c r="B676" s="35" t="s">
        <v>616</v>
      </c>
      <c r="C676" s="35" t="s">
        <v>607</v>
      </c>
      <c r="D676" s="518">
        <v>0</v>
      </c>
      <c r="E676" s="518" t="s">
        <v>1121</v>
      </c>
      <c r="F676" s="35" t="s">
        <v>595</v>
      </c>
      <c r="G676" s="366" t="s">
        <v>1152</v>
      </c>
    </row>
    <row r="677" spans="1:7" ht="30.75" thickBot="1" x14ac:dyDescent="0.3">
      <c r="A677" s="510">
        <v>40445</v>
      </c>
      <c r="B677" s="35" t="s">
        <v>607</v>
      </c>
      <c r="C677" s="35" t="s">
        <v>700</v>
      </c>
      <c r="D677" s="518">
        <v>0</v>
      </c>
      <c r="E677" s="518" t="s">
        <v>1145</v>
      </c>
      <c r="F677" s="35" t="s">
        <v>595</v>
      </c>
      <c r="G677" s="366" t="s">
        <v>1151</v>
      </c>
    </row>
    <row r="678" spans="1:7" ht="45.75" thickBot="1" x14ac:dyDescent="0.3">
      <c r="A678" s="510">
        <v>40445</v>
      </c>
      <c r="B678" s="35" t="s">
        <v>700</v>
      </c>
      <c r="C678" s="35" t="s">
        <v>731</v>
      </c>
      <c r="D678" s="518">
        <v>0</v>
      </c>
      <c r="E678" s="518" t="s">
        <v>1145</v>
      </c>
      <c r="F678" s="35" t="s">
        <v>595</v>
      </c>
      <c r="G678" s="366" t="s">
        <v>1149</v>
      </c>
    </row>
    <row r="679" spans="1:7" ht="30.75" thickBot="1" x14ac:dyDescent="0.3">
      <c r="A679" s="510">
        <v>40445</v>
      </c>
      <c r="B679" s="35" t="s">
        <v>700</v>
      </c>
      <c r="C679" s="35" t="s">
        <v>731</v>
      </c>
      <c r="D679" s="518">
        <v>0</v>
      </c>
      <c r="E679" s="518" t="s">
        <v>1145</v>
      </c>
      <c r="F679" s="35" t="s">
        <v>595</v>
      </c>
      <c r="G679" s="366" t="s">
        <v>1150</v>
      </c>
    </row>
    <row r="680" spans="1:7" ht="30.75" thickBot="1" x14ac:dyDescent="0.3">
      <c r="A680" s="510">
        <v>40445</v>
      </c>
      <c r="B680" s="35" t="s">
        <v>731</v>
      </c>
      <c r="C680" s="35" t="s">
        <v>681</v>
      </c>
      <c r="D680" s="518">
        <v>0</v>
      </c>
      <c r="E680" s="518" t="s">
        <v>1145</v>
      </c>
      <c r="F680" s="35" t="s">
        <v>595</v>
      </c>
      <c r="G680" s="366" t="s">
        <v>1148</v>
      </c>
    </row>
    <row r="681" spans="1:7" ht="30.75" thickBot="1" x14ac:dyDescent="0.3">
      <c r="A681" s="510">
        <v>40445</v>
      </c>
      <c r="B681" s="35" t="s">
        <v>681</v>
      </c>
      <c r="C681" s="35" t="s">
        <v>673</v>
      </c>
      <c r="D681" s="518">
        <v>0</v>
      </c>
      <c r="E681" s="518" t="s">
        <v>1145</v>
      </c>
      <c r="F681" s="35" t="s">
        <v>595</v>
      </c>
      <c r="G681" s="366" t="s">
        <v>1147</v>
      </c>
    </row>
    <row r="682" spans="1:7" ht="30.75" thickBot="1" x14ac:dyDescent="0.3">
      <c r="A682" s="510">
        <v>40445</v>
      </c>
      <c r="B682" s="35" t="s">
        <v>673</v>
      </c>
      <c r="C682" s="35" t="s">
        <v>807</v>
      </c>
      <c r="D682" s="518">
        <v>0</v>
      </c>
      <c r="E682" s="518" t="s">
        <v>1142</v>
      </c>
      <c r="F682" s="35" t="s">
        <v>595</v>
      </c>
      <c r="G682" s="366" t="s">
        <v>1146</v>
      </c>
    </row>
    <row r="683" spans="1:7" ht="30.75" thickBot="1" x14ac:dyDescent="0.3">
      <c r="A683" s="510">
        <v>40445</v>
      </c>
      <c r="B683" s="35" t="s">
        <v>807</v>
      </c>
      <c r="C683" s="35" t="s">
        <v>665</v>
      </c>
      <c r="D683" s="518">
        <v>0</v>
      </c>
      <c r="E683" s="518" t="s">
        <v>1145</v>
      </c>
      <c r="F683" s="35" t="s">
        <v>595</v>
      </c>
      <c r="G683" s="366" t="s">
        <v>1144</v>
      </c>
    </row>
    <row r="684" spans="1:7" ht="30.75" thickBot="1" x14ac:dyDescent="0.3">
      <c r="A684" s="510">
        <v>40446</v>
      </c>
      <c r="B684" s="35" t="s">
        <v>671</v>
      </c>
      <c r="C684" s="35" t="s">
        <v>757</v>
      </c>
      <c r="D684" s="518">
        <v>0</v>
      </c>
      <c r="E684" s="518" t="s">
        <v>1132</v>
      </c>
      <c r="F684" s="35" t="s">
        <v>595</v>
      </c>
      <c r="G684" s="366" t="s">
        <v>1131</v>
      </c>
    </row>
    <row r="685" spans="1:7" ht="30.75" thickBot="1" x14ac:dyDescent="0.3">
      <c r="A685" s="510">
        <v>40446</v>
      </c>
      <c r="B685" s="35" t="s">
        <v>757</v>
      </c>
      <c r="C685" s="35" t="s">
        <v>656</v>
      </c>
      <c r="D685" s="518">
        <v>0</v>
      </c>
      <c r="E685" s="518" t="s">
        <v>1123</v>
      </c>
      <c r="F685" s="35" t="s">
        <v>595</v>
      </c>
      <c r="G685" s="366" t="s">
        <v>1130</v>
      </c>
    </row>
    <row r="686" spans="1:7" ht="30.75" thickBot="1" x14ac:dyDescent="0.3">
      <c r="A686" s="510">
        <v>40446</v>
      </c>
      <c r="B686" s="35" t="s">
        <v>656</v>
      </c>
      <c r="C686" s="35" t="s">
        <v>652</v>
      </c>
      <c r="D686" s="518">
        <v>0</v>
      </c>
      <c r="E686" s="518" t="s">
        <v>1123</v>
      </c>
      <c r="F686" s="35" t="s">
        <v>595</v>
      </c>
      <c r="G686" s="366" t="s">
        <v>1129</v>
      </c>
    </row>
    <row r="687" spans="1:7" ht="30.75" thickBot="1" x14ac:dyDescent="0.3">
      <c r="A687" s="510">
        <v>40446</v>
      </c>
      <c r="B687" s="35" t="s">
        <v>652</v>
      </c>
      <c r="C687" s="35" t="s">
        <v>647</v>
      </c>
      <c r="D687" s="518">
        <v>0</v>
      </c>
      <c r="E687" s="518" t="s">
        <v>1123</v>
      </c>
      <c r="F687" s="35" t="s">
        <v>595</v>
      </c>
      <c r="G687" s="366" t="s">
        <v>1128</v>
      </c>
    </row>
    <row r="688" spans="1:7" ht="30.75" thickBot="1" x14ac:dyDescent="0.3">
      <c r="A688" s="510">
        <v>40446</v>
      </c>
      <c r="B688" s="35" t="s">
        <v>647</v>
      </c>
      <c r="C688" s="35" t="s">
        <v>639</v>
      </c>
      <c r="D688" s="518">
        <v>0</v>
      </c>
      <c r="E688" s="518" t="s">
        <v>1123</v>
      </c>
      <c r="F688" s="35" t="s">
        <v>595</v>
      </c>
      <c r="G688" s="366" t="s">
        <v>1127</v>
      </c>
    </row>
    <row r="689" spans="1:7" ht="45.75" thickBot="1" x14ac:dyDescent="0.3">
      <c r="A689" s="510">
        <v>40446</v>
      </c>
      <c r="B689" s="35" t="s">
        <v>639</v>
      </c>
      <c r="C689" s="35" t="s">
        <v>893</v>
      </c>
      <c r="D689" s="518">
        <v>0</v>
      </c>
      <c r="E689" s="518" t="s">
        <v>1123</v>
      </c>
      <c r="F689" s="35" t="s">
        <v>595</v>
      </c>
      <c r="G689" s="366" t="s">
        <v>1126</v>
      </c>
    </row>
    <row r="690" spans="1:7" ht="45.75" thickBot="1" x14ac:dyDescent="0.3">
      <c r="A690" s="510">
        <v>40446</v>
      </c>
      <c r="B690" s="35" t="s">
        <v>893</v>
      </c>
      <c r="C690" s="35" t="s">
        <v>708</v>
      </c>
      <c r="D690" s="518">
        <v>0</v>
      </c>
      <c r="E690" s="518" t="s">
        <v>1123</v>
      </c>
      <c r="F690" s="35" t="s">
        <v>595</v>
      </c>
      <c r="G690" s="366" t="s">
        <v>1124</v>
      </c>
    </row>
    <row r="691" spans="1:7" ht="30.75" thickBot="1" x14ac:dyDescent="0.3">
      <c r="A691" s="510">
        <v>40446</v>
      </c>
      <c r="B691" s="35" t="s">
        <v>893</v>
      </c>
      <c r="C691" s="35" t="s">
        <v>708</v>
      </c>
      <c r="D691" s="518">
        <v>0</v>
      </c>
      <c r="E691" s="518" t="s">
        <v>1123</v>
      </c>
      <c r="F691" s="35" t="s">
        <v>595</v>
      </c>
      <c r="G691" s="366" t="s">
        <v>1125</v>
      </c>
    </row>
    <row r="692" spans="1:7" ht="30.75" thickBot="1" x14ac:dyDescent="0.3">
      <c r="A692" s="510">
        <v>40446</v>
      </c>
      <c r="B692" s="35" t="s">
        <v>708</v>
      </c>
      <c r="C692" s="35" t="s">
        <v>607</v>
      </c>
      <c r="D692" s="518">
        <v>0</v>
      </c>
      <c r="E692" s="518" t="s">
        <v>1123</v>
      </c>
      <c r="F692" s="35" t="s">
        <v>595</v>
      </c>
      <c r="G692" s="366" t="s">
        <v>1122</v>
      </c>
    </row>
    <row r="693" spans="1:7" ht="45.75" thickBot="1" x14ac:dyDescent="0.3">
      <c r="A693" s="510">
        <v>40447</v>
      </c>
      <c r="B693" s="35" t="s">
        <v>607</v>
      </c>
      <c r="C693" s="35" t="s">
        <v>681</v>
      </c>
      <c r="D693" s="518">
        <v>0</v>
      </c>
      <c r="E693" s="518" t="s">
        <v>1121</v>
      </c>
      <c r="F693" s="35" t="s">
        <v>595</v>
      </c>
      <c r="G693" s="366" t="s">
        <v>1120</v>
      </c>
    </row>
    <row r="694" spans="1:7" ht="30.75" thickBot="1" x14ac:dyDescent="0.3">
      <c r="A694" s="510">
        <v>40447</v>
      </c>
      <c r="B694" s="35" t="s">
        <v>607</v>
      </c>
      <c r="C694" s="35" t="s">
        <v>681</v>
      </c>
      <c r="D694" s="518">
        <v>0</v>
      </c>
      <c r="E694" s="518" t="s">
        <v>1121</v>
      </c>
      <c r="F694" s="35" t="s">
        <v>595</v>
      </c>
      <c r="G694" s="366" t="s">
        <v>1062</v>
      </c>
    </row>
    <row r="695" spans="1:7" ht="30.75" thickBot="1" x14ac:dyDescent="0.3">
      <c r="A695" s="510">
        <v>41163</v>
      </c>
      <c r="B695" s="35" t="s">
        <v>677</v>
      </c>
      <c r="C695" s="35" t="s">
        <v>850</v>
      </c>
      <c r="D695" s="518">
        <v>0</v>
      </c>
      <c r="E695" s="518" t="s">
        <v>1063</v>
      </c>
      <c r="F695" s="35" t="s">
        <v>595</v>
      </c>
      <c r="G695" s="366" t="s">
        <v>1119</v>
      </c>
    </row>
    <row r="696" spans="1:7" ht="30.75" thickBot="1" x14ac:dyDescent="0.3">
      <c r="A696" s="510">
        <v>41163</v>
      </c>
      <c r="B696" s="35" t="s">
        <v>850</v>
      </c>
      <c r="C696" s="35" t="s">
        <v>656</v>
      </c>
      <c r="D696" s="518">
        <v>0</v>
      </c>
      <c r="E696" s="518" t="s">
        <v>1063</v>
      </c>
      <c r="F696" s="35" t="s">
        <v>595</v>
      </c>
      <c r="G696" s="366" t="s">
        <v>1118</v>
      </c>
    </row>
    <row r="697" spans="1:7" ht="30.75" thickBot="1" x14ac:dyDescent="0.3">
      <c r="A697" s="510">
        <v>41163</v>
      </c>
      <c r="B697" s="35" t="s">
        <v>656</v>
      </c>
      <c r="C697" s="35" t="s">
        <v>634</v>
      </c>
      <c r="D697" s="518">
        <v>0</v>
      </c>
      <c r="E697" s="518" t="s">
        <v>1063</v>
      </c>
      <c r="F697" s="35" t="s">
        <v>595</v>
      </c>
      <c r="G697" s="366" t="s">
        <v>1117</v>
      </c>
    </row>
    <row r="698" spans="1:7" ht="30.75" thickBot="1" x14ac:dyDescent="0.3">
      <c r="A698" s="510">
        <v>41163</v>
      </c>
      <c r="B698" s="35" t="s">
        <v>634</v>
      </c>
      <c r="C698" s="35" t="s">
        <v>708</v>
      </c>
      <c r="D698" s="518">
        <v>0</v>
      </c>
      <c r="E698" s="518" t="s">
        <v>1063</v>
      </c>
      <c r="F698" s="35" t="s">
        <v>595</v>
      </c>
      <c r="G698" s="366" t="s">
        <v>1116</v>
      </c>
    </row>
    <row r="699" spans="1:7" ht="45.75" thickBot="1" x14ac:dyDescent="0.3">
      <c r="A699" s="510">
        <v>41163</v>
      </c>
      <c r="B699" s="35" t="s">
        <v>708</v>
      </c>
      <c r="C699" s="35" t="s">
        <v>1114</v>
      </c>
      <c r="D699" s="518">
        <v>0</v>
      </c>
      <c r="E699" s="518" t="s">
        <v>1063</v>
      </c>
      <c r="F699" s="35" t="s">
        <v>595</v>
      </c>
      <c r="G699" s="366" t="s">
        <v>1115</v>
      </c>
    </row>
    <row r="700" spans="1:7" ht="45.75" thickBot="1" x14ac:dyDescent="0.3">
      <c r="A700" s="510">
        <v>41163</v>
      </c>
      <c r="B700" s="35" t="s">
        <v>1114</v>
      </c>
      <c r="C700" s="35" t="s">
        <v>607</v>
      </c>
      <c r="D700" s="518">
        <v>0</v>
      </c>
      <c r="E700" s="518" t="s">
        <v>1063</v>
      </c>
      <c r="F700" s="35" t="s">
        <v>595</v>
      </c>
      <c r="G700" s="366" t="s">
        <v>1113</v>
      </c>
    </row>
    <row r="701" spans="1:7" ht="45.75" thickBot="1" x14ac:dyDescent="0.3">
      <c r="A701" s="510">
        <v>41164</v>
      </c>
      <c r="B701" s="35" t="s">
        <v>607</v>
      </c>
      <c r="C701" s="35" t="s">
        <v>681</v>
      </c>
      <c r="D701" s="518">
        <v>0</v>
      </c>
      <c r="E701" s="518" t="s">
        <v>719</v>
      </c>
      <c r="F701" s="35" t="s">
        <v>595</v>
      </c>
      <c r="G701" s="366" t="s">
        <v>1112</v>
      </c>
    </row>
    <row r="702" spans="1:7" ht="45.75" thickBot="1" x14ac:dyDescent="0.3">
      <c r="A702" s="510">
        <v>41164</v>
      </c>
      <c r="B702" s="35" t="s">
        <v>681</v>
      </c>
      <c r="C702" s="35" t="s">
        <v>668</v>
      </c>
      <c r="D702" s="518">
        <v>0</v>
      </c>
      <c r="E702" s="518" t="s">
        <v>719</v>
      </c>
      <c r="F702" s="35" t="s">
        <v>595</v>
      </c>
      <c r="G702" s="366" t="s">
        <v>1111</v>
      </c>
    </row>
    <row r="703" spans="1:7" ht="30.75" thickBot="1" x14ac:dyDescent="0.3">
      <c r="A703" s="510">
        <v>41164</v>
      </c>
      <c r="B703" s="35" t="s">
        <v>668</v>
      </c>
      <c r="C703" s="35" t="s">
        <v>721</v>
      </c>
      <c r="D703" s="518">
        <v>0</v>
      </c>
      <c r="E703" s="518" t="s">
        <v>1063</v>
      </c>
      <c r="F703" s="35" t="s">
        <v>595</v>
      </c>
      <c r="G703" s="366" t="s">
        <v>1110</v>
      </c>
    </row>
    <row r="704" spans="1:7" ht="30.75" thickBot="1" x14ac:dyDescent="0.3">
      <c r="A704" s="510">
        <v>41164</v>
      </c>
      <c r="B704" s="35" t="s">
        <v>721</v>
      </c>
      <c r="C704" s="35" t="s">
        <v>652</v>
      </c>
      <c r="D704" s="518">
        <v>0</v>
      </c>
      <c r="E704" s="518" t="s">
        <v>1063</v>
      </c>
      <c r="F704" s="35" t="s">
        <v>595</v>
      </c>
      <c r="G704" s="366" t="s">
        <v>1109</v>
      </c>
    </row>
    <row r="705" spans="1:7" ht="30.75" thickBot="1" x14ac:dyDescent="0.3">
      <c r="A705" s="510">
        <v>41164</v>
      </c>
      <c r="B705" s="35" t="s">
        <v>652</v>
      </c>
      <c r="C705" s="35" t="s">
        <v>634</v>
      </c>
      <c r="D705" s="518">
        <v>0</v>
      </c>
      <c r="E705" s="518" t="s">
        <v>1063</v>
      </c>
      <c r="F705" s="35" t="s">
        <v>595</v>
      </c>
      <c r="G705" s="366" t="s">
        <v>1108</v>
      </c>
    </row>
    <row r="706" spans="1:7" ht="45.75" thickBot="1" x14ac:dyDescent="0.3">
      <c r="A706" s="510">
        <v>41164</v>
      </c>
      <c r="B706" s="35" t="s">
        <v>634</v>
      </c>
      <c r="C706" s="35" t="s">
        <v>708</v>
      </c>
      <c r="D706" s="518">
        <v>0</v>
      </c>
      <c r="E706" s="518" t="s">
        <v>719</v>
      </c>
      <c r="F706" s="35" t="s">
        <v>595</v>
      </c>
      <c r="G706" s="366" t="s">
        <v>1107</v>
      </c>
    </row>
    <row r="707" spans="1:7" ht="30.75" thickBot="1" x14ac:dyDescent="0.3">
      <c r="A707" s="510">
        <v>41164</v>
      </c>
      <c r="B707" s="35" t="s">
        <v>708</v>
      </c>
      <c r="C707" s="35" t="s">
        <v>745</v>
      </c>
      <c r="D707" s="518">
        <v>0</v>
      </c>
      <c r="E707" s="518" t="s">
        <v>719</v>
      </c>
      <c r="F707" s="35" t="s">
        <v>595</v>
      </c>
      <c r="G707" s="366" t="s">
        <v>1106</v>
      </c>
    </row>
    <row r="708" spans="1:7" ht="30.75" thickBot="1" x14ac:dyDescent="0.3">
      <c r="A708" s="510">
        <v>41164</v>
      </c>
      <c r="B708" s="35" t="s">
        <v>745</v>
      </c>
      <c r="C708" s="35" t="s">
        <v>607</v>
      </c>
      <c r="D708" s="518">
        <v>0</v>
      </c>
      <c r="E708" s="518" t="s">
        <v>719</v>
      </c>
      <c r="F708" s="35" t="s">
        <v>595</v>
      </c>
      <c r="G708" s="366" t="s">
        <v>1105</v>
      </c>
    </row>
    <row r="709" spans="1:7" ht="30.75" thickBot="1" x14ac:dyDescent="0.3">
      <c r="A709" s="510">
        <v>41165</v>
      </c>
      <c r="B709" s="35" t="s">
        <v>607</v>
      </c>
      <c r="C709" s="35" t="s">
        <v>681</v>
      </c>
      <c r="D709" s="518">
        <v>0</v>
      </c>
      <c r="E709" s="518" t="s">
        <v>719</v>
      </c>
      <c r="F709" s="35" t="s">
        <v>595</v>
      </c>
      <c r="G709" s="366" t="s">
        <v>1104</v>
      </c>
    </row>
    <row r="710" spans="1:7" ht="30.75" thickBot="1" x14ac:dyDescent="0.3">
      <c r="A710" s="510">
        <v>41165</v>
      </c>
      <c r="B710" s="35" t="s">
        <v>681</v>
      </c>
      <c r="C710" s="35" t="s">
        <v>805</v>
      </c>
      <c r="D710" s="518">
        <v>0</v>
      </c>
      <c r="E710" s="518" t="s">
        <v>719</v>
      </c>
      <c r="F710" s="35" t="s">
        <v>595</v>
      </c>
      <c r="G710" s="366" t="s">
        <v>1104</v>
      </c>
    </row>
    <row r="711" spans="1:7" ht="30.75" thickBot="1" x14ac:dyDescent="0.3">
      <c r="A711" s="510">
        <v>41165</v>
      </c>
      <c r="B711" s="35" t="s">
        <v>805</v>
      </c>
      <c r="C711" s="35" t="s">
        <v>850</v>
      </c>
      <c r="D711" s="518">
        <v>0</v>
      </c>
      <c r="E711" s="518" t="s">
        <v>1063</v>
      </c>
      <c r="F711" s="35" t="s">
        <v>595</v>
      </c>
      <c r="G711" s="366" t="s">
        <v>1103</v>
      </c>
    </row>
    <row r="712" spans="1:7" ht="30.75" thickBot="1" x14ac:dyDescent="0.3">
      <c r="A712" s="510">
        <v>41165</v>
      </c>
      <c r="B712" s="35" t="s">
        <v>850</v>
      </c>
      <c r="C712" s="35" t="s">
        <v>723</v>
      </c>
      <c r="D712" s="518">
        <v>0</v>
      </c>
      <c r="E712" s="518" t="s">
        <v>1063</v>
      </c>
      <c r="F712" s="35" t="s">
        <v>595</v>
      </c>
      <c r="G712" s="366" t="s">
        <v>1102</v>
      </c>
    </row>
    <row r="713" spans="1:7" ht="30.75" thickBot="1" x14ac:dyDescent="0.3">
      <c r="A713" s="510">
        <v>41165</v>
      </c>
      <c r="B713" s="35" t="s">
        <v>723</v>
      </c>
      <c r="C713" s="35" t="s">
        <v>656</v>
      </c>
      <c r="D713" s="518">
        <v>0</v>
      </c>
      <c r="E713" s="518" t="s">
        <v>1063</v>
      </c>
      <c r="F713" s="35" t="s">
        <v>595</v>
      </c>
      <c r="G713" s="366" t="s">
        <v>1101</v>
      </c>
    </row>
    <row r="714" spans="1:7" thickBot="1" x14ac:dyDescent="0.3">
      <c r="A714" s="510">
        <v>41165</v>
      </c>
      <c r="B714" s="35" t="s">
        <v>656</v>
      </c>
      <c r="C714" s="35" t="s">
        <v>902</v>
      </c>
      <c r="D714" s="518">
        <v>0</v>
      </c>
      <c r="E714" s="518" t="s">
        <v>1090</v>
      </c>
      <c r="F714" s="35" t="s">
        <v>595</v>
      </c>
      <c r="G714" s="366" t="s">
        <v>1100</v>
      </c>
    </row>
    <row r="715" spans="1:7" ht="30.75" thickBot="1" x14ac:dyDescent="0.3">
      <c r="A715" s="510">
        <v>41165</v>
      </c>
      <c r="B715" s="35" t="s">
        <v>902</v>
      </c>
      <c r="C715" s="35" t="s">
        <v>637</v>
      </c>
      <c r="D715" s="518">
        <v>0</v>
      </c>
      <c r="E715" s="518" t="s">
        <v>1063</v>
      </c>
      <c r="F715" s="35" t="s">
        <v>595</v>
      </c>
      <c r="G715" s="366" t="s">
        <v>1099</v>
      </c>
    </row>
    <row r="716" spans="1:7" ht="30.75" thickBot="1" x14ac:dyDescent="0.3">
      <c r="A716" s="510">
        <v>41165</v>
      </c>
      <c r="B716" s="35" t="s">
        <v>637</v>
      </c>
      <c r="C716" s="35" t="s">
        <v>786</v>
      </c>
      <c r="D716" s="518">
        <v>0</v>
      </c>
      <c r="E716" s="518" t="s">
        <v>1063</v>
      </c>
      <c r="F716" s="35" t="s">
        <v>595</v>
      </c>
      <c r="G716" s="366" t="s">
        <v>1098</v>
      </c>
    </row>
    <row r="717" spans="1:7" thickBot="1" x14ac:dyDescent="0.3">
      <c r="A717" s="510">
        <v>41165</v>
      </c>
      <c r="B717" s="35" t="s">
        <v>786</v>
      </c>
      <c r="C717" s="35" t="s">
        <v>632</v>
      </c>
      <c r="D717" s="518">
        <v>0</v>
      </c>
      <c r="E717" s="518" t="s">
        <v>1090</v>
      </c>
      <c r="F717" s="35" t="s">
        <v>595</v>
      </c>
      <c r="G717" s="366" t="s">
        <v>1097</v>
      </c>
    </row>
    <row r="718" spans="1:7" ht="30.75" thickBot="1" x14ac:dyDescent="0.3">
      <c r="A718" s="510">
        <v>41165</v>
      </c>
      <c r="B718" s="35" t="s">
        <v>632</v>
      </c>
      <c r="C718" s="35" t="s">
        <v>630</v>
      </c>
      <c r="D718" s="518">
        <v>0</v>
      </c>
      <c r="E718" s="518" t="s">
        <v>1063</v>
      </c>
      <c r="F718" s="35" t="s">
        <v>595</v>
      </c>
      <c r="G718" s="366" t="s">
        <v>1096</v>
      </c>
    </row>
    <row r="719" spans="1:7" ht="30.75" thickBot="1" x14ac:dyDescent="0.3">
      <c r="A719" s="510">
        <v>41165</v>
      </c>
      <c r="B719" s="35" t="s">
        <v>630</v>
      </c>
      <c r="C719" s="35" t="s">
        <v>625</v>
      </c>
      <c r="D719" s="518">
        <v>0</v>
      </c>
      <c r="E719" s="518" t="s">
        <v>1063</v>
      </c>
      <c r="F719" s="35" t="s">
        <v>595</v>
      </c>
      <c r="G719" s="366" t="s">
        <v>1095</v>
      </c>
    </row>
    <row r="720" spans="1:7" ht="30.75" thickBot="1" x14ac:dyDescent="0.3">
      <c r="A720" s="510">
        <v>41165</v>
      </c>
      <c r="B720" s="35" t="s">
        <v>625</v>
      </c>
      <c r="C720" s="35" t="s">
        <v>616</v>
      </c>
      <c r="D720" s="518">
        <v>0</v>
      </c>
      <c r="E720" s="518" t="s">
        <v>1063</v>
      </c>
      <c r="F720" s="35" t="s">
        <v>595</v>
      </c>
      <c r="G720" s="366" t="s">
        <v>1094</v>
      </c>
    </row>
    <row r="721" spans="1:7" thickBot="1" x14ac:dyDescent="0.3">
      <c r="A721" s="510">
        <v>41165</v>
      </c>
      <c r="B721" s="35" t="s">
        <v>616</v>
      </c>
      <c r="C721" s="35" t="s">
        <v>741</v>
      </c>
      <c r="D721" s="518">
        <v>0</v>
      </c>
      <c r="E721" s="518" t="s">
        <v>1090</v>
      </c>
      <c r="F721" s="35" t="s">
        <v>595</v>
      </c>
      <c r="G721" s="366" t="s">
        <v>1093</v>
      </c>
    </row>
    <row r="722" spans="1:7" ht="30.75" thickBot="1" x14ac:dyDescent="0.3">
      <c r="A722" s="510">
        <v>41165</v>
      </c>
      <c r="B722" s="35" t="s">
        <v>741</v>
      </c>
      <c r="C722" s="35" t="s">
        <v>607</v>
      </c>
      <c r="D722" s="518">
        <v>0</v>
      </c>
      <c r="E722" s="518" t="s">
        <v>1063</v>
      </c>
      <c r="F722" s="35" t="s">
        <v>595</v>
      </c>
      <c r="G722" s="366" t="s">
        <v>1092</v>
      </c>
    </row>
    <row r="723" spans="1:7" ht="30.75" thickBot="1" x14ac:dyDescent="0.3">
      <c r="A723" s="510">
        <v>41166</v>
      </c>
      <c r="B723" s="35" t="s">
        <v>607</v>
      </c>
      <c r="C723" s="35" t="s">
        <v>695</v>
      </c>
      <c r="D723" s="518">
        <v>0</v>
      </c>
      <c r="E723" s="518" t="s">
        <v>1063</v>
      </c>
      <c r="F723" s="35" t="s">
        <v>595</v>
      </c>
      <c r="G723" s="366" t="s">
        <v>1091</v>
      </c>
    </row>
    <row r="724" spans="1:7" ht="30.75" thickBot="1" x14ac:dyDescent="0.3">
      <c r="A724" s="510">
        <v>41166</v>
      </c>
      <c r="B724" s="35" t="s">
        <v>607</v>
      </c>
      <c r="C724" s="35" t="s">
        <v>695</v>
      </c>
      <c r="D724" s="518">
        <v>0</v>
      </c>
      <c r="E724" s="518" t="s">
        <v>1063</v>
      </c>
      <c r="F724" s="35" t="s">
        <v>595</v>
      </c>
      <c r="G724" s="366" t="s">
        <v>775</v>
      </c>
    </row>
    <row r="725" spans="1:7" thickBot="1" x14ac:dyDescent="0.3">
      <c r="A725" s="510">
        <v>41166</v>
      </c>
      <c r="B725" s="35" t="s">
        <v>695</v>
      </c>
      <c r="C725" s="35" t="s">
        <v>598</v>
      </c>
      <c r="D725" s="518">
        <v>0</v>
      </c>
      <c r="E725" s="518" t="s">
        <v>1090</v>
      </c>
      <c r="F725" s="35" t="s">
        <v>595</v>
      </c>
      <c r="G725" s="366" t="s">
        <v>1089</v>
      </c>
    </row>
    <row r="726" spans="1:7" ht="30.75" thickBot="1" x14ac:dyDescent="0.3">
      <c r="A726" s="510">
        <v>41167</v>
      </c>
      <c r="B726" s="35" t="s">
        <v>1072</v>
      </c>
      <c r="C726" s="35" t="s">
        <v>859</v>
      </c>
      <c r="D726" s="518">
        <v>0</v>
      </c>
      <c r="E726" s="518" t="s">
        <v>1063</v>
      </c>
      <c r="F726" s="35" t="s">
        <v>595</v>
      </c>
      <c r="G726" s="366" t="s">
        <v>1071</v>
      </c>
    </row>
    <row r="727" spans="1:7" ht="30.75" thickBot="1" x14ac:dyDescent="0.3">
      <c r="A727" s="510">
        <v>41167</v>
      </c>
      <c r="B727" s="35" t="s">
        <v>859</v>
      </c>
      <c r="C727" s="35" t="s">
        <v>850</v>
      </c>
      <c r="D727" s="518">
        <v>0</v>
      </c>
      <c r="E727" s="518" t="s">
        <v>1070</v>
      </c>
      <c r="F727" s="35" t="s">
        <v>595</v>
      </c>
      <c r="G727" s="366" t="s">
        <v>1069</v>
      </c>
    </row>
    <row r="728" spans="1:7" ht="30.75" thickBot="1" x14ac:dyDescent="0.3">
      <c r="A728" s="510">
        <v>41167</v>
      </c>
      <c r="B728" s="35" t="s">
        <v>850</v>
      </c>
      <c r="C728" s="35" t="s">
        <v>660</v>
      </c>
      <c r="D728" s="518">
        <v>0</v>
      </c>
      <c r="E728" s="518" t="s">
        <v>1063</v>
      </c>
      <c r="F728" s="35" t="s">
        <v>595</v>
      </c>
      <c r="G728" s="366" t="s">
        <v>1068</v>
      </c>
    </row>
    <row r="729" spans="1:7" thickBot="1" x14ac:dyDescent="0.3">
      <c r="A729" s="510">
        <v>41167</v>
      </c>
      <c r="B729" s="35" t="s">
        <v>660</v>
      </c>
      <c r="C729" s="35" t="s">
        <v>656</v>
      </c>
      <c r="D729" s="518">
        <v>0</v>
      </c>
      <c r="E729" s="518" t="s">
        <v>1067</v>
      </c>
      <c r="F729" s="35" t="s">
        <v>595</v>
      </c>
      <c r="G729" s="366" t="s">
        <v>1066</v>
      </c>
    </row>
    <row r="730" spans="1:7" ht="30.75" thickBot="1" x14ac:dyDescent="0.3">
      <c r="A730" s="510">
        <v>41167</v>
      </c>
      <c r="B730" s="35" t="s">
        <v>656</v>
      </c>
      <c r="C730" s="35" t="s">
        <v>1064</v>
      </c>
      <c r="D730" s="518">
        <v>0</v>
      </c>
      <c r="E730" s="518" t="s">
        <v>1063</v>
      </c>
      <c r="F730" s="35" t="s">
        <v>595</v>
      </c>
      <c r="G730" s="366" t="s">
        <v>1065</v>
      </c>
    </row>
    <row r="731" spans="1:7" ht="60.75" thickBot="1" x14ac:dyDescent="0.3">
      <c r="A731" s="510">
        <v>41167</v>
      </c>
      <c r="B731" s="35" t="s">
        <v>1064</v>
      </c>
      <c r="C731" s="35" t="s">
        <v>630</v>
      </c>
      <c r="D731" s="518">
        <v>0</v>
      </c>
      <c r="E731" s="518" t="s">
        <v>1063</v>
      </c>
      <c r="F731" s="35" t="s">
        <v>595</v>
      </c>
      <c r="G731" s="366" t="s">
        <v>1061</v>
      </c>
    </row>
    <row r="732" spans="1:7" ht="30.75" thickBot="1" x14ac:dyDescent="0.3">
      <c r="A732" s="510">
        <v>41167</v>
      </c>
      <c r="B732" s="35" t="s">
        <v>1064</v>
      </c>
      <c r="C732" s="35" t="s">
        <v>630</v>
      </c>
      <c r="D732" s="518">
        <v>0</v>
      </c>
      <c r="E732" s="518" t="s">
        <v>1063</v>
      </c>
      <c r="F732" s="35" t="s">
        <v>595</v>
      </c>
      <c r="G732" s="366" t="s">
        <v>1062</v>
      </c>
    </row>
    <row r="733" spans="1:7" thickBot="1" x14ac:dyDescent="0.3">
      <c r="A733" s="510">
        <v>42644</v>
      </c>
      <c r="B733" s="35" t="s">
        <v>753</v>
      </c>
      <c r="C733" s="35" t="s">
        <v>640</v>
      </c>
      <c r="D733" s="518">
        <v>0</v>
      </c>
      <c r="E733" s="518" t="s">
        <v>1058</v>
      </c>
      <c r="F733" s="35" t="s">
        <v>595</v>
      </c>
      <c r="G733" s="366" t="s">
        <v>1059</v>
      </c>
    </row>
    <row r="734" spans="1:7" ht="30.75" thickBot="1" x14ac:dyDescent="0.3">
      <c r="A734" s="510">
        <v>42644</v>
      </c>
      <c r="B734" s="35" t="s">
        <v>753</v>
      </c>
      <c r="C734" s="35" t="s">
        <v>640</v>
      </c>
      <c r="D734" s="518">
        <v>0</v>
      </c>
      <c r="E734" s="518" t="s">
        <v>1058</v>
      </c>
      <c r="F734" s="35" t="s">
        <v>595</v>
      </c>
      <c r="G734" s="366" t="s">
        <v>1060</v>
      </c>
    </row>
    <row r="735" spans="1:7" ht="45.75" thickBot="1" x14ac:dyDescent="0.3">
      <c r="A735" s="510">
        <v>42644</v>
      </c>
      <c r="B735" s="35" t="s">
        <v>640</v>
      </c>
      <c r="C735" s="35" t="s">
        <v>637</v>
      </c>
      <c r="D735" s="518">
        <v>0</v>
      </c>
      <c r="E735" s="518" t="s">
        <v>1058</v>
      </c>
      <c r="F735" s="35" t="s">
        <v>595</v>
      </c>
      <c r="G735" s="366" t="s">
        <v>1057</v>
      </c>
    </row>
    <row r="736" spans="1:7" ht="30.75" thickBot="1" x14ac:dyDescent="0.3">
      <c r="A736" s="510">
        <v>42644</v>
      </c>
      <c r="B736" s="35" t="s">
        <v>637</v>
      </c>
      <c r="C736" s="35" t="s">
        <v>632</v>
      </c>
      <c r="D736" s="518">
        <v>0</v>
      </c>
      <c r="E736" s="518" t="s">
        <v>1050</v>
      </c>
      <c r="F736" s="35" t="s">
        <v>595</v>
      </c>
      <c r="G736" s="366" t="s">
        <v>1056</v>
      </c>
    </row>
    <row r="737" spans="1:7" ht="30.75" thickBot="1" x14ac:dyDescent="0.3">
      <c r="A737" s="510">
        <v>42644</v>
      </c>
      <c r="B737" s="35" t="s">
        <v>632</v>
      </c>
      <c r="C737" s="35" t="s">
        <v>630</v>
      </c>
      <c r="D737" s="518">
        <v>0</v>
      </c>
      <c r="E737" s="518" t="s">
        <v>1050</v>
      </c>
      <c r="F737" s="35" t="s">
        <v>595</v>
      </c>
      <c r="G737" s="366" t="s">
        <v>1055</v>
      </c>
    </row>
    <row r="738" spans="1:7" ht="30.75" thickBot="1" x14ac:dyDescent="0.3">
      <c r="A738" s="510">
        <v>42644</v>
      </c>
      <c r="B738" s="35" t="s">
        <v>630</v>
      </c>
      <c r="C738" s="35" t="s">
        <v>627</v>
      </c>
      <c r="D738" s="518">
        <v>0</v>
      </c>
      <c r="E738" s="518" t="s">
        <v>1050</v>
      </c>
      <c r="F738" s="35" t="s">
        <v>595</v>
      </c>
      <c r="G738" s="366" t="s">
        <v>1054</v>
      </c>
    </row>
    <row r="739" spans="1:7" ht="30.75" thickBot="1" x14ac:dyDescent="0.3">
      <c r="A739" s="510">
        <v>42644</v>
      </c>
      <c r="B739" s="35" t="s">
        <v>627</v>
      </c>
      <c r="C739" s="35" t="s">
        <v>997</v>
      </c>
      <c r="D739" s="518">
        <v>0</v>
      </c>
      <c r="E739" s="518" t="s">
        <v>1050</v>
      </c>
      <c r="F739" s="35" t="s">
        <v>595</v>
      </c>
      <c r="G739" s="366" t="s">
        <v>1053</v>
      </c>
    </row>
    <row r="740" spans="1:7" ht="60.75" thickBot="1" x14ac:dyDescent="0.3">
      <c r="A740" s="510">
        <v>42644</v>
      </c>
      <c r="B740" s="35" t="s">
        <v>997</v>
      </c>
      <c r="C740" s="35" t="s">
        <v>745</v>
      </c>
      <c r="D740" s="518">
        <v>0</v>
      </c>
      <c r="E740" s="518" t="s">
        <v>1050</v>
      </c>
      <c r="F740" s="35" t="s">
        <v>595</v>
      </c>
      <c r="G740" s="366" t="s">
        <v>1052</v>
      </c>
    </row>
    <row r="741" spans="1:7" ht="45.75" thickBot="1" x14ac:dyDescent="0.3">
      <c r="A741" s="510">
        <v>42644</v>
      </c>
      <c r="B741" s="35" t="s">
        <v>745</v>
      </c>
      <c r="C741" s="35" t="s">
        <v>609</v>
      </c>
      <c r="D741" s="518">
        <v>0</v>
      </c>
      <c r="E741" s="518" t="s">
        <v>1050</v>
      </c>
      <c r="F741" s="35" t="s">
        <v>595</v>
      </c>
      <c r="G741" s="366" t="s">
        <v>1051</v>
      </c>
    </row>
    <row r="742" spans="1:7" ht="30.75" thickBot="1" x14ac:dyDescent="0.3">
      <c r="A742" s="510">
        <v>42644</v>
      </c>
      <c r="B742" s="35" t="s">
        <v>609</v>
      </c>
      <c r="C742" s="35" t="s">
        <v>607</v>
      </c>
      <c r="D742" s="518">
        <v>0</v>
      </c>
      <c r="E742" s="518" t="s">
        <v>1050</v>
      </c>
      <c r="F742" s="35" t="s">
        <v>595</v>
      </c>
      <c r="G742" s="366" t="s">
        <v>1049</v>
      </c>
    </row>
    <row r="743" spans="1:7" ht="30.75" thickBot="1" x14ac:dyDescent="0.3">
      <c r="A743" s="510">
        <v>42645</v>
      </c>
      <c r="B743" s="35" t="s">
        <v>607</v>
      </c>
      <c r="C743" s="35" t="s">
        <v>602</v>
      </c>
      <c r="D743" s="518">
        <v>0</v>
      </c>
      <c r="E743" s="518" t="s">
        <v>958</v>
      </c>
      <c r="F743" s="35" t="s">
        <v>595</v>
      </c>
      <c r="G743" s="366" t="s">
        <v>1049</v>
      </c>
    </row>
    <row r="744" spans="1:7" ht="30.75" thickBot="1" x14ac:dyDescent="0.3">
      <c r="A744" s="510">
        <v>42645</v>
      </c>
      <c r="B744" s="35" t="s">
        <v>602</v>
      </c>
      <c r="C744" s="35" t="s">
        <v>698</v>
      </c>
      <c r="D744" s="518">
        <v>0</v>
      </c>
      <c r="E744" s="518" t="s">
        <v>958</v>
      </c>
      <c r="F744" s="35" t="s">
        <v>595</v>
      </c>
      <c r="G744" s="366" t="s">
        <v>1048</v>
      </c>
    </row>
    <row r="745" spans="1:7" ht="30.75" thickBot="1" x14ac:dyDescent="0.3">
      <c r="A745" s="510">
        <v>42645</v>
      </c>
      <c r="B745" s="35" t="s">
        <v>698</v>
      </c>
      <c r="C745" s="35" t="s">
        <v>689</v>
      </c>
      <c r="D745" s="518">
        <v>0</v>
      </c>
      <c r="E745" s="518" t="s">
        <v>958</v>
      </c>
      <c r="F745" s="35" t="s">
        <v>595</v>
      </c>
      <c r="G745" s="366" t="s">
        <v>1047</v>
      </c>
    </row>
    <row r="746" spans="1:7" ht="30.75" thickBot="1" x14ac:dyDescent="0.3">
      <c r="A746" s="510">
        <v>42645</v>
      </c>
      <c r="B746" s="35" t="s">
        <v>689</v>
      </c>
      <c r="C746" s="35" t="s">
        <v>687</v>
      </c>
      <c r="D746" s="518">
        <v>0</v>
      </c>
      <c r="E746" s="518" t="s">
        <v>958</v>
      </c>
      <c r="F746" s="35" t="s">
        <v>595</v>
      </c>
      <c r="G746" s="366" t="s">
        <v>1046</v>
      </c>
    </row>
    <row r="747" spans="1:7" ht="30.75" thickBot="1" x14ac:dyDescent="0.3">
      <c r="A747" s="510">
        <v>42645</v>
      </c>
      <c r="B747" s="35" t="s">
        <v>687</v>
      </c>
      <c r="C747" s="35" t="s">
        <v>683</v>
      </c>
      <c r="D747" s="518">
        <v>0</v>
      </c>
      <c r="E747" s="518" t="s">
        <v>958</v>
      </c>
      <c r="F747" s="35" t="s">
        <v>595</v>
      </c>
      <c r="G747" s="366" t="s">
        <v>1045</v>
      </c>
    </row>
    <row r="748" spans="1:7" ht="30.75" thickBot="1" x14ac:dyDescent="0.3">
      <c r="A748" s="510">
        <v>42645</v>
      </c>
      <c r="B748" s="35" t="s">
        <v>683</v>
      </c>
      <c r="C748" s="35" t="s">
        <v>731</v>
      </c>
      <c r="D748" s="518">
        <v>0</v>
      </c>
      <c r="E748" s="518" t="s">
        <v>958</v>
      </c>
      <c r="F748" s="35" t="s">
        <v>595</v>
      </c>
      <c r="G748" s="366" t="s">
        <v>1044</v>
      </c>
    </row>
    <row r="749" spans="1:7" ht="60.75" thickBot="1" x14ac:dyDescent="0.3">
      <c r="A749" s="510">
        <v>42645</v>
      </c>
      <c r="B749" s="35" t="s">
        <v>731</v>
      </c>
      <c r="C749" s="35" t="s">
        <v>729</v>
      </c>
      <c r="D749" s="518">
        <v>0</v>
      </c>
      <c r="E749" s="518" t="s">
        <v>958</v>
      </c>
      <c r="F749" s="35" t="s">
        <v>595</v>
      </c>
      <c r="G749" s="366" t="s">
        <v>1043</v>
      </c>
    </row>
    <row r="750" spans="1:7" ht="30.75" thickBot="1" x14ac:dyDescent="0.3">
      <c r="A750" s="510">
        <v>42645</v>
      </c>
      <c r="B750" s="35" t="s">
        <v>729</v>
      </c>
      <c r="C750" s="35" t="s">
        <v>681</v>
      </c>
      <c r="D750" s="518">
        <v>0</v>
      </c>
      <c r="E750" s="518" t="s">
        <v>958</v>
      </c>
      <c r="F750" s="35" t="s">
        <v>595</v>
      </c>
      <c r="G750" s="366" t="s">
        <v>1042</v>
      </c>
    </row>
    <row r="751" spans="1:7" ht="30.75" thickBot="1" x14ac:dyDescent="0.3">
      <c r="A751" s="510">
        <v>42645</v>
      </c>
      <c r="B751" s="35" t="s">
        <v>681</v>
      </c>
      <c r="C751" s="35" t="s">
        <v>671</v>
      </c>
      <c r="D751" s="518">
        <v>0</v>
      </c>
      <c r="E751" s="518" t="s">
        <v>958</v>
      </c>
      <c r="F751" s="35" t="s">
        <v>595</v>
      </c>
      <c r="G751" s="366" t="s">
        <v>1041</v>
      </c>
    </row>
    <row r="752" spans="1:7" ht="180.75" thickBot="1" x14ac:dyDescent="0.3">
      <c r="A752" s="510">
        <v>42645</v>
      </c>
      <c r="B752" s="35" t="s">
        <v>671</v>
      </c>
      <c r="C752" s="35" t="s">
        <v>666</v>
      </c>
      <c r="D752" s="518">
        <v>0</v>
      </c>
      <c r="E752" s="518" t="s">
        <v>958</v>
      </c>
      <c r="F752" s="35" t="s">
        <v>595</v>
      </c>
      <c r="G752" s="366" t="s">
        <v>1040</v>
      </c>
    </row>
    <row r="753" spans="1:7" ht="45.75" thickBot="1" x14ac:dyDescent="0.3">
      <c r="A753" s="510">
        <v>42645</v>
      </c>
      <c r="B753" s="35" t="s">
        <v>671</v>
      </c>
      <c r="C753" s="35" t="s">
        <v>666</v>
      </c>
      <c r="D753" s="518">
        <v>0</v>
      </c>
      <c r="E753" s="518" t="s">
        <v>958</v>
      </c>
      <c r="F753" s="35" t="s">
        <v>595</v>
      </c>
      <c r="G753" s="366" t="s">
        <v>1039</v>
      </c>
    </row>
    <row r="754" spans="1:7" ht="45.75" thickBot="1" x14ac:dyDescent="0.3">
      <c r="A754" s="510">
        <v>42645</v>
      </c>
      <c r="B754" s="35" t="s">
        <v>666</v>
      </c>
      <c r="C754" s="35" t="s">
        <v>656</v>
      </c>
      <c r="D754" s="518">
        <v>0</v>
      </c>
      <c r="E754" s="518" t="s">
        <v>958</v>
      </c>
      <c r="F754" s="35" t="s">
        <v>595</v>
      </c>
      <c r="G754" s="366" t="s">
        <v>1038</v>
      </c>
    </row>
    <row r="755" spans="1:7" ht="30.75" thickBot="1" x14ac:dyDescent="0.3">
      <c r="A755" s="510">
        <v>42645</v>
      </c>
      <c r="B755" s="35" t="s">
        <v>656</v>
      </c>
      <c r="C755" s="35" t="s">
        <v>794</v>
      </c>
      <c r="D755" s="518">
        <v>0</v>
      </c>
      <c r="E755" s="518" t="s">
        <v>958</v>
      </c>
      <c r="F755" s="35" t="s">
        <v>595</v>
      </c>
      <c r="G755" s="366" t="s">
        <v>1037</v>
      </c>
    </row>
    <row r="756" spans="1:7" ht="30.75" thickBot="1" x14ac:dyDescent="0.3">
      <c r="A756" s="510">
        <v>42645</v>
      </c>
      <c r="B756" s="35" t="s">
        <v>794</v>
      </c>
      <c r="C756" s="35" t="s">
        <v>647</v>
      </c>
      <c r="D756" s="518">
        <v>0</v>
      </c>
      <c r="E756" s="518" t="s">
        <v>958</v>
      </c>
      <c r="F756" s="35" t="s">
        <v>595</v>
      </c>
      <c r="G756" s="366" t="s">
        <v>1036</v>
      </c>
    </row>
    <row r="757" spans="1:7" ht="45.75" thickBot="1" x14ac:dyDescent="0.3">
      <c r="A757" s="510">
        <v>42645</v>
      </c>
      <c r="B757" s="35" t="s">
        <v>647</v>
      </c>
      <c r="C757" s="35" t="s">
        <v>841</v>
      </c>
      <c r="D757" s="518">
        <v>0</v>
      </c>
      <c r="E757" s="518" t="s">
        <v>958</v>
      </c>
      <c r="F757" s="35" t="s">
        <v>595</v>
      </c>
      <c r="G757" s="366" t="s">
        <v>1035</v>
      </c>
    </row>
    <row r="758" spans="1:7" ht="60.75" thickBot="1" x14ac:dyDescent="0.3">
      <c r="A758" s="510">
        <v>42645</v>
      </c>
      <c r="B758" s="35" t="s">
        <v>841</v>
      </c>
      <c r="C758" s="35" t="s">
        <v>634</v>
      </c>
      <c r="D758" s="518">
        <v>0</v>
      </c>
      <c r="E758" s="518" t="s">
        <v>958</v>
      </c>
      <c r="F758" s="35" t="s">
        <v>595</v>
      </c>
      <c r="G758" s="366" t="s">
        <v>1034</v>
      </c>
    </row>
    <row r="759" spans="1:7" ht="30.75" thickBot="1" x14ac:dyDescent="0.3">
      <c r="A759" s="510">
        <v>42645</v>
      </c>
      <c r="B759" s="35" t="s">
        <v>634</v>
      </c>
      <c r="C759" s="35" t="s">
        <v>632</v>
      </c>
      <c r="D759" s="518">
        <v>0</v>
      </c>
      <c r="E759" s="518" t="s">
        <v>958</v>
      </c>
      <c r="F759" s="35" t="s">
        <v>595</v>
      </c>
      <c r="G759" s="366" t="s">
        <v>1033</v>
      </c>
    </row>
    <row r="760" spans="1:7" ht="60.75" thickBot="1" x14ac:dyDescent="0.3">
      <c r="A760" s="510">
        <v>42645</v>
      </c>
      <c r="B760" s="35" t="s">
        <v>632</v>
      </c>
      <c r="C760" s="35" t="s">
        <v>962</v>
      </c>
      <c r="D760" s="518">
        <v>0</v>
      </c>
      <c r="E760" s="518" t="s">
        <v>958</v>
      </c>
      <c r="F760" s="35" t="s">
        <v>595</v>
      </c>
      <c r="G760" s="366" t="s">
        <v>1032</v>
      </c>
    </row>
    <row r="761" spans="1:7" ht="45.75" thickBot="1" x14ac:dyDescent="0.3">
      <c r="A761" s="510">
        <v>42645</v>
      </c>
      <c r="B761" s="35" t="s">
        <v>962</v>
      </c>
      <c r="C761" s="35" t="s">
        <v>627</v>
      </c>
      <c r="D761" s="518">
        <v>0</v>
      </c>
      <c r="E761" s="518" t="s">
        <v>958</v>
      </c>
      <c r="F761" s="35" t="s">
        <v>595</v>
      </c>
      <c r="G761" s="366" t="s">
        <v>1031</v>
      </c>
    </row>
    <row r="762" spans="1:7" ht="30.75" thickBot="1" x14ac:dyDescent="0.3">
      <c r="A762" s="510">
        <v>42645</v>
      </c>
      <c r="B762" s="35" t="s">
        <v>962</v>
      </c>
      <c r="C762" s="35" t="s">
        <v>627</v>
      </c>
      <c r="D762" s="518">
        <v>0</v>
      </c>
      <c r="E762" s="518" t="s">
        <v>958</v>
      </c>
      <c r="F762" s="35" t="s">
        <v>595</v>
      </c>
      <c r="G762" s="366" t="s">
        <v>1030</v>
      </c>
    </row>
    <row r="763" spans="1:7" ht="120.75" thickBot="1" x14ac:dyDescent="0.3">
      <c r="A763" s="510">
        <v>42645</v>
      </c>
      <c r="B763" s="35" t="s">
        <v>627</v>
      </c>
      <c r="C763" s="35" t="s">
        <v>779</v>
      </c>
      <c r="D763" s="518">
        <v>0</v>
      </c>
      <c r="E763" s="518" t="s">
        <v>958</v>
      </c>
      <c r="F763" s="35" t="s">
        <v>595</v>
      </c>
      <c r="G763" s="366" t="s">
        <v>1028</v>
      </c>
    </row>
    <row r="764" spans="1:7" ht="60.75" thickBot="1" x14ac:dyDescent="0.3">
      <c r="A764" s="510">
        <v>42645</v>
      </c>
      <c r="B764" s="35" t="s">
        <v>627</v>
      </c>
      <c r="C764" s="35" t="s">
        <v>779</v>
      </c>
      <c r="D764" s="518">
        <v>0</v>
      </c>
      <c r="E764" s="518" t="s">
        <v>958</v>
      </c>
      <c r="F764" s="35" t="s">
        <v>595</v>
      </c>
      <c r="G764" s="366" t="s">
        <v>1029</v>
      </c>
    </row>
    <row r="765" spans="1:7" ht="30.75" thickBot="1" x14ac:dyDescent="0.3">
      <c r="A765" s="510">
        <v>42645</v>
      </c>
      <c r="B765" s="35" t="s">
        <v>779</v>
      </c>
      <c r="C765" s="35" t="s">
        <v>991</v>
      </c>
      <c r="D765" s="518">
        <v>0</v>
      </c>
      <c r="E765" s="518" t="s">
        <v>958</v>
      </c>
      <c r="F765" s="35" t="s">
        <v>595</v>
      </c>
      <c r="G765" s="366" t="s">
        <v>1027</v>
      </c>
    </row>
    <row r="766" spans="1:7" ht="30.75" thickBot="1" x14ac:dyDescent="0.3">
      <c r="A766" s="510">
        <v>42645</v>
      </c>
      <c r="B766" s="35" t="s">
        <v>991</v>
      </c>
      <c r="C766" s="35" t="s">
        <v>607</v>
      </c>
      <c r="D766" s="518">
        <v>0</v>
      </c>
      <c r="E766" s="518" t="s">
        <v>958</v>
      </c>
      <c r="F766" s="35" t="s">
        <v>595</v>
      </c>
      <c r="G766" s="366" t="s">
        <v>1026</v>
      </c>
    </row>
    <row r="767" spans="1:7" ht="30.75" thickBot="1" x14ac:dyDescent="0.3">
      <c r="A767" s="510">
        <v>42646</v>
      </c>
      <c r="B767" s="35" t="s">
        <v>607</v>
      </c>
      <c r="C767" s="35" t="s">
        <v>605</v>
      </c>
      <c r="D767" s="518">
        <v>0</v>
      </c>
      <c r="E767" s="518" t="s">
        <v>989</v>
      </c>
      <c r="F767" s="35" t="s">
        <v>595</v>
      </c>
      <c r="G767" s="366" t="s">
        <v>1025</v>
      </c>
    </row>
    <row r="768" spans="1:7" ht="45.75" thickBot="1" x14ac:dyDescent="0.3">
      <c r="A768" s="510">
        <v>42646</v>
      </c>
      <c r="B768" s="35" t="s">
        <v>605</v>
      </c>
      <c r="C768" s="35" t="s">
        <v>597</v>
      </c>
      <c r="D768" s="518">
        <v>0</v>
      </c>
      <c r="E768" s="518" t="s">
        <v>989</v>
      </c>
      <c r="F768" s="35" t="s">
        <v>595</v>
      </c>
      <c r="G768" s="366" t="s">
        <v>1024</v>
      </c>
    </row>
    <row r="769" spans="1:7" ht="30.75" thickBot="1" x14ac:dyDescent="0.3">
      <c r="A769" s="510">
        <v>42646</v>
      </c>
      <c r="B769" s="35" t="s">
        <v>597</v>
      </c>
      <c r="C769" s="35" t="s">
        <v>771</v>
      </c>
      <c r="D769" s="518">
        <v>0</v>
      </c>
      <c r="E769" s="518" t="s">
        <v>989</v>
      </c>
      <c r="F769" s="35" t="s">
        <v>595</v>
      </c>
      <c r="G769" s="366" t="s">
        <v>1023</v>
      </c>
    </row>
    <row r="770" spans="1:7" ht="45.75" thickBot="1" x14ac:dyDescent="0.3">
      <c r="A770" s="510">
        <v>42646</v>
      </c>
      <c r="B770" s="35" t="s">
        <v>771</v>
      </c>
      <c r="C770" s="35" t="s">
        <v>685</v>
      </c>
      <c r="D770" s="518">
        <v>0</v>
      </c>
      <c r="E770" s="518" t="s">
        <v>989</v>
      </c>
      <c r="F770" s="35" t="s">
        <v>595</v>
      </c>
      <c r="G770" s="366" t="s">
        <v>1022</v>
      </c>
    </row>
    <row r="771" spans="1:7" ht="30.75" thickBot="1" x14ac:dyDescent="0.3">
      <c r="A771" s="510">
        <v>42646</v>
      </c>
      <c r="B771" s="35" t="s">
        <v>685</v>
      </c>
      <c r="C771" s="35" t="s">
        <v>735</v>
      </c>
      <c r="D771" s="518">
        <v>0</v>
      </c>
      <c r="E771" s="518" t="s">
        <v>989</v>
      </c>
      <c r="F771" s="35" t="s">
        <v>595</v>
      </c>
      <c r="G771" s="366" t="s">
        <v>1021</v>
      </c>
    </row>
    <row r="772" spans="1:7" ht="45.75" thickBot="1" x14ac:dyDescent="0.3">
      <c r="A772" s="510">
        <v>42646</v>
      </c>
      <c r="B772" s="35" t="s">
        <v>735</v>
      </c>
      <c r="C772" s="35" t="s">
        <v>921</v>
      </c>
      <c r="D772" s="518">
        <v>0</v>
      </c>
      <c r="E772" s="518" t="s">
        <v>989</v>
      </c>
      <c r="F772" s="35" t="s">
        <v>595</v>
      </c>
      <c r="G772" s="366" t="s">
        <v>1020</v>
      </c>
    </row>
    <row r="773" spans="1:7" ht="30.75" thickBot="1" x14ac:dyDescent="0.3">
      <c r="A773" s="510">
        <v>42646</v>
      </c>
      <c r="B773" s="35" t="s">
        <v>921</v>
      </c>
      <c r="C773" s="35" t="s">
        <v>1018</v>
      </c>
      <c r="D773" s="518">
        <v>0</v>
      </c>
      <c r="E773" s="518" t="s">
        <v>989</v>
      </c>
      <c r="F773" s="35" t="s">
        <v>595</v>
      </c>
      <c r="G773" s="366" t="s">
        <v>1019</v>
      </c>
    </row>
    <row r="774" spans="1:7" ht="30.75" thickBot="1" x14ac:dyDescent="0.3">
      <c r="A774" s="510">
        <v>42646</v>
      </c>
      <c r="B774" s="35" t="s">
        <v>1018</v>
      </c>
      <c r="C774" s="35" t="s">
        <v>811</v>
      </c>
      <c r="D774" s="518">
        <v>0</v>
      </c>
      <c r="E774" s="518" t="s">
        <v>989</v>
      </c>
      <c r="F774" s="35" t="s">
        <v>595</v>
      </c>
      <c r="G774" s="366" t="s">
        <v>1017</v>
      </c>
    </row>
    <row r="775" spans="1:7" ht="30.75" thickBot="1" x14ac:dyDescent="0.3">
      <c r="A775" s="510">
        <v>42646</v>
      </c>
      <c r="B775" s="35" t="s">
        <v>811</v>
      </c>
      <c r="C775" s="35" t="s">
        <v>975</v>
      </c>
      <c r="D775" s="518">
        <v>0</v>
      </c>
      <c r="E775" s="518" t="s">
        <v>989</v>
      </c>
      <c r="F775" s="35" t="s">
        <v>595</v>
      </c>
      <c r="G775" s="366" t="s">
        <v>1016</v>
      </c>
    </row>
    <row r="776" spans="1:7" ht="30.75" thickBot="1" x14ac:dyDescent="0.3">
      <c r="A776" s="510">
        <v>42646</v>
      </c>
      <c r="B776" s="35" t="s">
        <v>975</v>
      </c>
      <c r="C776" s="35" t="s">
        <v>807</v>
      </c>
      <c r="D776" s="518">
        <v>0</v>
      </c>
      <c r="E776" s="518" t="s">
        <v>989</v>
      </c>
      <c r="F776" s="35" t="s">
        <v>595</v>
      </c>
      <c r="G776" s="366" t="s">
        <v>1015</v>
      </c>
    </row>
    <row r="777" spans="1:7" ht="45.75" thickBot="1" x14ac:dyDescent="0.3">
      <c r="A777" s="510">
        <v>42646</v>
      </c>
      <c r="B777" s="35" t="s">
        <v>807</v>
      </c>
      <c r="C777" s="35" t="s">
        <v>850</v>
      </c>
      <c r="D777" s="518">
        <v>0</v>
      </c>
      <c r="E777" s="518" t="s">
        <v>989</v>
      </c>
      <c r="F777" s="35" t="s">
        <v>595</v>
      </c>
      <c r="G777" s="366" t="s">
        <v>1014</v>
      </c>
    </row>
    <row r="778" spans="1:7" ht="30.75" thickBot="1" x14ac:dyDescent="0.3">
      <c r="A778" s="510">
        <v>42646</v>
      </c>
      <c r="B778" s="35" t="s">
        <v>850</v>
      </c>
      <c r="C778" s="35" t="s">
        <v>663</v>
      </c>
      <c r="D778" s="518">
        <v>0</v>
      </c>
      <c r="E778" s="518" t="s">
        <v>989</v>
      </c>
      <c r="F778" s="35" t="s">
        <v>595</v>
      </c>
      <c r="G778" s="366" t="s">
        <v>1013</v>
      </c>
    </row>
    <row r="779" spans="1:7" ht="30.75" thickBot="1" x14ac:dyDescent="0.3">
      <c r="A779" s="510">
        <v>42646</v>
      </c>
      <c r="B779" s="35" t="s">
        <v>663</v>
      </c>
      <c r="C779" s="35" t="s">
        <v>721</v>
      </c>
      <c r="D779" s="518">
        <v>0</v>
      </c>
      <c r="E779" s="518" t="s">
        <v>989</v>
      </c>
      <c r="F779" s="35" t="s">
        <v>595</v>
      </c>
      <c r="G779" s="366" t="s">
        <v>1012</v>
      </c>
    </row>
    <row r="780" spans="1:7" ht="30.75" thickBot="1" x14ac:dyDescent="0.3">
      <c r="A780" s="510">
        <v>42646</v>
      </c>
      <c r="B780" s="35" t="s">
        <v>721</v>
      </c>
      <c r="C780" s="35" t="s">
        <v>845</v>
      </c>
      <c r="D780" s="518">
        <v>0</v>
      </c>
      <c r="E780" s="518" t="s">
        <v>989</v>
      </c>
      <c r="F780" s="35" t="s">
        <v>595</v>
      </c>
      <c r="G780" s="366" t="s">
        <v>1011</v>
      </c>
    </row>
    <row r="781" spans="1:7" ht="30.75" thickBot="1" x14ac:dyDescent="0.3">
      <c r="A781" s="510">
        <v>42646</v>
      </c>
      <c r="B781" s="35" t="s">
        <v>845</v>
      </c>
      <c r="C781" s="35" t="s">
        <v>902</v>
      </c>
      <c r="D781" s="518">
        <v>0</v>
      </c>
      <c r="E781" s="518" t="s">
        <v>989</v>
      </c>
      <c r="F781" s="35" t="s">
        <v>595</v>
      </c>
      <c r="G781" s="366" t="s">
        <v>1010</v>
      </c>
    </row>
    <row r="782" spans="1:7" ht="30.75" thickBot="1" x14ac:dyDescent="0.3">
      <c r="A782" s="510">
        <v>42646</v>
      </c>
      <c r="B782" s="35" t="s">
        <v>902</v>
      </c>
      <c r="C782" s="35" t="s">
        <v>794</v>
      </c>
      <c r="D782" s="518">
        <v>0</v>
      </c>
      <c r="E782" s="518" t="s">
        <v>989</v>
      </c>
      <c r="F782" s="35" t="s">
        <v>595</v>
      </c>
      <c r="G782" s="366" t="s">
        <v>1009</v>
      </c>
    </row>
    <row r="783" spans="1:7" ht="30.75" thickBot="1" x14ac:dyDescent="0.3">
      <c r="A783" s="510">
        <v>42646</v>
      </c>
      <c r="B783" s="35" t="s">
        <v>794</v>
      </c>
      <c r="C783" s="35" t="s">
        <v>753</v>
      </c>
      <c r="D783" s="518">
        <v>0</v>
      </c>
      <c r="E783" s="518" t="s">
        <v>989</v>
      </c>
      <c r="F783" s="35" t="s">
        <v>595</v>
      </c>
      <c r="G783" s="366" t="s">
        <v>1008</v>
      </c>
    </row>
    <row r="784" spans="1:7" ht="30.75" thickBot="1" x14ac:dyDescent="0.3">
      <c r="A784" s="510">
        <v>42646</v>
      </c>
      <c r="B784" s="35" t="s">
        <v>753</v>
      </c>
      <c r="C784" s="35" t="s">
        <v>645</v>
      </c>
      <c r="D784" s="518">
        <v>0</v>
      </c>
      <c r="E784" s="518" t="s">
        <v>989</v>
      </c>
      <c r="F784" s="35" t="s">
        <v>595</v>
      </c>
      <c r="G784" s="366" t="s">
        <v>1007</v>
      </c>
    </row>
    <row r="785" spans="1:7" ht="30.75" thickBot="1" x14ac:dyDescent="0.3">
      <c r="A785" s="510">
        <v>42646</v>
      </c>
      <c r="B785" s="35" t="s">
        <v>645</v>
      </c>
      <c r="C785" s="35" t="s">
        <v>640</v>
      </c>
      <c r="D785" s="518">
        <v>0</v>
      </c>
      <c r="E785" s="518" t="s">
        <v>989</v>
      </c>
      <c r="F785" s="35" t="s">
        <v>595</v>
      </c>
      <c r="G785" s="366" t="s">
        <v>1006</v>
      </c>
    </row>
    <row r="786" spans="1:7" ht="30.75" thickBot="1" x14ac:dyDescent="0.3">
      <c r="A786" s="510">
        <v>42646</v>
      </c>
      <c r="B786" s="35" t="s">
        <v>640</v>
      </c>
      <c r="C786" s="35" t="s">
        <v>639</v>
      </c>
      <c r="D786" s="518">
        <v>0</v>
      </c>
      <c r="E786" s="518" t="s">
        <v>989</v>
      </c>
      <c r="F786" s="35" t="s">
        <v>595</v>
      </c>
      <c r="G786" s="366" t="s">
        <v>1005</v>
      </c>
    </row>
    <row r="787" spans="1:7" ht="60.75" thickBot="1" x14ac:dyDescent="0.3">
      <c r="A787" s="510">
        <v>42646</v>
      </c>
      <c r="B787" s="35" t="s">
        <v>639</v>
      </c>
      <c r="C787" s="35" t="s">
        <v>966</v>
      </c>
      <c r="D787" s="518">
        <v>0</v>
      </c>
      <c r="E787" s="518" t="s">
        <v>989</v>
      </c>
      <c r="F787" s="35" t="s">
        <v>595</v>
      </c>
      <c r="G787" s="366" t="s">
        <v>1004</v>
      </c>
    </row>
    <row r="788" spans="1:7" ht="30.75" thickBot="1" x14ac:dyDescent="0.3">
      <c r="A788" s="510">
        <v>42646</v>
      </c>
      <c r="B788" s="35" t="s">
        <v>966</v>
      </c>
      <c r="C788" s="35" t="s">
        <v>964</v>
      </c>
      <c r="D788" s="518">
        <v>0</v>
      </c>
      <c r="E788" s="518" t="s">
        <v>989</v>
      </c>
      <c r="F788" s="35" t="s">
        <v>595</v>
      </c>
      <c r="G788" s="366" t="s">
        <v>1003</v>
      </c>
    </row>
    <row r="789" spans="1:7" ht="30.75" thickBot="1" x14ac:dyDescent="0.3">
      <c r="A789" s="510">
        <v>42646</v>
      </c>
      <c r="B789" s="35" t="s">
        <v>964</v>
      </c>
      <c r="C789" s="35" t="s">
        <v>893</v>
      </c>
      <c r="D789" s="518">
        <v>0</v>
      </c>
      <c r="E789" s="518" t="s">
        <v>989</v>
      </c>
      <c r="F789" s="35" t="s">
        <v>595</v>
      </c>
      <c r="G789" s="366" t="s">
        <v>1002</v>
      </c>
    </row>
    <row r="790" spans="1:7" ht="30.75" thickBot="1" x14ac:dyDescent="0.3">
      <c r="A790" s="510">
        <v>42646</v>
      </c>
      <c r="B790" s="35" t="s">
        <v>893</v>
      </c>
      <c r="C790" s="35" t="s">
        <v>630</v>
      </c>
      <c r="D790" s="518">
        <v>0</v>
      </c>
      <c r="E790" s="518" t="s">
        <v>989</v>
      </c>
      <c r="F790" s="35" t="s">
        <v>595</v>
      </c>
      <c r="G790" s="366" t="s">
        <v>1001</v>
      </c>
    </row>
    <row r="791" spans="1:7" ht="30.75" thickBot="1" x14ac:dyDescent="0.3">
      <c r="A791" s="510">
        <v>42646</v>
      </c>
      <c r="B791" s="35" t="s">
        <v>630</v>
      </c>
      <c r="C791" s="35" t="s">
        <v>625</v>
      </c>
      <c r="D791" s="518">
        <v>0</v>
      </c>
      <c r="E791" s="518" t="s">
        <v>989</v>
      </c>
      <c r="F791" s="35" t="s">
        <v>595</v>
      </c>
      <c r="G791" s="366" t="s">
        <v>1000</v>
      </c>
    </row>
    <row r="792" spans="1:7" ht="30.75" thickBot="1" x14ac:dyDescent="0.3">
      <c r="A792" s="510">
        <v>42646</v>
      </c>
      <c r="B792" s="35" t="s">
        <v>625</v>
      </c>
      <c r="C792" s="35" t="s">
        <v>623</v>
      </c>
      <c r="D792" s="518">
        <v>0</v>
      </c>
      <c r="E792" s="518" t="s">
        <v>989</v>
      </c>
      <c r="F792" s="35" t="s">
        <v>595</v>
      </c>
      <c r="G792" s="366" t="s">
        <v>999</v>
      </c>
    </row>
    <row r="793" spans="1:7" ht="30.75" thickBot="1" x14ac:dyDescent="0.3">
      <c r="A793" s="510">
        <v>42646</v>
      </c>
      <c r="B793" s="35" t="s">
        <v>623</v>
      </c>
      <c r="C793" s="35" t="s">
        <v>997</v>
      </c>
      <c r="D793" s="518">
        <v>0</v>
      </c>
      <c r="E793" s="518" t="s">
        <v>989</v>
      </c>
      <c r="F793" s="35" t="s">
        <v>595</v>
      </c>
      <c r="G793" s="366" t="s">
        <v>998</v>
      </c>
    </row>
    <row r="794" spans="1:7" ht="30.75" thickBot="1" x14ac:dyDescent="0.3">
      <c r="A794" s="510">
        <v>42646</v>
      </c>
      <c r="B794" s="35" t="s">
        <v>997</v>
      </c>
      <c r="C794" s="35" t="s">
        <v>781</v>
      </c>
      <c r="D794" s="518">
        <v>0</v>
      </c>
      <c r="E794" s="518" t="s">
        <v>989</v>
      </c>
      <c r="F794" s="35" t="s">
        <v>595</v>
      </c>
      <c r="G794" s="366" t="s">
        <v>996</v>
      </c>
    </row>
    <row r="795" spans="1:7" ht="30.75" thickBot="1" x14ac:dyDescent="0.3">
      <c r="A795" s="510">
        <v>42646</v>
      </c>
      <c r="B795" s="35" t="s">
        <v>781</v>
      </c>
      <c r="C795" s="35" t="s">
        <v>884</v>
      </c>
      <c r="D795" s="518">
        <v>0</v>
      </c>
      <c r="E795" s="518" t="s">
        <v>989</v>
      </c>
      <c r="F795" s="35" t="s">
        <v>595</v>
      </c>
      <c r="G795" s="366" t="s">
        <v>995</v>
      </c>
    </row>
    <row r="796" spans="1:7" ht="30.75" thickBot="1" x14ac:dyDescent="0.3">
      <c r="A796" s="510">
        <v>42646</v>
      </c>
      <c r="B796" s="35" t="s">
        <v>884</v>
      </c>
      <c r="C796" s="35" t="s">
        <v>618</v>
      </c>
      <c r="D796" s="518">
        <v>0</v>
      </c>
      <c r="E796" s="518" t="s">
        <v>989</v>
      </c>
      <c r="F796" s="35" t="s">
        <v>595</v>
      </c>
      <c r="G796" s="366" t="s">
        <v>994</v>
      </c>
    </row>
    <row r="797" spans="1:7" ht="30.75" thickBot="1" x14ac:dyDescent="0.3">
      <c r="A797" s="510">
        <v>42646</v>
      </c>
      <c r="B797" s="35" t="s">
        <v>618</v>
      </c>
      <c r="C797" s="35" t="s">
        <v>616</v>
      </c>
      <c r="D797" s="518">
        <v>0</v>
      </c>
      <c r="E797" s="518" t="s">
        <v>989</v>
      </c>
      <c r="F797" s="35" t="s">
        <v>595</v>
      </c>
      <c r="G797" s="366" t="s">
        <v>993</v>
      </c>
    </row>
    <row r="798" spans="1:7" ht="30.75" thickBot="1" x14ac:dyDescent="0.3">
      <c r="A798" s="510">
        <v>42646</v>
      </c>
      <c r="B798" s="35" t="s">
        <v>616</v>
      </c>
      <c r="C798" s="35" t="s">
        <v>614</v>
      </c>
      <c r="D798" s="518">
        <v>0</v>
      </c>
      <c r="E798" s="518" t="s">
        <v>989</v>
      </c>
      <c r="F798" s="35" t="s">
        <v>595</v>
      </c>
      <c r="G798" s="366" t="s">
        <v>905</v>
      </c>
    </row>
    <row r="799" spans="1:7" ht="30.75" thickBot="1" x14ac:dyDescent="0.3">
      <c r="A799" s="510">
        <v>42646</v>
      </c>
      <c r="B799" s="35" t="s">
        <v>614</v>
      </c>
      <c r="C799" s="35" t="s">
        <v>991</v>
      </c>
      <c r="D799" s="518">
        <v>0</v>
      </c>
      <c r="E799" s="518" t="s">
        <v>989</v>
      </c>
      <c r="F799" s="35" t="s">
        <v>595</v>
      </c>
      <c r="G799" s="366" t="s">
        <v>992</v>
      </c>
    </row>
    <row r="800" spans="1:7" ht="30.75" thickBot="1" x14ac:dyDescent="0.3">
      <c r="A800" s="510">
        <v>42646</v>
      </c>
      <c r="B800" s="35" t="s">
        <v>991</v>
      </c>
      <c r="C800" s="35" t="s">
        <v>609</v>
      </c>
      <c r="D800" s="518">
        <v>0</v>
      </c>
      <c r="E800" s="518" t="s">
        <v>989</v>
      </c>
      <c r="F800" s="35" t="s">
        <v>595</v>
      </c>
      <c r="G800" s="366" t="s">
        <v>990</v>
      </c>
    </row>
    <row r="801" spans="1:7" ht="30.75" thickBot="1" x14ac:dyDescent="0.3">
      <c r="A801" s="510">
        <v>42646</v>
      </c>
      <c r="B801" s="35" t="s">
        <v>609</v>
      </c>
      <c r="C801" s="35" t="s">
        <v>607</v>
      </c>
      <c r="D801" s="518">
        <v>0</v>
      </c>
      <c r="E801" s="518" t="s">
        <v>989</v>
      </c>
      <c r="F801" s="35" t="s">
        <v>595</v>
      </c>
      <c r="G801" s="366" t="s">
        <v>988</v>
      </c>
    </row>
    <row r="802" spans="1:7" ht="60.75" thickBot="1" x14ac:dyDescent="0.3">
      <c r="A802" s="510">
        <v>42647</v>
      </c>
      <c r="B802" s="35" t="s">
        <v>607</v>
      </c>
      <c r="C802" s="35" t="s">
        <v>695</v>
      </c>
      <c r="D802" s="518">
        <v>0</v>
      </c>
      <c r="E802" s="518" t="s">
        <v>958</v>
      </c>
      <c r="F802" s="35" t="s">
        <v>595</v>
      </c>
      <c r="G802" s="366" t="s">
        <v>987</v>
      </c>
    </row>
    <row r="803" spans="1:7" ht="60.75" thickBot="1" x14ac:dyDescent="0.3">
      <c r="A803" s="510">
        <v>42647</v>
      </c>
      <c r="B803" s="35" t="s">
        <v>695</v>
      </c>
      <c r="C803" s="35" t="s">
        <v>598</v>
      </c>
      <c r="D803" s="518">
        <v>0</v>
      </c>
      <c r="E803" s="518" t="s">
        <v>982</v>
      </c>
      <c r="F803" s="35" t="s">
        <v>595</v>
      </c>
      <c r="G803" s="366" t="s">
        <v>986</v>
      </c>
    </row>
    <row r="804" spans="1:7" ht="30.75" thickBot="1" x14ac:dyDescent="0.3">
      <c r="A804" s="510">
        <v>42647</v>
      </c>
      <c r="B804" s="35" t="s">
        <v>598</v>
      </c>
      <c r="C804" s="35" t="s">
        <v>692</v>
      </c>
      <c r="D804" s="518">
        <v>0</v>
      </c>
      <c r="E804" s="518" t="s">
        <v>982</v>
      </c>
      <c r="F804" s="35" t="s">
        <v>595</v>
      </c>
      <c r="G804" s="366" t="s">
        <v>985</v>
      </c>
    </row>
    <row r="805" spans="1:7" ht="90.75" thickBot="1" x14ac:dyDescent="0.3">
      <c r="A805" s="510">
        <v>42647</v>
      </c>
      <c r="B805" s="35" t="s">
        <v>692</v>
      </c>
      <c r="C805" s="35" t="s">
        <v>729</v>
      </c>
      <c r="D805" s="518">
        <v>0</v>
      </c>
      <c r="E805" s="518" t="s">
        <v>982</v>
      </c>
      <c r="F805" s="35" t="s">
        <v>595</v>
      </c>
      <c r="G805" s="366" t="s">
        <v>983</v>
      </c>
    </row>
    <row r="806" spans="1:7" ht="30.75" thickBot="1" x14ac:dyDescent="0.3">
      <c r="A806" s="510">
        <v>42647</v>
      </c>
      <c r="B806" s="35" t="s">
        <v>692</v>
      </c>
      <c r="C806" s="35" t="s">
        <v>729</v>
      </c>
      <c r="D806" s="518">
        <v>0</v>
      </c>
      <c r="E806" s="518" t="s">
        <v>982</v>
      </c>
      <c r="F806" s="35" t="s">
        <v>595</v>
      </c>
      <c r="G806" s="366" t="s">
        <v>984</v>
      </c>
    </row>
    <row r="807" spans="1:7" ht="30.75" thickBot="1" x14ac:dyDescent="0.3">
      <c r="A807" s="510">
        <v>42647</v>
      </c>
      <c r="B807" s="35" t="s">
        <v>729</v>
      </c>
      <c r="C807" s="35" t="s">
        <v>679</v>
      </c>
      <c r="D807" s="518">
        <v>0</v>
      </c>
      <c r="E807" s="518" t="s">
        <v>982</v>
      </c>
      <c r="F807" s="35" t="s">
        <v>595</v>
      </c>
      <c r="G807" s="366" t="s">
        <v>981</v>
      </c>
    </row>
    <row r="808" spans="1:7" ht="45.75" thickBot="1" x14ac:dyDescent="0.3">
      <c r="A808" s="510">
        <v>42647</v>
      </c>
      <c r="B808" s="35" t="s">
        <v>679</v>
      </c>
      <c r="C808" s="35" t="s">
        <v>677</v>
      </c>
      <c r="D808" s="518">
        <v>0</v>
      </c>
      <c r="E808" s="518" t="s">
        <v>958</v>
      </c>
      <c r="F808" s="35" t="s">
        <v>595</v>
      </c>
      <c r="G808" s="366" t="s">
        <v>980</v>
      </c>
    </row>
    <row r="809" spans="1:7" ht="105.75" thickBot="1" x14ac:dyDescent="0.3">
      <c r="A809" s="510">
        <v>42647</v>
      </c>
      <c r="B809" s="35" t="s">
        <v>677</v>
      </c>
      <c r="C809" s="35" t="s">
        <v>671</v>
      </c>
      <c r="D809" s="518">
        <v>0</v>
      </c>
      <c r="E809" s="518" t="s">
        <v>958</v>
      </c>
      <c r="F809" s="35" t="s">
        <v>595</v>
      </c>
      <c r="G809" s="366" t="s">
        <v>979</v>
      </c>
    </row>
    <row r="810" spans="1:7" ht="30.75" thickBot="1" x14ac:dyDescent="0.3">
      <c r="A810" s="510">
        <v>42647</v>
      </c>
      <c r="B810" s="35" t="s">
        <v>671</v>
      </c>
      <c r="C810" s="35" t="s">
        <v>811</v>
      </c>
      <c r="D810" s="518">
        <v>0</v>
      </c>
      <c r="E810" s="518" t="s">
        <v>958</v>
      </c>
      <c r="F810" s="35" t="s">
        <v>595</v>
      </c>
      <c r="G810" s="366" t="s">
        <v>978</v>
      </c>
    </row>
    <row r="811" spans="1:7" ht="30.75" thickBot="1" x14ac:dyDescent="0.3">
      <c r="A811" s="510">
        <v>42647</v>
      </c>
      <c r="B811" s="35" t="s">
        <v>811</v>
      </c>
      <c r="C811" s="35" t="s">
        <v>809</v>
      </c>
      <c r="D811" s="518">
        <v>0</v>
      </c>
      <c r="E811" s="518" t="s">
        <v>958</v>
      </c>
      <c r="F811" s="35" t="s">
        <v>595</v>
      </c>
      <c r="G811" s="366" t="s">
        <v>977</v>
      </c>
    </row>
    <row r="812" spans="1:7" ht="30.75" thickBot="1" x14ac:dyDescent="0.3">
      <c r="A812" s="510">
        <v>42647</v>
      </c>
      <c r="B812" s="35" t="s">
        <v>809</v>
      </c>
      <c r="C812" s="35" t="s">
        <v>975</v>
      </c>
      <c r="D812" s="518">
        <v>0</v>
      </c>
      <c r="E812" s="518" t="s">
        <v>958</v>
      </c>
      <c r="F812" s="35" t="s">
        <v>595</v>
      </c>
      <c r="G812" s="366" t="s">
        <v>976</v>
      </c>
    </row>
    <row r="813" spans="1:7" ht="30.75" thickBot="1" x14ac:dyDescent="0.3">
      <c r="A813" s="510">
        <v>42647</v>
      </c>
      <c r="B813" s="35" t="s">
        <v>975</v>
      </c>
      <c r="C813" s="35" t="s">
        <v>859</v>
      </c>
      <c r="D813" s="518">
        <v>0</v>
      </c>
      <c r="E813" s="518" t="s">
        <v>958</v>
      </c>
      <c r="F813" s="35" t="s">
        <v>595</v>
      </c>
      <c r="G813" s="366" t="s">
        <v>974</v>
      </c>
    </row>
    <row r="814" spans="1:7" ht="30.75" thickBot="1" x14ac:dyDescent="0.3">
      <c r="A814" s="510">
        <v>42647</v>
      </c>
      <c r="B814" s="35" t="s">
        <v>656</v>
      </c>
      <c r="C814" s="35" t="s">
        <v>753</v>
      </c>
      <c r="D814" s="518">
        <v>0</v>
      </c>
      <c r="E814" s="518" t="s">
        <v>958</v>
      </c>
      <c r="F814" s="35" t="s">
        <v>595</v>
      </c>
      <c r="G814" s="366" t="s">
        <v>971</v>
      </c>
    </row>
    <row r="815" spans="1:7" ht="30.75" thickBot="1" x14ac:dyDescent="0.3">
      <c r="A815" s="510">
        <v>42647</v>
      </c>
      <c r="B815" s="35" t="s">
        <v>753</v>
      </c>
      <c r="C815" s="35" t="s">
        <v>642</v>
      </c>
      <c r="D815" s="518">
        <v>0</v>
      </c>
      <c r="E815" s="518" t="s">
        <v>958</v>
      </c>
      <c r="F815" s="35" t="s">
        <v>595</v>
      </c>
      <c r="G815" s="366" t="s">
        <v>970</v>
      </c>
    </row>
    <row r="816" spans="1:7" ht="30.75" thickBot="1" x14ac:dyDescent="0.3">
      <c r="A816" s="510">
        <v>42647</v>
      </c>
      <c r="B816" s="35" t="s">
        <v>642</v>
      </c>
      <c r="C816" s="35" t="s">
        <v>841</v>
      </c>
      <c r="D816" s="518">
        <v>0</v>
      </c>
      <c r="E816" s="518" t="s">
        <v>958</v>
      </c>
      <c r="F816" s="35" t="s">
        <v>595</v>
      </c>
      <c r="G816" s="366" t="s">
        <v>969</v>
      </c>
    </row>
    <row r="817" spans="1:7" ht="30.75" thickBot="1" x14ac:dyDescent="0.3">
      <c r="A817" s="510">
        <v>42649</v>
      </c>
      <c r="B817" s="35" t="s">
        <v>771</v>
      </c>
      <c r="C817" s="35" t="s">
        <v>921</v>
      </c>
      <c r="D817" s="518">
        <v>0</v>
      </c>
      <c r="E817" s="518" t="s">
        <v>879</v>
      </c>
      <c r="F817" s="35" t="s">
        <v>595</v>
      </c>
      <c r="G817" s="366" t="s">
        <v>922</v>
      </c>
    </row>
    <row r="818" spans="1:7" ht="30.75" thickBot="1" x14ac:dyDescent="0.3">
      <c r="A818" s="510">
        <v>42649</v>
      </c>
      <c r="B818" s="35" t="s">
        <v>921</v>
      </c>
      <c r="C818" s="35" t="s">
        <v>729</v>
      </c>
      <c r="D818" s="518">
        <v>0</v>
      </c>
      <c r="E818" s="518" t="s">
        <v>918</v>
      </c>
      <c r="F818" s="35" t="s">
        <v>595</v>
      </c>
      <c r="G818" s="366" t="s">
        <v>920</v>
      </c>
    </row>
    <row r="819" spans="1:7" ht="30.75" thickBot="1" x14ac:dyDescent="0.3">
      <c r="A819" s="510">
        <v>42649</v>
      </c>
      <c r="B819" s="35" t="s">
        <v>729</v>
      </c>
      <c r="C819" s="35" t="s">
        <v>765</v>
      </c>
      <c r="D819" s="518">
        <v>0</v>
      </c>
      <c r="E819" s="518" t="s">
        <v>918</v>
      </c>
      <c r="F819" s="35" t="s">
        <v>595</v>
      </c>
      <c r="G819" s="366" t="s">
        <v>881</v>
      </c>
    </row>
    <row r="820" spans="1:7" ht="30.75" thickBot="1" x14ac:dyDescent="0.3">
      <c r="A820" s="510">
        <v>42649</v>
      </c>
      <c r="B820" s="35" t="s">
        <v>765</v>
      </c>
      <c r="C820" s="35" t="s">
        <v>679</v>
      </c>
      <c r="D820" s="518">
        <v>0</v>
      </c>
      <c r="E820" s="518" t="s">
        <v>918</v>
      </c>
      <c r="F820" s="35" t="s">
        <v>595</v>
      </c>
      <c r="G820" s="366" t="s">
        <v>919</v>
      </c>
    </row>
    <row r="821" spans="1:7" ht="30.75" thickBot="1" x14ac:dyDescent="0.3">
      <c r="A821" s="510">
        <v>42649</v>
      </c>
      <c r="B821" s="35" t="s">
        <v>679</v>
      </c>
      <c r="C821" s="35" t="s">
        <v>916</v>
      </c>
      <c r="D821" s="518">
        <v>0</v>
      </c>
      <c r="E821" s="518" t="s">
        <v>918</v>
      </c>
      <c r="F821" s="35" t="s">
        <v>595</v>
      </c>
      <c r="G821" s="366" t="s">
        <v>917</v>
      </c>
    </row>
    <row r="822" spans="1:7" ht="30.75" thickBot="1" x14ac:dyDescent="0.3">
      <c r="A822" s="510">
        <v>42649</v>
      </c>
      <c r="B822" s="35" t="s">
        <v>673</v>
      </c>
      <c r="C822" s="35" t="s">
        <v>671</v>
      </c>
      <c r="D822" s="518">
        <v>0</v>
      </c>
      <c r="E822" s="518" t="s">
        <v>879</v>
      </c>
      <c r="F822" s="35" t="s">
        <v>595</v>
      </c>
      <c r="G822" s="366" t="s">
        <v>914</v>
      </c>
    </row>
    <row r="823" spans="1:7" thickBot="1" x14ac:dyDescent="0.3">
      <c r="A823" s="510">
        <v>42649</v>
      </c>
      <c r="B823" s="35" t="s">
        <v>665</v>
      </c>
      <c r="C823" s="35" t="s">
        <v>856</v>
      </c>
      <c r="D823" s="518">
        <v>0</v>
      </c>
      <c r="E823" s="518" t="s">
        <v>907</v>
      </c>
      <c r="F823" s="35" t="s">
        <v>595</v>
      </c>
      <c r="G823" s="366" t="s">
        <v>912</v>
      </c>
    </row>
    <row r="824" spans="1:7" thickBot="1" x14ac:dyDescent="0.3">
      <c r="A824" s="510">
        <v>42649</v>
      </c>
      <c r="B824" s="35" t="s">
        <v>847</v>
      </c>
      <c r="C824" s="35" t="s">
        <v>721</v>
      </c>
      <c r="D824" s="518">
        <v>0</v>
      </c>
      <c r="E824" s="518" t="s">
        <v>907</v>
      </c>
      <c r="F824" s="35" t="s">
        <v>595</v>
      </c>
      <c r="G824" s="366" t="s">
        <v>906</v>
      </c>
    </row>
    <row r="825" spans="1:7" ht="45.75" thickBot="1" x14ac:dyDescent="0.3">
      <c r="A825" s="510">
        <v>42649</v>
      </c>
      <c r="B825" s="35" t="s">
        <v>721</v>
      </c>
      <c r="C825" s="35" t="s">
        <v>845</v>
      </c>
      <c r="D825" s="518">
        <v>0</v>
      </c>
      <c r="E825" s="518" t="s">
        <v>897</v>
      </c>
      <c r="F825" s="35" t="s">
        <v>595</v>
      </c>
      <c r="G825" s="366" t="s">
        <v>905</v>
      </c>
    </row>
    <row r="826" spans="1:7" ht="45.75" thickBot="1" x14ac:dyDescent="0.3">
      <c r="A826" s="510">
        <v>42649</v>
      </c>
      <c r="B826" s="35" t="s">
        <v>845</v>
      </c>
      <c r="C826" s="35" t="s">
        <v>654</v>
      </c>
      <c r="D826" s="518">
        <v>0</v>
      </c>
      <c r="E826" s="518" t="s">
        <v>897</v>
      </c>
      <c r="F826" s="35" t="s">
        <v>595</v>
      </c>
      <c r="G826" s="366" t="s">
        <v>904</v>
      </c>
    </row>
    <row r="827" spans="1:7" ht="45.75" thickBot="1" x14ac:dyDescent="0.3">
      <c r="A827" s="510">
        <v>42649</v>
      </c>
      <c r="B827" s="35" t="s">
        <v>791</v>
      </c>
      <c r="C827" s="35" t="s">
        <v>639</v>
      </c>
      <c r="D827" s="518">
        <v>0</v>
      </c>
      <c r="E827" s="518" t="s">
        <v>897</v>
      </c>
      <c r="F827" s="35" t="s">
        <v>595</v>
      </c>
      <c r="G827" s="366" t="s">
        <v>898</v>
      </c>
    </row>
    <row r="828" spans="1:7" ht="45.75" thickBot="1" x14ac:dyDescent="0.3">
      <c r="A828" s="510">
        <v>42649</v>
      </c>
      <c r="B828" s="35" t="s">
        <v>639</v>
      </c>
      <c r="C828" s="35" t="s">
        <v>634</v>
      </c>
      <c r="D828" s="518">
        <v>0</v>
      </c>
      <c r="E828" s="518" t="s">
        <v>897</v>
      </c>
      <c r="F828" s="35" t="s">
        <v>595</v>
      </c>
      <c r="G828" s="366" t="s">
        <v>896</v>
      </c>
    </row>
    <row r="829" spans="1:7" ht="30.75" thickBot="1" x14ac:dyDescent="0.3">
      <c r="A829" s="510">
        <v>42649</v>
      </c>
      <c r="B829" s="35" t="s">
        <v>634</v>
      </c>
      <c r="C829" s="35" t="s">
        <v>786</v>
      </c>
      <c r="D829" s="518">
        <v>0</v>
      </c>
      <c r="E829" s="518" t="s">
        <v>879</v>
      </c>
      <c r="F829" s="35" t="s">
        <v>595</v>
      </c>
      <c r="G829" s="366" t="s">
        <v>895</v>
      </c>
    </row>
    <row r="830" spans="1:7" ht="45.75" thickBot="1" x14ac:dyDescent="0.3">
      <c r="A830" s="510">
        <v>42649</v>
      </c>
      <c r="B830" s="35" t="s">
        <v>786</v>
      </c>
      <c r="C830" s="35" t="s">
        <v>893</v>
      </c>
      <c r="D830" s="518">
        <v>0</v>
      </c>
      <c r="E830" s="518" t="s">
        <v>879</v>
      </c>
      <c r="F830" s="35" t="s">
        <v>595</v>
      </c>
      <c r="G830" s="366" t="s">
        <v>894</v>
      </c>
    </row>
    <row r="831" spans="1:7" ht="30.75" thickBot="1" x14ac:dyDescent="0.3">
      <c r="A831" s="510">
        <v>42649</v>
      </c>
      <c r="B831" s="35" t="s">
        <v>893</v>
      </c>
      <c r="C831" s="35" t="s">
        <v>891</v>
      </c>
      <c r="D831" s="518">
        <v>0</v>
      </c>
      <c r="E831" s="518" t="s">
        <v>879</v>
      </c>
      <c r="F831" s="35" t="s">
        <v>595</v>
      </c>
      <c r="G831" s="366" t="s">
        <v>892</v>
      </c>
    </row>
    <row r="832" spans="1:7" ht="30.75" thickBot="1" x14ac:dyDescent="0.3">
      <c r="A832" s="510">
        <v>42649</v>
      </c>
      <c r="B832" s="35" t="s">
        <v>884</v>
      </c>
      <c r="C832" s="35" t="s">
        <v>618</v>
      </c>
      <c r="D832" s="518">
        <v>0</v>
      </c>
      <c r="E832" s="518" t="s">
        <v>879</v>
      </c>
      <c r="F832" s="35" t="s">
        <v>595</v>
      </c>
      <c r="G832" s="366" t="s">
        <v>883</v>
      </c>
    </row>
    <row r="833" spans="1:7" ht="30.75" thickBot="1" x14ac:dyDescent="0.3">
      <c r="A833" s="510">
        <v>42649</v>
      </c>
      <c r="B833" s="35" t="s">
        <v>618</v>
      </c>
      <c r="C833" s="35" t="s">
        <v>616</v>
      </c>
      <c r="D833" s="518">
        <v>0</v>
      </c>
      <c r="E833" s="518" t="s">
        <v>879</v>
      </c>
      <c r="F833" s="35" t="s">
        <v>595</v>
      </c>
      <c r="G833" s="366" t="s">
        <v>882</v>
      </c>
    </row>
    <row r="834" spans="1:7" ht="30.75" thickBot="1" x14ac:dyDescent="0.3">
      <c r="A834" s="510">
        <v>42649</v>
      </c>
      <c r="B834" s="35" t="s">
        <v>616</v>
      </c>
      <c r="C834" s="35" t="s">
        <v>614</v>
      </c>
      <c r="D834" s="518">
        <v>0</v>
      </c>
      <c r="E834" s="518" t="s">
        <v>879</v>
      </c>
      <c r="F834" s="35" t="s">
        <v>595</v>
      </c>
      <c r="G834" s="366" t="s">
        <v>881</v>
      </c>
    </row>
    <row r="835" spans="1:7" ht="30.75" thickBot="1" x14ac:dyDescent="0.3">
      <c r="A835" s="510">
        <v>42649</v>
      </c>
      <c r="B835" s="35" t="s">
        <v>614</v>
      </c>
      <c r="C835" s="35" t="s">
        <v>741</v>
      </c>
      <c r="D835" s="518">
        <v>0</v>
      </c>
      <c r="E835" s="518" t="s">
        <v>879</v>
      </c>
      <c r="F835" s="35" t="s">
        <v>595</v>
      </c>
      <c r="G835" s="366" t="s">
        <v>880</v>
      </c>
    </row>
    <row r="836" spans="1:7" ht="30.75" thickBot="1" x14ac:dyDescent="0.3">
      <c r="A836" s="510">
        <v>42649</v>
      </c>
      <c r="B836" s="35" t="s">
        <v>741</v>
      </c>
      <c r="C836" s="35" t="s">
        <v>607</v>
      </c>
      <c r="D836" s="518">
        <v>0</v>
      </c>
      <c r="E836" s="518" t="s">
        <v>879</v>
      </c>
      <c r="F836" s="35" t="s">
        <v>595</v>
      </c>
      <c r="G836" s="366" t="s">
        <v>878</v>
      </c>
    </row>
    <row r="837" spans="1:7" thickBot="1" x14ac:dyDescent="0.3">
      <c r="A837" s="510">
        <v>42650</v>
      </c>
      <c r="B837" s="35" t="s">
        <v>607</v>
      </c>
      <c r="C837" s="35" t="s">
        <v>605</v>
      </c>
      <c r="D837" s="518">
        <v>0</v>
      </c>
      <c r="E837" s="518" t="s">
        <v>827</v>
      </c>
      <c r="F837" s="35" t="s">
        <v>595</v>
      </c>
      <c r="G837" s="366" t="s">
        <v>877</v>
      </c>
    </row>
    <row r="838" spans="1:7" thickBot="1" x14ac:dyDescent="0.3">
      <c r="A838" s="510">
        <v>42650</v>
      </c>
      <c r="B838" s="35" t="s">
        <v>605</v>
      </c>
      <c r="C838" s="35" t="s">
        <v>823</v>
      </c>
      <c r="D838" s="518">
        <v>0</v>
      </c>
      <c r="E838" s="518" t="s">
        <v>827</v>
      </c>
      <c r="F838" s="35" t="s">
        <v>595</v>
      </c>
      <c r="G838" s="366" t="s">
        <v>876</v>
      </c>
    </row>
    <row r="839" spans="1:7" ht="30.75" thickBot="1" x14ac:dyDescent="0.3">
      <c r="A839" s="510">
        <v>42650</v>
      </c>
      <c r="B839" s="35" t="s">
        <v>600</v>
      </c>
      <c r="C839" s="35" t="s">
        <v>695</v>
      </c>
      <c r="D839" s="518">
        <v>0</v>
      </c>
      <c r="E839" s="518" t="s">
        <v>827</v>
      </c>
      <c r="F839" s="35" t="s">
        <v>595</v>
      </c>
      <c r="G839" s="366" t="s">
        <v>874</v>
      </c>
    </row>
    <row r="840" spans="1:7" thickBot="1" x14ac:dyDescent="0.3">
      <c r="A840" s="510">
        <v>42650</v>
      </c>
      <c r="B840" s="35" t="s">
        <v>695</v>
      </c>
      <c r="C840" s="35" t="s">
        <v>817</v>
      </c>
      <c r="D840" s="518">
        <v>0</v>
      </c>
      <c r="E840" s="518" t="s">
        <v>827</v>
      </c>
      <c r="F840" s="35" t="s">
        <v>595</v>
      </c>
      <c r="G840" s="366" t="s">
        <v>873</v>
      </c>
    </row>
    <row r="841" spans="1:7" thickBot="1" x14ac:dyDescent="0.3">
      <c r="A841" s="510">
        <v>42650</v>
      </c>
      <c r="B841" s="35" t="s">
        <v>817</v>
      </c>
      <c r="C841" s="35" t="s">
        <v>692</v>
      </c>
      <c r="D841" s="518">
        <v>0</v>
      </c>
      <c r="E841" s="518" t="s">
        <v>827</v>
      </c>
      <c r="F841" s="35" t="s">
        <v>595</v>
      </c>
      <c r="G841" s="366" t="s">
        <v>872</v>
      </c>
    </row>
    <row r="842" spans="1:7" thickBot="1" x14ac:dyDescent="0.3">
      <c r="A842" s="510">
        <v>42650</v>
      </c>
      <c r="B842" s="35" t="s">
        <v>809</v>
      </c>
      <c r="C842" s="35" t="s">
        <v>668</v>
      </c>
      <c r="D842" s="518">
        <v>0</v>
      </c>
      <c r="E842" s="518" t="s">
        <v>827</v>
      </c>
      <c r="F842" s="35" t="s">
        <v>595</v>
      </c>
      <c r="G842" s="366" t="s">
        <v>862</v>
      </c>
    </row>
    <row r="843" spans="1:7" thickBot="1" x14ac:dyDescent="0.3">
      <c r="A843" s="510">
        <v>42650</v>
      </c>
      <c r="B843" s="35" t="s">
        <v>668</v>
      </c>
      <c r="C843" s="35" t="s">
        <v>807</v>
      </c>
      <c r="D843" s="518">
        <v>0</v>
      </c>
      <c r="E843" s="518" t="s">
        <v>827</v>
      </c>
      <c r="F843" s="35" t="s">
        <v>595</v>
      </c>
      <c r="G843" s="366" t="s">
        <v>861</v>
      </c>
    </row>
    <row r="844" spans="1:7" thickBot="1" x14ac:dyDescent="0.3">
      <c r="A844" s="510">
        <v>42650</v>
      </c>
      <c r="B844" s="35" t="s">
        <v>807</v>
      </c>
      <c r="C844" s="35" t="s">
        <v>859</v>
      </c>
      <c r="D844" s="518">
        <v>0</v>
      </c>
      <c r="E844" s="518" t="s">
        <v>827</v>
      </c>
      <c r="F844" s="35" t="s">
        <v>595</v>
      </c>
      <c r="G844" s="366" t="s">
        <v>860</v>
      </c>
    </row>
    <row r="845" spans="1:7" thickBot="1" x14ac:dyDescent="0.3">
      <c r="A845" s="510">
        <v>42650</v>
      </c>
      <c r="B845" s="35" t="s">
        <v>859</v>
      </c>
      <c r="C845" s="35" t="s">
        <v>666</v>
      </c>
      <c r="D845" s="518">
        <v>0</v>
      </c>
      <c r="E845" s="518" t="s">
        <v>827</v>
      </c>
      <c r="F845" s="35" t="s">
        <v>595</v>
      </c>
      <c r="G845" s="366" t="s">
        <v>858</v>
      </c>
    </row>
    <row r="846" spans="1:7" thickBot="1" x14ac:dyDescent="0.3">
      <c r="A846" s="510">
        <v>42650</v>
      </c>
      <c r="B846" s="35" t="s">
        <v>723</v>
      </c>
      <c r="C846" s="35" t="s">
        <v>847</v>
      </c>
      <c r="D846" s="518">
        <v>0</v>
      </c>
      <c r="E846" s="518" t="s">
        <v>827</v>
      </c>
      <c r="F846" s="35" t="s">
        <v>595</v>
      </c>
      <c r="G846" s="366" t="s">
        <v>848</v>
      </c>
    </row>
    <row r="847" spans="1:7" thickBot="1" x14ac:dyDescent="0.3">
      <c r="A847" s="510">
        <v>42650</v>
      </c>
      <c r="B847" s="35" t="s">
        <v>847</v>
      </c>
      <c r="C847" s="35" t="s">
        <v>721</v>
      </c>
      <c r="D847" s="518">
        <v>0</v>
      </c>
      <c r="E847" s="518" t="s">
        <v>827</v>
      </c>
      <c r="F847" s="35" t="s">
        <v>595</v>
      </c>
      <c r="G847" s="366" t="s">
        <v>772</v>
      </c>
    </row>
    <row r="848" spans="1:7" ht="30.75" thickBot="1" x14ac:dyDescent="0.3">
      <c r="A848" s="510">
        <v>42650</v>
      </c>
      <c r="B848" s="35" t="s">
        <v>721</v>
      </c>
      <c r="C848" s="35" t="s">
        <v>845</v>
      </c>
      <c r="D848" s="518">
        <v>0</v>
      </c>
      <c r="E848" s="518" t="s">
        <v>827</v>
      </c>
      <c r="F848" s="35" t="s">
        <v>595</v>
      </c>
      <c r="G848" s="366" t="s">
        <v>846</v>
      </c>
    </row>
    <row r="849" spans="1:7" thickBot="1" x14ac:dyDescent="0.3">
      <c r="A849" s="510">
        <v>42650</v>
      </c>
      <c r="B849" s="35" t="s">
        <v>845</v>
      </c>
      <c r="C849" s="35" t="s">
        <v>656</v>
      </c>
      <c r="D849" s="518">
        <v>0</v>
      </c>
      <c r="E849" s="518" t="s">
        <v>827</v>
      </c>
      <c r="F849" s="35" t="s">
        <v>595</v>
      </c>
      <c r="G849" s="366" t="s">
        <v>844</v>
      </c>
    </row>
    <row r="850" spans="1:7" thickBot="1" x14ac:dyDescent="0.3">
      <c r="A850" s="510">
        <v>42650</v>
      </c>
      <c r="B850" s="35" t="s">
        <v>741</v>
      </c>
      <c r="C850" s="35" t="s">
        <v>607</v>
      </c>
      <c r="D850" s="518">
        <v>0</v>
      </c>
      <c r="E850" s="518" t="s">
        <v>827</v>
      </c>
      <c r="F850" s="35" t="s">
        <v>595</v>
      </c>
      <c r="G850" s="366" t="s">
        <v>826</v>
      </c>
    </row>
    <row r="851" spans="1:7" thickBot="1" x14ac:dyDescent="0.3">
      <c r="A851" s="510">
        <v>42650</v>
      </c>
      <c r="B851" s="35" t="s">
        <v>741</v>
      </c>
      <c r="C851" s="35" t="s">
        <v>607</v>
      </c>
      <c r="D851" s="518">
        <v>0</v>
      </c>
      <c r="E851" s="518" t="s">
        <v>829</v>
      </c>
      <c r="F851" s="35" t="s">
        <v>595</v>
      </c>
      <c r="G851" s="366" t="s">
        <v>828</v>
      </c>
    </row>
    <row r="852" spans="1:7" thickBot="1" x14ac:dyDescent="0.3">
      <c r="A852" s="510">
        <v>42651</v>
      </c>
      <c r="B852" s="35" t="s">
        <v>607</v>
      </c>
      <c r="C852" s="35" t="s">
        <v>823</v>
      </c>
      <c r="D852" s="518">
        <v>0</v>
      </c>
      <c r="E852" s="518" t="s">
        <v>825</v>
      </c>
      <c r="F852" s="35" t="s">
        <v>595</v>
      </c>
      <c r="G852" s="366" t="s">
        <v>824</v>
      </c>
    </row>
    <row r="853" spans="1:7" ht="45.75" thickBot="1" x14ac:dyDescent="0.3">
      <c r="A853" s="510">
        <v>42651</v>
      </c>
      <c r="B853" s="35" t="s">
        <v>823</v>
      </c>
      <c r="C853" s="35" t="s">
        <v>602</v>
      </c>
      <c r="D853" s="518">
        <v>0</v>
      </c>
      <c r="E853" s="518" t="s">
        <v>813</v>
      </c>
      <c r="F853" s="35" t="s">
        <v>595</v>
      </c>
      <c r="G853" s="366" t="s">
        <v>822</v>
      </c>
    </row>
    <row r="854" spans="1:7" ht="45.75" thickBot="1" x14ac:dyDescent="0.3">
      <c r="A854" s="510">
        <v>42651</v>
      </c>
      <c r="B854" s="35" t="s">
        <v>602</v>
      </c>
      <c r="C854" s="35" t="s">
        <v>704</v>
      </c>
      <c r="D854" s="518">
        <v>0</v>
      </c>
      <c r="E854" s="518" t="s">
        <v>813</v>
      </c>
      <c r="F854" s="35" t="s">
        <v>595</v>
      </c>
      <c r="G854" s="366" t="s">
        <v>821</v>
      </c>
    </row>
    <row r="855" spans="1:7" ht="45.75" thickBot="1" x14ac:dyDescent="0.3">
      <c r="A855" s="510">
        <v>42651</v>
      </c>
      <c r="B855" s="35" t="s">
        <v>692</v>
      </c>
      <c r="C855" s="35" t="s">
        <v>681</v>
      </c>
      <c r="D855" s="518">
        <v>0</v>
      </c>
      <c r="E855" s="518" t="s">
        <v>813</v>
      </c>
      <c r="F855" s="35" t="s">
        <v>595</v>
      </c>
      <c r="G855" s="366" t="s">
        <v>814</v>
      </c>
    </row>
    <row r="856" spans="1:7" ht="45.75" thickBot="1" x14ac:dyDescent="0.3">
      <c r="A856" s="510">
        <v>42651</v>
      </c>
      <c r="B856" s="35" t="s">
        <v>692</v>
      </c>
      <c r="C856" s="35" t="s">
        <v>681</v>
      </c>
      <c r="D856" s="518">
        <v>0</v>
      </c>
      <c r="E856" s="518" t="s">
        <v>813</v>
      </c>
      <c r="F856" s="35" t="s">
        <v>595</v>
      </c>
      <c r="G856" s="366" t="s">
        <v>815</v>
      </c>
    </row>
    <row r="857" spans="1:7" ht="45.75" thickBot="1" x14ac:dyDescent="0.3">
      <c r="A857" s="510">
        <v>42651</v>
      </c>
      <c r="B857" s="35" t="s">
        <v>681</v>
      </c>
      <c r="C857" s="35" t="s">
        <v>811</v>
      </c>
      <c r="D857" s="518">
        <v>0</v>
      </c>
      <c r="E857" s="518" t="s">
        <v>813</v>
      </c>
      <c r="F857" s="35" t="s">
        <v>595</v>
      </c>
      <c r="G857" s="366" t="s">
        <v>812</v>
      </c>
    </row>
    <row r="858" spans="1:7" ht="30.75" thickBot="1" x14ac:dyDescent="0.3">
      <c r="A858" s="510">
        <v>42651</v>
      </c>
      <c r="B858" s="35" t="s">
        <v>811</v>
      </c>
      <c r="C858" s="35" t="s">
        <v>809</v>
      </c>
      <c r="D858" s="518">
        <v>0</v>
      </c>
      <c r="E858" s="518" t="s">
        <v>596</v>
      </c>
      <c r="F858" s="35" t="s">
        <v>595</v>
      </c>
      <c r="G858" s="366" t="s">
        <v>810</v>
      </c>
    </row>
    <row r="859" spans="1:7" ht="30.75" thickBot="1" x14ac:dyDescent="0.3">
      <c r="A859" s="510">
        <v>42651</v>
      </c>
      <c r="B859" s="35" t="s">
        <v>786</v>
      </c>
      <c r="C859" s="35" t="s">
        <v>632</v>
      </c>
      <c r="D859" s="518">
        <v>0</v>
      </c>
      <c r="E859" s="518" t="s">
        <v>785</v>
      </c>
      <c r="F859" s="35" t="s">
        <v>595</v>
      </c>
      <c r="G859" s="366" t="s">
        <v>784</v>
      </c>
    </row>
    <row r="860" spans="1:7" ht="30.75" thickBot="1" x14ac:dyDescent="0.3">
      <c r="A860" s="510">
        <v>42651</v>
      </c>
      <c r="B860" s="35" t="s">
        <v>632</v>
      </c>
      <c r="C860" s="35" t="s">
        <v>630</v>
      </c>
      <c r="D860" s="518">
        <v>0</v>
      </c>
      <c r="E860" s="518" t="s">
        <v>596</v>
      </c>
      <c r="F860" s="35" t="s">
        <v>595</v>
      </c>
      <c r="G860" s="366" t="s">
        <v>783</v>
      </c>
    </row>
    <row r="861" spans="1:7" ht="30.75" thickBot="1" x14ac:dyDescent="0.3">
      <c r="A861" s="510">
        <v>42651</v>
      </c>
      <c r="B861" s="35" t="s">
        <v>630</v>
      </c>
      <c r="C861" s="35" t="s">
        <v>781</v>
      </c>
      <c r="D861" s="518">
        <v>0</v>
      </c>
      <c r="E861" s="518" t="s">
        <v>596</v>
      </c>
      <c r="F861" s="35" t="s">
        <v>595</v>
      </c>
      <c r="G861" s="366" t="s">
        <v>782</v>
      </c>
    </row>
    <row r="862" spans="1:7" ht="30.75" thickBot="1" x14ac:dyDescent="0.3">
      <c r="A862" s="510">
        <v>42651</v>
      </c>
      <c r="B862" s="35" t="s">
        <v>781</v>
      </c>
      <c r="C862" s="35" t="s">
        <v>779</v>
      </c>
      <c r="D862" s="518">
        <v>0</v>
      </c>
      <c r="E862" s="518" t="s">
        <v>596</v>
      </c>
      <c r="F862" s="35" t="s">
        <v>595</v>
      </c>
      <c r="G862" s="366" t="s">
        <v>780</v>
      </c>
    </row>
    <row r="863" spans="1:7" ht="30.75" thickBot="1" x14ac:dyDescent="0.3">
      <c r="A863" s="510">
        <v>42651</v>
      </c>
      <c r="B863" s="35" t="s">
        <v>779</v>
      </c>
      <c r="C863" s="35" t="s">
        <v>611</v>
      </c>
      <c r="D863" s="518">
        <v>0</v>
      </c>
      <c r="E863" s="518" t="s">
        <v>596</v>
      </c>
      <c r="F863" s="35" t="s">
        <v>595</v>
      </c>
      <c r="G863" s="366" t="s">
        <v>778</v>
      </c>
    </row>
    <row r="864" spans="1:7" ht="30.75" thickBot="1" x14ac:dyDescent="0.3">
      <c r="A864" s="510">
        <v>42651</v>
      </c>
      <c r="B864" s="35" t="s">
        <v>611</v>
      </c>
      <c r="C864" s="35" t="s">
        <v>607</v>
      </c>
      <c r="D864" s="518">
        <v>0</v>
      </c>
      <c r="E864" s="518" t="s">
        <v>596</v>
      </c>
      <c r="F864" s="35" t="s">
        <v>595</v>
      </c>
      <c r="G864" s="366" t="s">
        <v>777</v>
      </c>
    </row>
    <row r="865" spans="1:7" ht="30.75" thickBot="1" x14ac:dyDescent="0.3">
      <c r="A865" s="510">
        <v>42652</v>
      </c>
      <c r="B865" s="35" t="s">
        <v>607</v>
      </c>
      <c r="C865" s="35" t="s">
        <v>600</v>
      </c>
      <c r="D865" s="518">
        <v>0</v>
      </c>
      <c r="E865" s="518" t="s">
        <v>596</v>
      </c>
      <c r="F865" s="35" t="s">
        <v>595</v>
      </c>
      <c r="G865" s="366" t="s">
        <v>776</v>
      </c>
    </row>
    <row r="866" spans="1:7" ht="30.75" thickBot="1" x14ac:dyDescent="0.3">
      <c r="A866" s="510">
        <v>42652</v>
      </c>
      <c r="B866" s="35" t="s">
        <v>600</v>
      </c>
      <c r="C866" s="35" t="s">
        <v>692</v>
      </c>
      <c r="D866" s="518">
        <v>0</v>
      </c>
      <c r="E866" s="518" t="s">
        <v>596</v>
      </c>
      <c r="F866" s="35" t="s">
        <v>595</v>
      </c>
      <c r="G866" s="366" t="s">
        <v>774</v>
      </c>
    </row>
    <row r="867" spans="1:7" ht="30.75" thickBot="1" x14ac:dyDescent="0.3">
      <c r="A867" s="510">
        <v>42652</v>
      </c>
      <c r="B867" s="35" t="s">
        <v>600</v>
      </c>
      <c r="C867" s="35" t="s">
        <v>692</v>
      </c>
      <c r="D867" s="518">
        <v>0</v>
      </c>
      <c r="E867" s="518" t="s">
        <v>596</v>
      </c>
      <c r="F867" s="35" t="s">
        <v>595</v>
      </c>
      <c r="G867" s="366" t="s">
        <v>775</v>
      </c>
    </row>
    <row r="868" spans="1:7" ht="30.75" thickBot="1" x14ac:dyDescent="0.3">
      <c r="A868" s="510">
        <v>42652</v>
      </c>
      <c r="B868" s="35" t="s">
        <v>692</v>
      </c>
      <c r="C868" s="35" t="s">
        <v>771</v>
      </c>
      <c r="D868" s="518">
        <v>0</v>
      </c>
      <c r="E868" s="518" t="s">
        <v>596</v>
      </c>
      <c r="F868" s="35" t="s">
        <v>595</v>
      </c>
      <c r="G868" s="366" t="s">
        <v>772</v>
      </c>
    </row>
    <row r="869" spans="1:7" ht="30.75" thickBot="1" x14ac:dyDescent="0.3">
      <c r="A869" s="510">
        <v>42652</v>
      </c>
      <c r="B869" s="35" t="s">
        <v>692</v>
      </c>
      <c r="C869" s="35" t="s">
        <v>771</v>
      </c>
      <c r="D869" s="518">
        <v>0</v>
      </c>
      <c r="E869" s="518" t="s">
        <v>596</v>
      </c>
      <c r="F869" s="35" t="s">
        <v>595</v>
      </c>
      <c r="G869" s="366" t="s">
        <v>773</v>
      </c>
    </row>
    <row r="870" spans="1:7" ht="30.75" thickBot="1" x14ac:dyDescent="0.3">
      <c r="A870" s="510">
        <v>42652</v>
      </c>
      <c r="B870" s="35" t="s">
        <v>771</v>
      </c>
      <c r="C870" s="35" t="s">
        <v>689</v>
      </c>
      <c r="D870" s="518">
        <v>0</v>
      </c>
      <c r="E870" s="518" t="s">
        <v>596</v>
      </c>
      <c r="F870" s="35" t="s">
        <v>595</v>
      </c>
      <c r="G870" s="366" t="s">
        <v>770</v>
      </c>
    </row>
    <row r="871" spans="1:7" ht="30.75" thickBot="1" x14ac:dyDescent="0.3">
      <c r="A871" s="510">
        <v>42652</v>
      </c>
      <c r="B871" s="35" t="s">
        <v>689</v>
      </c>
      <c r="C871" s="35" t="s">
        <v>735</v>
      </c>
      <c r="D871" s="518">
        <v>0</v>
      </c>
      <c r="E871" s="518" t="s">
        <v>596</v>
      </c>
      <c r="F871" s="35" t="s">
        <v>595</v>
      </c>
      <c r="G871" s="366" t="s">
        <v>769</v>
      </c>
    </row>
    <row r="872" spans="1:7" ht="30.75" thickBot="1" x14ac:dyDescent="0.3">
      <c r="A872" s="510">
        <v>42652</v>
      </c>
      <c r="B872" s="35" t="s">
        <v>735</v>
      </c>
      <c r="C872" s="35" t="s">
        <v>683</v>
      </c>
      <c r="D872" s="518">
        <v>0</v>
      </c>
      <c r="E872" s="518" t="s">
        <v>596</v>
      </c>
      <c r="F872" s="35" t="s">
        <v>595</v>
      </c>
      <c r="G872" s="366" t="s">
        <v>768</v>
      </c>
    </row>
    <row r="873" spans="1:7" ht="30.75" thickBot="1" x14ac:dyDescent="0.3">
      <c r="A873" s="510">
        <v>42652</v>
      </c>
      <c r="B873" s="35" t="s">
        <v>683</v>
      </c>
      <c r="C873" s="35" t="s">
        <v>729</v>
      </c>
      <c r="D873" s="518">
        <v>0</v>
      </c>
      <c r="E873" s="518" t="s">
        <v>596</v>
      </c>
      <c r="F873" s="35" t="s">
        <v>595</v>
      </c>
      <c r="G873" s="366" t="s">
        <v>767</v>
      </c>
    </row>
    <row r="874" spans="1:7" ht="30.75" thickBot="1" x14ac:dyDescent="0.3">
      <c r="A874" s="510">
        <v>42652</v>
      </c>
      <c r="B874" s="35" t="s">
        <v>729</v>
      </c>
      <c r="C874" s="35" t="s">
        <v>765</v>
      </c>
      <c r="D874" s="518">
        <v>0</v>
      </c>
      <c r="E874" s="518" t="s">
        <v>596</v>
      </c>
      <c r="F874" s="35" t="s">
        <v>595</v>
      </c>
      <c r="G874" s="366" t="s">
        <v>766</v>
      </c>
    </row>
    <row r="875" spans="1:7" ht="30.75" thickBot="1" x14ac:dyDescent="0.3">
      <c r="A875" s="510">
        <v>42652</v>
      </c>
      <c r="B875" s="35" t="s">
        <v>765</v>
      </c>
      <c r="C875" s="35" t="s">
        <v>679</v>
      </c>
      <c r="D875" s="518">
        <v>0</v>
      </c>
      <c r="E875" s="518" t="s">
        <v>596</v>
      </c>
      <c r="F875" s="35" t="s">
        <v>595</v>
      </c>
      <c r="G875" s="366" t="s">
        <v>764</v>
      </c>
    </row>
    <row r="876" spans="1:7" ht="30.75" thickBot="1" x14ac:dyDescent="0.3">
      <c r="A876" s="510">
        <v>42652</v>
      </c>
      <c r="B876" s="35" t="s">
        <v>679</v>
      </c>
      <c r="C876" s="35" t="s">
        <v>677</v>
      </c>
      <c r="D876" s="518">
        <v>0</v>
      </c>
      <c r="E876" s="518" t="s">
        <v>596</v>
      </c>
      <c r="F876" s="35" t="s">
        <v>595</v>
      </c>
      <c r="G876" s="366" t="s">
        <v>763</v>
      </c>
    </row>
    <row r="877" spans="1:7" ht="30.75" thickBot="1" x14ac:dyDescent="0.3">
      <c r="A877" s="510">
        <v>42652</v>
      </c>
      <c r="B877" s="35" t="s">
        <v>677</v>
      </c>
      <c r="C877" s="35" t="s">
        <v>675</v>
      </c>
      <c r="D877" s="518">
        <v>0</v>
      </c>
      <c r="E877" s="518" t="s">
        <v>596</v>
      </c>
      <c r="F877" s="35" t="s">
        <v>595</v>
      </c>
      <c r="G877" s="366" t="s">
        <v>762</v>
      </c>
    </row>
    <row r="878" spans="1:7" ht="30.75" thickBot="1" x14ac:dyDescent="0.3">
      <c r="A878" s="510">
        <v>42652</v>
      </c>
      <c r="B878" s="35" t="s">
        <v>675</v>
      </c>
      <c r="C878" s="35" t="s">
        <v>760</v>
      </c>
      <c r="D878" s="518">
        <v>0</v>
      </c>
      <c r="E878" s="518" t="s">
        <v>596</v>
      </c>
      <c r="F878" s="35" t="s">
        <v>595</v>
      </c>
      <c r="G878" s="366" t="s">
        <v>761</v>
      </c>
    </row>
    <row r="879" spans="1:7" ht="30.75" thickBot="1" x14ac:dyDescent="0.3">
      <c r="A879" s="510">
        <v>42652</v>
      </c>
      <c r="B879" s="35" t="s">
        <v>760</v>
      </c>
      <c r="C879" s="35" t="s">
        <v>668</v>
      </c>
      <c r="D879" s="518">
        <v>0</v>
      </c>
      <c r="E879" s="518" t="s">
        <v>596</v>
      </c>
      <c r="F879" s="35" t="s">
        <v>595</v>
      </c>
      <c r="G879" s="366" t="s">
        <v>759</v>
      </c>
    </row>
    <row r="880" spans="1:7" ht="30.75" thickBot="1" x14ac:dyDescent="0.3">
      <c r="A880" s="510">
        <v>42652</v>
      </c>
      <c r="B880" s="35" t="s">
        <v>760</v>
      </c>
      <c r="C880" s="35" t="s">
        <v>668</v>
      </c>
      <c r="D880" s="518">
        <v>0</v>
      </c>
      <c r="E880" s="518" t="s">
        <v>596</v>
      </c>
      <c r="F880" s="35" t="s">
        <v>595</v>
      </c>
      <c r="G880" s="366" t="s">
        <v>758</v>
      </c>
    </row>
    <row r="881" spans="1:7" thickBot="1" x14ac:dyDescent="0.3">
      <c r="A881" s="510">
        <v>42653</v>
      </c>
      <c r="B881" s="35" t="s">
        <v>757</v>
      </c>
      <c r="C881" s="35" t="s">
        <v>654</v>
      </c>
      <c r="D881" s="518">
        <v>0</v>
      </c>
      <c r="E881" s="518" t="s">
        <v>719</v>
      </c>
      <c r="F881" s="35" t="s">
        <v>595</v>
      </c>
      <c r="G881" s="366" t="s">
        <v>754</v>
      </c>
    </row>
    <row r="882" spans="1:7" thickBot="1" x14ac:dyDescent="0.3">
      <c r="A882" s="510">
        <v>42653</v>
      </c>
      <c r="B882" s="35" t="s">
        <v>757</v>
      </c>
      <c r="C882" s="35" t="s">
        <v>654</v>
      </c>
      <c r="D882" s="518">
        <v>0</v>
      </c>
      <c r="E882" s="518" t="s">
        <v>719</v>
      </c>
      <c r="F882" s="35" t="s">
        <v>595</v>
      </c>
      <c r="G882" s="366" t="s">
        <v>717</v>
      </c>
    </row>
    <row r="883" spans="1:7" thickBot="1" x14ac:dyDescent="0.3">
      <c r="A883" s="510">
        <v>42653</v>
      </c>
      <c r="B883" s="35" t="s">
        <v>757</v>
      </c>
      <c r="C883" s="35" t="s">
        <v>654</v>
      </c>
      <c r="D883" s="518">
        <v>0</v>
      </c>
      <c r="E883" s="518" t="s">
        <v>719</v>
      </c>
      <c r="F883" s="35" t="s">
        <v>595</v>
      </c>
      <c r="G883" s="366" t="s">
        <v>756</v>
      </c>
    </row>
    <row r="884" spans="1:7" thickBot="1" x14ac:dyDescent="0.3">
      <c r="A884" s="510">
        <v>42653</v>
      </c>
      <c r="B884" s="35" t="s">
        <v>654</v>
      </c>
      <c r="C884" s="35" t="s">
        <v>753</v>
      </c>
      <c r="D884" s="518">
        <v>0</v>
      </c>
      <c r="E884" s="518" t="s">
        <v>719</v>
      </c>
      <c r="F884" s="35" t="s">
        <v>595</v>
      </c>
      <c r="G884" s="366" t="s">
        <v>754</v>
      </c>
    </row>
    <row r="885" spans="1:7" thickBot="1" x14ac:dyDescent="0.3">
      <c r="A885" s="510">
        <v>42653</v>
      </c>
      <c r="B885" s="35" t="s">
        <v>654</v>
      </c>
      <c r="C885" s="35" t="s">
        <v>753</v>
      </c>
      <c r="D885" s="518">
        <v>0</v>
      </c>
      <c r="E885" s="518" t="s">
        <v>719</v>
      </c>
      <c r="F885" s="35" t="s">
        <v>595</v>
      </c>
      <c r="G885" s="366" t="s">
        <v>717</v>
      </c>
    </row>
    <row r="886" spans="1:7" ht="30.75" thickBot="1" x14ac:dyDescent="0.3">
      <c r="A886" s="510">
        <v>42653</v>
      </c>
      <c r="B886" s="35" t="s">
        <v>654</v>
      </c>
      <c r="C886" s="35" t="s">
        <v>753</v>
      </c>
      <c r="D886" s="518">
        <v>0</v>
      </c>
      <c r="E886" s="518" t="s">
        <v>719</v>
      </c>
      <c r="F886" s="35" t="s">
        <v>595</v>
      </c>
      <c r="G886" s="366" t="s">
        <v>755</v>
      </c>
    </row>
    <row r="887" spans="1:7" ht="30.75" thickBot="1" x14ac:dyDescent="0.3">
      <c r="A887" s="510">
        <v>42653</v>
      </c>
      <c r="B887" s="35" t="s">
        <v>753</v>
      </c>
      <c r="C887" s="35" t="s">
        <v>630</v>
      </c>
      <c r="D887" s="518">
        <v>0</v>
      </c>
      <c r="E887" s="518" t="s">
        <v>596</v>
      </c>
      <c r="F887" s="35" t="s">
        <v>595</v>
      </c>
      <c r="G887" s="366" t="s">
        <v>752</v>
      </c>
    </row>
    <row r="888" spans="1:7" ht="30.75" thickBot="1" x14ac:dyDescent="0.3">
      <c r="A888" s="510">
        <v>42653</v>
      </c>
      <c r="B888" s="35" t="s">
        <v>753</v>
      </c>
      <c r="C888" s="35" t="s">
        <v>630</v>
      </c>
      <c r="D888" s="518">
        <v>0</v>
      </c>
      <c r="E888" s="518" t="s">
        <v>596</v>
      </c>
      <c r="F888" s="35" t="s">
        <v>595</v>
      </c>
      <c r="G888" s="366" t="s">
        <v>751</v>
      </c>
    </row>
    <row r="889" spans="1:7" ht="30.75" thickBot="1" x14ac:dyDescent="0.3">
      <c r="A889" s="510">
        <v>42653</v>
      </c>
      <c r="B889" s="35" t="s">
        <v>630</v>
      </c>
      <c r="C889" s="35" t="s">
        <v>627</v>
      </c>
      <c r="D889" s="518">
        <v>0</v>
      </c>
      <c r="E889" s="518" t="s">
        <v>596</v>
      </c>
      <c r="F889" s="35" t="s">
        <v>595</v>
      </c>
      <c r="G889" s="366" t="s">
        <v>750</v>
      </c>
    </row>
    <row r="890" spans="1:7" ht="30.75" thickBot="1" x14ac:dyDescent="0.3">
      <c r="A890" s="510">
        <v>42653</v>
      </c>
      <c r="B890" s="35" t="s">
        <v>627</v>
      </c>
      <c r="C890" s="35" t="s">
        <v>621</v>
      </c>
      <c r="D890" s="518">
        <v>0</v>
      </c>
      <c r="E890" s="518" t="s">
        <v>596</v>
      </c>
      <c r="F890" s="35" t="s">
        <v>595</v>
      </c>
      <c r="G890" s="366" t="s">
        <v>748</v>
      </c>
    </row>
    <row r="891" spans="1:7" ht="30.75" thickBot="1" x14ac:dyDescent="0.3">
      <c r="A891" s="510">
        <v>42653</v>
      </c>
      <c r="B891" s="35" t="s">
        <v>627</v>
      </c>
      <c r="C891" s="35" t="s">
        <v>621</v>
      </c>
      <c r="D891" s="518">
        <v>0</v>
      </c>
      <c r="E891" s="518" t="s">
        <v>596</v>
      </c>
      <c r="F891" s="35" t="s">
        <v>595</v>
      </c>
      <c r="G891" s="366" t="s">
        <v>747</v>
      </c>
    </row>
    <row r="892" spans="1:7" ht="30.75" thickBot="1" x14ac:dyDescent="0.3">
      <c r="A892" s="510">
        <v>42653</v>
      </c>
      <c r="B892" s="35" t="s">
        <v>627</v>
      </c>
      <c r="C892" s="35" t="s">
        <v>621</v>
      </c>
      <c r="D892" s="518">
        <v>0</v>
      </c>
      <c r="E892" s="518" t="s">
        <v>596</v>
      </c>
      <c r="F892" s="35" t="s">
        <v>595</v>
      </c>
      <c r="G892" s="366" t="s">
        <v>749</v>
      </c>
    </row>
    <row r="893" spans="1:7" ht="30.75" thickBot="1" x14ac:dyDescent="0.3">
      <c r="A893" s="510">
        <v>42653</v>
      </c>
      <c r="B893" s="35" t="s">
        <v>621</v>
      </c>
      <c r="C893" s="35" t="s">
        <v>745</v>
      </c>
      <c r="D893" s="518">
        <v>0</v>
      </c>
      <c r="E893" s="518" t="s">
        <v>596</v>
      </c>
      <c r="F893" s="35" t="s">
        <v>595</v>
      </c>
      <c r="G893" s="366" t="s">
        <v>746</v>
      </c>
    </row>
    <row r="894" spans="1:7" ht="30.75" thickBot="1" x14ac:dyDescent="0.3">
      <c r="A894" s="510">
        <v>42653</v>
      </c>
      <c r="B894" s="35" t="s">
        <v>745</v>
      </c>
      <c r="C894" s="35" t="s">
        <v>618</v>
      </c>
      <c r="D894" s="518">
        <v>0</v>
      </c>
      <c r="E894" s="518" t="s">
        <v>596</v>
      </c>
      <c r="F894" s="35" t="s">
        <v>595</v>
      </c>
      <c r="G894" s="366" t="s">
        <v>743</v>
      </c>
    </row>
    <row r="895" spans="1:7" ht="30.75" thickBot="1" x14ac:dyDescent="0.3">
      <c r="A895" s="510">
        <v>42653</v>
      </c>
      <c r="B895" s="35" t="s">
        <v>745</v>
      </c>
      <c r="C895" s="35" t="s">
        <v>618</v>
      </c>
      <c r="D895" s="518">
        <v>0</v>
      </c>
      <c r="E895" s="518" t="s">
        <v>596</v>
      </c>
      <c r="F895" s="35" t="s">
        <v>595</v>
      </c>
      <c r="G895" s="366" t="s">
        <v>744</v>
      </c>
    </row>
    <row r="896" spans="1:7" ht="30.75" thickBot="1" x14ac:dyDescent="0.3">
      <c r="A896" s="510">
        <v>42653</v>
      </c>
      <c r="B896" s="35" t="s">
        <v>618</v>
      </c>
      <c r="C896" s="35" t="s">
        <v>741</v>
      </c>
      <c r="D896" s="518">
        <v>0</v>
      </c>
      <c r="E896" s="518" t="s">
        <v>596</v>
      </c>
      <c r="F896" s="35" t="s">
        <v>595</v>
      </c>
      <c r="G896" s="366" t="s">
        <v>742</v>
      </c>
    </row>
    <row r="897" spans="1:7" ht="30.75" thickBot="1" x14ac:dyDescent="0.3">
      <c r="A897" s="510">
        <v>42653</v>
      </c>
      <c r="B897" s="35" t="s">
        <v>741</v>
      </c>
      <c r="C897" s="35" t="s">
        <v>607</v>
      </c>
      <c r="D897" s="518">
        <v>0</v>
      </c>
      <c r="E897" s="518" t="s">
        <v>596</v>
      </c>
      <c r="F897" s="35" t="s">
        <v>595</v>
      </c>
      <c r="G897" s="366" t="s">
        <v>740</v>
      </c>
    </row>
    <row r="898" spans="1:7" ht="30.75" thickBot="1" x14ac:dyDescent="0.3">
      <c r="A898" s="510">
        <v>42654</v>
      </c>
      <c r="B898" s="35" t="s">
        <v>607</v>
      </c>
      <c r="C898" s="35" t="s">
        <v>602</v>
      </c>
      <c r="D898" s="518">
        <v>0</v>
      </c>
      <c r="E898" s="518" t="s">
        <v>596</v>
      </c>
      <c r="F898" s="35" t="s">
        <v>595</v>
      </c>
      <c r="G898" s="366" t="s">
        <v>739</v>
      </c>
    </row>
    <row r="899" spans="1:7" ht="30.75" thickBot="1" x14ac:dyDescent="0.3">
      <c r="A899" s="510">
        <v>42654</v>
      </c>
      <c r="B899" s="35" t="s">
        <v>602</v>
      </c>
      <c r="C899" s="35" t="s">
        <v>704</v>
      </c>
      <c r="D899" s="518">
        <v>0</v>
      </c>
      <c r="E899" s="518" t="s">
        <v>596</v>
      </c>
      <c r="F899" s="35" t="s">
        <v>595</v>
      </c>
      <c r="G899" s="366" t="s">
        <v>738</v>
      </c>
    </row>
    <row r="900" spans="1:7" ht="30.75" thickBot="1" x14ac:dyDescent="0.3">
      <c r="A900" s="510">
        <v>42654</v>
      </c>
      <c r="B900" s="35" t="s">
        <v>704</v>
      </c>
      <c r="C900" s="35" t="s">
        <v>600</v>
      </c>
      <c r="D900" s="518">
        <v>0</v>
      </c>
      <c r="E900" s="518" t="s">
        <v>596</v>
      </c>
      <c r="F900" s="35" t="s">
        <v>595</v>
      </c>
      <c r="G900" s="366" t="s">
        <v>737</v>
      </c>
    </row>
    <row r="901" spans="1:7" ht="30.75" thickBot="1" x14ac:dyDescent="0.3">
      <c r="A901" s="510">
        <v>42654</v>
      </c>
      <c r="B901" s="35" t="s">
        <v>733</v>
      </c>
      <c r="C901" s="35" t="s">
        <v>731</v>
      </c>
      <c r="D901" s="518">
        <v>0</v>
      </c>
      <c r="E901" s="518" t="s">
        <v>596</v>
      </c>
      <c r="F901" s="35" t="s">
        <v>595</v>
      </c>
      <c r="G901" s="366" t="s">
        <v>732</v>
      </c>
    </row>
    <row r="902" spans="1:7" ht="30.75" thickBot="1" x14ac:dyDescent="0.3">
      <c r="A902" s="510">
        <v>42654</v>
      </c>
      <c r="B902" s="35" t="s">
        <v>731</v>
      </c>
      <c r="C902" s="35" t="s">
        <v>729</v>
      </c>
      <c r="D902" s="518">
        <v>0</v>
      </c>
      <c r="E902" s="518" t="s">
        <v>596</v>
      </c>
      <c r="F902" s="35" t="s">
        <v>595</v>
      </c>
      <c r="G902" s="366" t="s">
        <v>730</v>
      </c>
    </row>
    <row r="903" spans="1:7" ht="30.75" thickBot="1" x14ac:dyDescent="0.3">
      <c r="A903" s="510">
        <v>42654</v>
      </c>
      <c r="B903" s="35" t="s">
        <v>729</v>
      </c>
      <c r="C903" s="35" t="s">
        <v>677</v>
      </c>
      <c r="D903" s="518">
        <v>0</v>
      </c>
      <c r="E903" s="518" t="s">
        <v>596</v>
      </c>
      <c r="F903" s="35" t="s">
        <v>595</v>
      </c>
      <c r="G903" s="366" t="s">
        <v>728</v>
      </c>
    </row>
    <row r="904" spans="1:7" ht="30.75" thickBot="1" x14ac:dyDescent="0.3">
      <c r="A904" s="510">
        <v>42654</v>
      </c>
      <c r="B904" s="35" t="s">
        <v>677</v>
      </c>
      <c r="C904" s="35" t="s">
        <v>675</v>
      </c>
      <c r="D904" s="518">
        <v>0</v>
      </c>
      <c r="E904" s="518" t="s">
        <v>596</v>
      </c>
      <c r="F904" s="35" t="s">
        <v>595</v>
      </c>
      <c r="G904" s="366" t="s">
        <v>727</v>
      </c>
    </row>
    <row r="905" spans="1:7" ht="30.75" thickBot="1" x14ac:dyDescent="0.3">
      <c r="A905" s="510">
        <v>42654</v>
      </c>
      <c r="B905" s="35" t="s">
        <v>675</v>
      </c>
      <c r="C905" s="35" t="s">
        <v>723</v>
      </c>
      <c r="D905" s="518">
        <v>0</v>
      </c>
      <c r="E905" s="518" t="s">
        <v>596</v>
      </c>
      <c r="F905" s="35" t="s">
        <v>595</v>
      </c>
      <c r="G905" s="366" t="s">
        <v>725</v>
      </c>
    </row>
    <row r="906" spans="1:7" ht="30.75" thickBot="1" x14ac:dyDescent="0.3">
      <c r="A906" s="510">
        <v>42654</v>
      </c>
      <c r="B906" s="35" t="s">
        <v>675</v>
      </c>
      <c r="C906" s="35" t="s">
        <v>723</v>
      </c>
      <c r="D906" s="518">
        <v>0</v>
      </c>
      <c r="E906" s="518" t="s">
        <v>596</v>
      </c>
      <c r="F906" s="35" t="s">
        <v>595</v>
      </c>
      <c r="G906" s="366" t="s">
        <v>726</v>
      </c>
    </row>
    <row r="907" spans="1:7" ht="30.75" thickBot="1" x14ac:dyDescent="0.3">
      <c r="A907" s="510">
        <v>42654</v>
      </c>
      <c r="B907" s="35" t="s">
        <v>675</v>
      </c>
      <c r="C907" s="35" t="s">
        <v>723</v>
      </c>
      <c r="D907" s="518">
        <v>0</v>
      </c>
      <c r="E907" s="518" t="s">
        <v>596</v>
      </c>
      <c r="F907" s="35" t="s">
        <v>595</v>
      </c>
      <c r="G907" s="366" t="s">
        <v>724</v>
      </c>
    </row>
    <row r="908" spans="1:7" ht="30.75" thickBot="1" x14ac:dyDescent="0.3">
      <c r="A908" s="510">
        <v>42654</v>
      </c>
      <c r="B908" s="35" t="s">
        <v>723</v>
      </c>
      <c r="C908" s="35" t="s">
        <v>721</v>
      </c>
      <c r="D908" s="518">
        <v>0</v>
      </c>
      <c r="E908" s="518" t="s">
        <v>596</v>
      </c>
      <c r="F908" s="35" t="s">
        <v>595</v>
      </c>
      <c r="G908" s="366" t="s">
        <v>722</v>
      </c>
    </row>
    <row r="909" spans="1:7" ht="30.75" thickBot="1" x14ac:dyDescent="0.3">
      <c r="A909" s="510">
        <v>42654</v>
      </c>
      <c r="B909" s="35" t="s">
        <v>721</v>
      </c>
      <c r="C909" s="35" t="s">
        <v>642</v>
      </c>
      <c r="D909" s="518">
        <v>0</v>
      </c>
      <c r="E909" s="518" t="s">
        <v>596</v>
      </c>
      <c r="F909" s="35" t="s">
        <v>595</v>
      </c>
      <c r="G909" s="366" t="s">
        <v>709</v>
      </c>
    </row>
    <row r="910" spans="1:7" ht="30.75" thickBot="1" x14ac:dyDescent="0.3">
      <c r="A910" s="510">
        <v>42654</v>
      </c>
      <c r="B910" s="35" t="s">
        <v>721</v>
      </c>
      <c r="C910" s="35" t="s">
        <v>642</v>
      </c>
      <c r="D910" s="518">
        <v>0</v>
      </c>
      <c r="E910" s="518" t="s">
        <v>596</v>
      </c>
      <c r="F910" s="35" t="s">
        <v>595</v>
      </c>
      <c r="G910" s="366" t="s">
        <v>720</v>
      </c>
    </row>
    <row r="911" spans="1:7" ht="30.75" thickBot="1" x14ac:dyDescent="0.3">
      <c r="A911" s="510">
        <v>42654</v>
      </c>
      <c r="B911" s="35" t="s">
        <v>642</v>
      </c>
      <c r="C911" s="35" t="s">
        <v>630</v>
      </c>
      <c r="D911" s="518">
        <v>0</v>
      </c>
      <c r="E911" s="518" t="s">
        <v>719</v>
      </c>
      <c r="F911" s="35" t="s">
        <v>595</v>
      </c>
      <c r="G911" s="366" t="s">
        <v>716</v>
      </c>
    </row>
    <row r="912" spans="1:7" thickBot="1" x14ac:dyDescent="0.3">
      <c r="A912" s="510">
        <v>42654</v>
      </c>
      <c r="B912" s="35" t="s">
        <v>642</v>
      </c>
      <c r="C912" s="35" t="s">
        <v>630</v>
      </c>
      <c r="D912" s="518">
        <v>0</v>
      </c>
      <c r="E912" s="518" t="s">
        <v>719</v>
      </c>
      <c r="F912" s="35" t="s">
        <v>595</v>
      </c>
      <c r="G912" s="366" t="s">
        <v>714</v>
      </c>
    </row>
    <row r="913" spans="1:7" thickBot="1" x14ac:dyDescent="0.3">
      <c r="A913" s="510">
        <v>42654</v>
      </c>
      <c r="B913" s="35" t="s">
        <v>642</v>
      </c>
      <c r="C913" s="35" t="s">
        <v>630</v>
      </c>
      <c r="D913" s="518">
        <v>0</v>
      </c>
      <c r="E913" s="518" t="s">
        <v>719</v>
      </c>
      <c r="F913" s="35" t="s">
        <v>595</v>
      </c>
      <c r="G913" s="366" t="s">
        <v>717</v>
      </c>
    </row>
    <row r="914" spans="1:7" ht="30.75" thickBot="1" x14ac:dyDescent="0.3">
      <c r="A914" s="510">
        <v>42654</v>
      </c>
      <c r="B914" s="35" t="s">
        <v>642</v>
      </c>
      <c r="C914" s="35" t="s">
        <v>630</v>
      </c>
      <c r="D914" s="518">
        <v>0</v>
      </c>
      <c r="E914" s="518" t="s">
        <v>719</v>
      </c>
      <c r="F914" s="35" t="s">
        <v>595</v>
      </c>
      <c r="G914" s="366" t="s">
        <v>715</v>
      </c>
    </row>
    <row r="915" spans="1:7" thickBot="1" x14ac:dyDescent="0.3">
      <c r="A915" s="510">
        <v>42654</v>
      </c>
      <c r="B915" s="35" t="s">
        <v>642</v>
      </c>
      <c r="C915" s="35" t="s">
        <v>630</v>
      </c>
      <c r="D915" s="518">
        <v>0</v>
      </c>
      <c r="E915" s="518" t="s">
        <v>719</v>
      </c>
      <c r="F915" s="35" t="s">
        <v>595</v>
      </c>
      <c r="G915" s="366" t="s">
        <v>718</v>
      </c>
    </row>
    <row r="916" spans="1:7" ht="30.75" thickBot="1" x14ac:dyDescent="0.3">
      <c r="A916" s="510">
        <v>42654</v>
      </c>
      <c r="B916" s="35" t="s">
        <v>630</v>
      </c>
      <c r="C916" s="35" t="s">
        <v>627</v>
      </c>
      <c r="D916" s="518">
        <v>0</v>
      </c>
      <c r="E916" s="518" t="s">
        <v>596</v>
      </c>
      <c r="F916" s="35" t="s">
        <v>595</v>
      </c>
      <c r="G916" s="366" t="s">
        <v>713</v>
      </c>
    </row>
    <row r="917" spans="1:7" ht="30.75" thickBot="1" x14ac:dyDescent="0.3">
      <c r="A917" s="510">
        <v>42654</v>
      </c>
      <c r="B917" s="35" t="s">
        <v>627</v>
      </c>
      <c r="C917" s="35" t="s">
        <v>710</v>
      </c>
      <c r="D917" s="518">
        <v>0</v>
      </c>
      <c r="E917" s="518" t="s">
        <v>596</v>
      </c>
      <c r="F917" s="35" t="s">
        <v>595</v>
      </c>
      <c r="G917" s="366" t="s">
        <v>711</v>
      </c>
    </row>
    <row r="918" spans="1:7" ht="30.75" thickBot="1" x14ac:dyDescent="0.3">
      <c r="A918" s="510">
        <v>42654</v>
      </c>
      <c r="B918" s="35" t="s">
        <v>627</v>
      </c>
      <c r="C918" s="35" t="s">
        <v>710</v>
      </c>
      <c r="D918" s="518">
        <v>0</v>
      </c>
      <c r="E918" s="518" t="s">
        <v>596</v>
      </c>
      <c r="F918" s="35" t="s">
        <v>595</v>
      </c>
      <c r="G918" s="366" t="s">
        <v>712</v>
      </c>
    </row>
    <row r="919" spans="1:7" ht="30.75" thickBot="1" x14ac:dyDescent="0.3">
      <c r="A919" s="510">
        <v>42654</v>
      </c>
      <c r="B919" s="35" t="s">
        <v>710</v>
      </c>
      <c r="C919" s="35" t="s">
        <v>708</v>
      </c>
      <c r="D919" s="518">
        <v>0</v>
      </c>
      <c r="E919" s="518" t="s">
        <v>596</v>
      </c>
      <c r="F919" s="35" t="s">
        <v>595</v>
      </c>
      <c r="G919" s="366" t="s">
        <v>709</v>
      </c>
    </row>
    <row r="920" spans="1:7" ht="30.75" thickBot="1" x14ac:dyDescent="0.3">
      <c r="A920" s="510">
        <v>42654</v>
      </c>
      <c r="B920" s="35" t="s">
        <v>708</v>
      </c>
      <c r="C920" s="35" t="s">
        <v>609</v>
      </c>
      <c r="D920" s="518">
        <v>0</v>
      </c>
      <c r="E920" s="518" t="s">
        <v>596</v>
      </c>
      <c r="F920" s="35" t="s">
        <v>595</v>
      </c>
      <c r="G920" s="366" t="s">
        <v>707</v>
      </c>
    </row>
    <row r="921" spans="1:7" ht="30.75" thickBot="1" x14ac:dyDescent="0.3">
      <c r="A921" s="510">
        <v>42654</v>
      </c>
      <c r="B921" s="35" t="s">
        <v>609</v>
      </c>
      <c r="C921" s="35" t="s">
        <v>607</v>
      </c>
      <c r="D921" s="518">
        <v>0</v>
      </c>
      <c r="E921" s="518" t="s">
        <v>596</v>
      </c>
      <c r="F921" s="35" t="s">
        <v>595</v>
      </c>
      <c r="G921" s="366" t="s">
        <v>706</v>
      </c>
    </row>
    <row r="922" spans="1:7" ht="30.75" thickBot="1" x14ac:dyDescent="0.3">
      <c r="A922" s="510">
        <v>42655</v>
      </c>
      <c r="B922" s="35" t="s">
        <v>607</v>
      </c>
      <c r="C922" s="35" t="s">
        <v>704</v>
      </c>
      <c r="D922" s="518">
        <v>0</v>
      </c>
      <c r="E922" s="518" t="s">
        <v>596</v>
      </c>
      <c r="F922" s="35" t="s">
        <v>595</v>
      </c>
      <c r="G922" s="366" t="s">
        <v>705</v>
      </c>
    </row>
    <row r="923" spans="1:7" ht="30.75" thickBot="1" x14ac:dyDescent="0.3">
      <c r="A923" s="510">
        <v>42655</v>
      </c>
      <c r="B923" s="35" t="s">
        <v>704</v>
      </c>
      <c r="C923" s="35" t="s">
        <v>600</v>
      </c>
      <c r="D923" s="518">
        <v>0</v>
      </c>
      <c r="E923" s="518" t="s">
        <v>596</v>
      </c>
      <c r="F923" s="35" t="s">
        <v>595</v>
      </c>
      <c r="G923" s="366" t="s">
        <v>703</v>
      </c>
    </row>
    <row r="924" spans="1:7" ht="30.75" thickBot="1" x14ac:dyDescent="0.3">
      <c r="A924" s="510">
        <v>42655</v>
      </c>
      <c r="B924" s="35" t="s">
        <v>600</v>
      </c>
      <c r="C924" s="35" t="s">
        <v>700</v>
      </c>
      <c r="D924" s="518">
        <v>0</v>
      </c>
      <c r="E924" s="518" t="s">
        <v>596</v>
      </c>
      <c r="F924" s="35" t="s">
        <v>595</v>
      </c>
      <c r="G924" s="366" t="s">
        <v>701</v>
      </c>
    </row>
    <row r="925" spans="1:7" ht="30.75" thickBot="1" x14ac:dyDescent="0.3">
      <c r="A925" s="510">
        <v>42655</v>
      </c>
      <c r="B925" s="35" t="s">
        <v>600</v>
      </c>
      <c r="C925" s="35" t="s">
        <v>700</v>
      </c>
      <c r="D925" s="518">
        <v>0</v>
      </c>
      <c r="E925" s="518" t="s">
        <v>596</v>
      </c>
      <c r="F925" s="35" t="s">
        <v>595</v>
      </c>
      <c r="G925" s="366" t="s">
        <v>702</v>
      </c>
    </row>
    <row r="926" spans="1:7" ht="30.75" thickBot="1" x14ac:dyDescent="0.3">
      <c r="A926" s="510">
        <v>42655</v>
      </c>
      <c r="B926" s="35" t="s">
        <v>700</v>
      </c>
      <c r="C926" s="35" t="s">
        <v>698</v>
      </c>
      <c r="D926" s="518">
        <v>0</v>
      </c>
      <c r="E926" s="518" t="s">
        <v>596</v>
      </c>
      <c r="F926" s="35" t="s">
        <v>595</v>
      </c>
      <c r="G926" s="366" t="s">
        <v>699</v>
      </c>
    </row>
    <row r="927" spans="1:7" ht="30.75" thickBot="1" x14ac:dyDescent="0.3">
      <c r="A927" s="510">
        <v>42655</v>
      </c>
      <c r="B927" s="35" t="s">
        <v>698</v>
      </c>
      <c r="C927" s="35" t="s">
        <v>695</v>
      </c>
      <c r="D927" s="518">
        <v>0</v>
      </c>
      <c r="E927" s="518" t="s">
        <v>596</v>
      </c>
      <c r="F927" s="35" t="s">
        <v>595</v>
      </c>
      <c r="G927" s="366" t="s">
        <v>696</v>
      </c>
    </row>
    <row r="928" spans="1:7" ht="30.75" thickBot="1" x14ac:dyDescent="0.3">
      <c r="A928" s="510">
        <v>42655</v>
      </c>
      <c r="B928" s="35" t="s">
        <v>698</v>
      </c>
      <c r="C928" s="35" t="s">
        <v>695</v>
      </c>
      <c r="D928" s="518">
        <v>0</v>
      </c>
      <c r="E928" s="518" t="s">
        <v>596</v>
      </c>
      <c r="F928" s="35" t="s">
        <v>595</v>
      </c>
      <c r="G928" s="366" t="s">
        <v>697</v>
      </c>
    </row>
    <row r="929" spans="1:7" ht="30.75" thickBot="1" x14ac:dyDescent="0.3">
      <c r="A929" s="510">
        <v>42655</v>
      </c>
      <c r="B929" s="35" t="s">
        <v>695</v>
      </c>
      <c r="C929" s="35" t="s">
        <v>598</v>
      </c>
      <c r="D929" s="518">
        <v>0</v>
      </c>
      <c r="E929" s="518" t="s">
        <v>596</v>
      </c>
      <c r="F929" s="35" t="s">
        <v>595</v>
      </c>
      <c r="G929" s="366" t="s">
        <v>694</v>
      </c>
    </row>
    <row r="930" spans="1:7" ht="30.75" thickBot="1" x14ac:dyDescent="0.3">
      <c r="A930" s="510">
        <v>42655</v>
      </c>
      <c r="B930" s="35" t="s">
        <v>598</v>
      </c>
      <c r="C930" s="35" t="s">
        <v>692</v>
      </c>
      <c r="D930" s="518">
        <v>0</v>
      </c>
      <c r="E930" s="518" t="s">
        <v>596</v>
      </c>
      <c r="F930" s="35" t="s">
        <v>595</v>
      </c>
      <c r="G930" s="366" t="s">
        <v>693</v>
      </c>
    </row>
    <row r="931" spans="1:7" ht="30.75" thickBot="1" x14ac:dyDescent="0.3">
      <c r="A931" s="510">
        <v>42655</v>
      </c>
      <c r="B931" s="35" t="s">
        <v>692</v>
      </c>
      <c r="C931" s="35" t="s">
        <v>689</v>
      </c>
      <c r="D931" s="518">
        <v>0</v>
      </c>
      <c r="E931" s="518" t="s">
        <v>596</v>
      </c>
      <c r="F931" s="35" t="s">
        <v>595</v>
      </c>
      <c r="G931" s="366" t="s">
        <v>691</v>
      </c>
    </row>
    <row r="932" spans="1:7" ht="30.75" thickBot="1" x14ac:dyDescent="0.3">
      <c r="A932" s="510">
        <v>42655</v>
      </c>
      <c r="B932" s="35" t="s">
        <v>692</v>
      </c>
      <c r="C932" s="35" t="s">
        <v>689</v>
      </c>
      <c r="D932" s="518">
        <v>0</v>
      </c>
      <c r="E932" s="518" t="s">
        <v>596</v>
      </c>
      <c r="F932" s="35" t="s">
        <v>595</v>
      </c>
      <c r="G932" s="366" t="s">
        <v>690</v>
      </c>
    </row>
    <row r="933" spans="1:7" ht="30.75" thickBot="1" x14ac:dyDescent="0.3">
      <c r="A933" s="510">
        <v>42655</v>
      </c>
      <c r="B933" s="35" t="s">
        <v>689</v>
      </c>
      <c r="C933" s="35" t="s">
        <v>687</v>
      </c>
      <c r="D933" s="518">
        <v>0</v>
      </c>
      <c r="E933" s="518" t="s">
        <v>596</v>
      </c>
      <c r="F933" s="35" t="s">
        <v>595</v>
      </c>
      <c r="G933" s="366" t="s">
        <v>688</v>
      </c>
    </row>
    <row r="934" spans="1:7" ht="30.75" thickBot="1" x14ac:dyDescent="0.3">
      <c r="A934" s="510">
        <v>42655</v>
      </c>
      <c r="B934" s="35" t="s">
        <v>687</v>
      </c>
      <c r="C934" s="35" t="s">
        <v>685</v>
      </c>
      <c r="D934" s="518">
        <v>0</v>
      </c>
      <c r="E934" s="518" t="s">
        <v>596</v>
      </c>
      <c r="F934" s="35" t="s">
        <v>595</v>
      </c>
      <c r="G934" s="366" t="s">
        <v>686</v>
      </c>
    </row>
    <row r="935" spans="1:7" ht="30.75" thickBot="1" x14ac:dyDescent="0.3">
      <c r="A935" s="510">
        <v>42655</v>
      </c>
      <c r="B935" s="35" t="s">
        <v>685</v>
      </c>
      <c r="C935" s="35" t="s">
        <v>683</v>
      </c>
      <c r="D935" s="518">
        <v>0</v>
      </c>
      <c r="E935" s="518" t="s">
        <v>596</v>
      </c>
      <c r="F935" s="35" t="s">
        <v>595</v>
      </c>
      <c r="G935" s="366" t="s">
        <v>684</v>
      </c>
    </row>
    <row r="936" spans="1:7" ht="30.75" thickBot="1" x14ac:dyDescent="0.3">
      <c r="A936" s="510">
        <v>42655</v>
      </c>
      <c r="B936" s="35" t="s">
        <v>683</v>
      </c>
      <c r="C936" s="35" t="s">
        <v>681</v>
      </c>
      <c r="D936" s="518">
        <v>0</v>
      </c>
      <c r="E936" s="518" t="s">
        <v>596</v>
      </c>
      <c r="F936" s="35" t="s">
        <v>595</v>
      </c>
      <c r="G936" s="366" t="s">
        <v>682</v>
      </c>
    </row>
    <row r="937" spans="1:7" ht="30.75" thickBot="1" x14ac:dyDescent="0.3">
      <c r="A937" s="510">
        <v>42655</v>
      </c>
      <c r="B937" s="35" t="s">
        <v>681</v>
      </c>
      <c r="C937" s="35" t="s">
        <v>679</v>
      </c>
      <c r="D937" s="518">
        <v>0</v>
      </c>
      <c r="E937" s="518" t="s">
        <v>596</v>
      </c>
      <c r="F937" s="35" t="s">
        <v>595</v>
      </c>
      <c r="G937" s="366" t="s">
        <v>680</v>
      </c>
    </row>
    <row r="938" spans="1:7" ht="30.75" thickBot="1" x14ac:dyDescent="0.3">
      <c r="A938" s="510">
        <v>42655</v>
      </c>
      <c r="B938" s="35" t="s">
        <v>679</v>
      </c>
      <c r="C938" s="35" t="s">
        <v>677</v>
      </c>
      <c r="D938" s="518">
        <v>0</v>
      </c>
      <c r="E938" s="518" t="s">
        <v>596</v>
      </c>
      <c r="F938" s="35" t="s">
        <v>595</v>
      </c>
      <c r="G938" s="366" t="s">
        <v>678</v>
      </c>
    </row>
    <row r="939" spans="1:7" ht="30.75" thickBot="1" x14ac:dyDescent="0.3">
      <c r="A939" s="510">
        <v>42655</v>
      </c>
      <c r="B939" s="35" t="s">
        <v>677</v>
      </c>
      <c r="C939" s="35" t="s">
        <v>675</v>
      </c>
      <c r="D939" s="518">
        <v>0</v>
      </c>
      <c r="E939" s="518" t="s">
        <v>596</v>
      </c>
      <c r="F939" s="35" t="s">
        <v>595</v>
      </c>
      <c r="G939" s="366" t="s">
        <v>676</v>
      </c>
    </row>
    <row r="940" spans="1:7" ht="30.75" thickBot="1" x14ac:dyDescent="0.3">
      <c r="A940" s="510">
        <v>42655</v>
      </c>
      <c r="B940" s="35" t="s">
        <v>675</v>
      </c>
      <c r="C940" s="35" t="s">
        <v>673</v>
      </c>
      <c r="D940" s="518">
        <v>0</v>
      </c>
      <c r="E940" s="518" t="s">
        <v>596</v>
      </c>
      <c r="F940" s="35" t="s">
        <v>595</v>
      </c>
      <c r="G940" s="366" t="s">
        <v>674</v>
      </c>
    </row>
    <row r="941" spans="1:7" ht="30.75" thickBot="1" x14ac:dyDescent="0.3">
      <c r="A941" s="510">
        <v>42655</v>
      </c>
      <c r="B941" s="35" t="s">
        <v>673</v>
      </c>
      <c r="C941" s="35" t="s">
        <v>671</v>
      </c>
      <c r="D941" s="518">
        <v>0</v>
      </c>
      <c r="E941" s="518" t="s">
        <v>596</v>
      </c>
      <c r="F941" s="35" t="s">
        <v>595</v>
      </c>
      <c r="G941" s="366" t="s">
        <v>672</v>
      </c>
    </row>
    <row r="942" spans="1:7" ht="30.75" thickBot="1" x14ac:dyDescent="0.3">
      <c r="A942" s="510">
        <v>42655</v>
      </c>
      <c r="B942" s="35" t="s">
        <v>671</v>
      </c>
      <c r="C942" s="35" t="s">
        <v>668</v>
      </c>
      <c r="D942" s="518">
        <v>0</v>
      </c>
      <c r="E942" s="518" t="s">
        <v>596</v>
      </c>
      <c r="F942" s="35" t="s">
        <v>595</v>
      </c>
      <c r="G942" s="366" t="s">
        <v>669</v>
      </c>
    </row>
    <row r="943" spans="1:7" ht="30.75" thickBot="1" x14ac:dyDescent="0.3">
      <c r="A943" s="510">
        <v>42655</v>
      </c>
      <c r="B943" s="35" t="s">
        <v>671</v>
      </c>
      <c r="C943" s="35" t="s">
        <v>668</v>
      </c>
      <c r="D943" s="518">
        <v>0</v>
      </c>
      <c r="E943" s="518" t="s">
        <v>596</v>
      </c>
      <c r="F943" s="35" t="s">
        <v>595</v>
      </c>
      <c r="G943" s="366" t="s">
        <v>670</v>
      </c>
    </row>
    <row r="944" spans="1:7" ht="30.75" thickBot="1" x14ac:dyDescent="0.3">
      <c r="A944" s="510">
        <v>42655</v>
      </c>
      <c r="B944" s="35" t="s">
        <v>668</v>
      </c>
      <c r="C944" s="35" t="s">
        <v>666</v>
      </c>
      <c r="D944" s="518">
        <v>0</v>
      </c>
      <c r="E944" s="518" t="s">
        <v>596</v>
      </c>
      <c r="F944" s="35" t="s">
        <v>595</v>
      </c>
      <c r="G944" s="366" t="s">
        <v>667</v>
      </c>
    </row>
    <row r="945" spans="1:7" ht="30.75" thickBot="1" x14ac:dyDescent="0.3">
      <c r="A945" s="510">
        <v>42655</v>
      </c>
      <c r="B945" s="35" t="s">
        <v>666</v>
      </c>
      <c r="C945" s="35" t="s">
        <v>665</v>
      </c>
      <c r="D945" s="518">
        <v>0</v>
      </c>
      <c r="E945" s="518" t="s">
        <v>596</v>
      </c>
      <c r="F945" s="35" t="s">
        <v>595</v>
      </c>
      <c r="G945" s="366" t="s">
        <v>651</v>
      </c>
    </row>
    <row r="946" spans="1:7" ht="30.75" thickBot="1" x14ac:dyDescent="0.3">
      <c r="A946" s="510">
        <v>42655</v>
      </c>
      <c r="B946" s="35" t="s">
        <v>666</v>
      </c>
      <c r="C946" s="35" t="s">
        <v>665</v>
      </c>
      <c r="D946" s="518">
        <v>0</v>
      </c>
      <c r="E946" s="518" t="s">
        <v>596</v>
      </c>
      <c r="F946" s="35" t="s">
        <v>595</v>
      </c>
      <c r="G946" s="366" t="s">
        <v>650</v>
      </c>
    </row>
    <row r="947" spans="1:7" ht="30.75" thickBot="1" x14ac:dyDescent="0.3">
      <c r="A947" s="510">
        <v>42655</v>
      </c>
      <c r="B947" s="35" t="s">
        <v>665</v>
      </c>
      <c r="C947" s="35" t="s">
        <v>663</v>
      </c>
      <c r="D947" s="518">
        <v>0</v>
      </c>
      <c r="E947" s="518" t="s">
        <v>596</v>
      </c>
      <c r="F947" s="35" t="s">
        <v>595</v>
      </c>
      <c r="G947" s="366" t="s">
        <v>664</v>
      </c>
    </row>
    <row r="948" spans="1:7" ht="30.75" thickBot="1" x14ac:dyDescent="0.3">
      <c r="A948" s="510">
        <v>42655</v>
      </c>
      <c r="B948" s="35" t="s">
        <v>663</v>
      </c>
      <c r="C948" s="35" t="s">
        <v>660</v>
      </c>
      <c r="D948" s="518">
        <v>0</v>
      </c>
      <c r="E948" s="518" t="s">
        <v>596</v>
      </c>
      <c r="F948" s="35" t="s">
        <v>595</v>
      </c>
      <c r="G948" s="366" t="s">
        <v>661</v>
      </c>
    </row>
    <row r="949" spans="1:7" ht="30.75" thickBot="1" x14ac:dyDescent="0.3">
      <c r="A949" s="510">
        <v>42655</v>
      </c>
      <c r="B949" s="35" t="s">
        <v>663</v>
      </c>
      <c r="C949" s="35" t="s">
        <v>660</v>
      </c>
      <c r="D949" s="518">
        <v>0</v>
      </c>
      <c r="E949" s="518" t="s">
        <v>596</v>
      </c>
      <c r="F949" s="35" t="s">
        <v>595</v>
      </c>
      <c r="G949" s="366" t="s">
        <v>662</v>
      </c>
    </row>
    <row r="950" spans="1:7" ht="30.75" thickBot="1" x14ac:dyDescent="0.3">
      <c r="A950" s="510">
        <v>42655</v>
      </c>
      <c r="B950" s="35" t="s">
        <v>660</v>
      </c>
      <c r="C950" s="35" t="s">
        <v>658</v>
      </c>
      <c r="D950" s="518">
        <v>0</v>
      </c>
      <c r="E950" s="518" t="s">
        <v>596</v>
      </c>
      <c r="F950" s="35" t="s">
        <v>595</v>
      </c>
      <c r="G950" s="366" t="s">
        <v>659</v>
      </c>
    </row>
    <row r="951" spans="1:7" ht="30.75" thickBot="1" x14ac:dyDescent="0.3">
      <c r="A951" s="510">
        <v>42655</v>
      </c>
      <c r="B951" s="35" t="s">
        <v>658</v>
      </c>
      <c r="C951" s="35" t="s">
        <v>656</v>
      </c>
      <c r="D951" s="518">
        <v>0</v>
      </c>
      <c r="E951" s="518" t="s">
        <v>596</v>
      </c>
      <c r="F951" s="35" t="s">
        <v>595</v>
      </c>
      <c r="G951" s="366" t="s">
        <v>657</v>
      </c>
    </row>
    <row r="952" spans="1:7" ht="30.75" thickBot="1" x14ac:dyDescent="0.3">
      <c r="A952" s="510">
        <v>42655</v>
      </c>
      <c r="B952" s="35" t="s">
        <v>656</v>
      </c>
      <c r="C952" s="35" t="s">
        <v>654</v>
      </c>
      <c r="D952" s="518">
        <v>0</v>
      </c>
      <c r="E952" s="518" t="s">
        <v>596</v>
      </c>
      <c r="F952" s="35" t="s">
        <v>595</v>
      </c>
      <c r="G952" s="366" t="s">
        <v>655</v>
      </c>
    </row>
    <row r="953" spans="1:7" ht="30.75" thickBot="1" x14ac:dyDescent="0.3">
      <c r="A953" s="510">
        <v>42655</v>
      </c>
      <c r="B953" s="35" t="s">
        <v>654</v>
      </c>
      <c r="C953" s="35" t="s">
        <v>652</v>
      </c>
      <c r="D953" s="518">
        <v>0</v>
      </c>
      <c r="E953" s="518" t="s">
        <v>596</v>
      </c>
      <c r="F953" s="35" t="s">
        <v>595</v>
      </c>
      <c r="G953" s="366" t="s">
        <v>653</v>
      </c>
    </row>
    <row r="954" spans="1:7" ht="30.75" thickBot="1" x14ac:dyDescent="0.3">
      <c r="A954" s="510">
        <v>42655</v>
      </c>
      <c r="B954" s="35" t="s">
        <v>652</v>
      </c>
      <c r="C954" s="35" t="s">
        <v>649</v>
      </c>
      <c r="D954" s="518">
        <v>0</v>
      </c>
      <c r="E954" s="518" t="s">
        <v>596</v>
      </c>
      <c r="F954" s="35" t="s">
        <v>595</v>
      </c>
      <c r="G954" s="366" t="s">
        <v>651</v>
      </c>
    </row>
    <row r="955" spans="1:7" ht="30.75" thickBot="1" x14ac:dyDescent="0.3">
      <c r="A955" s="510">
        <v>42655</v>
      </c>
      <c r="B955" s="35" t="s">
        <v>652</v>
      </c>
      <c r="C955" s="35" t="s">
        <v>649</v>
      </c>
      <c r="D955" s="518">
        <v>0</v>
      </c>
      <c r="E955" s="518" t="s">
        <v>596</v>
      </c>
      <c r="F955" s="35" t="s">
        <v>595</v>
      </c>
      <c r="G955" s="366" t="s">
        <v>650</v>
      </c>
    </row>
    <row r="956" spans="1:7" ht="30.75" thickBot="1" x14ac:dyDescent="0.3">
      <c r="A956" s="510">
        <v>42655</v>
      </c>
      <c r="B956" s="35" t="s">
        <v>649</v>
      </c>
      <c r="C956" s="35" t="s">
        <v>647</v>
      </c>
      <c r="D956" s="518">
        <v>0</v>
      </c>
      <c r="E956" s="518" t="s">
        <v>596</v>
      </c>
      <c r="F956" s="35" t="s">
        <v>595</v>
      </c>
      <c r="G956" s="366" t="s">
        <v>648</v>
      </c>
    </row>
    <row r="957" spans="1:7" ht="30.75" thickBot="1" x14ac:dyDescent="0.3">
      <c r="A957" s="510">
        <v>42655</v>
      </c>
      <c r="B957" s="35" t="s">
        <v>647</v>
      </c>
      <c r="C957" s="35" t="s">
        <v>645</v>
      </c>
      <c r="D957" s="518">
        <v>0</v>
      </c>
      <c r="E957" s="518" t="s">
        <v>596</v>
      </c>
      <c r="F957" s="35" t="s">
        <v>595</v>
      </c>
      <c r="G957" s="366" t="s">
        <v>646</v>
      </c>
    </row>
    <row r="958" spans="1:7" ht="30.75" thickBot="1" x14ac:dyDescent="0.3">
      <c r="A958" s="510">
        <v>42655</v>
      </c>
      <c r="B958" s="35" t="s">
        <v>645</v>
      </c>
      <c r="C958" s="35" t="s">
        <v>642</v>
      </c>
      <c r="D958" s="518">
        <v>0</v>
      </c>
      <c r="E958" s="518" t="s">
        <v>596</v>
      </c>
      <c r="F958" s="35" t="s">
        <v>595</v>
      </c>
      <c r="G958" s="366" t="s">
        <v>643</v>
      </c>
    </row>
    <row r="959" spans="1:7" ht="30.75" thickBot="1" x14ac:dyDescent="0.3">
      <c r="A959" s="510">
        <v>42655</v>
      </c>
      <c r="B959" s="35" t="s">
        <v>645</v>
      </c>
      <c r="C959" s="35" t="s">
        <v>642</v>
      </c>
      <c r="D959" s="518">
        <v>0</v>
      </c>
      <c r="E959" s="518" t="s">
        <v>596</v>
      </c>
      <c r="F959" s="35" t="s">
        <v>595</v>
      </c>
      <c r="G959" s="366" t="s">
        <v>644</v>
      </c>
    </row>
    <row r="960" spans="1:7" ht="30.75" thickBot="1" x14ac:dyDescent="0.3">
      <c r="A960" s="510">
        <v>42655</v>
      </c>
      <c r="B960" s="35" t="s">
        <v>642</v>
      </c>
      <c r="C960" s="35" t="s">
        <v>640</v>
      </c>
      <c r="D960" s="518">
        <v>0</v>
      </c>
      <c r="E960" s="518" t="s">
        <v>596</v>
      </c>
      <c r="F960" s="35" t="s">
        <v>595</v>
      </c>
      <c r="G960" s="366" t="s">
        <v>641</v>
      </c>
    </row>
    <row r="961" spans="1:7" ht="30.75" thickBot="1" x14ac:dyDescent="0.3">
      <c r="A961" s="510">
        <v>42655</v>
      </c>
      <c r="B961" s="35" t="s">
        <v>640</v>
      </c>
      <c r="C961" s="35" t="s">
        <v>639</v>
      </c>
      <c r="D961" s="518">
        <v>0</v>
      </c>
      <c r="E961" s="518" t="s">
        <v>596</v>
      </c>
      <c r="F961" s="35" t="s">
        <v>595</v>
      </c>
      <c r="G961" s="366" t="s">
        <v>626</v>
      </c>
    </row>
    <row r="962" spans="1:7" ht="30.75" thickBot="1" x14ac:dyDescent="0.3">
      <c r="A962" s="510">
        <v>42655</v>
      </c>
      <c r="B962" s="35" t="s">
        <v>639</v>
      </c>
      <c r="C962" s="35" t="s">
        <v>637</v>
      </c>
      <c r="D962" s="518">
        <v>0</v>
      </c>
      <c r="E962" s="518" t="s">
        <v>596</v>
      </c>
      <c r="F962" s="35" t="s">
        <v>595</v>
      </c>
      <c r="G962" s="366" t="s">
        <v>638</v>
      </c>
    </row>
    <row r="963" spans="1:7" ht="30.75" thickBot="1" x14ac:dyDescent="0.3">
      <c r="A963" s="510">
        <v>42655</v>
      </c>
      <c r="B963" s="35" t="s">
        <v>637</v>
      </c>
      <c r="C963" s="35" t="s">
        <v>634</v>
      </c>
      <c r="D963" s="518">
        <v>0</v>
      </c>
      <c r="E963" s="518" t="s">
        <v>596</v>
      </c>
      <c r="F963" s="35" t="s">
        <v>595</v>
      </c>
      <c r="G963" s="366" t="s">
        <v>635</v>
      </c>
    </row>
    <row r="964" spans="1:7" ht="30.75" thickBot="1" x14ac:dyDescent="0.3">
      <c r="A964" s="510">
        <v>42655</v>
      </c>
      <c r="B964" s="35" t="s">
        <v>637</v>
      </c>
      <c r="C964" s="35" t="s">
        <v>634</v>
      </c>
      <c r="D964" s="518">
        <v>0</v>
      </c>
      <c r="E964" s="518" t="s">
        <v>596</v>
      </c>
      <c r="F964" s="35" t="s">
        <v>595</v>
      </c>
      <c r="G964" s="366" t="s">
        <v>636</v>
      </c>
    </row>
    <row r="965" spans="1:7" ht="30.75" thickBot="1" x14ac:dyDescent="0.3">
      <c r="A965" s="510">
        <v>42655</v>
      </c>
      <c r="B965" s="35" t="s">
        <v>634</v>
      </c>
      <c r="C965" s="35" t="s">
        <v>632</v>
      </c>
      <c r="D965" s="518">
        <v>0</v>
      </c>
      <c r="E965" s="518" t="s">
        <v>596</v>
      </c>
      <c r="F965" s="35" t="s">
        <v>595</v>
      </c>
      <c r="G965" s="366" t="s">
        <v>633</v>
      </c>
    </row>
    <row r="966" spans="1:7" ht="30.75" thickBot="1" x14ac:dyDescent="0.3">
      <c r="A966" s="510">
        <v>42655</v>
      </c>
      <c r="B966" s="35" t="s">
        <v>632</v>
      </c>
      <c r="C966" s="35" t="s">
        <v>630</v>
      </c>
      <c r="D966" s="518">
        <v>0</v>
      </c>
      <c r="E966" s="518" t="s">
        <v>596</v>
      </c>
      <c r="F966" s="35" t="s">
        <v>595</v>
      </c>
      <c r="G966" s="366" t="s">
        <v>631</v>
      </c>
    </row>
    <row r="967" spans="1:7" ht="30.75" thickBot="1" x14ac:dyDescent="0.3">
      <c r="A967" s="510">
        <v>42655</v>
      </c>
      <c r="B967" s="35" t="s">
        <v>632</v>
      </c>
      <c r="C967" s="35" t="s">
        <v>630</v>
      </c>
      <c r="D967" s="518">
        <v>0</v>
      </c>
      <c r="E967" s="518" t="s">
        <v>596</v>
      </c>
      <c r="F967" s="35" t="s">
        <v>595</v>
      </c>
      <c r="G967" s="366" t="s">
        <v>620</v>
      </c>
    </row>
    <row r="968" spans="1:7" ht="30.75" thickBot="1" x14ac:dyDescent="0.3">
      <c r="A968" s="510">
        <v>42655</v>
      </c>
      <c r="B968" s="35" t="s">
        <v>630</v>
      </c>
      <c r="C968" s="35" t="s">
        <v>627</v>
      </c>
      <c r="D968" s="518">
        <v>0</v>
      </c>
      <c r="E968" s="518" t="s">
        <v>596</v>
      </c>
      <c r="F968" s="35" t="s">
        <v>595</v>
      </c>
      <c r="G968" s="366" t="s">
        <v>629</v>
      </c>
    </row>
    <row r="969" spans="1:7" ht="30.75" thickBot="1" x14ac:dyDescent="0.3">
      <c r="A969" s="510">
        <v>42655</v>
      </c>
      <c r="B969" s="35" t="s">
        <v>630</v>
      </c>
      <c r="C969" s="35" t="s">
        <v>627</v>
      </c>
      <c r="D969" s="518">
        <v>0</v>
      </c>
      <c r="E969" s="518" t="s">
        <v>596</v>
      </c>
      <c r="F969" s="35" t="s">
        <v>595</v>
      </c>
      <c r="G969" s="366" t="s">
        <v>628</v>
      </c>
    </row>
    <row r="970" spans="1:7" ht="30.75" thickBot="1" x14ac:dyDescent="0.3">
      <c r="A970" s="510">
        <v>42655</v>
      </c>
      <c r="B970" s="35" t="s">
        <v>627</v>
      </c>
      <c r="C970" s="35" t="s">
        <v>625</v>
      </c>
      <c r="D970" s="518">
        <v>0</v>
      </c>
      <c r="E970" s="518" t="s">
        <v>596</v>
      </c>
      <c r="F970" s="35" t="s">
        <v>595</v>
      </c>
      <c r="G970" s="366" t="s">
        <v>626</v>
      </c>
    </row>
    <row r="971" spans="1:7" ht="30.75" thickBot="1" x14ac:dyDescent="0.3">
      <c r="A971" s="510">
        <v>42655</v>
      </c>
      <c r="B971" s="35" t="s">
        <v>625</v>
      </c>
      <c r="C971" s="35" t="s">
        <v>623</v>
      </c>
      <c r="D971" s="518">
        <v>0</v>
      </c>
      <c r="E971" s="518" t="s">
        <v>596</v>
      </c>
      <c r="F971" s="35" t="s">
        <v>595</v>
      </c>
      <c r="G971" s="366" t="s">
        <v>624</v>
      </c>
    </row>
    <row r="972" spans="1:7" ht="30.75" thickBot="1" x14ac:dyDescent="0.3">
      <c r="A972" s="510">
        <v>42655</v>
      </c>
      <c r="B972" s="35" t="s">
        <v>623</v>
      </c>
      <c r="C972" s="35" t="s">
        <v>621</v>
      </c>
      <c r="D972" s="518">
        <v>0</v>
      </c>
      <c r="E972" s="518" t="s">
        <v>596</v>
      </c>
      <c r="F972" s="35" t="s">
        <v>595</v>
      </c>
      <c r="G972" s="366" t="s">
        <v>622</v>
      </c>
    </row>
    <row r="973" spans="1:7" ht="30.75" thickBot="1" x14ac:dyDescent="0.3">
      <c r="A973" s="510">
        <v>42655</v>
      </c>
      <c r="B973" s="35" t="s">
        <v>623</v>
      </c>
      <c r="C973" s="35" t="s">
        <v>621</v>
      </c>
      <c r="D973" s="518">
        <v>0</v>
      </c>
      <c r="E973" s="518" t="s">
        <v>596</v>
      </c>
      <c r="F973" s="35" t="s">
        <v>595</v>
      </c>
      <c r="G973" s="366" t="s">
        <v>612</v>
      </c>
    </row>
    <row r="974" spans="1:7" ht="30.75" thickBot="1" x14ac:dyDescent="0.3">
      <c r="A974" s="510">
        <v>42655</v>
      </c>
      <c r="B974" s="35" t="s">
        <v>621</v>
      </c>
      <c r="C974" s="35" t="s">
        <v>618</v>
      </c>
      <c r="D974" s="518">
        <v>0</v>
      </c>
      <c r="E974" s="518" t="s">
        <v>596</v>
      </c>
      <c r="F974" s="35" t="s">
        <v>595</v>
      </c>
      <c r="G974" s="366" t="s">
        <v>619</v>
      </c>
    </row>
    <row r="975" spans="1:7" ht="30.75" thickBot="1" x14ac:dyDescent="0.3">
      <c r="A975" s="510">
        <v>42655</v>
      </c>
      <c r="B975" s="35" t="s">
        <v>621</v>
      </c>
      <c r="C975" s="35" t="s">
        <v>618</v>
      </c>
      <c r="D975" s="518">
        <v>0</v>
      </c>
      <c r="E975" s="518" t="s">
        <v>596</v>
      </c>
      <c r="F975" s="35" t="s">
        <v>595</v>
      </c>
      <c r="G975" s="366" t="s">
        <v>620</v>
      </c>
    </row>
    <row r="976" spans="1:7" ht="30.75" thickBot="1" x14ac:dyDescent="0.3">
      <c r="A976" s="510">
        <v>42655</v>
      </c>
      <c r="B976" s="35" t="s">
        <v>618</v>
      </c>
      <c r="C976" s="35" t="s">
        <v>616</v>
      </c>
      <c r="D976" s="518">
        <v>0</v>
      </c>
      <c r="E976" s="518" t="s">
        <v>596</v>
      </c>
      <c r="F976" s="35" t="s">
        <v>595</v>
      </c>
      <c r="G976" s="366" t="s">
        <v>617</v>
      </c>
    </row>
    <row r="977" spans="1:7" ht="30.75" thickBot="1" x14ac:dyDescent="0.3">
      <c r="A977" s="510">
        <v>42655</v>
      </c>
      <c r="B977" s="35" t="s">
        <v>616</v>
      </c>
      <c r="C977" s="35" t="s">
        <v>614</v>
      </c>
      <c r="D977" s="518">
        <v>0</v>
      </c>
      <c r="E977" s="518" t="s">
        <v>596</v>
      </c>
      <c r="F977" s="35" t="s">
        <v>595</v>
      </c>
      <c r="G977" s="366" t="s">
        <v>615</v>
      </c>
    </row>
    <row r="978" spans="1:7" ht="30.75" thickBot="1" x14ac:dyDescent="0.3">
      <c r="A978" s="510">
        <v>42655</v>
      </c>
      <c r="B978" s="35" t="s">
        <v>614</v>
      </c>
      <c r="C978" s="35" t="s">
        <v>611</v>
      </c>
      <c r="D978" s="518">
        <v>0</v>
      </c>
      <c r="E978" s="518" t="s">
        <v>596</v>
      </c>
      <c r="F978" s="35" t="s">
        <v>595</v>
      </c>
      <c r="G978" s="366" t="s">
        <v>613</v>
      </c>
    </row>
    <row r="979" spans="1:7" ht="30.75" thickBot="1" x14ac:dyDescent="0.3">
      <c r="A979" s="510">
        <v>42655</v>
      </c>
      <c r="B979" s="35" t="s">
        <v>614</v>
      </c>
      <c r="C979" s="35" t="s">
        <v>611</v>
      </c>
      <c r="D979" s="518">
        <v>0</v>
      </c>
      <c r="E979" s="518" t="s">
        <v>596</v>
      </c>
      <c r="F979" s="35" t="s">
        <v>595</v>
      </c>
      <c r="G979" s="366" t="s">
        <v>612</v>
      </c>
    </row>
    <row r="980" spans="1:7" ht="30.75" thickBot="1" x14ac:dyDescent="0.3">
      <c r="A980" s="510">
        <v>42655</v>
      </c>
      <c r="B980" s="35" t="s">
        <v>611</v>
      </c>
      <c r="C980" s="35" t="s">
        <v>609</v>
      </c>
      <c r="D980" s="518">
        <v>0</v>
      </c>
      <c r="E980" s="518" t="s">
        <v>596</v>
      </c>
      <c r="F980" s="35" t="s">
        <v>595</v>
      </c>
      <c r="G980" s="366" t="s">
        <v>610</v>
      </c>
    </row>
    <row r="981" spans="1:7" ht="30.75" thickBot="1" x14ac:dyDescent="0.3">
      <c r="A981" s="510">
        <v>42655</v>
      </c>
      <c r="B981" s="35" t="s">
        <v>609</v>
      </c>
      <c r="C981" s="35" t="s">
        <v>607</v>
      </c>
      <c r="D981" s="518">
        <v>0</v>
      </c>
      <c r="E981" s="518" t="s">
        <v>596</v>
      </c>
      <c r="F981" s="35" t="s">
        <v>595</v>
      </c>
      <c r="G981" s="366" t="s">
        <v>608</v>
      </c>
    </row>
    <row r="982" spans="1:7" ht="30.75" thickBot="1" x14ac:dyDescent="0.3">
      <c r="A982" s="510">
        <v>42656</v>
      </c>
      <c r="B982" s="35" t="s">
        <v>607</v>
      </c>
      <c r="C982" s="35" t="s">
        <v>605</v>
      </c>
      <c r="D982" s="518">
        <v>0</v>
      </c>
      <c r="E982" s="518" t="s">
        <v>596</v>
      </c>
      <c r="F982" s="35" t="s">
        <v>595</v>
      </c>
      <c r="G982" s="366" t="s">
        <v>606</v>
      </c>
    </row>
    <row r="983" spans="1:7" ht="30.75" thickBot="1" x14ac:dyDescent="0.3">
      <c r="A983" s="510">
        <v>42656</v>
      </c>
      <c r="B983" s="35" t="s">
        <v>605</v>
      </c>
      <c r="C983" s="35" t="s">
        <v>602</v>
      </c>
      <c r="D983" s="518">
        <v>0</v>
      </c>
      <c r="E983" s="518" t="s">
        <v>596</v>
      </c>
      <c r="F983" s="35" t="s">
        <v>595</v>
      </c>
      <c r="G983" s="366" t="s">
        <v>603</v>
      </c>
    </row>
    <row r="984" spans="1:7" ht="30.75" thickBot="1" x14ac:dyDescent="0.3">
      <c r="A984" s="510">
        <v>42656</v>
      </c>
      <c r="B984" s="35" t="s">
        <v>605</v>
      </c>
      <c r="C984" s="35" t="s">
        <v>602</v>
      </c>
      <c r="D984" s="518">
        <v>0</v>
      </c>
      <c r="E984" s="518" t="s">
        <v>596</v>
      </c>
      <c r="F984" s="35" t="s">
        <v>595</v>
      </c>
      <c r="G984" s="366" t="s">
        <v>604</v>
      </c>
    </row>
    <row r="985" spans="1:7" ht="30.75" thickBot="1" x14ac:dyDescent="0.3">
      <c r="A985" s="510">
        <v>42656</v>
      </c>
      <c r="B985" s="35" t="s">
        <v>602</v>
      </c>
      <c r="C985" s="35" t="s">
        <v>600</v>
      </c>
      <c r="D985" s="518">
        <v>0</v>
      </c>
      <c r="E985" s="518" t="s">
        <v>596</v>
      </c>
      <c r="F985" s="35" t="s">
        <v>595</v>
      </c>
      <c r="G985" s="366" t="s">
        <v>601</v>
      </c>
    </row>
    <row r="986" spans="1:7" ht="30.75" thickBot="1" x14ac:dyDescent="0.3">
      <c r="A986" s="510">
        <v>42656</v>
      </c>
      <c r="B986" s="35" t="s">
        <v>600</v>
      </c>
      <c r="C986" s="35" t="s">
        <v>598</v>
      </c>
      <c r="D986" s="518">
        <v>0</v>
      </c>
      <c r="E986" s="518" t="s">
        <v>596</v>
      </c>
      <c r="F986" s="35" t="s">
        <v>595</v>
      </c>
      <c r="G986" s="366" t="s">
        <v>599</v>
      </c>
    </row>
    <row r="987" spans="1:7" ht="30.75" thickBot="1" x14ac:dyDescent="0.3">
      <c r="A987" s="510">
        <v>42656</v>
      </c>
      <c r="B987" s="35" t="s">
        <v>598</v>
      </c>
      <c r="C987" s="35" t="s">
        <v>597</v>
      </c>
      <c r="D987" s="518">
        <v>0</v>
      </c>
      <c r="E987" s="518" t="s">
        <v>596</v>
      </c>
      <c r="F987" s="35" t="s">
        <v>595</v>
      </c>
      <c r="G987" s="366" t="s">
        <v>594</v>
      </c>
    </row>
    <row r="988" spans="1:7" ht="30.75" thickBot="1" x14ac:dyDescent="0.3">
      <c r="A988" s="510">
        <v>42656</v>
      </c>
      <c r="B988" s="35" t="s">
        <v>598</v>
      </c>
      <c r="C988" s="35" t="s">
        <v>597</v>
      </c>
      <c r="D988" s="518">
        <v>0</v>
      </c>
      <c r="E988" s="518" t="s">
        <v>596</v>
      </c>
      <c r="F988" s="35" t="s">
        <v>595</v>
      </c>
      <c r="G988" s="366" t="s">
        <v>593</v>
      </c>
    </row>
    <row r="989" spans="1:7" ht="30.75" thickBot="1" x14ac:dyDescent="0.3">
      <c r="A989" s="510">
        <v>39541</v>
      </c>
      <c r="B989" s="35" t="s">
        <v>681</v>
      </c>
      <c r="C989" s="35" t="s">
        <v>677</v>
      </c>
      <c r="D989" s="518">
        <v>3</v>
      </c>
      <c r="E989" s="518" t="s">
        <v>1472</v>
      </c>
      <c r="F989" s="35" t="s">
        <v>595</v>
      </c>
      <c r="G989" s="366" t="s">
        <v>1475</v>
      </c>
    </row>
    <row r="990" spans="1:7" ht="45.75" thickBot="1" x14ac:dyDescent="0.3">
      <c r="A990" s="510">
        <v>39541</v>
      </c>
      <c r="B990" s="35" t="s">
        <v>677</v>
      </c>
      <c r="C990" s="35" t="s">
        <v>671</v>
      </c>
      <c r="D990" s="518">
        <v>3</v>
      </c>
      <c r="E990" s="518" t="s">
        <v>1472</v>
      </c>
      <c r="F990" s="35" t="s">
        <v>595</v>
      </c>
      <c r="G990" s="366" t="s">
        <v>1474</v>
      </c>
    </row>
    <row r="991" spans="1:7" ht="30.75" thickBot="1" x14ac:dyDescent="0.3">
      <c r="A991" s="510">
        <v>42649</v>
      </c>
      <c r="B991" s="35" t="s">
        <v>621</v>
      </c>
      <c r="C991" s="35" t="s">
        <v>884</v>
      </c>
      <c r="D991" s="518">
        <v>7</v>
      </c>
      <c r="E991" s="518" t="s">
        <v>879</v>
      </c>
      <c r="F991" s="35" t="s">
        <v>595</v>
      </c>
      <c r="G991" s="366" t="s">
        <v>885</v>
      </c>
    </row>
    <row r="992" spans="1:7" thickBot="1" x14ac:dyDescent="0.3">
      <c r="A992" s="510">
        <v>42650</v>
      </c>
      <c r="B992" s="35" t="s">
        <v>850</v>
      </c>
      <c r="C992" s="35" t="s">
        <v>723</v>
      </c>
      <c r="D992" s="518">
        <v>9.5</v>
      </c>
      <c r="E992" s="518" t="s">
        <v>827</v>
      </c>
      <c r="F992" s="35" t="s">
        <v>595</v>
      </c>
      <c r="G992" s="366" t="s">
        <v>849</v>
      </c>
    </row>
    <row r="993" spans="1:7" ht="45.75" thickBot="1" x14ac:dyDescent="0.3">
      <c r="A993" s="510">
        <v>39242</v>
      </c>
      <c r="B993" s="35" t="s">
        <v>660</v>
      </c>
      <c r="C993" s="35" t="s">
        <v>791</v>
      </c>
      <c r="D993" s="518">
        <v>10</v>
      </c>
      <c r="E993" s="518" t="s">
        <v>1810</v>
      </c>
      <c r="F993" s="35" t="s">
        <v>595</v>
      </c>
      <c r="G993" s="366" t="s">
        <v>2750</v>
      </c>
    </row>
    <row r="994" spans="1:7" thickBot="1" x14ac:dyDescent="0.3">
      <c r="A994" s="510">
        <v>39242</v>
      </c>
      <c r="B994" s="35" t="s">
        <v>660</v>
      </c>
      <c r="C994" s="35" t="s">
        <v>791</v>
      </c>
      <c r="D994" s="518">
        <v>10</v>
      </c>
      <c r="E994" s="518" t="s">
        <v>1810</v>
      </c>
      <c r="F994" s="35" t="s">
        <v>595</v>
      </c>
      <c r="G994" s="366" t="s">
        <v>2751</v>
      </c>
    </row>
    <row r="995" spans="1:7" ht="30.75" thickBot="1" x14ac:dyDescent="0.3">
      <c r="A995" s="510">
        <v>39373</v>
      </c>
      <c r="B995" s="35" t="s">
        <v>735</v>
      </c>
      <c r="C995" s="35" t="s">
        <v>681</v>
      </c>
      <c r="D995" s="518">
        <v>10</v>
      </c>
      <c r="E995" s="518" t="s">
        <v>1898</v>
      </c>
      <c r="F995" s="35" t="s">
        <v>595</v>
      </c>
      <c r="G995" s="366" t="s">
        <v>2571</v>
      </c>
    </row>
    <row r="996" spans="1:7" ht="45.75" thickBot="1" x14ac:dyDescent="0.3">
      <c r="A996" s="510">
        <v>39524</v>
      </c>
      <c r="B996" s="35" t="s">
        <v>677</v>
      </c>
      <c r="C996" s="35" t="s">
        <v>850</v>
      </c>
      <c r="D996" s="518">
        <v>10</v>
      </c>
      <c r="E996" s="518" t="s">
        <v>1750</v>
      </c>
      <c r="F996" s="35" t="s">
        <v>595</v>
      </c>
      <c r="G996" s="366" t="s">
        <v>1753</v>
      </c>
    </row>
    <row r="997" spans="1:7" ht="45.75" thickBot="1" x14ac:dyDescent="0.3">
      <c r="A997" s="510">
        <v>39524</v>
      </c>
      <c r="B997" s="35" t="s">
        <v>850</v>
      </c>
      <c r="C997" s="35" t="s">
        <v>663</v>
      </c>
      <c r="D997" s="518">
        <v>10</v>
      </c>
      <c r="E997" s="518" t="s">
        <v>1750</v>
      </c>
      <c r="F997" s="35" t="s">
        <v>595</v>
      </c>
      <c r="G997" s="366" t="s">
        <v>1752</v>
      </c>
    </row>
    <row r="998" spans="1:7" ht="60.75" thickBot="1" x14ac:dyDescent="0.3">
      <c r="A998" s="510">
        <v>39524</v>
      </c>
      <c r="B998" s="35" t="s">
        <v>663</v>
      </c>
      <c r="C998" s="35" t="s">
        <v>841</v>
      </c>
      <c r="D998" s="518">
        <v>10</v>
      </c>
      <c r="E998" s="518" t="s">
        <v>719</v>
      </c>
      <c r="F998" s="35" t="s">
        <v>595</v>
      </c>
      <c r="G998" s="366" t="s">
        <v>1751</v>
      </c>
    </row>
    <row r="999" spans="1:7" thickBot="1" x14ac:dyDescent="0.3">
      <c r="A999" s="510">
        <v>42649</v>
      </c>
      <c r="B999" s="35" t="s">
        <v>856</v>
      </c>
      <c r="C999" s="35" t="s">
        <v>805</v>
      </c>
      <c r="D999" s="518">
        <v>10</v>
      </c>
      <c r="E999" s="518" t="s">
        <v>907</v>
      </c>
      <c r="F999" s="35" t="s">
        <v>595</v>
      </c>
      <c r="G999" s="366" t="s">
        <v>911</v>
      </c>
    </row>
    <row r="1000" spans="1:7" thickBot="1" x14ac:dyDescent="0.3">
      <c r="A1000" s="510">
        <v>42649</v>
      </c>
      <c r="B1000" s="35" t="s">
        <v>723</v>
      </c>
      <c r="C1000" s="35" t="s">
        <v>847</v>
      </c>
      <c r="D1000" s="518">
        <v>10</v>
      </c>
      <c r="E1000" s="518" t="s">
        <v>907</v>
      </c>
      <c r="F1000" s="35" t="s">
        <v>595</v>
      </c>
      <c r="G1000" s="366" t="s">
        <v>908</v>
      </c>
    </row>
    <row r="1001" spans="1:7" ht="30.75" thickBot="1" x14ac:dyDescent="0.3">
      <c r="A1001" s="510">
        <v>39497</v>
      </c>
      <c r="B1001" s="35" t="s">
        <v>647</v>
      </c>
      <c r="C1001" s="35" t="s">
        <v>639</v>
      </c>
      <c r="D1001" s="518">
        <v>13</v>
      </c>
      <c r="E1001" s="518" t="s">
        <v>2079</v>
      </c>
      <c r="F1001" s="35" t="s">
        <v>595</v>
      </c>
      <c r="G1001" s="366" t="s">
        <v>2161</v>
      </c>
    </row>
    <row r="1002" spans="1:7" ht="60.75" thickBot="1" x14ac:dyDescent="0.3">
      <c r="A1002" s="510">
        <v>39497</v>
      </c>
      <c r="B1002" s="35" t="s">
        <v>639</v>
      </c>
      <c r="C1002" s="35" t="s">
        <v>630</v>
      </c>
      <c r="D1002" s="518">
        <v>13</v>
      </c>
      <c r="E1002" s="518" t="s">
        <v>2079</v>
      </c>
      <c r="F1002" s="35" t="s">
        <v>595</v>
      </c>
      <c r="G1002" s="366" t="s">
        <v>2160</v>
      </c>
    </row>
    <row r="1003" spans="1:7" ht="45.75" thickBot="1" x14ac:dyDescent="0.3">
      <c r="A1003" s="510">
        <v>39497</v>
      </c>
      <c r="B1003" s="35" t="s">
        <v>630</v>
      </c>
      <c r="C1003" s="35" t="s">
        <v>607</v>
      </c>
      <c r="D1003" s="518">
        <v>13</v>
      </c>
      <c r="E1003" s="518" t="s">
        <v>2079</v>
      </c>
      <c r="F1003" s="35" t="s">
        <v>595</v>
      </c>
      <c r="G1003" s="366" t="s">
        <v>2159</v>
      </c>
    </row>
    <row r="1004" spans="1:7" ht="30.75" thickBot="1" x14ac:dyDescent="0.3">
      <c r="A1004" s="510">
        <v>39518</v>
      </c>
      <c r="B1004" s="35" t="s">
        <v>640</v>
      </c>
      <c r="C1004" s="35" t="s">
        <v>786</v>
      </c>
      <c r="D1004" s="518">
        <v>13</v>
      </c>
      <c r="E1004" s="518" t="s">
        <v>1810</v>
      </c>
      <c r="F1004" s="35" t="s">
        <v>595</v>
      </c>
      <c r="G1004" s="366" t="s">
        <v>1857</v>
      </c>
    </row>
    <row r="1005" spans="1:7" ht="30.75" thickBot="1" x14ac:dyDescent="0.3">
      <c r="A1005" s="510">
        <v>39518</v>
      </c>
      <c r="B1005" s="35" t="s">
        <v>786</v>
      </c>
      <c r="C1005" s="35" t="s">
        <v>964</v>
      </c>
      <c r="D1005" s="518">
        <v>13</v>
      </c>
      <c r="E1005" s="518" t="s">
        <v>1409</v>
      </c>
      <c r="F1005" s="35" t="s">
        <v>595</v>
      </c>
      <c r="G1005" s="366" t="s">
        <v>1856</v>
      </c>
    </row>
    <row r="1006" spans="1:7" thickBot="1" x14ac:dyDescent="0.3">
      <c r="A1006" s="510">
        <v>42650</v>
      </c>
      <c r="B1006" s="35" t="s">
        <v>673</v>
      </c>
      <c r="C1006" s="35" t="s">
        <v>811</v>
      </c>
      <c r="D1006" s="518">
        <v>14</v>
      </c>
      <c r="E1006" s="518" t="s">
        <v>827</v>
      </c>
      <c r="F1006" s="35" t="s">
        <v>595</v>
      </c>
      <c r="G1006" s="366" t="s">
        <v>864</v>
      </c>
    </row>
    <row r="1007" spans="1:7" thickBot="1" x14ac:dyDescent="0.3">
      <c r="A1007" s="510">
        <v>42650</v>
      </c>
      <c r="B1007" s="35" t="s">
        <v>811</v>
      </c>
      <c r="C1007" s="35" t="s">
        <v>809</v>
      </c>
      <c r="D1007" s="518">
        <v>14</v>
      </c>
      <c r="E1007" s="518" t="s">
        <v>827</v>
      </c>
      <c r="F1007" s="35" t="s">
        <v>595</v>
      </c>
      <c r="G1007" s="366" t="s">
        <v>863</v>
      </c>
    </row>
    <row r="1008" spans="1:7" ht="60.75" thickBot="1" x14ac:dyDescent="0.3">
      <c r="A1008" s="510">
        <v>39373</v>
      </c>
      <c r="B1008" s="35" t="s">
        <v>663</v>
      </c>
      <c r="C1008" s="35" t="s">
        <v>649</v>
      </c>
      <c r="D1008" s="518">
        <v>15</v>
      </c>
      <c r="E1008" s="518" t="s">
        <v>2558</v>
      </c>
      <c r="F1008" s="35" t="s">
        <v>595</v>
      </c>
      <c r="G1008" s="366" t="s">
        <v>2562</v>
      </c>
    </row>
    <row r="1009" spans="1:7" ht="45.75" thickBot="1" x14ac:dyDescent="0.3">
      <c r="A1009" s="510">
        <v>39390</v>
      </c>
      <c r="B1009" s="35" t="s">
        <v>681</v>
      </c>
      <c r="C1009" s="35" t="s">
        <v>677</v>
      </c>
      <c r="D1009" s="518">
        <v>18</v>
      </c>
      <c r="E1009" s="518" t="s">
        <v>2360</v>
      </c>
      <c r="F1009" s="35" t="s">
        <v>595</v>
      </c>
      <c r="G1009" s="366" t="s">
        <v>2366</v>
      </c>
    </row>
    <row r="1010" spans="1:7" ht="45.75" thickBot="1" x14ac:dyDescent="0.3">
      <c r="A1010" s="510">
        <v>39540</v>
      </c>
      <c r="B1010" s="35" t="s">
        <v>681</v>
      </c>
      <c r="C1010" s="35" t="s">
        <v>809</v>
      </c>
      <c r="D1010" s="518">
        <v>20</v>
      </c>
      <c r="E1010" s="518" t="s">
        <v>1382</v>
      </c>
      <c r="F1010" s="35" t="s">
        <v>595</v>
      </c>
      <c r="G1010" s="366" t="s">
        <v>1500</v>
      </c>
    </row>
    <row r="1011" spans="1:7" ht="60.75" thickBot="1" x14ac:dyDescent="0.3">
      <c r="A1011" s="510">
        <v>39543</v>
      </c>
      <c r="B1011" s="35" t="s">
        <v>681</v>
      </c>
      <c r="C1011" s="35" t="s">
        <v>677</v>
      </c>
      <c r="D1011" s="518">
        <v>20</v>
      </c>
      <c r="E1011" s="518" t="s">
        <v>1382</v>
      </c>
      <c r="F1011" s="35" t="s">
        <v>595</v>
      </c>
      <c r="G1011" s="366" t="s">
        <v>1435</v>
      </c>
    </row>
    <row r="1012" spans="1:7" thickBot="1" x14ac:dyDescent="0.3">
      <c r="A1012" s="510">
        <v>39543</v>
      </c>
      <c r="B1012" s="35" t="s">
        <v>677</v>
      </c>
      <c r="C1012" s="35" t="s">
        <v>675</v>
      </c>
      <c r="D1012" s="518">
        <v>20</v>
      </c>
      <c r="E1012" s="518" t="s">
        <v>1382</v>
      </c>
      <c r="F1012" s="35" t="s">
        <v>595</v>
      </c>
      <c r="G1012" s="366" t="s">
        <v>1434</v>
      </c>
    </row>
    <row r="1013" spans="1:7" thickBot="1" x14ac:dyDescent="0.3">
      <c r="A1013" s="510">
        <v>39543</v>
      </c>
      <c r="B1013" s="35" t="s">
        <v>675</v>
      </c>
      <c r="C1013" s="35" t="s">
        <v>671</v>
      </c>
      <c r="D1013" s="518">
        <v>20</v>
      </c>
      <c r="E1013" s="518" t="s">
        <v>1382</v>
      </c>
      <c r="F1013" s="35" t="s">
        <v>595</v>
      </c>
      <c r="G1013" s="366" t="s">
        <v>1433</v>
      </c>
    </row>
    <row r="1014" spans="1:7" ht="30.75" thickBot="1" x14ac:dyDescent="0.3">
      <c r="A1014" s="510">
        <v>39543</v>
      </c>
      <c r="B1014" s="35" t="s">
        <v>671</v>
      </c>
      <c r="C1014" s="35" t="s">
        <v>975</v>
      </c>
      <c r="D1014" s="518">
        <v>20</v>
      </c>
      <c r="E1014" s="518" t="s">
        <v>1382</v>
      </c>
      <c r="F1014" s="35" t="s">
        <v>595</v>
      </c>
      <c r="G1014" s="366" t="s">
        <v>1432</v>
      </c>
    </row>
    <row r="1015" spans="1:7" ht="45.75" thickBot="1" x14ac:dyDescent="0.3">
      <c r="A1015" s="510">
        <v>39543</v>
      </c>
      <c r="B1015" s="35" t="s">
        <v>975</v>
      </c>
      <c r="C1015" s="35" t="s">
        <v>859</v>
      </c>
      <c r="D1015" s="518">
        <v>20</v>
      </c>
      <c r="E1015" s="518" t="s">
        <v>1382</v>
      </c>
      <c r="F1015" s="35" t="s">
        <v>595</v>
      </c>
      <c r="G1015" s="366" t="s">
        <v>1431</v>
      </c>
    </row>
    <row r="1016" spans="1:7" ht="45.75" thickBot="1" x14ac:dyDescent="0.3">
      <c r="A1016" s="510">
        <v>39543</v>
      </c>
      <c r="B1016" s="35" t="s">
        <v>859</v>
      </c>
      <c r="C1016" s="35" t="s">
        <v>745</v>
      </c>
      <c r="D1016" s="518">
        <v>20</v>
      </c>
      <c r="E1016" s="518" t="s">
        <v>1430</v>
      </c>
      <c r="F1016" s="35" t="s">
        <v>595</v>
      </c>
      <c r="G1016" s="366" t="s">
        <v>1425</v>
      </c>
    </row>
    <row r="1017" spans="1:7" ht="30.75" thickBot="1" x14ac:dyDescent="0.3">
      <c r="A1017" s="510">
        <v>39543</v>
      </c>
      <c r="B1017" s="35" t="s">
        <v>859</v>
      </c>
      <c r="C1017" s="35" t="s">
        <v>745</v>
      </c>
      <c r="D1017" s="518">
        <v>20</v>
      </c>
      <c r="E1017" s="518" t="s">
        <v>1430</v>
      </c>
      <c r="F1017" s="35" t="s">
        <v>595</v>
      </c>
      <c r="G1017" s="366" t="s">
        <v>1373</v>
      </c>
    </row>
    <row r="1018" spans="1:7" ht="30.75" thickBot="1" x14ac:dyDescent="0.3">
      <c r="A1018" s="510">
        <v>39543</v>
      </c>
      <c r="B1018" s="35" t="s">
        <v>859</v>
      </c>
      <c r="C1018" s="35" t="s">
        <v>745</v>
      </c>
      <c r="D1018" s="518">
        <v>20</v>
      </c>
      <c r="E1018" s="518" t="s">
        <v>1430</v>
      </c>
      <c r="F1018" s="35" t="s">
        <v>595</v>
      </c>
      <c r="G1018" s="366" t="s">
        <v>1429</v>
      </c>
    </row>
    <row r="1019" spans="1:7" ht="30.75" thickBot="1" x14ac:dyDescent="0.3">
      <c r="A1019" s="510">
        <v>39543</v>
      </c>
      <c r="B1019" s="35" t="s">
        <v>859</v>
      </c>
      <c r="C1019" s="35" t="s">
        <v>745</v>
      </c>
      <c r="D1019" s="518">
        <v>20</v>
      </c>
      <c r="E1019" s="518" t="s">
        <v>1430</v>
      </c>
      <c r="F1019" s="35" t="s">
        <v>595</v>
      </c>
      <c r="G1019" s="366" t="s">
        <v>1428</v>
      </c>
    </row>
    <row r="1020" spans="1:7" ht="30.75" thickBot="1" x14ac:dyDescent="0.3">
      <c r="A1020" s="510">
        <v>39543</v>
      </c>
      <c r="B1020" s="35" t="s">
        <v>859</v>
      </c>
      <c r="C1020" s="35" t="s">
        <v>745</v>
      </c>
      <c r="D1020" s="518">
        <v>20</v>
      </c>
      <c r="E1020" s="518" t="s">
        <v>1430</v>
      </c>
      <c r="F1020" s="35" t="s">
        <v>595</v>
      </c>
      <c r="G1020" s="366" t="s">
        <v>1427</v>
      </c>
    </row>
    <row r="1021" spans="1:7" ht="30.75" thickBot="1" x14ac:dyDescent="0.3">
      <c r="A1021" s="510">
        <v>39543</v>
      </c>
      <c r="B1021" s="35" t="s">
        <v>859</v>
      </c>
      <c r="C1021" s="35" t="s">
        <v>745</v>
      </c>
      <c r="D1021" s="518">
        <v>20</v>
      </c>
      <c r="E1021" s="518" t="s">
        <v>1430</v>
      </c>
      <c r="F1021" s="35" t="s">
        <v>595</v>
      </c>
      <c r="G1021" s="366" t="s">
        <v>1426</v>
      </c>
    </row>
    <row r="1022" spans="1:7" ht="45.75" thickBot="1" x14ac:dyDescent="0.3">
      <c r="A1022" s="510">
        <v>39544</v>
      </c>
      <c r="B1022" s="35" t="s">
        <v>681</v>
      </c>
      <c r="C1022" s="35" t="s">
        <v>677</v>
      </c>
      <c r="D1022" s="518">
        <v>20</v>
      </c>
      <c r="E1022" s="518" t="s">
        <v>1382</v>
      </c>
      <c r="F1022" s="35" t="s">
        <v>595</v>
      </c>
      <c r="G1022" s="366" t="s">
        <v>1417</v>
      </c>
    </row>
    <row r="1023" spans="1:7" ht="30.75" thickBot="1" x14ac:dyDescent="0.3">
      <c r="A1023" s="510">
        <v>39544</v>
      </c>
      <c r="B1023" s="35" t="s">
        <v>677</v>
      </c>
      <c r="C1023" s="35" t="s">
        <v>673</v>
      </c>
      <c r="D1023" s="518">
        <v>20</v>
      </c>
      <c r="E1023" s="518" t="s">
        <v>1382</v>
      </c>
      <c r="F1023" s="35" t="s">
        <v>595</v>
      </c>
      <c r="G1023" s="366" t="s">
        <v>1416</v>
      </c>
    </row>
    <row r="1024" spans="1:7" thickBot="1" x14ac:dyDescent="0.3">
      <c r="A1024" s="510">
        <v>39544</v>
      </c>
      <c r="B1024" s="35" t="s">
        <v>673</v>
      </c>
      <c r="C1024" s="35" t="s">
        <v>811</v>
      </c>
      <c r="D1024" s="518">
        <v>20</v>
      </c>
      <c r="E1024" s="518" t="s">
        <v>1382</v>
      </c>
      <c r="F1024" s="35" t="s">
        <v>595</v>
      </c>
      <c r="G1024" s="366" t="s">
        <v>1415</v>
      </c>
    </row>
    <row r="1025" spans="1:7" thickBot="1" x14ac:dyDescent="0.3">
      <c r="A1025" s="510">
        <v>39544</v>
      </c>
      <c r="B1025" s="35" t="s">
        <v>807</v>
      </c>
      <c r="C1025" s="35" t="s">
        <v>665</v>
      </c>
      <c r="D1025" s="518">
        <v>20</v>
      </c>
      <c r="E1025" s="518" t="s">
        <v>1382</v>
      </c>
      <c r="F1025" s="35" t="s">
        <v>595</v>
      </c>
      <c r="G1025" s="366" t="s">
        <v>1412</v>
      </c>
    </row>
    <row r="1026" spans="1:7" ht="30.75" thickBot="1" x14ac:dyDescent="0.3">
      <c r="A1026" s="510">
        <v>42649</v>
      </c>
      <c r="B1026" s="35" t="s">
        <v>916</v>
      </c>
      <c r="C1026" s="35" t="s">
        <v>673</v>
      </c>
      <c r="D1026" s="518">
        <v>20</v>
      </c>
      <c r="E1026" s="518" t="s">
        <v>879</v>
      </c>
      <c r="F1026" s="35" t="s">
        <v>595</v>
      </c>
      <c r="G1026" s="366" t="s">
        <v>915</v>
      </c>
    </row>
    <row r="1027" spans="1:7" ht="45.75" thickBot="1" x14ac:dyDescent="0.3">
      <c r="A1027" s="510">
        <v>42649</v>
      </c>
      <c r="B1027" s="35" t="s">
        <v>671</v>
      </c>
      <c r="C1027" s="35" t="s">
        <v>665</v>
      </c>
      <c r="D1027" s="518">
        <v>20</v>
      </c>
      <c r="E1027" s="518" t="s">
        <v>879</v>
      </c>
      <c r="F1027" s="35" t="s">
        <v>595</v>
      </c>
      <c r="G1027" s="366" t="s">
        <v>913</v>
      </c>
    </row>
    <row r="1028" spans="1:7" ht="75.75" thickBot="1" x14ac:dyDescent="0.3">
      <c r="A1028" s="510">
        <v>39373</v>
      </c>
      <c r="B1028" s="35" t="s">
        <v>649</v>
      </c>
      <c r="C1028" s="35" t="s">
        <v>786</v>
      </c>
      <c r="D1028" s="518">
        <v>22</v>
      </c>
      <c r="E1028" s="518" t="s">
        <v>2558</v>
      </c>
      <c r="F1028" s="35" t="s">
        <v>595</v>
      </c>
      <c r="G1028" s="366" t="s">
        <v>2561</v>
      </c>
    </row>
    <row r="1029" spans="1:7" ht="30.75" thickBot="1" x14ac:dyDescent="0.3">
      <c r="A1029" s="510">
        <v>42651</v>
      </c>
      <c r="B1029" s="35" t="s">
        <v>809</v>
      </c>
      <c r="C1029" s="35" t="s">
        <v>807</v>
      </c>
      <c r="D1029" s="518">
        <v>24</v>
      </c>
      <c r="E1029" s="518" t="s">
        <v>803</v>
      </c>
      <c r="F1029" s="35" t="s">
        <v>595</v>
      </c>
      <c r="G1029" s="366" t="s">
        <v>808</v>
      </c>
    </row>
    <row r="1030" spans="1:7" ht="75.75" thickBot="1" x14ac:dyDescent="0.3">
      <c r="A1030" s="510">
        <v>39373</v>
      </c>
      <c r="B1030" s="35" t="s">
        <v>786</v>
      </c>
      <c r="C1030" s="35" t="s">
        <v>616</v>
      </c>
      <c r="D1030" s="518">
        <v>26</v>
      </c>
      <c r="E1030" s="518" t="s">
        <v>2558</v>
      </c>
      <c r="F1030" s="35" t="s">
        <v>595</v>
      </c>
      <c r="G1030" s="366" t="s">
        <v>2560</v>
      </c>
    </row>
    <row r="1031" spans="1:7" ht="30.75" thickBot="1" x14ac:dyDescent="0.3">
      <c r="A1031" s="510">
        <v>39542</v>
      </c>
      <c r="B1031" s="35" t="s">
        <v>807</v>
      </c>
      <c r="C1031" s="35" t="s">
        <v>856</v>
      </c>
      <c r="D1031" s="518">
        <v>28</v>
      </c>
      <c r="E1031" s="518" t="s">
        <v>1382</v>
      </c>
      <c r="F1031" s="35" t="s">
        <v>595</v>
      </c>
      <c r="G1031" s="366" t="s">
        <v>1459</v>
      </c>
    </row>
    <row r="1032" spans="1:7" ht="120.75" thickBot="1" x14ac:dyDescent="0.3">
      <c r="A1032" s="510">
        <v>39542</v>
      </c>
      <c r="B1032" s="35" t="s">
        <v>856</v>
      </c>
      <c r="C1032" s="35" t="s">
        <v>850</v>
      </c>
      <c r="D1032" s="518">
        <v>28</v>
      </c>
      <c r="E1032" s="518" t="s">
        <v>1382</v>
      </c>
      <c r="F1032" s="35" t="s">
        <v>595</v>
      </c>
      <c r="G1032" s="366" t="s">
        <v>1458</v>
      </c>
    </row>
    <row r="1033" spans="1:7" ht="45.75" thickBot="1" x14ac:dyDescent="0.3">
      <c r="A1033" s="510">
        <v>39542</v>
      </c>
      <c r="B1033" s="35" t="s">
        <v>721</v>
      </c>
      <c r="C1033" s="35" t="s">
        <v>660</v>
      </c>
      <c r="D1033" s="518">
        <v>28</v>
      </c>
      <c r="E1033" s="518" t="s">
        <v>1382</v>
      </c>
      <c r="F1033" s="35" t="s">
        <v>595</v>
      </c>
      <c r="G1033" s="366" t="s">
        <v>1455</v>
      </c>
    </row>
    <row r="1034" spans="1:7" thickBot="1" x14ac:dyDescent="0.3">
      <c r="A1034" s="510">
        <v>39542</v>
      </c>
      <c r="B1034" s="35" t="s">
        <v>660</v>
      </c>
      <c r="C1034" s="35" t="s">
        <v>656</v>
      </c>
      <c r="D1034" s="518">
        <v>28</v>
      </c>
      <c r="E1034" s="518" t="s">
        <v>1382</v>
      </c>
      <c r="F1034" s="35" t="s">
        <v>595</v>
      </c>
      <c r="G1034" s="366" t="s">
        <v>1454</v>
      </c>
    </row>
    <row r="1035" spans="1:7" ht="30.75" thickBot="1" x14ac:dyDescent="0.3">
      <c r="A1035" s="510">
        <v>39542</v>
      </c>
      <c r="B1035" s="35" t="s">
        <v>656</v>
      </c>
      <c r="C1035" s="35" t="s">
        <v>791</v>
      </c>
      <c r="D1035" s="518">
        <v>28</v>
      </c>
      <c r="E1035" s="518" t="s">
        <v>1382</v>
      </c>
      <c r="F1035" s="35" t="s">
        <v>595</v>
      </c>
      <c r="G1035" s="366" t="s">
        <v>1453</v>
      </c>
    </row>
    <row r="1036" spans="1:7" ht="45.75" thickBot="1" x14ac:dyDescent="0.3">
      <c r="A1036" s="510">
        <v>39367</v>
      </c>
      <c r="B1036" s="35" t="s">
        <v>745</v>
      </c>
      <c r="C1036" s="35" t="s">
        <v>607</v>
      </c>
      <c r="D1036" s="518">
        <v>32</v>
      </c>
      <c r="E1036" s="518" t="s">
        <v>1810</v>
      </c>
      <c r="F1036" s="35" t="s">
        <v>595</v>
      </c>
      <c r="G1036" s="366" t="s">
        <v>2653</v>
      </c>
    </row>
    <row r="1037" spans="1:7" ht="45.75" thickBot="1" x14ac:dyDescent="0.3">
      <c r="A1037" s="510">
        <v>39371</v>
      </c>
      <c r="B1037" s="35" t="s">
        <v>654</v>
      </c>
      <c r="C1037" s="35" t="s">
        <v>647</v>
      </c>
      <c r="D1037" s="518">
        <v>32</v>
      </c>
      <c r="E1037" s="518" t="s">
        <v>1898</v>
      </c>
      <c r="F1037" s="35" t="s">
        <v>595</v>
      </c>
      <c r="G1037" s="366" t="s">
        <v>2598</v>
      </c>
    </row>
    <row r="1038" spans="1:7" ht="45.75" thickBot="1" x14ac:dyDescent="0.3">
      <c r="A1038" s="510">
        <v>39521</v>
      </c>
      <c r="B1038" s="35" t="s">
        <v>652</v>
      </c>
      <c r="C1038" s="35" t="s">
        <v>841</v>
      </c>
      <c r="D1038" s="518">
        <v>32</v>
      </c>
      <c r="E1038" s="518" t="s">
        <v>1796</v>
      </c>
      <c r="F1038" s="35" t="s">
        <v>595</v>
      </c>
      <c r="G1038" s="366" t="s">
        <v>1803</v>
      </c>
    </row>
    <row r="1039" spans="1:7" ht="45.75" thickBot="1" x14ac:dyDescent="0.3">
      <c r="A1039" s="510">
        <v>39521</v>
      </c>
      <c r="B1039" s="35" t="s">
        <v>652</v>
      </c>
      <c r="C1039" s="35" t="s">
        <v>841</v>
      </c>
      <c r="D1039" s="518">
        <v>32</v>
      </c>
      <c r="E1039" s="518" t="s">
        <v>1796</v>
      </c>
      <c r="F1039" s="35" t="s">
        <v>595</v>
      </c>
      <c r="G1039" s="366" t="s">
        <v>775</v>
      </c>
    </row>
    <row r="1040" spans="1:7" ht="30.75" thickBot="1" x14ac:dyDescent="0.3">
      <c r="A1040" s="510">
        <v>39514</v>
      </c>
      <c r="B1040" s="35" t="s">
        <v>640</v>
      </c>
      <c r="C1040" s="35" t="s">
        <v>964</v>
      </c>
      <c r="D1040" s="518">
        <v>39</v>
      </c>
      <c r="E1040" s="518" t="s">
        <v>1382</v>
      </c>
      <c r="F1040" s="35" t="s">
        <v>595</v>
      </c>
      <c r="G1040" s="366" t="s">
        <v>1910</v>
      </c>
    </row>
    <row r="1041" spans="1:7" ht="30.75" thickBot="1" x14ac:dyDescent="0.3">
      <c r="A1041" s="510">
        <v>39486</v>
      </c>
      <c r="B1041" s="35" t="s">
        <v>600</v>
      </c>
      <c r="C1041" s="35" t="s">
        <v>695</v>
      </c>
      <c r="D1041" s="518">
        <v>40</v>
      </c>
      <c r="E1041" s="518" t="s">
        <v>1805</v>
      </c>
      <c r="F1041" s="35" t="s">
        <v>595</v>
      </c>
      <c r="G1041" s="366" t="s">
        <v>2300</v>
      </c>
    </row>
    <row r="1042" spans="1:7" ht="30.75" thickBot="1" x14ac:dyDescent="0.3">
      <c r="A1042" s="510">
        <v>39486</v>
      </c>
      <c r="B1042" s="35" t="s">
        <v>695</v>
      </c>
      <c r="C1042" s="35" t="s">
        <v>597</v>
      </c>
      <c r="D1042" s="518">
        <v>40</v>
      </c>
      <c r="E1042" s="518" t="s">
        <v>1805</v>
      </c>
      <c r="F1042" s="35" t="s">
        <v>595</v>
      </c>
      <c r="G1042" s="366" t="s">
        <v>2299</v>
      </c>
    </row>
    <row r="1043" spans="1:7" thickBot="1" x14ac:dyDescent="0.3">
      <c r="A1043" s="510">
        <v>39486</v>
      </c>
      <c r="B1043" s="35" t="s">
        <v>597</v>
      </c>
      <c r="C1043" s="35" t="s">
        <v>817</v>
      </c>
      <c r="D1043" s="518">
        <v>40</v>
      </c>
      <c r="E1043" s="518" t="s">
        <v>1805</v>
      </c>
      <c r="F1043" s="35" t="s">
        <v>595</v>
      </c>
      <c r="G1043" s="366" t="s">
        <v>2298</v>
      </c>
    </row>
    <row r="1044" spans="1:7" ht="45.75" thickBot="1" x14ac:dyDescent="0.3">
      <c r="A1044" s="510">
        <v>39506</v>
      </c>
      <c r="B1044" s="35" t="s">
        <v>859</v>
      </c>
      <c r="C1044" s="35" t="s">
        <v>660</v>
      </c>
      <c r="D1044" s="518">
        <v>40</v>
      </c>
      <c r="E1044" s="518" t="s">
        <v>1898</v>
      </c>
      <c r="F1044" s="35" t="s">
        <v>595</v>
      </c>
      <c r="G1044" s="366" t="s">
        <v>2011</v>
      </c>
    </row>
    <row r="1045" spans="1:7" ht="30.75" thickBot="1" x14ac:dyDescent="0.3">
      <c r="A1045" s="510">
        <v>39503</v>
      </c>
      <c r="B1045" s="35" t="s">
        <v>794</v>
      </c>
      <c r="C1045" s="35" t="s">
        <v>791</v>
      </c>
      <c r="D1045" s="518">
        <v>41</v>
      </c>
      <c r="E1045" s="518" t="s">
        <v>2052</v>
      </c>
      <c r="F1045" s="35" t="s">
        <v>595</v>
      </c>
      <c r="G1045" s="366" t="s">
        <v>2061</v>
      </c>
    </row>
    <row r="1046" spans="1:7" ht="30.75" thickBot="1" x14ac:dyDescent="0.3">
      <c r="A1046" s="510">
        <v>39503</v>
      </c>
      <c r="B1046" s="35" t="s">
        <v>791</v>
      </c>
      <c r="C1046" s="35" t="s">
        <v>647</v>
      </c>
      <c r="D1046" s="518">
        <v>41</v>
      </c>
      <c r="E1046" s="518" t="s">
        <v>2052</v>
      </c>
      <c r="F1046" s="35" t="s">
        <v>595</v>
      </c>
      <c r="G1046" s="366" t="s">
        <v>2060</v>
      </c>
    </row>
    <row r="1047" spans="1:7" ht="30.75" thickBot="1" x14ac:dyDescent="0.3">
      <c r="A1047" s="510">
        <v>39503</v>
      </c>
      <c r="B1047" s="35" t="s">
        <v>647</v>
      </c>
      <c r="C1047" s="35" t="s">
        <v>645</v>
      </c>
      <c r="D1047" s="518">
        <v>41</v>
      </c>
      <c r="E1047" s="518" t="s">
        <v>2052</v>
      </c>
      <c r="F1047" s="35" t="s">
        <v>595</v>
      </c>
      <c r="G1047" s="366" t="s">
        <v>2059</v>
      </c>
    </row>
    <row r="1048" spans="1:7" ht="30.75" thickBot="1" x14ac:dyDescent="0.3">
      <c r="A1048" s="510">
        <v>39503</v>
      </c>
      <c r="B1048" s="35" t="s">
        <v>645</v>
      </c>
      <c r="C1048" s="35" t="s">
        <v>642</v>
      </c>
      <c r="D1048" s="518">
        <v>41</v>
      </c>
      <c r="E1048" s="518" t="s">
        <v>2052</v>
      </c>
      <c r="F1048" s="35" t="s">
        <v>595</v>
      </c>
      <c r="G1048" s="366" t="s">
        <v>2058</v>
      </c>
    </row>
    <row r="1049" spans="1:7" ht="30.75" thickBot="1" x14ac:dyDescent="0.3">
      <c r="A1049" s="510">
        <v>39505</v>
      </c>
      <c r="B1049" s="35" t="s">
        <v>997</v>
      </c>
      <c r="C1049" s="35" t="s">
        <v>745</v>
      </c>
      <c r="D1049" s="518">
        <v>41</v>
      </c>
      <c r="E1049" s="518" t="s">
        <v>2014</v>
      </c>
      <c r="F1049" s="35" t="s">
        <v>595</v>
      </c>
      <c r="G1049" s="366" t="s">
        <v>2019</v>
      </c>
    </row>
    <row r="1050" spans="1:7" thickBot="1" x14ac:dyDescent="0.3">
      <c r="A1050" s="510">
        <v>39520</v>
      </c>
      <c r="B1050" s="35" t="s">
        <v>1018</v>
      </c>
      <c r="C1050" s="35" t="s">
        <v>677</v>
      </c>
      <c r="D1050" s="518">
        <v>42</v>
      </c>
      <c r="E1050" s="518" t="s">
        <v>1817</v>
      </c>
      <c r="F1050" s="35" t="s">
        <v>595</v>
      </c>
      <c r="G1050" s="366" t="s">
        <v>1829</v>
      </c>
    </row>
    <row r="1051" spans="1:7" ht="30.75" thickBot="1" x14ac:dyDescent="0.3">
      <c r="A1051" s="510">
        <v>39520</v>
      </c>
      <c r="B1051" s="35" t="s">
        <v>677</v>
      </c>
      <c r="C1051" s="35" t="s">
        <v>675</v>
      </c>
      <c r="D1051" s="518">
        <v>42</v>
      </c>
      <c r="E1051" s="518" t="s">
        <v>1819</v>
      </c>
      <c r="F1051" s="35" t="s">
        <v>595</v>
      </c>
      <c r="G1051" s="366" t="s">
        <v>1828</v>
      </c>
    </row>
    <row r="1052" spans="1:7" thickBot="1" x14ac:dyDescent="0.3">
      <c r="A1052" s="510">
        <v>39520</v>
      </c>
      <c r="B1052" s="35" t="s">
        <v>675</v>
      </c>
      <c r="C1052" s="35" t="s">
        <v>671</v>
      </c>
      <c r="D1052" s="518">
        <v>42</v>
      </c>
      <c r="E1052" s="518" t="s">
        <v>1819</v>
      </c>
      <c r="F1052" s="35" t="s">
        <v>595</v>
      </c>
      <c r="G1052" s="366" t="s">
        <v>1827</v>
      </c>
    </row>
    <row r="1053" spans="1:7" ht="30.75" thickBot="1" x14ac:dyDescent="0.3">
      <c r="A1053" s="510">
        <v>39371</v>
      </c>
      <c r="B1053" s="35" t="s">
        <v>647</v>
      </c>
      <c r="C1053" s="35" t="s">
        <v>642</v>
      </c>
      <c r="D1053" s="518">
        <v>43</v>
      </c>
      <c r="E1053" s="518" t="s">
        <v>1898</v>
      </c>
      <c r="F1053" s="35" t="s">
        <v>595</v>
      </c>
      <c r="G1053" s="366" t="s">
        <v>2597</v>
      </c>
    </row>
    <row r="1054" spans="1:7" ht="30.75" thickBot="1" x14ac:dyDescent="0.3">
      <c r="A1054" s="510">
        <v>39371</v>
      </c>
      <c r="B1054" s="35" t="s">
        <v>642</v>
      </c>
      <c r="C1054" s="35" t="s">
        <v>634</v>
      </c>
      <c r="D1054" s="518">
        <v>43</v>
      </c>
      <c r="E1054" s="518" t="s">
        <v>1409</v>
      </c>
      <c r="F1054" s="35" t="s">
        <v>595</v>
      </c>
      <c r="G1054" s="366" t="s">
        <v>2596</v>
      </c>
    </row>
    <row r="1055" spans="1:7" ht="45.75" thickBot="1" x14ac:dyDescent="0.3">
      <c r="A1055" s="510">
        <v>39517</v>
      </c>
      <c r="B1055" s="35" t="s">
        <v>623</v>
      </c>
      <c r="C1055" s="35" t="s">
        <v>781</v>
      </c>
      <c r="D1055" s="518">
        <v>44</v>
      </c>
      <c r="E1055" s="518" t="s">
        <v>1870</v>
      </c>
      <c r="F1055" s="35" t="s">
        <v>595</v>
      </c>
      <c r="G1055" s="366" t="s">
        <v>1871</v>
      </c>
    </row>
    <row r="1056" spans="1:7" ht="30.75" thickBot="1" x14ac:dyDescent="0.3">
      <c r="A1056" s="510">
        <v>39524</v>
      </c>
      <c r="B1056" s="35" t="s">
        <v>710</v>
      </c>
      <c r="C1056" s="35" t="s">
        <v>708</v>
      </c>
      <c r="D1056" s="518">
        <v>44</v>
      </c>
      <c r="E1056" s="518" t="s">
        <v>1739</v>
      </c>
      <c r="F1056" s="35" t="s">
        <v>595</v>
      </c>
      <c r="G1056" s="366" t="s">
        <v>1746</v>
      </c>
    </row>
    <row r="1057" spans="1:7" thickBot="1" x14ac:dyDescent="0.3">
      <c r="A1057" s="510">
        <v>39524</v>
      </c>
      <c r="B1057" s="35" t="s">
        <v>708</v>
      </c>
      <c r="C1057" s="35" t="s">
        <v>745</v>
      </c>
      <c r="D1057" s="518">
        <v>44</v>
      </c>
      <c r="E1057" s="518" t="s">
        <v>719</v>
      </c>
      <c r="F1057" s="35" t="s">
        <v>595</v>
      </c>
      <c r="G1057" s="366" t="s">
        <v>357</v>
      </c>
    </row>
    <row r="1058" spans="1:7" ht="105.75" thickBot="1" x14ac:dyDescent="0.3">
      <c r="A1058" s="510">
        <v>39546</v>
      </c>
      <c r="B1058" s="35" t="s">
        <v>845</v>
      </c>
      <c r="C1058" s="35" t="s">
        <v>630</v>
      </c>
      <c r="D1058" s="518">
        <v>48</v>
      </c>
      <c r="E1058" s="518" t="s">
        <v>1377</v>
      </c>
      <c r="F1058" s="35" t="s">
        <v>595</v>
      </c>
      <c r="G1058" s="366" t="s">
        <v>1374</v>
      </c>
    </row>
    <row r="1059" spans="1:7" thickBot="1" x14ac:dyDescent="0.3">
      <c r="A1059" s="510">
        <v>39546</v>
      </c>
      <c r="B1059" s="35" t="s">
        <v>845</v>
      </c>
      <c r="C1059" s="35" t="s">
        <v>630</v>
      </c>
      <c r="D1059" s="518">
        <v>48</v>
      </c>
      <c r="E1059" s="518" t="s">
        <v>1377</v>
      </c>
      <c r="F1059" s="35" t="s">
        <v>595</v>
      </c>
      <c r="G1059" s="366" t="s">
        <v>1373</v>
      </c>
    </row>
    <row r="1060" spans="1:7" thickBot="1" x14ac:dyDescent="0.3">
      <c r="A1060" s="510">
        <v>39546</v>
      </c>
      <c r="B1060" s="35" t="s">
        <v>845</v>
      </c>
      <c r="C1060" s="35" t="s">
        <v>630</v>
      </c>
      <c r="D1060" s="518">
        <v>48</v>
      </c>
      <c r="E1060" s="518" t="s">
        <v>1377</v>
      </c>
      <c r="F1060" s="35" t="s">
        <v>595</v>
      </c>
      <c r="G1060" s="366" t="s">
        <v>1375</v>
      </c>
    </row>
    <row r="1061" spans="1:7" thickBot="1" x14ac:dyDescent="0.3">
      <c r="A1061" s="510">
        <v>39546</v>
      </c>
      <c r="B1061" s="35" t="s">
        <v>845</v>
      </c>
      <c r="C1061" s="35" t="s">
        <v>630</v>
      </c>
      <c r="D1061" s="518">
        <v>48</v>
      </c>
      <c r="E1061" s="518" t="s">
        <v>1377</v>
      </c>
      <c r="F1061" s="35" t="s">
        <v>595</v>
      </c>
      <c r="G1061" s="366" t="s">
        <v>1376</v>
      </c>
    </row>
    <row r="1062" spans="1:7" ht="45.75" thickBot="1" x14ac:dyDescent="0.3">
      <c r="A1062" s="510">
        <v>39373</v>
      </c>
      <c r="B1062" s="35" t="s">
        <v>616</v>
      </c>
      <c r="C1062" s="35" t="s">
        <v>614</v>
      </c>
      <c r="D1062" s="518">
        <v>51</v>
      </c>
      <c r="E1062" s="518" t="s">
        <v>2558</v>
      </c>
      <c r="F1062" s="35" t="s">
        <v>595</v>
      </c>
      <c r="G1062" s="366" t="s">
        <v>2559</v>
      </c>
    </row>
    <row r="1063" spans="1:7" ht="45.75" thickBot="1" x14ac:dyDescent="0.3">
      <c r="A1063" s="510">
        <v>39373</v>
      </c>
      <c r="B1063" s="35" t="s">
        <v>614</v>
      </c>
      <c r="C1063" s="35" t="s">
        <v>607</v>
      </c>
      <c r="D1063" s="518">
        <v>51</v>
      </c>
      <c r="E1063" s="518" t="s">
        <v>2558</v>
      </c>
      <c r="F1063" s="35" t="s">
        <v>595</v>
      </c>
      <c r="G1063" s="366" t="s">
        <v>2556</v>
      </c>
    </row>
    <row r="1064" spans="1:7" ht="45.75" thickBot="1" x14ac:dyDescent="0.3">
      <c r="A1064" s="510">
        <v>39373</v>
      </c>
      <c r="B1064" s="35" t="s">
        <v>614</v>
      </c>
      <c r="C1064" s="35" t="s">
        <v>607</v>
      </c>
      <c r="D1064" s="518">
        <v>51</v>
      </c>
      <c r="E1064" s="518" t="s">
        <v>2558</v>
      </c>
      <c r="F1064" s="35" t="s">
        <v>595</v>
      </c>
      <c r="G1064" s="366" t="s">
        <v>2557</v>
      </c>
    </row>
    <row r="1065" spans="1:7" thickBot="1" x14ac:dyDescent="0.3">
      <c r="A1065" s="510">
        <v>39494</v>
      </c>
      <c r="B1065" s="35" t="s">
        <v>681</v>
      </c>
      <c r="C1065" s="35" t="s">
        <v>677</v>
      </c>
      <c r="D1065" s="518">
        <v>53</v>
      </c>
      <c r="E1065" s="518" t="s">
        <v>1810</v>
      </c>
      <c r="F1065" s="35" t="s">
        <v>595</v>
      </c>
      <c r="G1065" s="366" t="s">
        <v>2228</v>
      </c>
    </row>
    <row r="1066" spans="1:7" thickBot="1" x14ac:dyDescent="0.3">
      <c r="A1066" s="510">
        <v>39494</v>
      </c>
      <c r="B1066" s="35" t="s">
        <v>677</v>
      </c>
      <c r="C1066" s="35" t="s">
        <v>675</v>
      </c>
      <c r="D1066" s="518">
        <v>53</v>
      </c>
      <c r="E1066" s="518" t="s">
        <v>1810</v>
      </c>
      <c r="F1066" s="35" t="s">
        <v>595</v>
      </c>
      <c r="G1066" s="366" t="s">
        <v>2227</v>
      </c>
    </row>
    <row r="1067" spans="1:7" ht="30.75" thickBot="1" x14ac:dyDescent="0.3">
      <c r="A1067" s="510">
        <v>39371</v>
      </c>
      <c r="B1067" s="35" t="s">
        <v>634</v>
      </c>
      <c r="C1067" s="35" t="s">
        <v>632</v>
      </c>
      <c r="D1067" s="518">
        <v>55</v>
      </c>
      <c r="E1067" s="518" t="s">
        <v>1898</v>
      </c>
      <c r="F1067" s="35" t="s">
        <v>595</v>
      </c>
      <c r="G1067" s="366" t="s">
        <v>2595</v>
      </c>
    </row>
    <row r="1068" spans="1:7" ht="30.75" thickBot="1" x14ac:dyDescent="0.3">
      <c r="A1068" s="510">
        <v>39371</v>
      </c>
      <c r="B1068" s="35" t="s">
        <v>632</v>
      </c>
      <c r="C1068" s="35" t="s">
        <v>964</v>
      </c>
      <c r="D1068" s="518">
        <v>55</v>
      </c>
      <c r="E1068" s="518" t="s">
        <v>1409</v>
      </c>
      <c r="F1068" s="35" t="s">
        <v>595</v>
      </c>
      <c r="G1068" s="366" t="s">
        <v>2594</v>
      </c>
    </row>
    <row r="1069" spans="1:7" ht="30.75" thickBot="1" x14ac:dyDescent="0.3">
      <c r="A1069" s="510">
        <v>39520</v>
      </c>
      <c r="B1069" s="35" t="s">
        <v>700</v>
      </c>
      <c r="C1069" s="35" t="s">
        <v>817</v>
      </c>
      <c r="D1069" s="518">
        <v>57</v>
      </c>
      <c r="E1069" s="518" t="s">
        <v>1817</v>
      </c>
      <c r="F1069" s="35" t="s">
        <v>595</v>
      </c>
      <c r="G1069" s="366" t="s">
        <v>1835</v>
      </c>
    </row>
    <row r="1070" spans="1:7" ht="60.75" thickBot="1" x14ac:dyDescent="0.3">
      <c r="A1070" s="510">
        <v>39520</v>
      </c>
      <c r="B1070" s="35" t="s">
        <v>817</v>
      </c>
      <c r="C1070" s="35" t="s">
        <v>733</v>
      </c>
      <c r="D1070" s="518">
        <v>57</v>
      </c>
      <c r="E1070" s="518" t="s">
        <v>1834</v>
      </c>
      <c r="F1070" s="35" t="s">
        <v>595</v>
      </c>
      <c r="G1070" s="366" t="s">
        <v>1833</v>
      </c>
    </row>
    <row r="1071" spans="1:7" thickBot="1" x14ac:dyDescent="0.3">
      <c r="A1071" s="510">
        <v>39244</v>
      </c>
      <c r="B1071" s="35" t="s">
        <v>856</v>
      </c>
      <c r="C1071" s="35" t="s">
        <v>791</v>
      </c>
      <c r="D1071" s="518">
        <v>66</v>
      </c>
      <c r="E1071" s="518" t="s">
        <v>1924</v>
      </c>
      <c r="F1071" s="35" t="s">
        <v>595</v>
      </c>
      <c r="G1071" s="366" t="s">
        <v>2724</v>
      </c>
    </row>
    <row r="1072" spans="1:7" thickBot="1" x14ac:dyDescent="0.3">
      <c r="A1072" s="510">
        <v>42650</v>
      </c>
      <c r="B1072" s="35" t="s">
        <v>656</v>
      </c>
      <c r="C1072" s="35" t="s">
        <v>645</v>
      </c>
      <c r="D1072" s="518">
        <v>72</v>
      </c>
      <c r="E1072" s="518" t="s">
        <v>827</v>
      </c>
      <c r="F1072" s="35" t="s">
        <v>595</v>
      </c>
      <c r="G1072" s="366" t="s">
        <v>843</v>
      </c>
    </row>
    <row r="1073" spans="1:7" thickBot="1" x14ac:dyDescent="0.3">
      <c r="A1073" s="510">
        <v>42650</v>
      </c>
      <c r="B1073" s="35" t="s">
        <v>616</v>
      </c>
      <c r="C1073" s="35" t="s">
        <v>741</v>
      </c>
      <c r="D1073" s="518">
        <v>72</v>
      </c>
      <c r="E1073" s="518" t="s">
        <v>827</v>
      </c>
      <c r="F1073" s="35" t="s">
        <v>595</v>
      </c>
      <c r="G1073" s="366" t="s">
        <v>830</v>
      </c>
    </row>
    <row r="1074" spans="1:7" thickBot="1" x14ac:dyDescent="0.3">
      <c r="A1074" s="510">
        <v>39514</v>
      </c>
      <c r="B1074" s="35" t="s">
        <v>681</v>
      </c>
      <c r="C1074" s="35" t="s">
        <v>673</v>
      </c>
      <c r="D1074" s="518">
        <v>74</v>
      </c>
      <c r="E1074" s="518" t="s">
        <v>1382</v>
      </c>
      <c r="F1074" s="35" t="s">
        <v>595</v>
      </c>
      <c r="G1074" s="366" t="s">
        <v>1916</v>
      </c>
    </row>
    <row r="1075" spans="1:7" ht="30.75" thickBot="1" x14ac:dyDescent="0.3">
      <c r="A1075" s="510">
        <v>39514</v>
      </c>
      <c r="B1075" s="35" t="s">
        <v>673</v>
      </c>
      <c r="C1075" s="35" t="s">
        <v>811</v>
      </c>
      <c r="D1075" s="518">
        <v>74</v>
      </c>
      <c r="E1075" s="518" t="s">
        <v>1382</v>
      </c>
      <c r="F1075" s="35" t="s">
        <v>595</v>
      </c>
      <c r="G1075" s="366" t="s">
        <v>1915</v>
      </c>
    </row>
    <row r="1076" spans="1:7" thickBot="1" x14ac:dyDescent="0.3">
      <c r="A1076" s="510">
        <v>39514</v>
      </c>
      <c r="B1076" s="35" t="s">
        <v>811</v>
      </c>
      <c r="C1076" s="35" t="s">
        <v>809</v>
      </c>
      <c r="D1076" s="518">
        <v>74</v>
      </c>
      <c r="E1076" s="518" t="s">
        <v>1382</v>
      </c>
      <c r="F1076" s="35" t="s">
        <v>595</v>
      </c>
      <c r="G1076" s="366" t="s">
        <v>1914</v>
      </c>
    </row>
    <row r="1077" spans="1:7" thickBot="1" x14ac:dyDescent="0.3">
      <c r="A1077" s="510">
        <v>39512</v>
      </c>
      <c r="B1077" s="35" t="s">
        <v>671</v>
      </c>
      <c r="C1077" s="35" t="s">
        <v>723</v>
      </c>
      <c r="D1077" s="518">
        <v>75</v>
      </c>
      <c r="E1077" s="518" t="s">
        <v>1382</v>
      </c>
      <c r="F1077" s="35" t="s">
        <v>595</v>
      </c>
      <c r="G1077" s="366" t="s">
        <v>1948</v>
      </c>
    </row>
    <row r="1078" spans="1:7" ht="30.75" thickBot="1" x14ac:dyDescent="0.3">
      <c r="A1078" s="510">
        <v>39540</v>
      </c>
      <c r="B1078" s="35" t="s">
        <v>805</v>
      </c>
      <c r="C1078" s="35" t="s">
        <v>757</v>
      </c>
      <c r="D1078" s="518">
        <v>76</v>
      </c>
      <c r="E1078" s="518" t="s">
        <v>1382</v>
      </c>
      <c r="F1078" s="35" t="s">
        <v>595</v>
      </c>
      <c r="G1078" s="366" t="s">
        <v>1496</v>
      </c>
    </row>
    <row r="1079" spans="1:7" thickBot="1" x14ac:dyDescent="0.3">
      <c r="A1079" s="510">
        <v>39540</v>
      </c>
      <c r="B1079" s="35" t="s">
        <v>757</v>
      </c>
      <c r="C1079" s="35" t="s">
        <v>850</v>
      </c>
      <c r="D1079" s="518">
        <v>76</v>
      </c>
      <c r="E1079" s="518" t="s">
        <v>1382</v>
      </c>
      <c r="F1079" s="35" t="s">
        <v>595</v>
      </c>
      <c r="G1079" s="366" t="s">
        <v>1495</v>
      </c>
    </row>
    <row r="1080" spans="1:7" ht="60.75" thickBot="1" x14ac:dyDescent="0.3">
      <c r="A1080" s="510">
        <v>39374</v>
      </c>
      <c r="B1080" s="35" t="s">
        <v>607</v>
      </c>
      <c r="C1080" s="35" t="s">
        <v>598</v>
      </c>
      <c r="D1080" s="518">
        <v>80</v>
      </c>
      <c r="E1080" s="518" t="s">
        <v>2371</v>
      </c>
      <c r="F1080" s="35" t="s">
        <v>595</v>
      </c>
      <c r="G1080" s="366" t="s">
        <v>2555</v>
      </c>
    </row>
    <row r="1081" spans="1:7" ht="30.75" thickBot="1" x14ac:dyDescent="0.3">
      <c r="A1081" s="510">
        <v>39545</v>
      </c>
      <c r="B1081" s="35" t="s">
        <v>685</v>
      </c>
      <c r="C1081" s="35" t="s">
        <v>729</v>
      </c>
      <c r="D1081" s="518">
        <v>80</v>
      </c>
      <c r="E1081" s="518" t="s">
        <v>1396</v>
      </c>
      <c r="F1081" s="35" t="s">
        <v>595</v>
      </c>
      <c r="G1081" s="366" t="s">
        <v>1395</v>
      </c>
    </row>
    <row r="1082" spans="1:7" ht="30.75" thickBot="1" x14ac:dyDescent="0.3">
      <c r="A1082" s="510">
        <v>42651</v>
      </c>
      <c r="B1082" s="35" t="s">
        <v>753</v>
      </c>
      <c r="C1082" s="35" t="s">
        <v>642</v>
      </c>
      <c r="D1082" s="518">
        <v>80</v>
      </c>
      <c r="E1082" s="518" t="s">
        <v>785</v>
      </c>
      <c r="F1082" s="35" t="s">
        <v>595</v>
      </c>
      <c r="G1082" s="366" t="s">
        <v>789</v>
      </c>
    </row>
    <row r="1083" spans="1:7" ht="30.75" thickBot="1" x14ac:dyDescent="0.3">
      <c r="A1083" s="510">
        <v>42651</v>
      </c>
      <c r="B1083" s="35" t="s">
        <v>642</v>
      </c>
      <c r="C1083" s="35" t="s">
        <v>634</v>
      </c>
      <c r="D1083" s="518">
        <v>80</v>
      </c>
      <c r="E1083" s="518" t="s">
        <v>785</v>
      </c>
      <c r="F1083" s="35" t="s">
        <v>595</v>
      </c>
      <c r="G1083" s="366" t="s">
        <v>788</v>
      </c>
    </row>
    <row r="1084" spans="1:7" ht="30.75" thickBot="1" x14ac:dyDescent="0.3">
      <c r="A1084" s="510">
        <v>42651</v>
      </c>
      <c r="B1084" s="35" t="s">
        <v>634</v>
      </c>
      <c r="C1084" s="35" t="s">
        <v>786</v>
      </c>
      <c r="D1084" s="518">
        <v>80</v>
      </c>
      <c r="E1084" s="518" t="s">
        <v>785</v>
      </c>
      <c r="F1084" s="35" t="s">
        <v>595</v>
      </c>
      <c r="G1084" s="366" t="s">
        <v>787</v>
      </c>
    </row>
    <row r="1085" spans="1:7" ht="45.75" thickBot="1" x14ac:dyDescent="0.3">
      <c r="A1085" s="510">
        <v>39384</v>
      </c>
      <c r="B1085" s="35" t="s">
        <v>654</v>
      </c>
      <c r="C1085" s="35" t="s">
        <v>841</v>
      </c>
      <c r="D1085" s="518">
        <v>90</v>
      </c>
      <c r="E1085" s="518" t="s">
        <v>1812</v>
      </c>
      <c r="F1085" s="35" t="s">
        <v>595</v>
      </c>
      <c r="G1085" s="366" t="s">
        <v>2424</v>
      </c>
    </row>
    <row r="1086" spans="1:7" thickBot="1" x14ac:dyDescent="0.3">
      <c r="A1086" s="510">
        <v>39534</v>
      </c>
      <c r="B1086" s="35" t="s">
        <v>733</v>
      </c>
      <c r="C1086" s="35" t="s">
        <v>681</v>
      </c>
      <c r="D1086" s="518">
        <v>95</v>
      </c>
      <c r="E1086" s="518" t="s">
        <v>1583</v>
      </c>
      <c r="F1086" s="35" t="s">
        <v>595</v>
      </c>
      <c r="G1086" s="366" t="s">
        <v>1587</v>
      </c>
    </row>
    <row r="1087" spans="1:7" thickBot="1" x14ac:dyDescent="0.3">
      <c r="A1087" s="510">
        <v>39534</v>
      </c>
      <c r="B1087" s="35" t="s">
        <v>733</v>
      </c>
      <c r="C1087" s="35" t="s">
        <v>681</v>
      </c>
      <c r="D1087" s="518">
        <v>95</v>
      </c>
      <c r="E1087" s="518" t="s">
        <v>1583</v>
      </c>
      <c r="F1087" s="35" t="s">
        <v>595</v>
      </c>
      <c r="G1087" s="366" t="s">
        <v>1586</v>
      </c>
    </row>
    <row r="1088" spans="1:7" thickBot="1" x14ac:dyDescent="0.3">
      <c r="A1088" s="510">
        <v>39534</v>
      </c>
      <c r="B1088" s="35" t="s">
        <v>733</v>
      </c>
      <c r="C1088" s="35" t="s">
        <v>681</v>
      </c>
      <c r="D1088" s="518">
        <v>95</v>
      </c>
      <c r="E1088" s="518" t="s">
        <v>1583</v>
      </c>
      <c r="F1088" s="35" t="s">
        <v>595</v>
      </c>
      <c r="G1088" s="366" t="s">
        <v>1588</v>
      </c>
    </row>
    <row r="1089" spans="1:7" ht="45.75" thickBot="1" x14ac:dyDescent="0.3">
      <c r="A1089" s="510">
        <v>42649</v>
      </c>
      <c r="B1089" s="35" t="s">
        <v>794</v>
      </c>
      <c r="C1089" s="35" t="s">
        <v>652</v>
      </c>
      <c r="D1089" s="518">
        <v>98</v>
      </c>
      <c r="E1089" s="518" t="s">
        <v>897</v>
      </c>
      <c r="F1089" s="35" t="s">
        <v>595</v>
      </c>
      <c r="G1089" s="366" t="s">
        <v>900</v>
      </c>
    </row>
    <row r="1090" spans="1:7" ht="45.75" thickBot="1" x14ac:dyDescent="0.3">
      <c r="A1090" s="510">
        <v>42649</v>
      </c>
      <c r="B1090" s="35" t="s">
        <v>652</v>
      </c>
      <c r="C1090" s="35" t="s">
        <v>791</v>
      </c>
      <c r="D1090" s="518">
        <v>98</v>
      </c>
      <c r="E1090" s="518" t="s">
        <v>897</v>
      </c>
      <c r="F1090" s="35" t="s">
        <v>595</v>
      </c>
      <c r="G1090" s="366" t="s">
        <v>899</v>
      </c>
    </row>
    <row r="1091" spans="1:7" thickBot="1" x14ac:dyDescent="0.3">
      <c r="A1091" s="510">
        <v>39242</v>
      </c>
      <c r="B1091" s="35" t="s">
        <v>791</v>
      </c>
      <c r="C1091" s="35" t="s">
        <v>630</v>
      </c>
      <c r="D1091" s="518">
        <v>100</v>
      </c>
      <c r="E1091" s="518" t="s">
        <v>1810</v>
      </c>
      <c r="F1091" s="35" t="s">
        <v>595</v>
      </c>
      <c r="G1091" s="366" t="s">
        <v>2749</v>
      </c>
    </row>
    <row r="1092" spans="1:7" ht="30.75" thickBot="1" x14ac:dyDescent="0.3">
      <c r="A1092" s="510">
        <v>39243</v>
      </c>
      <c r="B1092" s="35" t="s">
        <v>741</v>
      </c>
      <c r="C1092" s="35" t="s">
        <v>991</v>
      </c>
      <c r="D1092" s="518">
        <v>100</v>
      </c>
      <c r="E1092" s="518" t="s">
        <v>1812</v>
      </c>
      <c r="F1092" s="35" t="s">
        <v>595</v>
      </c>
      <c r="G1092" s="366" t="s">
        <v>2732</v>
      </c>
    </row>
    <row r="1093" spans="1:7" ht="45.75" thickBot="1" x14ac:dyDescent="0.3">
      <c r="A1093" s="510">
        <v>39244</v>
      </c>
      <c r="B1093" s="35" t="s">
        <v>791</v>
      </c>
      <c r="C1093" s="35" t="s">
        <v>962</v>
      </c>
      <c r="D1093" s="518">
        <v>100</v>
      </c>
      <c r="E1093" s="518" t="s">
        <v>1924</v>
      </c>
      <c r="F1093" s="35" t="s">
        <v>595</v>
      </c>
      <c r="G1093" s="366" t="s">
        <v>2722</v>
      </c>
    </row>
    <row r="1094" spans="1:7" thickBot="1" x14ac:dyDescent="0.3">
      <c r="A1094" s="510">
        <v>39244</v>
      </c>
      <c r="B1094" s="35" t="s">
        <v>791</v>
      </c>
      <c r="C1094" s="35" t="s">
        <v>962</v>
      </c>
      <c r="D1094" s="518">
        <v>100</v>
      </c>
      <c r="E1094" s="518" t="s">
        <v>1924</v>
      </c>
      <c r="F1094" s="35" t="s">
        <v>595</v>
      </c>
      <c r="G1094" s="366" t="s">
        <v>2721</v>
      </c>
    </row>
    <row r="1095" spans="1:7" thickBot="1" x14ac:dyDescent="0.3">
      <c r="A1095" s="510">
        <v>39244</v>
      </c>
      <c r="B1095" s="35" t="s">
        <v>791</v>
      </c>
      <c r="C1095" s="35" t="s">
        <v>962</v>
      </c>
      <c r="D1095" s="518">
        <v>100</v>
      </c>
      <c r="E1095" s="518" t="s">
        <v>1924</v>
      </c>
      <c r="F1095" s="35" t="s">
        <v>595</v>
      </c>
      <c r="G1095" s="366" t="s">
        <v>2723</v>
      </c>
    </row>
    <row r="1096" spans="1:7" ht="30.75" thickBot="1" x14ac:dyDescent="0.3">
      <c r="A1096" s="510">
        <v>39244</v>
      </c>
      <c r="B1096" s="35" t="s">
        <v>962</v>
      </c>
      <c r="C1096" s="35" t="s">
        <v>630</v>
      </c>
      <c r="D1096" s="518">
        <v>100</v>
      </c>
      <c r="E1096" s="518" t="s">
        <v>1924</v>
      </c>
      <c r="F1096" s="35" t="s">
        <v>595</v>
      </c>
      <c r="G1096" s="366" t="s">
        <v>2720</v>
      </c>
    </row>
    <row r="1097" spans="1:7" thickBot="1" x14ac:dyDescent="0.3">
      <c r="A1097" s="510">
        <v>39244</v>
      </c>
      <c r="B1097" s="35" t="s">
        <v>630</v>
      </c>
      <c r="C1097" s="35" t="s">
        <v>625</v>
      </c>
      <c r="D1097" s="518">
        <v>100</v>
      </c>
      <c r="E1097" s="518" t="s">
        <v>1924</v>
      </c>
      <c r="F1097" s="35" t="s">
        <v>595</v>
      </c>
      <c r="G1097" s="366" t="s">
        <v>2719</v>
      </c>
    </row>
    <row r="1098" spans="1:7" ht="30.75" thickBot="1" x14ac:dyDescent="0.3">
      <c r="A1098" s="510">
        <v>39244</v>
      </c>
      <c r="B1098" s="35" t="s">
        <v>625</v>
      </c>
      <c r="C1098" s="35" t="s">
        <v>710</v>
      </c>
      <c r="D1098" s="518">
        <v>100</v>
      </c>
      <c r="E1098" s="518" t="s">
        <v>1924</v>
      </c>
      <c r="F1098" s="35" t="s">
        <v>595</v>
      </c>
      <c r="G1098" s="366" t="s">
        <v>2718</v>
      </c>
    </row>
    <row r="1099" spans="1:7" ht="45.75" thickBot="1" x14ac:dyDescent="0.3">
      <c r="A1099" s="510">
        <v>39538</v>
      </c>
      <c r="B1099" s="35" t="s">
        <v>607</v>
      </c>
      <c r="C1099" s="35" t="s">
        <v>704</v>
      </c>
      <c r="D1099" s="518">
        <v>101</v>
      </c>
      <c r="E1099" s="518" t="s">
        <v>1532</v>
      </c>
      <c r="F1099" s="35" t="s">
        <v>595</v>
      </c>
      <c r="G1099" s="366" t="s">
        <v>1551</v>
      </c>
    </row>
    <row r="1100" spans="1:7" ht="45.75" thickBot="1" x14ac:dyDescent="0.3">
      <c r="A1100" s="510">
        <v>39538</v>
      </c>
      <c r="B1100" s="35" t="s">
        <v>607</v>
      </c>
      <c r="C1100" s="35" t="s">
        <v>704</v>
      </c>
      <c r="D1100" s="518">
        <v>101</v>
      </c>
      <c r="E1100" s="518" t="s">
        <v>1532</v>
      </c>
      <c r="F1100" s="35" t="s">
        <v>595</v>
      </c>
      <c r="G1100" s="366" t="s">
        <v>1550</v>
      </c>
    </row>
    <row r="1101" spans="1:7" ht="75.75" thickBot="1" x14ac:dyDescent="0.3">
      <c r="A1101" s="510">
        <v>39538</v>
      </c>
      <c r="B1101" s="35" t="s">
        <v>704</v>
      </c>
      <c r="C1101" s="35" t="s">
        <v>597</v>
      </c>
      <c r="D1101" s="518">
        <v>101</v>
      </c>
      <c r="E1101" s="518" t="s">
        <v>1532</v>
      </c>
      <c r="F1101" s="35" t="s">
        <v>595</v>
      </c>
      <c r="G1101" s="366" t="s">
        <v>1549</v>
      </c>
    </row>
    <row r="1102" spans="1:7" ht="30.75" thickBot="1" x14ac:dyDescent="0.3">
      <c r="A1102" s="510">
        <v>42649</v>
      </c>
      <c r="B1102" s="35" t="s">
        <v>654</v>
      </c>
      <c r="C1102" s="35" t="s">
        <v>902</v>
      </c>
      <c r="D1102" s="518">
        <v>103</v>
      </c>
      <c r="E1102" s="518" t="s">
        <v>879</v>
      </c>
      <c r="F1102" s="35" t="s">
        <v>595</v>
      </c>
      <c r="G1102" s="366" t="s">
        <v>903</v>
      </c>
    </row>
    <row r="1103" spans="1:7" ht="45.75" thickBot="1" x14ac:dyDescent="0.3">
      <c r="A1103" s="510">
        <v>42649</v>
      </c>
      <c r="B1103" s="35" t="s">
        <v>902</v>
      </c>
      <c r="C1103" s="35" t="s">
        <v>794</v>
      </c>
      <c r="D1103" s="518">
        <v>103</v>
      </c>
      <c r="E1103" s="518" t="s">
        <v>897</v>
      </c>
      <c r="F1103" s="35" t="s">
        <v>595</v>
      </c>
      <c r="G1103" s="366" t="s">
        <v>901</v>
      </c>
    </row>
    <row r="1104" spans="1:7" ht="30.75" thickBot="1" x14ac:dyDescent="0.3">
      <c r="A1104" s="510">
        <v>39541</v>
      </c>
      <c r="B1104" s="35" t="s">
        <v>708</v>
      </c>
      <c r="C1104" s="35" t="s">
        <v>741</v>
      </c>
      <c r="D1104" s="518">
        <v>108</v>
      </c>
      <c r="E1104" s="518" t="s">
        <v>1472</v>
      </c>
      <c r="F1104" s="35" t="s">
        <v>595</v>
      </c>
      <c r="G1104" s="366" t="s">
        <v>1473</v>
      </c>
    </row>
    <row r="1105" spans="1:7" ht="30.75" thickBot="1" x14ac:dyDescent="0.3">
      <c r="A1105" s="510">
        <v>39370</v>
      </c>
      <c r="B1105" s="35" t="s">
        <v>621</v>
      </c>
      <c r="C1105" s="35" t="s">
        <v>616</v>
      </c>
      <c r="D1105" s="518">
        <v>110</v>
      </c>
      <c r="E1105" s="518" t="s">
        <v>1810</v>
      </c>
      <c r="F1105" s="35" t="s">
        <v>595</v>
      </c>
      <c r="G1105" s="366" t="s">
        <v>2609</v>
      </c>
    </row>
    <row r="1106" spans="1:7" ht="30.75" thickBot="1" x14ac:dyDescent="0.3">
      <c r="A1106" s="510">
        <v>39370</v>
      </c>
      <c r="B1106" s="35" t="s">
        <v>616</v>
      </c>
      <c r="C1106" s="35" t="s">
        <v>607</v>
      </c>
      <c r="D1106" s="518">
        <v>110</v>
      </c>
      <c r="E1106" s="518" t="s">
        <v>2106</v>
      </c>
      <c r="F1106" s="35" t="s">
        <v>595</v>
      </c>
      <c r="G1106" s="366" t="s">
        <v>2608</v>
      </c>
    </row>
    <row r="1107" spans="1:7" ht="30.75" thickBot="1" x14ac:dyDescent="0.3">
      <c r="A1107" s="510">
        <v>39371</v>
      </c>
      <c r="B1107" s="35" t="s">
        <v>607</v>
      </c>
      <c r="C1107" s="35" t="s">
        <v>700</v>
      </c>
      <c r="D1107" s="518">
        <v>110</v>
      </c>
      <c r="E1107" s="518" t="s">
        <v>1409</v>
      </c>
      <c r="F1107" s="35" t="s">
        <v>595</v>
      </c>
      <c r="G1107" s="366" t="s">
        <v>2607</v>
      </c>
    </row>
    <row r="1108" spans="1:7" ht="75.75" thickBot="1" x14ac:dyDescent="0.3">
      <c r="A1108" s="510">
        <v>39374</v>
      </c>
      <c r="B1108" s="35" t="s">
        <v>598</v>
      </c>
      <c r="C1108" s="35" t="s">
        <v>683</v>
      </c>
      <c r="D1108" s="518">
        <v>110</v>
      </c>
      <c r="E1108" s="518" t="s">
        <v>2371</v>
      </c>
      <c r="F1108" s="35" t="s">
        <v>595</v>
      </c>
      <c r="G1108" s="366" t="s">
        <v>2553</v>
      </c>
    </row>
    <row r="1109" spans="1:7" ht="45.75" thickBot="1" x14ac:dyDescent="0.3">
      <c r="A1109" s="510">
        <v>39374</v>
      </c>
      <c r="B1109" s="35" t="s">
        <v>598</v>
      </c>
      <c r="C1109" s="35" t="s">
        <v>683</v>
      </c>
      <c r="D1109" s="518">
        <v>110</v>
      </c>
      <c r="E1109" s="518" t="s">
        <v>2371</v>
      </c>
      <c r="F1109" s="35" t="s">
        <v>595</v>
      </c>
      <c r="G1109" s="366" t="s">
        <v>2554</v>
      </c>
    </row>
    <row r="1110" spans="1:7" ht="60.75" thickBot="1" x14ac:dyDescent="0.3">
      <c r="A1110" s="510">
        <v>39374</v>
      </c>
      <c r="B1110" s="35" t="s">
        <v>683</v>
      </c>
      <c r="C1110" s="35" t="s">
        <v>681</v>
      </c>
      <c r="D1110" s="518">
        <v>110</v>
      </c>
      <c r="E1110" s="518" t="s">
        <v>2371</v>
      </c>
      <c r="F1110" s="35" t="s">
        <v>595</v>
      </c>
      <c r="G1110" s="366" t="s">
        <v>2551</v>
      </c>
    </row>
    <row r="1111" spans="1:7" ht="45.75" thickBot="1" x14ac:dyDescent="0.3">
      <c r="A1111" s="510">
        <v>39374</v>
      </c>
      <c r="B1111" s="35" t="s">
        <v>683</v>
      </c>
      <c r="C1111" s="35" t="s">
        <v>681</v>
      </c>
      <c r="D1111" s="518">
        <v>110</v>
      </c>
      <c r="E1111" s="518" t="s">
        <v>2371</v>
      </c>
      <c r="F1111" s="35" t="s">
        <v>595</v>
      </c>
      <c r="G1111" s="366" t="s">
        <v>2552</v>
      </c>
    </row>
    <row r="1112" spans="1:7" thickBot="1" x14ac:dyDescent="0.3">
      <c r="A1112" s="510">
        <v>39494</v>
      </c>
      <c r="B1112" s="35" t="s">
        <v>685</v>
      </c>
      <c r="C1112" s="35" t="s">
        <v>729</v>
      </c>
      <c r="D1112" s="518">
        <v>110</v>
      </c>
      <c r="E1112" s="518" t="s">
        <v>1810</v>
      </c>
      <c r="F1112" s="35" t="s">
        <v>595</v>
      </c>
      <c r="G1112" s="366" t="s">
        <v>2230</v>
      </c>
    </row>
    <row r="1113" spans="1:7" ht="30.75" thickBot="1" x14ac:dyDescent="0.3">
      <c r="A1113" s="510">
        <v>39494</v>
      </c>
      <c r="B1113" s="35" t="s">
        <v>729</v>
      </c>
      <c r="C1113" s="35" t="s">
        <v>681</v>
      </c>
      <c r="D1113" s="518">
        <v>110</v>
      </c>
      <c r="E1113" s="518" t="s">
        <v>1810</v>
      </c>
      <c r="F1113" s="35" t="s">
        <v>595</v>
      </c>
      <c r="G1113" s="366" t="s">
        <v>2229</v>
      </c>
    </row>
    <row r="1114" spans="1:7" thickBot="1" x14ac:dyDescent="0.3">
      <c r="A1114" s="510">
        <v>42650</v>
      </c>
      <c r="B1114" s="35" t="s">
        <v>745</v>
      </c>
      <c r="C1114" s="35" t="s">
        <v>779</v>
      </c>
      <c r="D1114" s="518">
        <v>110</v>
      </c>
      <c r="E1114" s="518" t="s">
        <v>827</v>
      </c>
      <c r="F1114" s="35" t="s">
        <v>595</v>
      </c>
      <c r="G1114" s="366" t="s">
        <v>834</v>
      </c>
    </row>
    <row r="1115" spans="1:7" thickBot="1" x14ac:dyDescent="0.3">
      <c r="A1115" s="510">
        <v>42650</v>
      </c>
      <c r="B1115" s="35" t="s">
        <v>779</v>
      </c>
      <c r="C1115" s="35" t="s">
        <v>616</v>
      </c>
      <c r="D1115" s="518">
        <v>110</v>
      </c>
      <c r="E1115" s="518" t="s">
        <v>827</v>
      </c>
      <c r="F1115" s="35" t="s">
        <v>595</v>
      </c>
      <c r="G1115" s="366" t="s">
        <v>831</v>
      </c>
    </row>
    <row r="1116" spans="1:7" ht="30.75" thickBot="1" x14ac:dyDescent="0.3">
      <c r="A1116" s="510">
        <v>42650</v>
      </c>
      <c r="B1116" s="35" t="s">
        <v>779</v>
      </c>
      <c r="C1116" s="35" t="s">
        <v>616</v>
      </c>
      <c r="D1116" s="518">
        <v>110</v>
      </c>
      <c r="E1116" s="518" t="s">
        <v>833</v>
      </c>
      <c r="F1116" s="35" t="s">
        <v>595</v>
      </c>
      <c r="G1116" s="366" t="s">
        <v>832</v>
      </c>
    </row>
    <row r="1117" spans="1:7" ht="30.75" thickBot="1" x14ac:dyDescent="0.3">
      <c r="A1117" s="510">
        <v>39244</v>
      </c>
      <c r="B1117" s="35" t="s">
        <v>710</v>
      </c>
      <c r="C1117" s="35" t="s">
        <v>745</v>
      </c>
      <c r="D1117" s="518">
        <v>111</v>
      </c>
      <c r="E1117" s="518" t="s">
        <v>1924</v>
      </c>
      <c r="F1117" s="35" t="s">
        <v>595</v>
      </c>
      <c r="G1117" s="366" t="s">
        <v>2717</v>
      </c>
    </row>
    <row r="1118" spans="1:7" ht="30.75" thickBot="1" x14ac:dyDescent="0.3">
      <c r="A1118" s="510">
        <v>39244</v>
      </c>
      <c r="B1118" s="35" t="s">
        <v>745</v>
      </c>
      <c r="C1118" s="35" t="s">
        <v>779</v>
      </c>
      <c r="D1118" s="518">
        <v>111</v>
      </c>
      <c r="E1118" s="518" t="s">
        <v>1924</v>
      </c>
      <c r="F1118" s="35" t="s">
        <v>595</v>
      </c>
      <c r="G1118" s="366" t="s">
        <v>2716</v>
      </c>
    </row>
    <row r="1119" spans="1:7" ht="30.75" thickBot="1" x14ac:dyDescent="0.3">
      <c r="A1119" s="510">
        <v>39244</v>
      </c>
      <c r="B1119" s="35" t="s">
        <v>779</v>
      </c>
      <c r="C1119" s="35" t="s">
        <v>616</v>
      </c>
      <c r="D1119" s="518">
        <v>111</v>
      </c>
      <c r="E1119" s="518" t="s">
        <v>1924</v>
      </c>
      <c r="F1119" s="35" t="s">
        <v>595</v>
      </c>
      <c r="G1119" s="366" t="s">
        <v>2715</v>
      </c>
    </row>
    <row r="1120" spans="1:7" thickBot="1" x14ac:dyDescent="0.3">
      <c r="A1120" s="510">
        <v>39244</v>
      </c>
      <c r="B1120" s="35" t="s">
        <v>616</v>
      </c>
      <c r="C1120" s="35" t="s">
        <v>607</v>
      </c>
      <c r="D1120" s="518">
        <v>111</v>
      </c>
      <c r="E1120" s="518" t="s">
        <v>1924</v>
      </c>
      <c r="F1120" s="35" t="s">
        <v>595</v>
      </c>
      <c r="G1120" s="366" t="s">
        <v>2714</v>
      </c>
    </row>
    <row r="1121" spans="1:7" ht="45.75" thickBot="1" x14ac:dyDescent="0.3">
      <c r="A1121" s="510">
        <v>39245</v>
      </c>
      <c r="B1121" s="35" t="s">
        <v>607</v>
      </c>
      <c r="C1121" s="35" t="s">
        <v>823</v>
      </c>
      <c r="D1121" s="518">
        <v>111</v>
      </c>
      <c r="E1121" s="518" t="s">
        <v>1924</v>
      </c>
      <c r="F1121" s="35" t="s">
        <v>595</v>
      </c>
      <c r="G1121" s="366" t="s">
        <v>2713</v>
      </c>
    </row>
    <row r="1122" spans="1:7" ht="75.75" thickBot="1" x14ac:dyDescent="0.3">
      <c r="A1122" s="510">
        <v>39245</v>
      </c>
      <c r="B1122" s="35" t="s">
        <v>823</v>
      </c>
      <c r="C1122" s="35" t="s">
        <v>700</v>
      </c>
      <c r="D1122" s="518">
        <v>111</v>
      </c>
      <c r="E1122" s="518" t="s">
        <v>1924</v>
      </c>
      <c r="F1122" s="35" t="s">
        <v>595</v>
      </c>
      <c r="G1122" s="366" t="s">
        <v>2712</v>
      </c>
    </row>
    <row r="1123" spans="1:7" thickBot="1" x14ac:dyDescent="0.3">
      <c r="A1123" s="510">
        <v>39516</v>
      </c>
      <c r="B1123" s="35" t="s">
        <v>856</v>
      </c>
      <c r="C1123" s="35" t="s">
        <v>891</v>
      </c>
      <c r="D1123" s="518">
        <v>112</v>
      </c>
      <c r="E1123" s="518" t="s">
        <v>1881</v>
      </c>
      <c r="F1123" s="35" t="s">
        <v>595</v>
      </c>
      <c r="G1123" s="366" t="s">
        <v>1885</v>
      </c>
    </row>
    <row r="1124" spans="1:7" ht="45.75" thickBot="1" x14ac:dyDescent="0.3">
      <c r="A1124" s="510">
        <v>39516</v>
      </c>
      <c r="B1124" s="35" t="s">
        <v>856</v>
      </c>
      <c r="C1124" s="35" t="s">
        <v>891</v>
      </c>
      <c r="D1124" s="518">
        <v>112</v>
      </c>
      <c r="E1124" s="518" t="s">
        <v>1881</v>
      </c>
      <c r="F1124" s="35" t="s">
        <v>595</v>
      </c>
      <c r="G1124" s="366" t="s">
        <v>1884</v>
      </c>
    </row>
    <row r="1125" spans="1:7" thickBot="1" x14ac:dyDescent="0.3">
      <c r="A1125" s="510">
        <v>39516</v>
      </c>
      <c r="B1125" s="35" t="s">
        <v>856</v>
      </c>
      <c r="C1125" s="35" t="s">
        <v>891</v>
      </c>
      <c r="D1125" s="518">
        <v>112</v>
      </c>
      <c r="E1125" s="518" t="s">
        <v>1881</v>
      </c>
      <c r="F1125" s="35" t="s">
        <v>595</v>
      </c>
      <c r="G1125" s="366" t="s">
        <v>775</v>
      </c>
    </row>
    <row r="1126" spans="1:7" ht="30.75" thickBot="1" x14ac:dyDescent="0.3">
      <c r="A1126" s="510">
        <v>39371</v>
      </c>
      <c r="B1126" s="35" t="s">
        <v>964</v>
      </c>
      <c r="C1126" s="35" t="s">
        <v>708</v>
      </c>
      <c r="D1126" s="518">
        <v>115</v>
      </c>
      <c r="E1126" s="518" t="s">
        <v>1898</v>
      </c>
      <c r="F1126" s="35" t="s">
        <v>595</v>
      </c>
      <c r="G1126" s="366" t="s">
        <v>2593</v>
      </c>
    </row>
    <row r="1127" spans="1:7" ht="30.75" thickBot="1" x14ac:dyDescent="0.3">
      <c r="A1127" s="510">
        <v>39371</v>
      </c>
      <c r="B1127" s="35" t="s">
        <v>708</v>
      </c>
      <c r="C1127" s="35" t="s">
        <v>745</v>
      </c>
      <c r="D1127" s="518">
        <v>115</v>
      </c>
      <c r="E1127" s="518" t="s">
        <v>1409</v>
      </c>
      <c r="F1127" s="35" t="s">
        <v>595</v>
      </c>
      <c r="G1127" s="366" t="s">
        <v>2592</v>
      </c>
    </row>
    <row r="1128" spans="1:7" ht="45.75" thickBot="1" x14ac:dyDescent="0.3">
      <c r="A1128" s="510">
        <v>39541</v>
      </c>
      <c r="B1128" s="35" t="s">
        <v>741</v>
      </c>
      <c r="C1128" s="35" t="s">
        <v>607</v>
      </c>
      <c r="D1128" s="518">
        <v>119</v>
      </c>
      <c r="E1128" s="518" t="s">
        <v>1472</v>
      </c>
      <c r="F1128" s="35" t="s">
        <v>595</v>
      </c>
      <c r="G1128" s="366" t="s">
        <v>1471</v>
      </c>
    </row>
    <row r="1129" spans="1:7" ht="45.75" thickBot="1" x14ac:dyDescent="0.3">
      <c r="A1129" s="510">
        <v>39542</v>
      </c>
      <c r="B1129" s="35" t="s">
        <v>607</v>
      </c>
      <c r="C1129" s="35" t="s">
        <v>605</v>
      </c>
      <c r="D1129" s="518">
        <v>119</v>
      </c>
      <c r="E1129" s="518" t="s">
        <v>1382</v>
      </c>
      <c r="F1129" s="35" t="s">
        <v>595</v>
      </c>
      <c r="G1129" s="366" t="s">
        <v>1470</v>
      </c>
    </row>
    <row r="1130" spans="1:7" ht="45.75" thickBot="1" x14ac:dyDescent="0.3">
      <c r="A1130" s="510">
        <v>39542</v>
      </c>
      <c r="B1130" s="35" t="s">
        <v>605</v>
      </c>
      <c r="C1130" s="35" t="s">
        <v>600</v>
      </c>
      <c r="D1130" s="518">
        <v>119</v>
      </c>
      <c r="E1130" s="518" t="s">
        <v>1445</v>
      </c>
      <c r="F1130" s="35" t="s">
        <v>595</v>
      </c>
      <c r="G1130" s="366" t="s">
        <v>1469</v>
      </c>
    </row>
    <row r="1131" spans="1:7" ht="60.75" thickBot="1" x14ac:dyDescent="0.3">
      <c r="A1131" s="510">
        <v>39538</v>
      </c>
      <c r="B1131" s="35" t="s">
        <v>597</v>
      </c>
      <c r="C1131" s="35" t="s">
        <v>685</v>
      </c>
      <c r="D1131" s="518">
        <v>120</v>
      </c>
      <c r="E1131" s="518" t="s">
        <v>1532</v>
      </c>
      <c r="F1131" s="35" t="s">
        <v>595</v>
      </c>
      <c r="G1131" s="366" t="s">
        <v>1548</v>
      </c>
    </row>
    <row r="1132" spans="1:7" ht="45.75" thickBot="1" x14ac:dyDescent="0.3">
      <c r="A1132" s="510">
        <v>39540</v>
      </c>
      <c r="B1132" s="35" t="s">
        <v>850</v>
      </c>
      <c r="C1132" s="35" t="s">
        <v>721</v>
      </c>
      <c r="D1132" s="518">
        <v>120</v>
      </c>
      <c r="E1132" s="518" t="s">
        <v>1382</v>
      </c>
      <c r="F1132" s="35" t="s">
        <v>595</v>
      </c>
      <c r="G1132" s="366" t="s">
        <v>1494</v>
      </c>
    </row>
    <row r="1133" spans="1:7" thickBot="1" x14ac:dyDescent="0.3">
      <c r="A1133" s="510">
        <v>42649</v>
      </c>
      <c r="B1133" s="35" t="s">
        <v>805</v>
      </c>
      <c r="C1133" s="35" t="s">
        <v>850</v>
      </c>
      <c r="D1133" s="518">
        <v>123</v>
      </c>
      <c r="E1133" s="518" t="s">
        <v>907</v>
      </c>
      <c r="F1133" s="35" t="s">
        <v>595</v>
      </c>
      <c r="G1133" s="366" t="s">
        <v>910</v>
      </c>
    </row>
    <row r="1134" spans="1:7" ht="45.75" thickBot="1" x14ac:dyDescent="0.3">
      <c r="A1134" s="510">
        <v>42649</v>
      </c>
      <c r="B1134" s="35" t="s">
        <v>850</v>
      </c>
      <c r="C1134" s="35" t="s">
        <v>723</v>
      </c>
      <c r="D1134" s="518">
        <v>123</v>
      </c>
      <c r="E1134" s="518" t="s">
        <v>907</v>
      </c>
      <c r="F1134" s="35" t="s">
        <v>595</v>
      </c>
      <c r="G1134" s="366" t="s">
        <v>909</v>
      </c>
    </row>
    <row r="1135" spans="1:7" ht="45.75" thickBot="1" x14ac:dyDescent="0.3">
      <c r="A1135" s="510">
        <v>39374</v>
      </c>
      <c r="B1135" s="35" t="s">
        <v>681</v>
      </c>
      <c r="C1135" s="35" t="s">
        <v>677</v>
      </c>
      <c r="D1135" s="518">
        <v>128</v>
      </c>
      <c r="E1135" s="518" t="s">
        <v>2371</v>
      </c>
      <c r="F1135" s="35" t="s">
        <v>595</v>
      </c>
      <c r="G1135" s="366" t="s">
        <v>2550</v>
      </c>
    </row>
    <row r="1136" spans="1:7" ht="45.75" thickBot="1" x14ac:dyDescent="0.3">
      <c r="A1136" s="510">
        <v>39374</v>
      </c>
      <c r="B1136" s="35" t="s">
        <v>677</v>
      </c>
      <c r="C1136" s="35" t="s">
        <v>675</v>
      </c>
      <c r="D1136" s="518">
        <v>128</v>
      </c>
      <c r="E1136" s="518" t="s">
        <v>2371</v>
      </c>
      <c r="F1136" s="35" t="s">
        <v>595</v>
      </c>
      <c r="G1136" s="366" t="s">
        <v>2549</v>
      </c>
    </row>
    <row r="1137" spans="1:7" thickBot="1" x14ac:dyDescent="0.3">
      <c r="A1137" s="510">
        <v>42650</v>
      </c>
      <c r="B1137" s="35" t="s">
        <v>823</v>
      </c>
      <c r="C1137" s="35" t="s">
        <v>600</v>
      </c>
      <c r="D1137" s="518">
        <v>128</v>
      </c>
      <c r="E1137" s="518" t="s">
        <v>827</v>
      </c>
      <c r="F1137" s="35" t="s">
        <v>595</v>
      </c>
      <c r="G1137" s="366" t="s">
        <v>875</v>
      </c>
    </row>
    <row r="1138" spans="1:7" ht="45.75" thickBot="1" x14ac:dyDescent="0.3">
      <c r="A1138" s="510">
        <v>39374</v>
      </c>
      <c r="B1138" s="35" t="s">
        <v>675</v>
      </c>
      <c r="C1138" s="35" t="s">
        <v>809</v>
      </c>
      <c r="D1138" s="518">
        <v>130</v>
      </c>
      <c r="E1138" s="518" t="s">
        <v>2371</v>
      </c>
      <c r="F1138" s="35" t="s">
        <v>595</v>
      </c>
      <c r="G1138" s="366" t="s">
        <v>2548</v>
      </c>
    </row>
    <row r="1139" spans="1:7" ht="45.75" thickBot="1" x14ac:dyDescent="0.3">
      <c r="A1139" s="510">
        <v>39374</v>
      </c>
      <c r="B1139" s="35" t="s">
        <v>809</v>
      </c>
      <c r="C1139" s="35" t="s">
        <v>975</v>
      </c>
      <c r="D1139" s="518">
        <v>130</v>
      </c>
      <c r="E1139" s="518" t="s">
        <v>2371</v>
      </c>
      <c r="F1139" s="35" t="s">
        <v>595</v>
      </c>
      <c r="G1139" s="366" t="s">
        <v>2547</v>
      </c>
    </row>
    <row r="1140" spans="1:7" ht="45.75" thickBot="1" x14ac:dyDescent="0.3">
      <c r="A1140" s="510">
        <v>39374</v>
      </c>
      <c r="B1140" s="35" t="s">
        <v>975</v>
      </c>
      <c r="C1140" s="35" t="s">
        <v>668</v>
      </c>
      <c r="D1140" s="518">
        <v>130</v>
      </c>
      <c r="E1140" s="518" t="s">
        <v>2371</v>
      </c>
      <c r="F1140" s="35" t="s">
        <v>595</v>
      </c>
      <c r="G1140" s="366" t="s">
        <v>2546</v>
      </c>
    </row>
    <row r="1141" spans="1:7" ht="45.75" thickBot="1" x14ac:dyDescent="0.3">
      <c r="A1141" s="510">
        <v>39374</v>
      </c>
      <c r="B1141" s="35" t="s">
        <v>668</v>
      </c>
      <c r="C1141" s="35" t="s">
        <v>859</v>
      </c>
      <c r="D1141" s="518">
        <v>130</v>
      </c>
      <c r="E1141" s="518" t="s">
        <v>2371</v>
      </c>
      <c r="F1141" s="35" t="s">
        <v>595</v>
      </c>
      <c r="G1141" s="366" t="s">
        <v>2545</v>
      </c>
    </row>
    <row r="1142" spans="1:7" ht="45.75" thickBot="1" x14ac:dyDescent="0.3">
      <c r="A1142" s="510">
        <v>39526</v>
      </c>
      <c r="B1142" s="35" t="s">
        <v>637</v>
      </c>
      <c r="C1142" s="35" t="s">
        <v>634</v>
      </c>
      <c r="D1142" s="518">
        <v>130</v>
      </c>
      <c r="E1142" s="518" t="s">
        <v>1717</v>
      </c>
      <c r="F1142" s="35" t="s">
        <v>595</v>
      </c>
      <c r="G1142" s="366" t="s">
        <v>1722</v>
      </c>
    </row>
    <row r="1143" spans="1:7" ht="30.75" thickBot="1" x14ac:dyDescent="0.3">
      <c r="A1143" s="510">
        <v>39545</v>
      </c>
      <c r="B1143" s="35" t="s">
        <v>729</v>
      </c>
      <c r="C1143" s="35" t="s">
        <v>681</v>
      </c>
      <c r="D1143" s="518">
        <v>130</v>
      </c>
      <c r="E1143" s="518" t="s">
        <v>1382</v>
      </c>
      <c r="F1143" s="35" t="s">
        <v>595</v>
      </c>
      <c r="G1143" s="366" t="s">
        <v>1394</v>
      </c>
    </row>
    <row r="1144" spans="1:7" ht="30.75" thickBot="1" x14ac:dyDescent="0.3">
      <c r="A1144" s="510">
        <v>39542</v>
      </c>
      <c r="B1144" s="35" t="s">
        <v>640</v>
      </c>
      <c r="C1144" s="35" t="s">
        <v>639</v>
      </c>
      <c r="D1144" s="518">
        <v>130.5</v>
      </c>
      <c r="E1144" s="518" t="s">
        <v>1382</v>
      </c>
      <c r="F1144" s="35" t="s">
        <v>595</v>
      </c>
      <c r="G1144" s="366" t="s">
        <v>1450</v>
      </c>
    </row>
    <row r="1145" spans="1:7" ht="30.75" thickBot="1" x14ac:dyDescent="0.3">
      <c r="A1145" s="510">
        <v>42654</v>
      </c>
      <c r="B1145" s="35" t="s">
        <v>600</v>
      </c>
      <c r="C1145" s="35" t="s">
        <v>735</v>
      </c>
      <c r="D1145" s="518">
        <v>134.9</v>
      </c>
      <c r="E1145" s="518" t="s">
        <v>596</v>
      </c>
      <c r="F1145" s="35" t="s">
        <v>595</v>
      </c>
      <c r="G1145" s="366" t="s">
        <v>736</v>
      </c>
    </row>
    <row r="1146" spans="1:7" ht="30.75" thickBot="1" x14ac:dyDescent="0.3">
      <c r="A1146" s="510">
        <v>42654</v>
      </c>
      <c r="B1146" s="35" t="s">
        <v>735</v>
      </c>
      <c r="C1146" s="35" t="s">
        <v>733</v>
      </c>
      <c r="D1146" s="518">
        <v>134.9</v>
      </c>
      <c r="E1146" s="518" t="s">
        <v>596</v>
      </c>
      <c r="F1146" s="35" t="s">
        <v>595</v>
      </c>
      <c r="G1146" s="366" t="s">
        <v>734</v>
      </c>
    </row>
    <row r="1147" spans="1:7" ht="30.75" thickBot="1" x14ac:dyDescent="0.3">
      <c r="A1147" s="510">
        <v>39377</v>
      </c>
      <c r="B1147" s="35" t="s">
        <v>817</v>
      </c>
      <c r="C1147" s="35" t="s">
        <v>683</v>
      </c>
      <c r="D1147" s="518">
        <v>135</v>
      </c>
      <c r="E1147" s="518" t="s">
        <v>1812</v>
      </c>
      <c r="F1147" s="35" t="s">
        <v>595</v>
      </c>
      <c r="G1147" s="366" t="s">
        <v>2493</v>
      </c>
    </row>
    <row r="1148" spans="1:7" ht="45.75" thickBot="1" x14ac:dyDescent="0.3">
      <c r="A1148" s="510">
        <v>39245</v>
      </c>
      <c r="B1148" s="35" t="s">
        <v>700</v>
      </c>
      <c r="C1148" s="35" t="s">
        <v>692</v>
      </c>
      <c r="D1148" s="518">
        <v>137</v>
      </c>
      <c r="E1148" s="518" t="s">
        <v>1924</v>
      </c>
      <c r="F1148" s="35" t="s">
        <v>595</v>
      </c>
      <c r="G1148" s="366" t="s">
        <v>2711</v>
      </c>
    </row>
    <row r="1149" spans="1:7" ht="45.75" thickBot="1" x14ac:dyDescent="0.3">
      <c r="A1149" s="510">
        <v>39245</v>
      </c>
      <c r="B1149" s="35" t="s">
        <v>692</v>
      </c>
      <c r="C1149" s="35" t="s">
        <v>689</v>
      </c>
      <c r="D1149" s="518">
        <v>137</v>
      </c>
      <c r="E1149" s="518" t="s">
        <v>1924</v>
      </c>
      <c r="F1149" s="35" t="s">
        <v>595</v>
      </c>
      <c r="G1149" s="366" t="s">
        <v>2710</v>
      </c>
    </row>
    <row r="1150" spans="1:7" ht="45.75" thickBot="1" x14ac:dyDescent="0.3">
      <c r="A1150" s="510">
        <v>39374</v>
      </c>
      <c r="B1150" s="35" t="s">
        <v>859</v>
      </c>
      <c r="C1150" s="35" t="s">
        <v>723</v>
      </c>
      <c r="D1150" s="518">
        <v>138</v>
      </c>
      <c r="E1150" s="518" t="s">
        <v>2371</v>
      </c>
      <c r="F1150" s="35" t="s">
        <v>595</v>
      </c>
      <c r="G1150" s="366" t="s">
        <v>2544</v>
      </c>
    </row>
    <row r="1151" spans="1:7" ht="45.75" thickBot="1" x14ac:dyDescent="0.3">
      <c r="A1151" s="510">
        <v>39374</v>
      </c>
      <c r="B1151" s="35" t="s">
        <v>723</v>
      </c>
      <c r="C1151" s="35" t="s">
        <v>902</v>
      </c>
      <c r="D1151" s="518">
        <v>138</v>
      </c>
      <c r="E1151" s="518" t="s">
        <v>1707</v>
      </c>
      <c r="F1151" s="35" t="s">
        <v>595</v>
      </c>
      <c r="G1151" s="366" t="s">
        <v>2543</v>
      </c>
    </row>
    <row r="1152" spans="1:7" ht="45.75" thickBot="1" x14ac:dyDescent="0.3">
      <c r="A1152" s="510">
        <v>39374</v>
      </c>
      <c r="B1152" s="35" t="s">
        <v>902</v>
      </c>
      <c r="C1152" s="35" t="s">
        <v>642</v>
      </c>
      <c r="D1152" s="518">
        <v>138</v>
      </c>
      <c r="E1152" s="518" t="s">
        <v>2371</v>
      </c>
      <c r="F1152" s="35" t="s">
        <v>595</v>
      </c>
      <c r="G1152" s="366" t="s">
        <v>2542</v>
      </c>
    </row>
    <row r="1153" spans="1:7" thickBot="1" x14ac:dyDescent="0.3">
      <c r="A1153" s="510">
        <v>39540</v>
      </c>
      <c r="B1153" s="35" t="s">
        <v>791</v>
      </c>
      <c r="C1153" s="35" t="s">
        <v>753</v>
      </c>
      <c r="D1153" s="518">
        <v>138</v>
      </c>
      <c r="E1153" s="518" t="s">
        <v>1382</v>
      </c>
      <c r="F1153" s="35" t="s">
        <v>595</v>
      </c>
      <c r="G1153" s="366" t="s">
        <v>1490</v>
      </c>
    </row>
    <row r="1154" spans="1:7" ht="30.75" thickBot="1" x14ac:dyDescent="0.3">
      <c r="A1154" s="510">
        <v>39540</v>
      </c>
      <c r="B1154" s="35" t="s">
        <v>753</v>
      </c>
      <c r="C1154" s="35" t="s">
        <v>841</v>
      </c>
      <c r="D1154" s="518">
        <v>138</v>
      </c>
      <c r="E1154" s="518" t="s">
        <v>1382</v>
      </c>
      <c r="F1154" s="35" t="s">
        <v>595</v>
      </c>
      <c r="G1154" s="366" t="s">
        <v>1489</v>
      </c>
    </row>
    <row r="1155" spans="1:7" ht="30.75" thickBot="1" x14ac:dyDescent="0.3">
      <c r="A1155" s="510">
        <v>39540</v>
      </c>
      <c r="B1155" s="35" t="s">
        <v>841</v>
      </c>
      <c r="C1155" s="35" t="s">
        <v>839</v>
      </c>
      <c r="D1155" s="518">
        <v>138</v>
      </c>
      <c r="E1155" s="518" t="s">
        <v>1382</v>
      </c>
      <c r="F1155" s="35" t="s">
        <v>595</v>
      </c>
      <c r="G1155" s="366" t="s">
        <v>1488</v>
      </c>
    </row>
    <row r="1156" spans="1:7" ht="90.75" thickBot="1" x14ac:dyDescent="0.3">
      <c r="A1156" s="510">
        <v>39373</v>
      </c>
      <c r="B1156" s="35" t="s">
        <v>597</v>
      </c>
      <c r="C1156" s="35" t="s">
        <v>685</v>
      </c>
      <c r="D1156" s="518">
        <v>138.5</v>
      </c>
      <c r="E1156" s="518" t="s">
        <v>1898</v>
      </c>
      <c r="F1156" s="35" t="s">
        <v>595</v>
      </c>
      <c r="G1156" s="366" t="s">
        <v>2573</v>
      </c>
    </row>
    <row r="1157" spans="1:7" thickBot="1" x14ac:dyDescent="0.3">
      <c r="A1157" s="510">
        <v>39373</v>
      </c>
      <c r="B1157" s="35" t="s">
        <v>685</v>
      </c>
      <c r="C1157" s="35" t="s">
        <v>735</v>
      </c>
      <c r="D1157" s="518">
        <v>138.5</v>
      </c>
      <c r="E1157" s="518" t="s">
        <v>1898</v>
      </c>
      <c r="F1157" s="35" t="s">
        <v>595</v>
      </c>
      <c r="G1157" s="366" t="s">
        <v>2572</v>
      </c>
    </row>
    <row r="1158" spans="1:7" ht="45.75" thickBot="1" x14ac:dyDescent="0.3">
      <c r="A1158" s="510">
        <v>39374</v>
      </c>
      <c r="B1158" s="35" t="s">
        <v>642</v>
      </c>
      <c r="C1158" s="35" t="s">
        <v>841</v>
      </c>
      <c r="D1158" s="518">
        <v>139</v>
      </c>
      <c r="E1158" s="518" t="s">
        <v>2371</v>
      </c>
      <c r="F1158" s="35" t="s">
        <v>595</v>
      </c>
      <c r="G1158" s="366" t="s">
        <v>2541</v>
      </c>
    </row>
    <row r="1159" spans="1:7" ht="45.75" thickBot="1" x14ac:dyDescent="0.3">
      <c r="A1159" s="510">
        <v>39384</v>
      </c>
      <c r="B1159" s="35" t="s">
        <v>779</v>
      </c>
      <c r="C1159" s="35" t="s">
        <v>607</v>
      </c>
      <c r="D1159" s="518">
        <v>139</v>
      </c>
      <c r="E1159" s="518" t="s">
        <v>1810</v>
      </c>
      <c r="F1159" s="35" t="s">
        <v>595</v>
      </c>
      <c r="G1159" s="366" t="s">
        <v>2422</v>
      </c>
    </row>
    <row r="1160" spans="1:7" ht="90.75" thickBot="1" x14ac:dyDescent="0.3">
      <c r="A1160" s="510">
        <v>39388</v>
      </c>
      <c r="B1160" s="35" t="s">
        <v>632</v>
      </c>
      <c r="C1160" s="35" t="s">
        <v>779</v>
      </c>
      <c r="D1160" s="518">
        <v>139</v>
      </c>
      <c r="E1160" s="518" t="s">
        <v>1382</v>
      </c>
      <c r="F1160" s="35" t="s">
        <v>595</v>
      </c>
      <c r="G1160" s="366" t="s">
        <v>2384</v>
      </c>
    </row>
    <row r="1161" spans="1:7" thickBot="1" x14ac:dyDescent="0.3">
      <c r="A1161" s="510">
        <v>39388</v>
      </c>
      <c r="B1161" s="35" t="s">
        <v>779</v>
      </c>
      <c r="C1161" s="35" t="s">
        <v>607</v>
      </c>
      <c r="D1161" s="518">
        <v>139</v>
      </c>
      <c r="E1161" s="518" t="s">
        <v>1382</v>
      </c>
      <c r="F1161" s="35" t="s">
        <v>595</v>
      </c>
      <c r="G1161" s="366" t="s">
        <v>2383</v>
      </c>
    </row>
    <row r="1162" spans="1:7" ht="30.75" thickBot="1" x14ac:dyDescent="0.3">
      <c r="A1162" s="510">
        <v>39484</v>
      </c>
      <c r="B1162" s="35" t="s">
        <v>850</v>
      </c>
      <c r="C1162" s="35" t="s">
        <v>794</v>
      </c>
      <c r="D1162" s="518">
        <v>139</v>
      </c>
      <c r="E1162" s="518" t="s">
        <v>1868</v>
      </c>
      <c r="F1162" s="35" t="s">
        <v>595</v>
      </c>
      <c r="G1162" s="366" t="s">
        <v>2332</v>
      </c>
    </row>
    <row r="1163" spans="1:7" ht="30.75" thickBot="1" x14ac:dyDescent="0.3">
      <c r="A1163" s="510">
        <v>39484</v>
      </c>
      <c r="B1163" s="35" t="s">
        <v>794</v>
      </c>
      <c r="C1163" s="35" t="s">
        <v>791</v>
      </c>
      <c r="D1163" s="518">
        <v>139</v>
      </c>
      <c r="E1163" s="518" t="s">
        <v>1868</v>
      </c>
      <c r="F1163" s="35" t="s">
        <v>595</v>
      </c>
      <c r="G1163" s="366" t="s">
        <v>2331</v>
      </c>
    </row>
    <row r="1164" spans="1:7" ht="30.75" thickBot="1" x14ac:dyDescent="0.3">
      <c r="A1164" s="510">
        <v>39484</v>
      </c>
      <c r="B1164" s="35" t="s">
        <v>791</v>
      </c>
      <c r="C1164" s="35" t="s">
        <v>621</v>
      </c>
      <c r="D1164" s="518">
        <v>139</v>
      </c>
      <c r="E1164" s="518" t="s">
        <v>1868</v>
      </c>
      <c r="F1164" s="35" t="s">
        <v>595</v>
      </c>
      <c r="G1164" s="366" t="s">
        <v>2330</v>
      </c>
    </row>
    <row r="1165" spans="1:7" ht="45.75" thickBot="1" x14ac:dyDescent="0.3">
      <c r="A1165" s="510">
        <v>39484</v>
      </c>
      <c r="B1165" s="35" t="s">
        <v>621</v>
      </c>
      <c r="C1165" s="35" t="s">
        <v>614</v>
      </c>
      <c r="D1165" s="518">
        <v>139</v>
      </c>
      <c r="E1165" s="518" t="s">
        <v>1592</v>
      </c>
      <c r="F1165" s="35" t="s">
        <v>595</v>
      </c>
      <c r="G1165" s="366" t="s">
        <v>2329</v>
      </c>
    </row>
    <row r="1166" spans="1:7" ht="30.75" thickBot="1" x14ac:dyDescent="0.3">
      <c r="A1166" s="510">
        <v>39484</v>
      </c>
      <c r="B1166" s="35" t="s">
        <v>614</v>
      </c>
      <c r="C1166" s="35" t="s">
        <v>607</v>
      </c>
      <c r="D1166" s="518">
        <v>139</v>
      </c>
      <c r="E1166" s="518" t="s">
        <v>2191</v>
      </c>
      <c r="F1166" s="35" t="s">
        <v>595</v>
      </c>
      <c r="G1166" s="366" t="s">
        <v>2328</v>
      </c>
    </row>
    <row r="1167" spans="1:7" ht="45.75" thickBot="1" x14ac:dyDescent="0.3">
      <c r="A1167" s="510">
        <v>39485</v>
      </c>
      <c r="B1167" s="35" t="s">
        <v>607</v>
      </c>
      <c r="C1167" s="35" t="s">
        <v>695</v>
      </c>
      <c r="D1167" s="518">
        <v>139</v>
      </c>
      <c r="E1167" s="518" t="s">
        <v>2327</v>
      </c>
      <c r="F1167" s="35" t="s">
        <v>595</v>
      </c>
      <c r="G1167" s="366" t="s">
        <v>2326</v>
      </c>
    </row>
    <row r="1168" spans="1:7" ht="30.75" thickBot="1" x14ac:dyDescent="0.3">
      <c r="A1168" s="510">
        <v>39485</v>
      </c>
      <c r="B1168" s="35" t="s">
        <v>695</v>
      </c>
      <c r="C1168" s="35" t="s">
        <v>689</v>
      </c>
      <c r="D1168" s="518">
        <v>139</v>
      </c>
      <c r="E1168" s="518" t="s">
        <v>1868</v>
      </c>
      <c r="F1168" s="35" t="s">
        <v>595</v>
      </c>
      <c r="G1168" s="366" t="s">
        <v>2325</v>
      </c>
    </row>
    <row r="1169" spans="1:7" ht="45.75" thickBot="1" x14ac:dyDescent="0.3">
      <c r="A1169" s="510">
        <v>39485</v>
      </c>
      <c r="B1169" s="35" t="s">
        <v>689</v>
      </c>
      <c r="C1169" s="35" t="s">
        <v>735</v>
      </c>
      <c r="D1169" s="518">
        <v>139</v>
      </c>
      <c r="E1169" s="518" t="s">
        <v>1864</v>
      </c>
      <c r="F1169" s="35" t="s">
        <v>595</v>
      </c>
      <c r="G1169" s="366" t="s">
        <v>2324</v>
      </c>
    </row>
    <row r="1170" spans="1:7" ht="45.75" thickBot="1" x14ac:dyDescent="0.3">
      <c r="A1170" s="510">
        <v>39485</v>
      </c>
      <c r="B1170" s="35" t="s">
        <v>735</v>
      </c>
      <c r="C1170" s="35" t="s">
        <v>681</v>
      </c>
      <c r="D1170" s="518">
        <v>139</v>
      </c>
      <c r="E1170" s="518" t="s">
        <v>1864</v>
      </c>
      <c r="F1170" s="35" t="s">
        <v>595</v>
      </c>
      <c r="G1170" s="366" t="s">
        <v>2323</v>
      </c>
    </row>
    <row r="1171" spans="1:7" ht="30.75" thickBot="1" x14ac:dyDescent="0.3">
      <c r="A1171" s="510">
        <v>39485</v>
      </c>
      <c r="B1171" s="35" t="s">
        <v>681</v>
      </c>
      <c r="C1171" s="35" t="s">
        <v>677</v>
      </c>
      <c r="D1171" s="518">
        <v>139</v>
      </c>
      <c r="E1171" s="518" t="s">
        <v>1868</v>
      </c>
      <c r="F1171" s="35" t="s">
        <v>595</v>
      </c>
      <c r="G1171" s="366" t="s">
        <v>2322</v>
      </c>
    </row>
    <row r="1172" spans="1:7" ht="30.75" thickBot="1" x14ac:dyDescent="0.3">
      <c r="A1172" s="510">
        <v>39485</v>
      </c>
      <c r="B1172" s="35" t="s">
        <v>677</v>
      </c>
      <c r="C1172" s="35" t="s">
        <v>850</v>
      </c>
      <c r="D1172" s="518">
        <v>139</v>
      </c>
      <c r="E1172" s="518" t="s">
        <v>1868</v>
      </c>
      <c r="F1172" s="35" t="s">
        <v>595</v>
      </c>
      <c r="G1172" s="366" t="s">
        <v>2321</v>
      </c>
    </row>
    <row r="1173" spans="1:7" ht="45.75" thickBot="1" x14ac:dyDescent="0.3">
      <c r="A1173" s="510">
        <v>39485</v>
      </c>
      <c r="B1173" s="35" t="s">
        <v>850</v>
      </c>
      <c r="C1173" s="35" t="s">
        <v>847</v>
      </c>
      <c r="D1173" s="518">
        <v>139</v>
      </c>
      <c r="E1173" s="518" t="s">
        <v>1868</v>
      </c>
      <c r="F1173" s="35" t="s">
        <v>595</v>
      </c>
      <c r="G1173" s="366" t="s">
        <v>2320</v>
      </c>
    </row>
    <row r="1174" spans="1:7" ht="30.75" thickBot="1" x14ac:dyDescent="0.3">
      <c r="A1174" s="510">
        <v>39485</v>
      </c>
      <c r="B1174" s="35" t="s">
        <v>847</v>
      </c>
      <c r="C1174" s="35" t="s">
        <v>845</v>
      </c>
      <c r="D1174" s="518">
        <v>139</v>
      </c>
      <c r="E1174" s="518" t="s">
        <v>1868</v>
      </c>
      <c r="F1174" s="35" t="s">
        <v>595</v>
      </c>
      <c r="G1174" s="366" t="s">
        <v>2319</v>
      </c>
    </row>
    <row r="1175" spans="1:7" ht="30.75" thickBot="1" x14ac:dyDescent="0.3">
      <c r="A1175" s="510">
        <v>39485</v>
      </c>
      <c r="B1175" s="35" t="s">
        <v>845</v>
      </c>
      <c r="C1175" s="35" t="s">
        <v>658</v>
      </c>
      <c r="D1175" s="518">
        <v>139</v>
      </c>
      <c r="E1175" s="518" t="s">
        <v>1868</v>
      </c>
      <c r="F1175" s="35" t="s">
        <v>595</v>
      </c>
      <c r="G1175" s="366" t="s">
        <v>2318</v>
      </c>
    </row>
    <row r="1176" spans="1:7" ht="30.75" thickBot="1" x14ac:dyDescent="0.3">
      <c r="A1176" s="510">
        <v>39485</v>
      </c>
      <c r="B1176" s="35" t="s">
        <v>658</v>
      </c>
      <c r="C1176" s="35" t="s">
        <v>649</v>
      </c>
      <c r="D1176" s="518">
        <v>139</v>
      </c>
      <c r="E1176" s="518" t="s">
        <v>1868</v>
      </c>
      <c r="F1176" s="35" t="s">
        <v>595</v>
      </c>
      <c r="G1176" s="366" t="s">
        <v>2317</v>
      </c>
    </row>
    <row r="1177" spans="1:7" ht="45.75" thickBot="1" x14ac:dyDescent="0.3">
      <c r="A1177" s="510">
        <v>39525</v>
      </c>
      <c r="B1177" s="35" t="s">
        <v>856</v>
      </c>
      <c r="C1177" s="35" t="s">
        <v>850</v>
      </c>
      <c r="D1177" s="518">
        <v>139</v>
      </c>
      <c r="E1177" s="518" t="s">
        <v>1592</v>
      </c>
      <c r="F1177" s="35" t="s">
        <v>595</v>
      </c>
      <c r="G1177" s="366" t="s">
        <v>1731</v>
      </c>
    </row>
    <row r="1178" spans="1:7" ht="45.75" thickBot="1" x14ac:dyDescent="0.3">
      <c r="A1178" s="510">
        <v>39526</v>
      </c>
      <c r="B1178" s="35" t="s">
        <v>891</v>
      </c>
      <c r="C1178" s="35" t="s">
        <v>630</v>
      </c>
      <c r="D1178" s="518">
        <v>139</v>
      </c>
      <c r="E1178" s="518" t="s">
        <v>1717</v>
      </c>
      <c r="F1178" s="35" t="s">
        <v>595</v>
      </c>
      <c r="G1178" s="366" t="s">
        <v>1718</v>
      </c>
    </row>
    <row r="1179" spans="1:7" ht="45.75" thickBot="1" x14ac:dyDescent="0.3">
      <c r="A1179" s="510">
        <v>39531</v>
      </c>
      <c r="B1179" s="35" t="s">
        <v>652</v>
      </c>
      <c r="C1179" s="35" t="s">
        <v>630</v>
      </c>
      <c r="D1179" s="518">
        <v>139</v>
      </c>
      <c r="E1179" s="518" t="s">
        <v>1643</v>
      </c>
      <c r="F1179" s="35" t="s">
        <v>595</v>
      </c>
      <c r="G1179" s="366" t="s">
        <v>1639</v>
      </c>
    </row>
    <row r="1180" spans="1:7" ht="30.75" thickBot="1" x14ac:dyDescent="0.3">
      <c r="A1180" s="510">
        <v>39531</v>
      </c>
      <c r="B1180" s="35" t="s">
        <v>652</v>
      </c>
      <c r="C1180" s="35" t="s">
        <v>630</v>
      </c>
      <c r="D1180" s="518">
        <v>139</v>
      </c>
      <c r="E1180" s="518" t="s">
        <v>1643</v>
      </c>
      <c r="F1180" s="35" t="s">
        <v>595</v>
      </c>
      <c r="G1180" s="366" t="s">
        <v>1586</v>
      </c>
    </row>
    <row r="1181" spans="1:7" ht="30.75" thickBot="1" x14ac:dyDescent="0.3">
      <c r="A1181" s="510">
        <v>39531</v>
      </c>
      <c r="B1181" s="35" t="s">
        <v>652</v>
      </c>
      <c r="C1181" s="35" t="s">
        <v>630</v>
      </c>
      <c r="D1181" s="518">
        <v>139</v>
      </c>
      <c r="E1181" s="518" t="s">
        <v>1643</v>
      </c>
      <c r="F1181" s="35" t="s">
        <v>595</v>
      </c>
      <c r="G1181" s="366" t="s">
        <v>1642</v>
      </c>
    </row>
    <row r="1182" spans="1:7" ht="30.75" thickBot="1" x14ac:dyDescent="0.3">
      <c r="A1182" s="510">
        <v>39531</v>
      </c>
      <c r="B1182" s="35" t="s">
        <v>652</v>
      </c>
      <c r="C1182" s="35" t="s">
        <v>630</v>
      </c>
      <c r="D1182" s="518">
        <v>139</v>
      </c>
      <c r="E1182" s="518" t="s">
        <v>1643</v>
      </c>
      <c r="F1182" s="35" t="s">
        <v>595</v>
      </c>
      <c r="G1182" s="366" t="s">
        <v>1640</v>
      </c>
    </row>
    <row r="1183" spans="1:7" ht="30.75" thickBot="1" x14ac:dyDescent="0.3">
      <c r="A1183" s="510">
        <v>39531</v>
      </c>
      <c r="B1183" s="35" t="s">
        <v>652</v>
      </c>
      <c r="C1183" s="35" t="s">
        <v>630</v>
      </c>
      <c r="D1183" s="518">
        <v>139</v>
      </c>
      <c r="E1183" s="518" t="s">
        <v>1643</v>
      </c>
      <c r="F1183" s="35" t="s">
        <v>595</v>
      </c>
      <c r="G1183" s="366" t="s">
        <v>1641</v>
      </c>
    </row>
    <row r="1184" spans="1:7" ht="45.75" thickBot="1" x14ac:dyDescent="0.3">
      <c r="A1184" s="510">
        <v>39532</v>
      </c>
      <c r="B1184" s="35" t="s">
        <v>685</v>
      </c>
      <c r="C1184" s="35" t="s">
        <v>681</v>
      </c>
      <c r="D1184" s="518">
        <v>139</v>
      </c>
      <c r="E1184" s="518" t="s">
        <v>1613</v>
      </c>
      <c r="F1184" s="35" t="s">
        <v>595</v>
      </c>
      <c r="G1184" s="366" t="s">
        <v>1632</v>
      </c>
    </row>
    <row r="1185" spans="1:7" ht="30.75" thickBot="1" x14ac:dyDescent="0.3">
      <c r="A1185" s="510">
        <v>39532</v>
      </c>
      <c r="B1185" s="35" t="s">
        <v>681</v>
      </c>
      <c r="C1185" s="35" t="s">
        <v>642</v>
      </c>
      <c r="D1185" s="518">
        <v>139</v>
      </c>
      <c r="E1185" s="518" t="s">
        <v>1613</v>
      </c>
      <c r="F1185" s="35" t="s">
        <v>595</v>
      </c>
      <c r="G1185" s="366" t="s">
        <v>1628</v>
      </c>
    </row>
    <row r="1186" spans="1:7" ht="30.75" thickBot="1" x14ac:dyDescent="0.3">
      <c r="A1186" s="510">
        <v>39532</v>
      </c>
      <c r="B1186" s="35" t="s">
        <v>681</v>
      </c>
      <c r="C1186" s="35" t="s">
        <v>642</v>
      </c>
      <c r="D1186" s="518">
        <v>139</v>
      </c>
      <c r="E1186" s="518" t="s">
        <v>1613</v>
      </c>
      <c r="F1186" s="35" t="s">
        <v>595</v>
      </c>
      <c r="G1186" s="366" t="s">
        <v>1586</v>
      </c>
    </row>
    <row r="1187" spans="1:7" ht="30.75" thickBot="1" x14ac:dyDescent="0.3">
      <c r="A1187" s="510">
        <v>39532</v>
      </c>
      <c r="B1187" s="35" t="s">
        <v>681</v>
      </c>
      <c r="C1187" s="35" t="s">
        <v>642</v>
      </c>
      <c r="D1187" s="518">
        <v>139</v>
      </c>
      <c r="E1187" s="518" t="s">
        <v>1613</v>
      </c>
      <c r="F1187" s="35" t="s">
        <v>595</v>
      </c>
      <c r="G1187" s="366" t="s">
        <v>1631</v>
      </c>
    </row>
    <row r="1188" spans="1:7" ht="30.75" thickBot="1" x14ac:dyDescent="0.3">
      <c r="A1188" s="510">
        <v>39532</v>
      </c>
      <c r="B1188" s="35" t="s">
        <v>681</v>
      </c>
      <c r="C1188" s="35" t="s">
        <v>642</v>
      </c>
      <c r="D1188" s="518">
        <v>139</v>
      </c>
      <c r="E1188" s="518" t="s">
        <v>1613</v>
      </c>
      <c r="F1188" s="35" t="s">
        <v>595</v>
      </c>
      <c r="G1188" s="366" t="s">
        <v>1630</v>
      </c>
    </row>
    <row r="1189" spans="1:7" ht="30.75" thickBot="1" x14ac:dyDescent="0.3">
      <c r="A1189" s="510">
        <v>39532</v>
      </c>
      <c r="B1189" s="35" t="s">
        <v>681</v>
      </c>
      <c r="C1189" s="35" t="s">
        <v>642</v>
      </c>
      <c r="D1189" s="518">
        <v>139</v>
      </c>
      <c r="E1189" s="518" t="s">
        <v>1613</v>
      </c>
      <c r="F1189" s="35" t="s">
        <v>595</v>
      </c>
      <c r="G1189" s="366" t="s">
        <v>1627</v>
      </c>
    </row>
    <row r="1190" spans="1:7" ht="30.75" thickBot="1" x14ac:dyDescent="0.3">
      <c r="A1190" s="510">
        <v>39532</v>
      </c>
      <c r="B1190" s="35" t="s">
        <v>681</v>
      </c>
      <c r="C1190" s="35" t="s">
        <v>642</v>
      </c>
      <c r="D1190" s="518">
        <v>139</v>
      </c>
      <c r="E1190" s="518" t="s">
        <v>1613</v>
      </c>
      <c r="F1190" s="35" t="s">
        <v>595</v>
      </c>
      <c r="G1190" s="366" t="s">
        <v>1625</v>
      </c>
    </row>
    <row r="1191" spans="1:7" ht="30.75" thickBot="1" x14ac:dyDescent="0.3">
      <c r="A1191" s="510">
        <v>39532</v>
      </c>
      <c r="B1191" s="35" t="s">
        <v>681</v>
      </c>
      <c r="C1191" s="35" t="s">
        <v>642</v>
      </c>
      <c r="D1191" s="518">
        <v>139</v>
      </c>
      <c r="E1191" s="518" t="s">
        <v>1613</v>
      </c>
      <c r="F1191" s="35" t="s">
        <v>595</v>
      </c>
      <c r="G1191" s="366" t="s">
        <v>1629</v>
      </c>
    </row>
    <row r="1192" spans="1:7" ht="45.75" thickBot="1" x14ac:dyDescent="0.3">
      <c r="A1192" s="510">
        <v>39533</v>
      </c>
      <c r="B1192" s="35" t="s">
        <v>630</v>
      </c>
      <c r="C1192" s="35" t="s">
        <v>621</v>
      </c>
      <c r="D1192" s="518">
        <v>139</v>
      </c>
      <c r="E1192" s="518" t="s">
        <v>1592</v>
      </c>
      <c r="F1192" s="35" t="s">
        <v>595</v>
      </c>
      <c r="G1192" s="366" t="s">
        <v>1596</v>
      </c>
    </row>
    <row r="1193" spans="1:7" ht="45.75" thickBot="1" x14ac:dyDescent="0.3">
      <c r="A1193" s="510">
        <v>39533</v>
      </c>
      <c r="B1193" s="35" t="s">
        <v>621</v>
      </c>
      <c r="C1193" s="35" t="s">
        <v>884</v>
      </c>
      <c r="D1193" s="518">
        <v>139</v>
      </c>
      <c r="E1193" s="518" t="s">
        <v>1592</v>
      </c>
      <c r="F1193" s="35" t="s">
        <v>595</v>
      </c>
      <c r="G1193" s="366" t="s">
        <v>1594</v>
      </c>
    </row>
    <row r="1194" spans="1:7" ht="45.75" thickBot="1" x14ac:dyDescent="0.3">
      <c r="A1194" s="510">
        <v>39533</v>
      </c>
      <c r="B1194" s="35" t="s">
        <v>621</v>
      </c>
      <c r="C1194" s="35" t="s">
        <v>884</v>
      </c>
      <c r="D1194" s="518">
        <v>139</v>
      </c>
      <c r="E1194" s="518" t="s">
        <v>1592</v>
      </c>
      <c r="F1194" s="35" t="s">
        <v>595</v>
      </c>
      <c r="G1194" s="366" t="s">
        <v>1593</v>
      </c>
    </row>
    <row r="1195" spans="1:7" ht="45.75" thickBot="1" x14ac:dyDescent="0.3">
      <c r="A1195" s="510">
        <v>39533</v>
      </c>
      <c r="B1195" s="35" t="s">
        <v>621</v>
      </c>
      <c r="C1195" s="35" t="s">
        <v>884</v>
      </c>
      <c r="D1195" s="518">
        <v>139</v>
      </c>
      <c r="E1195" s="518" t="s">
        <v>1592</v>
      </c>
      <c r="F1195" s="35" t="s">
        <v>595</v>
      </c>
      <c r="G1195" s="366" t="s">
        <v>1595</v>
      </c>
    </row>
    <row r="1196" spans="1:7" ht="45.75" thickBot="1" x14ac:dyDescent="0.3">
      <c r="A1196" s="510">
        <v>39533</v>
      </c>
      <c r="B1196" s="35" t="s">
        <v>884</v>
      </c>
      <c r="C1196" s="35" t="s">
        <v>607</v>
      </c>
      <c r="D1196" s="518">
        <v>139</v>
      </c>
      <c r="E1196" s="518" t="s">
        <v>1592</v>
      </c>
      <c r="F1196" s="35" t="s">
        <v>595</v>
      </c>
      <c r="G1196" s="366" t="s">
        <v>1591</v>
      </c>
    </row>
    <row r="1197" spans="1:7" thickBot="1" x14ac:dyDescent="0.3">
      <c r="A1197" s="510">
        <v>39534</v>
      </c>
      <c r="B1197" s="35" t="s">
        <v>607</v>
      </c>
      <c r="C1197" s="35" t="s">
        <v>698</v>
      </c>
      <c r="D1197" s="518">
        <v>139</v>
      </c>
      <c r="E1197" s="518" t="s">
        <v>1583</v>
      </c>
      <c r="F1197" s="35" t="s">
        <v>595</v>
      </c>
      <c r="G1197" s="366" t="s">
        <v>1589</v>
      </c>
    </row>
    <row r="1198" spans="1:7" thickBot="1" x14ac:dyDescent="0.3">
      <c r="A1198" s="510">
        <v>39534</v>
      </c>
      <c r="B1198" s="35" t="s">
        <v>607</v>
      </c>
      <c r="C1198" s="35" t="s">
        <v>698</v>
      </c>
      <c r="D1198" s="518">
        <v>139</v>
      </c>
      <c r="E1198" s="518" t="s">
        <v>1583</v>
      </c>
      <c r="F1198" s="35" t="s">
        <v>595</v>
      </c>
      <c r="G1198" s="366" t="s">
        <v>1586</v>
      </c>
    </row>
    <row r="1199" spans="1:7" thickBot="1" x14ac:dyDescent="0.3">
      <c r="A1199" s="510">
        <v>39534</v>
      </c>
      <c r="B1199" s="35" t="s">
        <v>607</v>
      </c>
      <c r="C1199" s="35" t="s">
        <v>698</v>
      </c>
      <c r="D1199" s="518">
        <v>139</v>
      </c>
      <c r="E1199" s="518" t="s">
        <v>1583</v>
      </c>
      <c r="F1199" s="35" t="s">
        <v>595</v>
      </c>
      <c r="G1199" s="366" t="s">
        <v>1590</v>
      </c>
    </row>
    <row r="1200" spans="1:7" ht="75.75" thickBot="1" x14ac:dyDescent="0.3">
      <c r="A1200" s="510">
        <v>39542</v>
      </c>
      <c r="B1200" s="35" t="s">
        <v>600</v>
      </c>
      <c r="C1200" s="35" t="s">
        <v>700</v>
      </c>
      <c r="D1200" s="518">
        <v>139</v>
      </c>
      <c r="E1200" s="518" t="s">
        <v>1382</v>
      </c>
      <c r="F1200" s="35" t="s">
        <v>595</v>
      </c>
      <c r="G1200" s="366" t="s">
        <v>1468</v>
      </c>
    </row>
    <row r="1201" spans="1:7" ht="60.75" thickBot="1" x14ac:dyDescent="0.3">
      <c r="A1201" s="510">
        <v>39542</v>
      </c>
      <c r="B1201" s="35" t="s">
        <v>700</v>
      </c>
      <c r="C1201" s="35" t="s">
        <v>597</v>
      </c>
      <c r="D1201" s="518">
        <v>139</v>
      </c>
      <c r="E1201" s="518" t="s">
        <v>1382</v>
      </c>
      <c r="F1201" s="35" t="s">
        <v>595</v>
      </c>
      <c r="G1201" s="366" t="s">
        <v>1467</v>
      </c>
    </row>
    <row r="1202" spans="1:7" ht="45.75" thickBot="1" x14ac:dyDescent="0.3">
      <c r="A1202" s="510">
        <v>39542</v>
      </c>
      <c r="B1202" s="35" t="s">
        <v>597</v>
      </c>
      <c r="C1202" s="35" t="s">
        <v>771</v>
      </c>
      <c r="D1202" s="518">
        <v>139</v>
      </c>
      <c r="E1202" s="518" t="s">
        <v>1382</v>
      </c>
      <c r="F1202" s="35" t="s">
        <v>595</v>
      </c>
      <c r="G1202" s="366" t="s">
        <v>1466</v>
      </c>
    </row>
    <row r="1203" spans="1:7" ht="30.75" thickBot="1" x14ac:dyDescent="0.3">
      <c r="A1203" s="510">
        <v>39542</v>
      </c>
      <c r="B1203" s="35" t="s">
        <v>597</v>
      </c>
      <c r="C1203" s="35" t="s">
        <v>771</v>
      </c>
      <c r="D1203" s="518">
        <v>139</v>
      </c>
      <c r="E1203" s="518" t="s">
        <v>1382</v>
      </c>
      <c r="F1203" s="35" t="s">
        <v>595</v>
      </c>
      <c r="G1203" s="366" t="s">
        <v>1465</v>
      </c>
    </row>
    <row r="1204" spans="1:7" ht="150.75" thickBot="1" x14ac:dyDescent="0.3">
      <c r="A1204" s="510">
        <v>39542</v>
      </c>
      <c r="B1204" s="35" t="s">
        <v>771</v>
      </c>
      <c r="C1204" s="35" t="s">
        <v>735</v>
      </c>
      <c r="D1204" s="518">
        <v>139</v>
      </c>
      <c r="E1204" s="518" t="s">
        <v>1382</v>
      </c>
      <c r="F1204" s="35" t="s">
        <v>595</v>
      </c>
      <c r="G1204" s="366" t="s">
        <v>1464</v>
      </c>
    </row>
    <row r="1205" spans="1:7" ht="45.75" thickBot="1" x14ac:dyDescent="0.3">
      <c r="A1205" s="510">
        <v>39542</v>
      </c>
      <c r="B1205" s="35" t="s">
        <v>735</v>
      </c>
      <c r="C1205" s="35" t="s">
        <v>683</v>
      </c>
      <c r="D1205" s="518">
        <v>139</v>
      </c>
      <c r="E1205" s="518" t="s">
        <v>1382</v>
      </c>
      <c r="F1205" s="35" t="s">
        <v>595</v>
      </c>
      <c r="G1205" s="366" t="s">
        <v>1463</v>
      </c>
    </row>
    <row r="1206" spans="1:7" ht="30.75" thickBot="1" x14ac:dyDescent="0.3">
      <c r="A1206" s="510">
        <v>39542</v>
      </c>
      <c r="B1206" s="35" t="s">
        <v>683</v>
      </c>
      <c r="C1206" s="35" t="s">
        <v>681</v>
      </c>
      <c r="D1206" s="518">
        <v>139</v>
      </c>
      <c r="E1206" s="518" t="s">
        <v>1382</v>
      </c>
      <c r="F1206" s="35" t="s">
        <v>595</v>
      </c>
      <c r="G1206" s="366" t="s">
        <v>1462</v>
      </c>
    </row>
    <row r="1207" spans="1:7" ht="45.75" thickBot="1" x14ac:dyDescent="0.3">
      <c r="A1207" s="510">
        <v>39526</v>
      </c>
      <c r="B1207" s="35" t="s">
        <v>634</v>
      </c>
      <c r="C1207" s="35" t="s">
        <v>632</v>
      </c>
      <c r="D1207" s="518">
        <v>139.30000000000001</v>
      </c>
      <c r="E1207" s="518" t="s">
        <v>1717</v>
      </c>
      <c r="F1207" s="35" t="s">
        <v>595</v>
      </c>
      <c r="G1207" s="366" t="s">
        <v>1721</v>
      </c>
    </row>
    <row r="1208" spans="1:7" ht="45.75" thickBot="1" x14ac:dyDescent="0.3">
      <c r="A1208" s="510">
        <v>39526</v>
      </c>
      <c r="B1208" s="35" t="s">
        <v>632</v>
      </c>
      <c r="C1208" s="35" t="s">
        <v>966</v>
      </c>
      <c r="D1208" s="518">
        <v>139.30000000000001</v>
      </c>
      <c r="E1208" s="518" t="s">
        <v>1717</v>
      </c>
      <c r="F1208" s="35" t="s">
        <v>595</v>
      </c>
      <c r="G1208" s="366" t="s">
        <v>1720</v>
      </c>
    </row>
    <row r="1209" spans="1:7" ht="45.75" thickBot="1" x14ac:dyDescent="0.3">
      <c r="A1209" s="510">
        <v>39526</v>
      </c>
      <c r="B1209" s="35" t="s">
        <v>966</v>
      </c>
      <c r="C1209" s="35" t="s">
        <v>891</v>
      </c>
      <c r="D1209" s="518">
        <v>139.30000000000001</v>
      </c>
      <c r="E1209" s="518" t="s">
        <v>1717</v>
      </c>
      <c r="F1209" s="35" t="s">
        <v>595</v>
      </c>
      <c r="G1209" s="366" t="s">
        <v>1719</v>
      </c>
    </row>
    <row r="1210" spans="1:7" ht="30.75" thickBot="1" x14ac:dyDescent="0.3">
      <c r="A1210" s="510">
        <v>39540</v>
      </c>
      <c r="B1210" s="35" t="s">
        <v>721</v>
      </c>
      <c r="C1210" s="35" t="s">
        <v>902</v>
      </c>
      <c r="D1210" s="518">
        <v>139.69999999999999</v>
      </c>
      <c r="E1210" s="518" t="s">
        <v>1382</v>
      </c>
      <c r="F1210" s="35" t="s">
        <v>595</v>
      </c>
      <c r="G1210" s="366" t="s">
        <v>1493</v>
      </c>
    </row>
    <row r="1211" spans="1:7" ht="60.75" thickBot="1" x14ac:dyDescent="0.3">
      <c r="A1211" s="510">
        <v>39540</v>
      </c>
      <c r="B1211" s="35" t="s">
        <v>902</v>
      </c>
      <c r="C1211" s="35" t="s">
        <v>649</v>
      </c>
      <c r="D1211" s="518">
        <v>139.69999999999999</v>
      </c>
      <c r="E1211" s="518" t="s">
        <v>1382</v>
      </c>
      <c r="F1211" s="35" t="s">
        <v>595</v>
      </c>
      <c r="G1211" s="366" t="s">
        <v>1492</v>
      </c>
    </row>
    <row r="1212" spans="1:7" ht="30.75" thickBot="1" x14ac:dyDescent="0.3">
      <c r="A1212" s="510">
        <v>39540</v>
      </c>
      <c r="B1212" s="35" t="s">
        <v>649</v>
      </c>
      <c r="C1212" s="35" t="s">
        <v>791</v>
      </c>
      <c r="D1212" s="518">
        <v>139.69999999999999</v>
      </c>
      <c r="E1212" s="518" t="s">
        <v>1382</v>
      </c>
      <c r="F1212" s="35" t="s">
        <v>595</v>
      </c>
      <c r="G1212" s="366" t="s">
        <v>1491</v>
      </c>
    </row>
    <row r="1213" spans="1:7" thickBot="1" x14ac:dyDescent="0.3">
      <c r="A1213" s="510">
        <v>42650</v>
      </c>
      <c r="B1213" s="35" t="s">
        <v>645</v>
      </c>
      <c r="C1213" s="35" t="s">
        <v>841</v>
      </c>
      <c r="D1213" s="518">
        <v>139.9</v>
      </c>
      <c r="E1213" s="518" t="s">
        <v>827</v>
      </c>
      <c r="F1213" s="35" t="s">
        <v>595</v>
      </c>
      <c r="G1213" s="366" t="s">
        <v>842</v>
      </c>
    </row>
    <row r="1214" spans="1:7" ht="30.75" thickBot="1" x14ac:dyDescent="0.3">
      <c r="A1214" s="510">
        <v>42650</v>
      </c>
      <c r="B1214" s="35" t="s">
        <v>639</v>
      </c>
      <c r="C1214" s="35" t="s">
        <v>839</v>
      </c>
      <c r="D1214" s="518">
        <v>139.9</v>
      </c>
      <c r="E1214" s="518" t="s">
        <v>833</v>
      </c>
      <c r="F1214" s="35" t="s">
        <v>595</v>
      </c>
      <c r="G1214" s="366" t="s">
        <v>838</v>
      </c>
    </row>
    <row r="1215" spans="1:7" ht="30.75" thickBot="1" x14ac:dyDescent="0.3">
      <c r="A1215" s="510">
        <v>39368</v>
      </c>
      <c r="B1215" s="35" t="s">
        <v>607</v>
      </c>
      <c r="C1215" s="35" t="s">
        <v>600</v>
      </c>
      <c r="D1215" s="518">
        <v>140</v>
      </c>
      <c r="E1215" s="518" t="s">
        <v>1817</v>
      </c>
      <c r="F1215" s="35" t="s">
        <v>595</v>
      </c>
      <c r="G1215" s="366" t="s">
        <v>2652</v>
      </c>
    </row>
    <row r="1216" spans="1:7" ht="30.75" thickBot="1" x14ac:dyDescent="0.3">
      <c r="A1216" s="510">
        <v>39486</v>
      </c>
      <c r="B1216" s="35" t="s">
        <v>607</v>
      </c>
      <c r="C1216" s="35" t="s">
        <v>704</v>
      </c>
      <c r="D1216" s="518">
        <v>140</v>
      </c>
      <c r="E1216" s="518" t="s">
        <v>1805</v>
      </c>
      <c r="F1216" s="35" t="s">
        <v>595</v>
      </c>
      <c r="G1216" s="366" t="s">
        <v>2302</v>
      </c>
    </row>
    <row r="1217" spans="1:7" thickBot="1" x14ac:dyDescent="0.3">
      <c r="A1217" s="510">
        <v>39486</v>
      </c>
      <c r="B1217" s="35" t="s">
        <v>704</v>
      </c>
      <c r="C1217" s="35" t="s">
        <v>600</v>
      </c>
      <c r="D1217" s="518">
        <v>140</v>
      </c>
      <c r="E1217" s="518" t="s">
        <v>1805</v>
      </c>
      <c r="F1217" s="35" t="s">
        <v>595</v>
      </c>
      <c r="G1217" s="366" t="s">
        <v>2301</v>
      </c>
    </row>
    <row r="1218" spans="1:7" ht="105.75" thickBot="1" x14ac:dyDescent="0.3">
      <c r="A1218" s="510">
        <v>39538</v>
      </c>
      <c r="B1218" s="35" t="s">
        <v>685</v>
      </c>
      <c r="C1218" s="35" t="s">
        <v>683</v>
      </c>
      <c r="D1218" s="518">
        <v>140</v>
      </c>
      <c r="E1218" s="518" t="s">
        <v>1532</v>
      </c>
      <c r="F1218" s="35" t="s">
        <v>595</v>
      </c>
      <c r="G1218" s="366" t="s">
        <v>1547</v>
      </c>
    </row>
    <row r="1219" spans="1:7" ht="45.75" thickBot="1" x14ac:dyDescent="0.3">
      <c r="A1219" s="510">
        <v>39538</v>
      </c>
      <c r="B1219" s="35" t="s">
        <v>683</v>
      </c>
      <c r="C1219" s="35" t="s">
        <v>765</v>
      </c>
      <c r="D1219" s="518">
        <v>140</v>
      </c>
      <c r="E1219" s="518" t="s">
        <v>1532</v>
      </c>
      <c r="F1219" s="35" t="s">
        <v>595</v>
      </c>
      <c r="G1219" s="366" t="s">
        <v>1546</v>
      </c>
    </row>
    <row r="1220" spans="1:7" ht="45.75" thickBot="1" x14ac:dyDescent="0.3">
      <c r="A1220" s="510">
        <v>39538</v>
      </c>
      <c r="B1220" s="35" t="s">
        <v>765</v>
      </c>
      <c r="C1220" s="35" t="s">
        <v>681</v>
      </c>
      <c r="D1220" s="518">
        <v>140</v>
      </c>
      <c r="E1220" s="518" t="s">
        <v>1532</v>
      </c>
      <c r="F1220" s="35" t="s">
        <v>595</v>
      </c>
      <c r="G1220" s="366" t="s">
        <v>1545</v>
      </c>
    </row>
    <row r="1221" spans="1:7" ht="90.75" thickBot="1" x14ac:dyDescent="0.3">
      <c r="A1221" s="510">
        <v>39538</v>
      </c>
      <c r="B1221" s="35" t="s">
        <v>681</v>
      </c>
      <c r="C1221" s="35" t="s">
        <v>677</v>
      </c>
      <c r="D1221" s="518">
        <v>140</v>
      </c>
      <c r="E1221" s="518" t="s">
        <v>1532</v>
      </c>
      <c r="F1221" s="35" t="s">
        <v>595</v>
      </c>
      <c r="G1221" s="366" t="s">
        <v>1544</v>
      </c>
    </row>
    <row r="1222" spans="1:7" ht="45.75" thickBot="1" x14ac:dyDescent="0.3">
      <c r="A1222" s="510">
        <v>39538</v>
      </c>
      <c r="B1222" s="35" t="s">
        <v>677</v>
      </c>
      <c r="C1222" s="35" t="s">
        <v>675</v>
      </c>
      <c r="D1222" s="518">
        <v>140</v>
      </c>
      <c r="E1222" s="518" t="s">
        <v>1532</v>
      </c>
      <c r="F1222" s="35" t="s">
        <v>595</v>
      </c>
      <c r="G1222" s="366" t="s">
        <v>1543</v>
      </c>
    </row>
    <row r="1223" spans="1:7" ht="45.75" thickBot="1" x14ac:dyDescent="0.3">
      <c r="A1223" s="510">
        <v>39538</v>
      </c>
      <c r="B1223" s="35" t="s">
        <v>675</v>
      </c>
      <c r="C1223" s="35" t="s">
        <v>809</v>
      </c>
      <c r="D1223" s="518">
        <v>140</v>
      </c>
      <c r="E1223" s="518" t="s">
        <v>1532</v>
      </c>
      <c r="F1223" s="35" t="s">
        <v>595</v>
      </c>
      <c r="G1223" s="366" t="s">
        <v>1542</v>
      </c>
    </row>
    <row r="1224" spans="1:7" ht="45.75" thickBot="1" x14ac:dyDescent="0.3">
      <c r="A1224" s="510">
        <v>39538</v>
      </c>
      <c r="B1224" s="35" t="s">
        <v>809</v>
      </c>
      <c r="C1224" s="35" t="s">
        <v>668</v>
      </c>
      <c r="D1224" s="518">
        <v>140</v>
      </c>
      <c r="E1224" s="518" t="s">
        <v>1532</v>
      </c>
      <c r="F1224" s="35" t="s">
        <v>595</v>
      </c>
      <c r="G1224" s="366" t="s">
        <v>1541</v>
      </c>
    </row>
    <row r="1225" spans="1:7" ht="45.75" thickBot="1" x14ac:dyDescent="0.3">
      <c r="A1225" s="510">
        <v>39538</v>
      </c>
      <c r="B1225" s="35" t="s">
        <v>668</v>
      </c>
      <c r="C1225" s="35" t="s">
        <v>665</v>
      </c>
      <c r="D1225" s="518">
        <v>140</v>
      </c>
      <c r="E1225" s="518" t="s">
        <v>1532</v>
      </c>
      <c r="F1225" s="35" t="s">
        <v>595</v>
      </c>
      <c r="G1225" s="366" t="s">
        <v>1540</v>
      </c>
    </row>
    <row r="1226" spans="1:7" ht="60.75" thickBot="1" x14ac:dyDescent="0.3">
      <c r="A1226" s="510">
        <v>39538</v>
      </c>
      <c r="B1226" s="35" t="s">
        <v>665</v>
      </c>
      <c r="C1226" s="35" t="s">
        <v>850</v>
      </c>
      <c r="D1226" s="518">
        <v>140</v>
      </c>
      <c r="E1226" s="518" t="s">
        <v>1532</v>
      </c>
      <c r="F1226" s="35" t="s">
        <v>595</v>
      </c>
      <c r="G1226" s="366" t="s">
        <v>1539</v>
      </c>
    </row>
    <row r="1227" spans="1:7" ht="60.75" thickBot="1" x14ac:dyDescent="0.3">
      <c r="A1227" s="510">
        <v>39538</v>
      </c>
      <c r="B1227" s="35" t="s">
        <v>850</v>
      </c>
      <c r="C1227" s="35" t="s">
        <v>847</v>
      </c>
      <c r="D1227" s="518">
        <v>140</v>
      </c>
      <c r="E1227" s="518" t="s">
        <v>1532</v>
      </c>
      <c r="F1227" s="35" t="s">
        <v>595</v>
      </c>
      <c r="G1227" s="366" t="s">
        <v>1538</v>
      </c>
    </row>
    <row r="1228" spans="1:7" ht="45.75" thickBot="1" x14ac:dyDescent="0.3">
      <c r="A1228" s="510">
        <v>39538</v>
      </c>
      <c r="B1228" s="35" t="s">
        <v>847</v>
      </c>
      <c r="C1228" s="35" t="s">
        <v>794</v>
      </c>
      <c r="D1228" s="518">
        <v>140</v>
      </c>
      <c r="E1228" s="518" t="s">
        <v>1532</v>
      </c>
      <c r="F1228" s="35" t="s">
        <v>595</v>
      </c>
      <c r="G1228" s="366" t="s">
        <v>1537</v>
      </c>
    </row>
    <row r="1229" spans="1:7" ht="45.75" thickBot="1" x14ac:dyDescent="0.3">
      <c r="A1229" s="510">
        <v>39538</v>
      </c>
      <c r="B1229" s="35" t="s">
        <v>794</v>
      </c>
      <c r="C1229" s="35" t="s">
        <v>649</v>
      </c>
      <c r="D1229" s="518">
        <v>140</v>
      </c>
      <c r="E1229" s="518" t="s">
        <v>1532</v>
      </c>
      <c r="F1229" s="35" t="s">
        <v>595</v>
      </c>
      <c r="G1229" s="366" t="s">
        <v>1536</v>
      </c>
    </row>
    <row r="1230" spans="1:7" ht="120.75" thickBot="1" x14ac:dyDescent="0.3">
      <c r="A1230" s="510">
        <v>39538</v>
      </c>
      <c r="B1230" s="35" t="s">
        <v>649</v>
      </c>
      <c r="C1230" s="35" t="s">
        <v>745</v>
      </c>
      <c r="D1230" s="518">
        <v>140</v>
      </c>
      <c r="E1230" s="518" t="s">
        <v>1532</v>
      </c>
      <c r="F1230" s="35" t="s">
        <v>595</v>
      </c>
      <c r="G1230" s="366" t="s">
        <v>1535</v>
      </c>
    </row>
    <row r="1231" spans="1:7" ht="45.75" thickBot="1" x14ac:dyDescent="0.3">
      <c r="A1231" s="510">
        <v>39538</v>
      </c>
      <c r="B1231" s="35" t="s">
        <v>745</v>
      </c>
      <c r="C1231" s="35" t="s">
        <v>618</v>
      </c>
      <c r="D1231" s="518">
        <v>140</v>
      </c>
      <c r="E1231" s="518" t="s">
        <v>1532</v>
      </c>
      <c r="F1231" s="35" t="s">
        <v>595</v>
      </c>
      <c r="G1231" s="366" t="s">
        <v>1534</v>
      </c>
    </row>
    <row r="1232" spans="1:7" ht="45.75" thickBot="1" x14ac:dyDescent="0.3">
      <c r="A1232" s="510">
        <v>39538</v>
      </c>
      <c r="B1232" s="35" t="s">
        <v>618</v>
      </c>
      <c r="C1232" s="35" t="s">
        <v>741</v>
      </c>
      <c r="D1232" s="518">
        <v>140</v>
      </c>
      <c r="E1232" s="518" t="s">
        <v>1532</v>
      </c>
      <c r="F1232" s="35" t="s">
        <v>595</v>
      </c>
      <c r="G1232" s="366" t="s">
        <v>1533</v>
      </c>
    </row>
    <row r="1233" spans="1:7" ht="45.75" thickBot="1" x14ac:dyDescent="0.3">
      <c r="A1233" s="510">
        <v>39538</v>
      </c>
      <c r="B1233" s="35" t="s">
        <v>741</v>
      </c>
      <c r="C1233" s="35" t="s">
        <v>607</v>
      </c>
      <c r="D1233" s="518">
        <v>140</v>
      </c>
      <c r="E1233" s="518" t="s">
        <v>1532</v>
      </c>
      <c r="F1233" s="35" t="s">
        <v>595</v>
      </c>
      <c r="G1233" s="366" t="s">
        <v>1531</v>
      </c>
    </row>
    <row r="1234" spans="1:7" ht="45.75" thickBot="1" x14ac:dyDescent="0.3">
      <c r="A1234" s="510">
        <v>39539</v>
      </c>
      <c r="B1234" s="35" t="s">
        <v>607</v>
      </c>
      <c r="C1234" s="35" t="s">
        <v>823</v>
      </c>
      <c r="D1234" s="518">
        <v>140</v>
      </c>
      <c r="E1234" s="518" t="s">
        <v>1510</v>
      </c>
      <c r="F1234" s="35" t="s">
        <v>595</v>
      </c>
      <c r="G1234" s="366" t="s">
        <v>1530</v>
      </c>
    </row>
    <row r="1235" spans="1:7" ht="45.75" thickBot="1" x14ac:dyDescent="0.3">
      <c r="A1235" s="510">
        <v>39539</v>
      </c>
      <c r="B1235" s="35" t="s">
        <v>823</v>
      </c>
      <c r="C1235" s="35" t="s">
        <v>733</v>
      </c>
      <c r="D1235" s="518">
        <v>140</v>
      </c>
      <c r="E1235" s="518" t="s">
        <v>1510</v>
      </c>
      <c r="F1235" s="35" t="s">
        <v>595</v>
      </c>
      <c r="G1235" s="366" t="s">
        <v>1524</v>
      </c>
    </row>
    <row r="1236" spans="1:7" ht="45.75" thickBot="1" x14ac:dyDescent="0.3">
      <c r="A1236" s="510">
        <v>39539</v>
      </c>
      <c r="B1236" s="35" t="s">
        <v>823</v>
      </c>
      <c r="C1236" s="35" t="s">
        <v>733</v>
      </c>
      <c r="D1236" s="518">
        <v>140</v>
      </c>
      <c r="E1236" s="518" t="s">
        <v>1510</v>
      </c>
      <c r="F1236" s="35" t="s">
        <v>595</v>
      </c>
      <c r="G1236" s="366" t="s">
        <v>1373</v>
      </c>
    </row>
    <row r="1237" spans="1:7" ht="45.75" thickBot="1" x14ac:dyDescent="0.3">
      <c r="A1237" s="510">
        <v>39539</v>
      </c>
      <c r="B1237" s="35" t="s">
        <v>823</v>
      </c>
      <c r="C1237" s="35" t="s">
        <v>733</v>
      </c>
      <c r="D1237" s="518">
        <v>140</v>
      </c>
      <c r="E1237" s="518" t="s">
        <v>1510</v>
      </c>
      <c r="F1237" s="35" t="s">
        <v>595</v>
      </c>
      <c r="G1237" s="366" t="s">
        <v>1528</v>
      </c>
    </row>
    <row r="1238" spans="1:7" ht="45.75" thickBot="1" x14ac:dyDescent="0.3">
      <c r="A1238" s="510">
        <v>39539</v>
      </c>
      <c r="B1238" s="35" t="s">
        <v>823</v>
      </c>
      <c r="C1238" s="35" t="s">
        <v>733</v>
      </c>
      <c r="D1238" s="518">
        <v>140</v>
      </c>
      <c r="E1238" s="518" t="s">
        <v>1510</v>
      </c>
      <c r="F1238" s="35" t="s">
        <v>595</v>
      </c>
      <c r="G1238" s="366" t="s">
        <v>1525</v>
      </c>
    </row>
    <row r="1239" spans="1:7" ht="45.75" thickBot="1" x14ac:dyDescent="0.3">
      <c r="A1239" s="510">
        <v>39539</v>
      </c>
      <c r="B1239" s="35" t="s">
        <v>823</v>
      </c>
      <c r="C1239" s="35" t="s">
        <v>733</v>
      </c>
      <c r="D1239" s="518">
        <v>140</v>
      </c>
      <c r="E1239" s="518" t="s">
        <v>1510</v>
      </c>
      <c r="F1239" s="35" t="s">
        <v>595</v>
      </c>
      <c r="G1239" s="366" t="s">
        <v>1527</v>
      </c>
    </row>
    <row r="1240" spans="1:7" ht="45.75" thickBot="1" x14ac:dyDescent="0.3">
      <c r="A1240" s="510">
        <v>39539</v>
      </c>
      <c r="B1240" s="35" t="s">
        <v>823</v>
      </c>
      <c r="C1240" s="35" t="s">
        <v>733</v>
      </c>
      <c r="D1240" s="518">
        <v>140</v>
      </c>
      <c r="E1240" s="518" t="s">
        <v>1510</v>
      </c>
      <c r="F1240" s="35" t="s">
        <v>595</v>
      </c>
      <c r="G1240" s="366" t="s">
        <v>1526</v>
      </c>
    </row>
    <row r="1241" spans="1:7" ht="45.75" thickBot="1" x14ac:dyDescent="0.3">
      <c r="A1241" s="510">
        <v>39539</v>
      </c>
      <c r="B1241" s="35" t="s">
        <v>823</v>
      </c>
      <c r="C1241" s="35" t="s">
        <v>733</v>
      </c>
      <c r="D1241" s="518">
        <v>140</v>
      </c>
      <c r="E1241" s="518" t="s">
        <v>1510</v>
      </c>
      <c r="F1241" s="35" t="s">
        <v>595</v>
      </c>
      <c r="G1241" s="366" t="s">
        <v>1529</v>
      </c>
    </row>
    <row r="1242" spans="1:7" ht="45.75" thickBot="1" x14ac:dyDescent="0.3">
      <c r="A1242" s="510">
        <v>39539</v>
      </c>
      <c r="B1242" s="35" t="s">
        <v>733</v>
      </c>
      <c r="C1242" s="35" t="s">
        <v>921</v>
      </c>
      <c r="D1242" s="518">
        <v>140</v>
      </c>
      <c r="E1242" s="518" t="s">
        <v>1510</v>
      </c>
      <c r="F1242" s="35" t="s">
        <v>595</v>
      </c>
      <c r="G1242" s="366" t="s">
        <v>1523</v>
      </c>
    </row>
    <row r="1243" spans="1:7" ht="45.75" thickBot="1" x14ac:dyDescent="0.3">
      <c r="A1243" s="510">
        <v>39539</v>
      </c>
      <c r="B1243" s="35" t="s">
        <v>921</v>
      </c>
      <c r="C1243" s="35" t="s">
        <v>681</v>
      </c>
      <c r="D1243" s="518">
        <v>140</v>
      </c>
      <c r="E1243" s="518" t="s">
        <v>1510</v>
      </c>
      <c r="F1243" s="35" t="s">
        <v>595</v>
      </c>
      <c r="G1243" s="366" t="s">
        <v>1522</v>
      </c>
    </row>
    <row r="1244" spans="1:7" ht="45.75" thickBot="1" x14ac:dyDescent="0.3">
      <c r="A1244" s="510">
        <v>39539</v>
      </c>
      <c r="B1244" s="35" t="s">
        <v>681</v>
      </c>
      <c r="C1244" s="35" t="s">
        <v>675</v>
      </c>
      <c r="D1244" s="518">
        <v>140</v>
      </c>
      <c r="E1244" s="518" t="s">
        <v>1510</v>
      </c>
      <c r="F1244" s="35" t="s">
        <v>595</v>
      </c>
      <c r="G1244" s="366" t="s">
        <v>1521</v>
      </c>
    </row>
    <row r="1245" spans="1:7" ht="45.75" thickBot="1" x14ac:dyDescent="0.3">
      <c r="A1245" s="510">
        <v>39539</v>
      </c>
      <c r="B1245" s="35" t="s">
        <v>675</v>
      </c>
      <c r="C1245" s="35" t="s">
        <v>811</v>
      </c>
      <c r="D1245" s="518">
        <v>140</v>
      </c>
      <c r="E1245" s="518" t="s">
        <v>1510</v>
      </c>
      <c r="F1245" s="35" t="s">
        <v>595</v>
      </c>
      <c r="G1245" s="366" t="s">
        <v>1520</v>
      </c>
    </row>
    <row r="1246" spans="1:7" ht="30.75" thickBot="1" x14ac:dyDescent="0.3">
      <c r="A1246" s="510">
        <v>39544</v>
      </c>
      <c r="B1246" s="35" t="s">
        <v>649</v>
      </c>
      <c r="C1246" s="35" t="s">
        <v>786</v>
      </c>
      <c r="D1246" s="518">
        <v>140</v>
      </c>
      <c r="E1246" s="518" t="s">
        <v>1382</v>
      </c>
      <c r="F1246" s="35" t="s">
        <v>595</v>
      </c>
      <c r="G1246" s="366" t="s">
        <v>1405</v>
      </c>
    </row>
    <row r="1247" spans="1:7" ht="30.75" thickBot="1" x14ac:dyDescent="0.3">
      <c r="A1247" s="510">
        <v>42649</v>
      </c>
      <c r="B1247" s="35" t="s">
        <v>891</v>
      </c>
      <c r="C1247" s="35" t="s">
        <v>627</v>
      </c>
      <c r="D1247" s="518">
        <v>140</v>
      </c>
      <c r="E1247" s="518" t="s">
        <v>879</v>
      </c>
      <c r="F1247" s="35" t="s">
        <v>595</v>
      </c>
      <c r="G1247" s="366" t="s">
        <v>890</v>
      </c>
    </row>
    <row r="1248" spans="1:7" ht="30.75" thickBot="1" x14ac:dyDescent="0.3">
      <c r="A1248" s="510">
        <v>42649</v>
      </c>
      <c r="B1248" s="35" t="s">
        <v>627</v>
      </c>
      <c r="C1248" s="35" t="s">
        <v>625</v>
      </c>
      <c r="D1248" s="518">
        <v>140</v>
      </c>
      <c r="E1248" s="518" t="s">
        <v>879</v>
      </c>
      <c r="F1248" s="35" t="s">
        <v>595</v>
      </c>
      <c r="G1248" s="366" t="s">
        <v>889</v>
      </c>
    </row>
    <row r="1249" spans="1:7" ht="30.75" thickBot="1" x14ac:dyDescent="0.3">
      <c r="A1249" s="510">
        <v>42649</v>
      </c>
      <c r="B1249" s="35" t="s">
        <v>625</v>
      </c>
      <c r="C1249" s="35" t="s">
        <v>887</v>
      </c>
      <c r="D1249" s="518">
        <v>140</v>
      </c>
      <c r="E1249" s="518" t="s">
        <v>879</v>
      </c>
      <c r="F1249" s="35" t="s">
        <v>595</v>
      </c>
      <c r="G1249" s="366" t="s">
        <v>888</v>
      </c>
    </row>
    <row r="1250" spans="1:7" ht="30.75" thickBot="1" x14ac:dyDescent="0.3">
      <c r="A1250" s="510">
        <v>42649</v>
      </c>
      <c r="B1250" s="35" t="s">
        <v>887</v>
      </c>
      <c r="C1250" s="35" t="s">
        <v>621</v>
      </c>
      <c r="D1250" s="518">
        <v>140</v>
      </c>
      <c r="E1250" s="518" t="s">
        <v>879</v>
      </c>
      <c r="F1250" s="35" t="s">
        <v>595</v>
      </c>
      <c r="G1250" s="366" t="s">
        <v>886</v>
      </c>
    </row>
    <row r="1251" spans="1:7" ht="30.75" thickBot="1" x14ac:dyDescent="0.3">
      <c r="A1251" s="510">
        <v>42650</v>
      </c>
      <c r="B1251" s="35" t="s">
        <v>841</v>
      </c>
      <c r="C1251" s="35" t="s">
        <v>630</v>
      </c>
      <c r="D1251" s="518">
        <v>140.1</v>
      </c>
      <c r="E1251" s="518" t="s">
        <v>827</v>
      </c>
      <c r="F1251" s="35" t="s">
        <v>595</v>
      </c>
      <c r="G1251" s="366" t="s">
        <v>840</v>
      </c>
    </row>
    <row r="1252" spans="1:7" ht="75.75" thickBot="1" x14ac:dyDescent="0.3">
      <c r="A1252" s="510">
        <v>39540</v>
      </c>
      <c r="B1252" s="35" t="s">
        <v>887</v>
      </c>
      <c r="C1252" s="35" t="s">
        <v>745</v>
      </c>
      <c r="D1252" s="518">
        <v>140.5</v>
      </c>
      <c r="E1252" s="518" t="s">
        <v>1382</v>
      </c>
      <c r="F1252" s="35" t="s">
        <v>595</v>
      </c>
      <c r="G1252" s="366" t="s">
        <v>1483</v>
      </c>
    </row>
    <row r="1253" spans="1:7" ht="30.75" thickBot="1" x14ac:dyDescent="0.3">
      <c r="A1253" s="510">
        <v>39542</v>
      </c>
      <c r="B1253" s="35" t="s">
        <v>791</v>
      </c>
      <c r="C1253" s="35" t="s">
        <v>753</v>
      </c>
      <c r="D1253" s="518">
        <v>140.5</v>
      </c>
      <c r="E1253" s="518" t="s">
        <v>1382</v>
      </c>
      <c r="F1253" s="35" t="s">
        <v>595</v>
      </c>
      <c r="G1253" s="366" t="s">
        <v>1452</v>
      </c>
    </row>
    <row r="1254" spans="1:7" ht="45.75" thickBot="1" x14ac:dyDescent="0.3">
      <c r="A1254" s="510">
        <v>39542</v>
      </c>
      <c r="B1254" s="35" t="s">
        <v>753</v>
      </c>
      <c r="C1254" s="35" t="s">
        <v>640</v>
      </c>
      <c r="D1254" s="518">
        <v>140.5</v>
      </c>
      <c r="E1254" s="518" t="s">
        <v>1382</v>
      </c>
      <c r="F1254" s="35" t="s">
        <v>595</v>
      </c>
      <c r="G1254" s="366" t="s">
        <v>1451</v>
      </c>
    </row>
    <row r="1255" spans="1:7" ht="30.75" thickBot="1" x14ac:dyDescent="0.3">
      <c r="A1255" s="510">
        <v>42650</v>
      </c>
      <c r="B1255" s="35" t="s">
        <v>630</v>
      </c>
      <c r="C1255" s="35" t="s">
        <v>781</v>
      </c>
      <c r="D1255" s="518">
        <v>141</v>
      </c>
      <c r="E1255" s="518" t="s">
        <v>827</v>
      </c>
      <c r="F1255" s="35" t="s">
        <v>595</v>
      </c>
      <c r="G1255" s="366" t="s">
        <v>837</v>
      </c>
    </row>
    <row r="1256" spans="1:7" thickBot="1" x14ac:dyDescent="0.3">
      <c r="A1256" s="510">
        <v>42650</v>
      </c>
      <c r="B1256" s="35" t="s">
        <v>781</v>
      </c>
      <c r="C1256" s="35" t="s">
        <v>745</v>
      </c>
      <c r="D1256" s="518">
        <v>142</v>
      </c>
      <c r="E1256" s="518" t="s">
        <v>827</v>
      </c>
      <c r="F1256" s="35" t="s">
        <v>595</v>
      </c>
      <c r="G1256" s="366" t="s">
        <v>835</v>
      </c>
    </row>
    <row r="1257" spans="1:7" ht="30.75" thickBot="1" x14ac:dyDescent="0.3">
      <c r="A1257" s="510">
        <v>42650</v>
      </c>
      <c r="B1257" s="35" t="s">
        <v>781</v>
      </c>
      <c r="C1257" s="35" t="s">
        <v>745</v>
      </c>
      <c r="D1257" s="518">
        <v>142</v>
      </c>
      <c r="E1257" s="518" t="s">
        <v>833</v>
      </c>
      <c r="F1257" s="35" t="s">
        <v>595</v>
      </c>
      <c r="G1257" s="366" t="s">
        <v>836</v>
      </c>
    </row>
    <row r="1258" spans="1:7" thickBot="1" x14ac:dyDescent="0.3">
      <c r="A1258" s="510">
        <v>39545</v>
      </c>
      <c r="B1258" s="35" t="s">
        <v>652</v>
      </c>
      <c r="C1258" s="35" t="s">
        <v>786</v>
      </c>
      <c r="D1258" s="518">
        <v>145</v>
      </c>
      <c r="E1258" s="518" t="s">
        <v>1382</v>
      </c>
      <c r="F1258" s="35" t="s">
        <v>595</v>
      </c>
      <c r="G1258" s="366" t="s">
        <v>1385</v>
      </c>
    </row>
    <row r="1259" spans="1:7" ht="45.75" thickBot="1" x14ac:dyDescent="0.3">
      <c r="A1259" s="510">
        <v>39242</v>
      </c>
      <c r="B1259" s="35" t="s">
        <v>630</v>
      </c>
      <c r="C1259" s="35" t="s">
        <v>616</v>
      </c>
      <c r="D1259" s="518">
        <v>146</v>
      </c>
      <c r="E1259" s="518" t="s">
        <v>1812</v>
      </c>
      <c r="F1259" s="35" t="s">
        <v>595</v>
      </c>
      <c r="G1259" s="366" t="s">
        <v>2748</v>
      </c>
    </row>
    <row r="1260" spans="1:7" ht="45.75" thickBot="1" x14ac:dyDescent="0.3">
      <c r="A1260" s="510">
        <v>42651</v>
      </c>
      <c r="B1260" s="35" t="s">
        <v>704</v>
      </c>
      <c r="C1260" s="35" t="s">
        <v>700</v>
      </c>
      <c r="D1260" s="518">
        <v>147</v>
      </c>
      <c r="E1260" s="518" t="s">
        <v>813</v>
      </c>
      <c r="F1260" s="35" t="s">
        <v>595</v>
      </c>
      <c r="G1260" s="366" t="s">
        <v>820</v>
      </c>
    </row>
    <row r="1261" spans="1:7" thickBot="1" x14ac:dyDescent="0.3">
      <c r="A1261" s="510">
        <v>42650</v>
      </c>
      <c r="B1261" s="35" t="s">
        <v>692</v>
      </c>
      <c r="C1261" s="35" t="s">
        <v>729</v>
      </c>
      <c r="D1261" s="518">
        <v>148</v>
      </c>
      <c r="E1261" s="518" t="s">
        <v>827</v>
      </c>
      <c r="F1261" s="35" t="s">
        <v>595</v>
      </c>
      <c r="G1261" s="366" t="s">
        <v>871</v>
      </c>
    </row>
    <row r="1262" spans="1:7" ht="60.75" thickBot="1" x14ac:dyDescent="0.3">
      <c r="A1262" s="510">
        <v>42650</v>
      </c>
      <c r="B1262" s="35" t="s">
        <v>729</v>
      </c>
      <c r="C1262" s="35" t="s">
        <v>679</v>
      </c>
      <c r="D1262" s="518">
        <v>148</v>
      </c>
      <c r="E1262" s="518" t="s">
        <v>827</v>
      </c>
      <c r="F1262" s="35" t="s">
        <v>595</v>
      </c>
      <c r="G1262" s="366" t="s">
        <v>870</v>
      </c>
    </row>
    <row r="1263" spans="1:7" thickBot="1" x14ac:dyDescent="0.3">
      <c r="A1263" s="510">
        <v>42650</v>
      </c>
      <c r="B1263" s="35" t="s">
        <v>679</v>
      </c>
      <c r="C1263" s="35" t="s">
        <v>677</v>
      </c>
      <c r="D1263" s="518">
        <v>148</v>
      </c>
      <c r="E1263" s="518" t="s">
        <v>827</v>
      </c>
      <c r="F1263" s="35" t="s">
        <v>595</v>
      </c>
      <c r="G1263" s="366" t="s">
        <v>869</v>
      </c>
    </row>
    <row r="1264" spans="1:7" thickBot="1" x14ac:dyDescent="0.3">
      <c r="A1264" s="510">
        <v>42650</v>
      </c>
      <c r="B1264" s="35" t="s">
        <v>677</v>
      </c>
      <c r="C1264" s="35" t="s">
        <v>760</v>
      </c>
      <c r="D1264" s="518">
        <v>148</v>
      </c>
      <c r="E1264" s="518" t="s">
        <v>827</v>
      </c>
      <c r="F1264" s="35" t="s">
        <v>595</v>
      </c>
      <c r="G1264" s="366" t="s">
        <v>866</v>
      </c>
    </row>
    <row r="1265" spans="1:7" ht="30.75" thickBot="1" x14ac:dyDescent="0.3">
      <c r="A1265" s="510">
        <v>42650</v>
      </c>
      <c r="B1265" s="35" t="s">
        <v>677</v>
      </c>
      <c r="C1265" s="35" t="s">
        <v>760</v>
      </c>
      <c r="D1265" s="518">
        <v>148</v>
      </c>
      <c r="E1265" s="518" t="s">
        <v>868</v>
      </c>
      <c r="F1265" s="35" t="s">
        <v>595</v>
      </c>
      <c r="G1265" s="366" t="s">
        <v>867</v>
      </c>
    </row>
    <row r="1266" spans="1:7" thickBot="1" x14ac:dyDescent="0.3">
      <c r="A1266" s="510">
        <v>42650</v>
      </c>
      <c r="B1266" s="35" t="s">
        <v>760</v>
      </c>
      <c r="C1266" s="35" t="s">
        <v>673</v>
      </c>
      <c r="D1266" s="518">
        <v>148</v>
      </c>
      <c r="E1266" s="518" t="s">
        <v>827</v>
      </c>
      <c r="F1266" s="35" t="s">
        <v>595</v>
      </c>
      <c r="G1266" s="366" t="s">
        <v>865</v>
      </c>
    </row>
    <row r="1267" spans="1:7" ht="45.75" thickBot="1" x14ac:dyDescent="0.3">
      <c r="A1267" s="510">
        <v>39242</v>
      </c>
      <c r="B1267" s="35" t="s">
        <v>616</v>
      </c>
      <c r="C1267" s="35" t="s">
        <v>741</v>
      </c>
      <c r="D1267" s="518">
        <v>150</v>
      </c>
      <c r="E1267" s="518" t="s">
        <v>1812</v>
      </c>
      <c r="F1267" s="35" t="s">
        <v>595</v>
      </c>
      <c r="G1267" s="366" t="s">
        <v>2747</v>
      </c>
    </row>
    <row r="1268" spans="1:7" ht="30.75" thickBot="1" x14ac:dyDescent="0.3">
      <c r="A1268" s="510">
        <v>39243</v>
      </c>
      <c r="B1268" s="35" t="s">
        <v>708</v>
      </c>
      <c r="C1268" s="35" t="s">
        <v>741</v>
      </c>
      <c r="D1268" s="518">
        <v>152</v>
      </c>
      <c r="E1268" s="518" t="s">
        <v>1812</v>
      </c>
      <c r="F1268" s="35" t="s">
        <v>595</v>
      </c>
      <c r="G1268" s="366" t="s">
        <v>2733</v>
      </c>
    </row>
    <row r="1269" spans="1:7" ht="45.75" thickBot="1" x14ac:dyDescent="0.3">
      <c r="A1269" s="510">
        <v>39242</v>
      </c>
      <c r="B1269" s="35" t="s">
        <v>741</v>
      </c>
      <c r="C1269" s="35" t="s">
        <v>607</v>
      </c>
      <c r="D1269" s="518">
        <v>157</v>
      </c>
      <c r="E1269" s="518" t="s">
        <v>1812</v>
      </c>
      <c r="F1269" s="35" t="s">
        <v>595</v>
      </c>
      <c r="G1269" s="366" t="s">
        <v>2746</v>
      </c>
    </row>
    <row r="1270" spans="1:7" ht="45.75" thickBot="1" x14ac:dyDescent="0.3">
      <c r="A1270" s="510">
        <v>39502</v>
      </c>
      <c r="B1270" s="35" t="s">
        <v>616</v>
      </c>
      <c r="C1270" s="35" t="s">
        <v>607</v>
      </c>
      <c r="D1270" s="518">
        <v>160</v>
      </c>
      <c r="E1270" s="518" t="s">
        <v>2076</v>
      </c>
      <c r="F1270" s="35" t="s">
        <v>595</v>
      </c>
      <c r="G1270" s="366" t="s">
        <v>2075</v>
      </c>
    </row>
    <row r="1271" spans="1:7" ht="45.75" thickBot="1" x14ac:dyDescent="0.3">
      <c r="A1271" s="510">
        <v>39503</v>
      </c>
      <c r="B1271" s="35" t="s">
        <v>607</v>
      </c>
      <c r="C1271" s="35" t="s">
        <v>600</v>
      </c>
      <c r="D1271" s="518">
        <v>160</v>
      </c>
      <c r="E1271" s="518" t="s">
        <v>1864</v>
      </c>
      <c r="F1271" s="35" t="s">
        <v>595</v>
      </c>
      <c r="G1271" s="366" t="s">
        <v>2074</v>
      </c>
    </row>
    <row r="1272" spans="1:7" ht="45.75" thickBot="1" x14ac:dyDescent="0.3">
      <c r="A1272" s="510">
        <v>39503</v>
      </c>
      <c r="B1272" s="35" t="s">
        <v>2066</v>
      </c>
      <c r="C1272" s="35" t="s">
        <v>847</v>
      </c>
      <c r="D1272" s="518">
        <v>160</v>
      </c>
      <c r="E1272" s="518" t="s">
        <v>1864</v>
      </c>
      <c r="F1272" s="35" t="s">
        <v>595</v>
      </c>
      <c r="G1272" s="366" t="s">
        <v>2065</v>
      </c>
    </row>
    <row r="1273" spans="1:7" ht="30.75" thickBot="1" x14ac:dyDescent="0.3">
      <c r="A1273" s="510">
        <v>42651</v>
      </c>
      <c r="B1273" s="35" t="s">
        <v>652</v>
      </c>
      <c r="C1273" s="35" t="s">
        <v>791</v>
      </c>
      <c r="D1273" s="518">
        <v>160</v>
      </c>
      <c r="E1273" s="518" t="s">
        <v>785</v>
      </c>
      <c r="F1273" s="35" t="s">
        <v>595</v>
      </c>
      <c r="G1273" s="366" t="s">
        <v>792</v>
      </c>
    </row>
    <row r="1274" spans="1:7" ht="30.75" thickBot="1" x14ac:dyDescent="0.3">
      <c r="A1274" s="510">
        <v>42651</v>
      </c>
      <c r="B1274" s="35" t="s">
        <v>791</v>
      </c>
      <c r="C1274" s="35" t="s">
        <v>753</v>
      </c>
      <c r="D1274" s="518">
        <v>160</v>
      </c>
      <c r="E1274" s="518" t="s">
        <v>785</v>
      </c>
      <c r="F1274" s="35" t="s">
        <v>595</v>
      </c>
      <c r="G1274" s="366" t="s">
        <v>790</v>
      </c>
    </row>
    <row r="1275" spans="1:7" ht="45.75" thickBot="1" x14ac:dyDescent="0.3">
      <c r="A1275" s="510">
        <v>39518</v>
      </c>
      <c r="B1275" s="35" t="s">
        <v>729</v>
      </c>
      <c r="C1275" s="35" t="s">
        <v>681</v>
      </c>
      <c r="D1275" s="518">
        <v>165</v>
      </c>
      <c r="E1275" s="518" t="s">
        <v>1864</v>
      </c>
      <c r="F1275" s="35" t="s">
        <v>595</v>
      </c>
      <c r="G1275" s="366" t="s">
        <v>1865</v>
      </c>
    </row>
    <row r="1276" spans="1:7" ht="30.75" thickBot="1" x14ac:dyDescent="0.3">
      <c r="A1276" s="510">
        <v>39385</v>
      </c>
      <c r="B1276" s="35" t="s">
        <v>634</v>
      </c>
      <c r="C1276" s="35" t="s">
        <v>779</v>
      </c>
      <c r="D1276" s="518">
        <v>167</v>
      </c>
      <c r="E1276" s="518" t="s">
        <v>1409</v>
      </c>
      <c r="F1276" s="35" t="s">
        <v>595</v>
      </c>
      <c r="G1276" s="366" t="s">
        <v>2413</v>
      </c>
    </row>
    <row r="1277" spans="1:7" ht="60.75" thickBot="1" x14ac:dyDescent="0.3">
      <c r="A1277" s="510">
        <v>39243</v>
      </c>
      <c r="B1277" s="35" t="s">
        <v>607</v>
      </c>
      <c r="C1277" s="35" t="s">
        <v>597</v>
      </c>
      <c r="D1277" s="518">
        <v>170</v>
      </c>
      <c r="E1277" s="518" t="s">
        <v>1812</v>
      </c>
      <c r="F1277" s="35" t="s">
        <v>595</v>
      </c>
      <c r="G1277" s="366" t="s">
        <v>2745</v>
      </c>
    </row>
    <row r="1278" spans="1:7" ht="30.75" thickBot="1" x14ac:dyDescent="0.3">
      <c r="A1278" s="510">
        <v>39243</v>
      </c>
      <c r="B1278" s="35" t="s">
        <v>597</v>
      </c>
      <c r="C1278" s="35" t="s">
        <v>771</v>
      </c>
      <c r="D1278" s="518">
        <v>170</v>
      </c>
      <c r="E1278" s="518" t="s">
        <v>1812</v>
      </c>
      <c r="F1278" s="35" t="s">
        <v>595</v>
      </c>
      <c r="G1278" s="366" t="s">
        <v>2744</v>
      </c>
    </row>
    <row r="1279" spans="1:7" ht="30.75" thickBot="1" x14ac:dyDescent="0.3">
      <c r="A1279" s="510">
        <v>39243</v>
      </c>
      <c r="B1279" s="35" t="s">
        <v>597</v>
      </c>
      <c r="C1279" s="35" t="s">
        <v>771</v>
      </c>
      <c r="D1279" s="518">
        <v>170</v>
      </c>
      <c r="E1279" s="518" t="s">
        <v>1812</v>
      </c>
      <c r="F1279" s="35" t="s">
        <v>595</v>
      </c>
      <c r="G1279" s="366" t="s">
        <v>2743</v>
      </c>
    </row>
    <row r="1280" spans="1:7" thickBot="1" x14ac:dyDescent="0.3">
      <c r="A1280" s="510">
        <v>39243</v>
      </c>
      <c r="B1280" s="35" t="s">
        <v>771</v>
      </c>
      <c r="C1280" s="35" t="s">
        <v>689</v>
      </c>
      <c r="D1280" s="518">
        <v>170</v>
      </c>
      <c r="E1280" s="518" t="s">
        <v>1812</v>
      </c>
      <c r="F1280" s="35" t="s">
        <v>595</v>
      </c>
      <c r="G1280" s="366" t="s">
        <v>2742</v>
      </c>
    </row>
    <row r="1281" spans="1:7" ht="45.75" thickBot="1" x14ac:dyDescent="0.3">
      <c r="A1281" s="510">
        <v>42651</v>
      </c>
      <c r="B1281" s="35" t="s">
        <v>700</v>
      </c>
      <c r="C1281" s="35" t="s">
        <v>597</v>
      </c>
      <c r="D1281" s="518">
        <v>170</v>
      </c>
      <c r="E1281" s="518" t="s">
        <v>813</v>
      </c>
      <c r="F1281" s="35" t="s">
        <v>595</v>
      </c>
      <c r="G1281" s="366" t="s">
        <v>819</v>
      </c>
    </row>
    <row r="1282" spans="1:7" ht="45.75" thickBot="1" x14ac:dyDescent="0.3">
      <c r="A1282" s="510">
        <v>42651</v>
      </c>
      <c r="B1282" s="35" t="s">
        <v>597</v>
      </c>
      <c r="C1282" s="35" t="s">
        <v>817</v>
      </c>
      <c r="D1282" s="518">
        <v>170</v>
      </c>
      <c r="E1282" s="518" t="s">
        <v>813</v>
      </c>
      <c r="F1282" s="35" t="s">
        <v>595</v>
      </c>
      <c r="G1282" s="366" t="s">
        <v>818</v>
      </c>
    </row>
    <row r="1283" spans="1:7" ht="45.75" thickBot="1" x14ac:dyDescent="0.3">
      <c r="A1283" s="510">
        <v>42651</v>
      </c>
      <c r="B1283" s="35" t="s">
        <v>817</v>
      </c>
      <c r="C1283" s="35" t="s">
        <v>692</v>
      </c>
      <c r="D1283" s="518">
        <v>170</v>
      </c>
      <c r="E1283" s="518" t="s">
        <v>813</v>
      </c>
      <c r="F1283" s="35" t="s">
        <v>595</v>
      </c>
      <c r="G1283" s="366" t="s">
        <v>816</v>
      </c>
    </row>
    <row r="1284" spans="1:7" ht="45.75" thickBot="1" x14ac:dyDescent="0.3">
      <c r="A1284" s="510">
        <v>39385</v>
      </c>
      <c r="B1284" s="35" t="s">
        <v>721</v>
      </c>
      <c r="C1284" s="35" t="s">
        <v>634</v>
      </c>
      <c r="D1284" s="518">
        <v>171</v>
      </c>
      <c r="E1284" s="518" t="s">
        <v>1382</v>
      </c>
      <c r="F1284" s="35" t="s">
        <v>595</v>
      </c>
      <c r="G1284" s="366" t="s">
        <v>2415</v>
      </c>
    </row>
    <row r="1285" spans="1:7" ht="30.75" thickBot="1" x14ac:dyDescent="0.3">
      <c r="A1285" s="510">
        <v>39385</v>
      </c>
      <c r="B1285" s="35" t="s">
        <v>721</v>
      </c>
      <c r="C1285" s="35" t="s">
        <v>634</v>
      </c>
      <c r="D1285" s="518">
        <v>171</v>
      </c>
      <c r="E1285" s="518" t="s">
        <v>1382</v>
      </c>
      <c r="F1285" s="35" t="s">
        <v>595</v>
      </c>
      <c r="G1285" s="366" t="s">
        <v>2414</v>
      </c>
    </row>
    <row r="1286" spans="1:7" ht="45.75" thickBot="1" x14ac:dyDescent="0.3">
      <c r="A1286" s="510">
        <v>39517</v>
      </c>
      <c r="B1286" s="35" t="s">
        <v>781</v>
      </c>
      <c r="C1286" s="35" t="s">
        <v>616</v>
      </c>
      <c r="D1286" s="518">
        <v>184</v>
      </c>
      <c r="E1286" s="518" t="s">
        <v>1870</v>
      </c>
      <c r="F1286" s="35" t="s">
        <v>595</v>
      </c>
      <c r="G1286" s="366" t="s">
        <v>1869</v>
      </c>
    </row>
    <row r="1287" spans="1:7" ht="30.75" thickBot="1" x14ac:dyDescent="0.3">
      <c r="A1287" s="510">
        <v>39517</v>
      </c>
      <c r="B1287" s="35" t="s">
        <v>616</v>
      </c>
      <c r="C1287" s="35" t="s">
        <v>607</v>
      </c>
      <c r="D1287" s="518">
        <v>184</v>
      </c>
      <c r="E1287" s="518" t="s">
        <v>1868</v>
      </c>
      <c r="F1287" s="35" t="s">
        <v>595</v>
      </c>
      <c r="G1287" s="366" t="s">
        <v>1866</v>
      </c>
    </row>
    <row r="1288" spans="1:7" ht="30.75" thickBot="1" x14ac:dyDescent="0.3">
      <c r="A1288" s="510">
        <v>39518</v>
      </c>
      <c r="B1288" s="35" t="s">
        <v>607</v>
      </c>
      <c r="C1288" s="35" t="s">
        <v>729</v>
      </c>
      <c r="D1288" s="518">
        <v>184</v>
      </c>
      <c r="E1288" s="518" t="s">
        <v>1868</v>
      </c>
      <c r="F1288" s="35" t="s">
        <v>595</v>
      </c>
      <c r="G1288" s="366" t="s">
        <v>1866</v>
      </c>
    </row>
    <row r="1289" spans="1:7" ht="30.75" thickBot="1" x14ac:dyDescent="0.3">
      <c r="A1289" s="510">
        <v>39518</v>
      </c>
      <c r="B1289" s="35" t="s">
        <v>607</v>
      </c>
      <c r="C1289" s="35" t="s">
        <v>729</v>
      </c>
      <c r="D1289" s="518">
        <v>184</v>
      </c>
      <c r="E1289" s="518" t="s">
        <v>1868</v>
      </c>
      <c r="F1289" s="35" t="s">
        <v>595</v>
      </c>
      <c r="G1289" s="366" t="s">
        <v>1867</v>
      </c>
    </row>
    <row r="1290" spans="1:7" ht="45.75" thickBot="1" x14ac:dyDescent="0.3">
      <c r="A1290" s="510">
        <v>39243</v>
      </c>
      <c r="B1290" s="35" t="s">
        <v>689</v>
      </c>
      <c r="C1290" s="35" t="s">
        <v>681</v>
      </c>
      <c r="D1290" s="518">
        <v>192</v>
      </c>
      <c r="E1290" s="518" t="s">
        <v>1812</v>
      </c>
      <c r="F1290" s="35" t="s">
        <v>595</v>
      </c>
      <c r="G1290" s="366" t="s">
        <v>2741</v>
      </c>
    </row>
    <row r="1291" spans="1:7" thickBot="1" x14ac:dyDescent="0.3">
      <c r="A1291" s="510">
        <v>39243</v>
      </c>
      <c r="B1291" s="35" t="s">
        <v>689</v>
      </c>
      <c r="C1291" s="35" t="s">
        <v>681</v>
      </c>
      <c r="D1291" s="518">
        <v>192</v>
      </c>
      <c r="E1291" s="518" t="s">
        <v>1812</v>
      </c>
      <c r="F1291" s="35" t="s">
        <v>595</v>
      </c>
      <c r="G1291" s="366" t="s">
        <v>2740</v>
      </c>
    </row>
    <row r="1292" spans="1:7" ht="30.75" thickBot="1" x14ac:dyDescent="0.3">
      <c r="A1292" s="510">
        <v>39245</v>
      </c>
      <c r="B1292" s="35" t="s">
        <v>689</v>
      </c>
      <c r="C1292" s="35" t="s">
        <v>731</v>
      </c>
      <c r="D1292" s="518">
        <v>200</v>
      </c>
      <c r="E1292" s="518" t="s">
        <v>1924</v>
      </c>
      <c r="F1292" s="35" t="s">
        <v>595</v>
      </c>
      <c r="G1292" s="366" t="s">
        <v>2709</v>
      </c>
    </row>
    <row r="1293" spans="1:7" ht="30.75" thickBot="1" x14ac:dyDescent="0.3">
      <c r="A1293" s="510">
        <v>39503</v>
      </c>
      <c r="B1293" s="35" t="s">
        <v>642</v>
      </c>
      <c r="C1293" s="35" t="s">
        <v>640</v>
      </c>
      <c r="D1293" s="518">
        <v>200</v>
      </c>
      <c r="E1293" s="518" t="s">
        <v>2052</v>
      </c>
      <c r="F1293" s="35" t="s">
        <v>595</v>
      </c>
      <c r="G1293" s="366" t="s">
        <v>2057</v>
      </c>
    </row>
    <row r="1294" spans="1:7" ht="30.75" thickBot="1" x14ac:dyDescent="0.3">
      <c r="A1294" s="510">
        <v>39503</v>
      </c>
      <c r="B1294" s="35" t="s">
        <v>640</v>
      </c>
      <c r="C1294" s="35" t="s">
        <v>637</v>
      </c>
      <c r="D1294" s="518">
        <v>200</v>
      </c>
      <c r="E1294" s="518" t="s">
        <v>2052</v>
      </c>
      <c r="F1294" s="35" t="s">
        <v>595</v>
      </c>
      <c r="G1294" s="366" t="s">
        <v>2056</v>
      </c>
    </row>
    <row r="1295" spans="1:7" thickBot="1" x14ac:dyDescent="0.3">
      <c r="A1295" s="510">
        <v>39245</v>
      </c>
      <c r="B1295" s="35" t="s">
        <v>681</v>
      </c>
      <c r="C1295" s="35" t="s">
        <v>673</v>
      </c>
      <c r="D1295" s="518">
        <v>210</v>
      </c>
      <c r="E1295" s="518" t="s">
        <v>1924</v>
      </c>
      <c r="F1295" s="35" t="s">
        <v>595</v>
      </c>
      <c r="G1295" s="366" t="s">
        <v>2707</v>
      </c>
    </row>
    <row r="1296" spans="1:7" ht="30.75" thickBot="1" x14ac:dyDescent="0.3">
      <c r="A1296" s="510">
        <v>39245</v>
      </c>
      <c r="B1296" s="35" t="s">
        <v>731</v>
      </c>
      <c r="C1296" s="35" t="s">
        <v>681</v>
      </c>
      <c r="D1296" s="518">
        <v>215</v>
      </c>
      <c r="E1296" s="518" t="s">
        <v>1924</v>
      </c>
      <c r="F1296" s="35" t="s">
        <v>595</v>
      </c>
      <c r="G1296" s="366" t="s">
        <v>2708</v>
      </c>
    </row>
    <row r="1297" spans="1:7" ht="60.75" thickBot="1" x14ac:dyDescent="0.3">
      <c r="A1297" s="510">
        <v>39368</v>
      </c>
      <c r="B1297" s="35" t="s">
        <v>600</v>
      </c>
      <c r="C1297" s="35" t="s">
        <v>695</v>
      </c>
      <c r="D1297" s="518">
        <v>220</v>
      </c>
      <c r="E1297" s="518" t="s">
        <v>1817</v>
      </c>
      <c r="F1297" s="35" t="s">
        <v>595</v>
      </c>
      <c r="G1297" s="366" t="s">
        <v>2651</v>
      </c>
    </row>
    <row r="1298" spans="1:7" ht="30.75" thickBot="1" x14ac:dyDescent="0.3">
      <c r="A1298" s="510">
        <v>39368</v>
      </c>
      <c r="B1298" s="35" t="s">
        <v>695</v>
      </c>
      <c r="C1298" s="35" t="s">
        <v>597</v>
      </c>
      <c r="D1298" s="518">
        <v>220</v>
      </c>
      <c r="E1298" s="518" t="s">
        <v>1834</v>
      </c>
      <c r="F1298" s="35" t="s">
        <v>595</v>
      </c>
      <c r="G1298" s="366" t="s">
        <v>2650</v>
      </c>
    </row>
    <row r="1299" spans="1:7" thickBot="1" x14ac:dyDescent="0.3">
      <c r="A1299" s="510">
        <v>39370</v>
      </c>
      <c r="B1299" s="35" t="s">
        <v>645</v>
      </c>
      <c r="C1299" s="35" t="s">
        <v>997</v>
      </c>
      <c r="D1299" s="518">
        <v>220</v>
      </c>
      <c r="E1299" s="518" t="s">
        <v>1810</v>
      </c>
      <c r="F1299" s="35" t="s">
        <v>595</v>
      </c>
      <c r="G1299" s="366" t="s">
        <v>2612</v>
      </c>
    </row>
    <row r="1300" spans="1:7" thickBot="1" x14ac:dyDescent="0.3">
      <c r="A1300" s="510">
        <v>39370</v>
      </c>
      <c r="B1300" s="35" t="s">
        <v>645</v>
      </c>
      <c r="C1300" s="35" t="s">
        <v>997</v>
      </c>
      <c r="D1300" s="518">
        <v>220</v>
      </c>
      <c r="E1300" s="518" t="s">
        <v>1810</v>
      </c>
      <c r="F1300" s="35" t="s">
        <v>595</v>
      </c>
      <c r="G1300" s="366" t="s">
        <v>2613</v>
      </c>
    </row>
    <row r="1301" spans="1:7" thickBot="1" x14ac:dyDescent="0.3">
      <c r="A1301" s="510">
        <v>39370</v>
      </c>
      <c r="B1301" s="35" t="s">
        <v>645</v>
      </c>
      <c r="C1301" s="35" t="s">
        <v>997</v>
      </c>
      <c r="D1301" s="518">
        <v>220</v>
      </c>
      <c r="E1301" s="518" t="s">
        <v>1810</v>
      </c>
      <c r="F1301" s="35" t="s">
        <v>595</v>
      </c>
      <c r="G1301" s="366" t="s">
        <v>2617</v>
      </c>
    </row>
    <row r="1302" spans="1:7" thickBot="1" x14ac:dyDescent="0.3">
      <c r="A1302" s="510">
        <v>39370</v>
      </c>
      <c r="B1302" s="35" t="s">
        <v>645</v>
      </c>
      <c r="C1302" s="35" t="s">
        <v>997</v>
      </c>
      <c r="D1302" s="518">
        <v>220</v>
      </c>
      <c r="E1302" s="518" t="s">
        <v>1810</v>
      </c>
      <c r="F1302" s="35" t="s">
        <v>595</v>
      </c>
      <c r="G1302" s="366" t="s">
        <v>2618</v>
      </c>
    </row>
    <row r="1303" spans="1:7" thickBot="1" x14ac:dyDescent="0.3">
      <c r="A1303" s="510">
        <v>39370</v>
      </c>
      <c r="B1303" s="35" t="s">
        <v>645</v>
      </c>
      <c r="C1303" s="35" t="s">
        <v>997</v>
      </c>
      <c r="D1303" s="518">
        <v>220</v>
      </c>
      <c r="E1303" s="518" t="s">
        <v>1810</v>
      </c>
      <c r="F1303" s="35" t="s">
        <v>595</v>
      </c>
      <c r="G1303" s="366" t="s">
        <v>2619</v>
      </c>
    </row>
    <row r="1304" spans="1:7" thickBot="1" x14ac:dyDescent="0.3">
      <c r="A1304" s="510">
        <v>39370</v>
      </c>
      <c r="B1304" s="35" t="s">
        <v>645</v>
      </c>
      <c r="C1304" s="35" t="s">
        <v>997</v>
      </c>
      <c r="D1304" s="518">
        <v>220</v>
      </c>
      <c r="E1304" s="518" t="s">
        <v>1810</v>
      </c>
      <c r="F1304" s="35" t="s">
        <v>595</v>
      </c>
      <c r="G1304" s="366" t="s">
        <v>2620</v>
      </c>
    </row>
    <row r="1305" spans="1:7" thickBot="1" x14ac:dyDescent="0.3">
      <c r="A1305" s="510">
        <v>39370</v>
      </c>
      <c r="B1305" s="35" t="s">
        <v>645</v>
      </c>
      <c r="C1305" s="35" t="s">
        <v>997</v>
      </c>
      <c r="D1305" s="518">
        <v>220</v>
      </c>
      <c r="E1305" s="518" t="s">
        <v>1810</v>
      </c>
      <c r="F1305" s="35" t="s">
        <v>595</v>
      </c>
      <c r="G1305" s="366" t="s">
        <v>2615</v>
      </c>
    </row>
    <row r="1306" spans="1:7" thickBot="1" x14ac:dyDescent="0.3">
      <c r="A1306" s="510">
        <v>39370</v>
      </c>
      <c r="B1306" s="35" t="s">
        <v>645</v>
      </c>
      <c r="C1306" s="35" t="s">
        <v>997</v>
      </c>
      <c r="D1306" s="518">
        <v>220</v>
      </c>
      <c r="E1306" s="518" t="s">
        <v>1810</v>
      </c>
      <c r="F1306" s="35" t="s">
        <v>595</v>
      </c>
      <c r="G1306" s="366" t="s">
        <v>2616</v>
      </c>
    </row>
    <row r="1307" spans="1:7" thickBot="1" x14ac:dyDescent="0.3">
      <c r="A1307" s="510">
        <v>39370</v>
      </c>
      <c r="B1307" s="35" t="s">
        <v>645</v>
      </c>
      <c r="C1307" s="35" t="s">
        <v>997</v>
      </c>
      <c r="D1307" s="518">
        <v>220</v>
      </c>
      <c r="E1307" s="518" t="s">
        <v>1810</v>
      </c>
      <c r="F1307" s="35" t="s">
        <v>595</v>
      </c>
      <c r="G1307" s="366" t="s">
        <v>2614</v>
      </c>
    </row>
    <row r="1308" spans="1:7" ht="30.75" thickBot="1" x14ac:dyDescent="0.3">
      <c r="A1308" s="510">
        <v>39370</v>
      </c>
      <c r="B1308" s="35" t="s">
        <v>997</v>
      </c>
      <c r="C1308" s="35" t="s">
        <v>710</v>
      </c>
      <c r="D1308" s="518">
        <v>220</v>
      </c>
      <c r="E1308" s="518" t="s">
        <v>1810</v>
      </c>
      <c r="F1308" s="35" t="s">
        <v>595</v>
      </c>
      <c r="G1308" s="366" t="s">
        <v>2611</v>
      </c>
    </row>
    <row r="1309" spans="1:7" ht="45.75" thickBot="1" x14ac:dyDescent="0.3">
      <c r="A1309" s="510">
        <v>39370</v>
      </c>
      <c r="B1309" s="35" t="s">
        <v>710</v>
      </c>
      <c r="C1309" s="35" t="s">
        <v>621</v>
      </c>
      <c r="D1309" s="518">
        <v>220</v>
      </c>
      <c r="E1309" s="518" t="s">
        <v>2106</v>
      </c>
      <c r="F1309" s="35" t="s">
        <v>595</v>
      </c>
      <c r="G1309" s="366" t="s">
        <v>2610</v>
      </c>
    </row>
    <row r="1310" spans="1:7" ht="45.75" thickBot="1" x14ac:dyDescent="0.3">
      <c r="A1310" s="510">
        <v>39243</v>
      </c>
      <c r="B1310" s="35" t="s">
        <v>681</v>
      </c>
      <c r="C1310" s="35" t="s">
        <v>805</v>
      </c>
      <c r="D1310" s="518">
        <v>222</v>
      </c>
      <c r="E1310" s="518" t="s">
        <v>1812</v>
      </c>
      <c r="F1310" s="35" t="s">
        <v>595</v>
      </c>
      <c r="G1310" s="366" t="s">
        <v>2739</v>
      </c>
    </row>
    <row r="1311" spans="1:7" ht="30.75" thickBot="1" x14ac:dyDescent="0.3">
      <c r="A1311" s="510">
        <v>39243</v>
      </c>
      <c r="B1311" s="35" t="s">
        <v>805</v>
      </c>
      <c r="C1311" s="35" t="s">
        <v>850</v>
      </c>
      <c r="D1311" s="518">
        <v>222</v>
      </c>
      <c r="E1311" s="518" t="s">
        <v>1409</v>
      </c>
      <c r="F1311" s="35" t="s">
        <v>595</v>
      </c>
      <c r="G1311" s="366" t="s">
        <v>2738</v>
      </c>
    </row>
    <row r="1312" spans="1:7" ht="60.75" thickBot="1" x14ac:dyDescent="0.3">
      <c r="A1312" s="510">
        <v>39368</v>
      </c>
      <c r="B1312" s="35" t="s">
        <v>1018</v>
      </c>
      <c r="C1312" s="35" t="s">
        <v>673</v>
      </c>
      <c r="D1312" s="518">
        <v>223</v>
      </c>
      <c r="E1312" s="518" t="s">
        <v>1834</v>
      </c>
      <c r="F1312" s="35" t="s">
        <v>595</v>
      </c>
      <c r="G1312" s="366" t="s">
        <v>2645</v>
      </c>
    </row>
    <row r="1313" spans="1:7" thickBot="1" x14ac:dyDescent="0.3">
      <c r="A1313" s="510">
        <v>39368</v>
      </c>
      <c r="B1313" s="35" t="s">
        <v>673</v>
      </c>
      <c r="C1313" s="35" t="s">
        <v>671</v>
      </c>
      <c r="D1313" s="518">
        <v>223</v>
      </c>
      <c r="E1313" s="518" t="s">
        <v>1817</v>
      </c>
      <c r="F1313" s="35" t="s">
        <v>595</v>
      </c>
      <c r="G1313" s="366" t="s">
        <v>2644</v>
      </c>
    </row>
    <row r="1314" spans="1:7" ht="30.75" thickBot="1" x14ac:dyDescent="0.3">
      <c r="A1314" s="510">
        <v>39544</v>
      </c>
      <c r="B1314" s="35" t="s">
        <v>884</v>
      </c>
      <c r="C1314" s="35" t="s">
        <v>607</v>
      </c>
      <c r="D1314" s="518">
        <v>223</v>
      </c>
      <c r="E1314" s="518" t="s">
        <v>1382</v>
      </c>
      <c r="F1314" s="35" t="s">
        <v>595</v>
      </c>
      <c r="G1314" s="366" t="s">
        <v>1400</v>
      </c>
    </row>
    <row r="1315" spans="1:7" ht="60.75" thickBot="1" x14ac:dyDescent="0.3">
      <c r="A1315" s="510">
        <v>39245</v>
      </c>
      <c r="B1315" s="35" t="s">
        <v>673</v>
      </c>
      <c r="C1315" s="35" t="s">
        <v>723</v>
      </c>
      <c r="D1315" s="518">
        <v>237</v>
      </c>
      <c r="E1315" s="518" t="s">
        <v>1924</v>
      </c>
      <c r="F1315" s="35" t="s">
        <v>595</v>
      </c>
      <c r="G1315" s="366" t="s">
        <v>2706</v>
      </c>
    </row>
    <row r="1316" spans="1:7" ht="30.75" thickBot="1" x14ac:dyDescent="0.3">
      <c r="A1316" s="510">
        <v>39544</v>
      </c>
      <c r="B1316" s="35" t="s">
        <v>786</v>
      </c>
      <c r="C1316" s="35" t="s">
        <v>962</v>
      </c>
      <c r="D1316" s="518">
        <v>245</v>
      </c>
      <c r="E1316" s="518" t="s">
        <v>1382</v>
      </c>
      <c r="F1316" s="35" t="s">
        <v>595</v>
      </c>
      <c r="G1316" s="366" t="s">
        <v>1404</v>
      </c>
    </row>
    <row r="1317" spans="1:7" ht="45.75" thickBot="1" x14ac:dyDescent="0.3">
      <c r="A1317" s="510">
        <v>39544</v>
      </c>
      <c r="B1317" s="35" t="s">
        <v>962</v>
      </c>
      <c r="C1317" s="35" t="s">
        <v>627</v>
      </c>
      <c r="D1317" s="518">
        <v>245</v>
      </c>
      <c r="E1317" s="518" t="s">
        <v>1403</v>
      </c>
      <c r="F1317" s="35" t="s">
        <v>595</v>
      </c>
      <c r="G1317" s="366" t="s">
        <v>1402</v>
      </c>
    </row>
    <row r="1318" spans="1:7" ht="60.75" thickBot="1" x14ac:dyDescent="0.3">
      <c r="A1318" s="510">
        <v>39368</v>
      </c>
      <c r="B1318" s="35" t="s">
        <v>850</v>
      </c>
      <c r="C1318" s="35" t="s">
        <v>845</v>
      </c>
      <c r="D1318" s="518">
        <v>249</v>
      </c>
      <c r="E1318" s="518" t="s">
        <v>1817</v>
      </c>
      <c r="F1318" s="35" t="s">
        <v>595</v>
      </c>
      <c r="G1318" s="366" t="s">
        <v>2639</v>
      </c>
    </row>
    <row r="1319" spans="1:7" ht="45.75" thickBot="1" x14ac:dyDescent="0.3">
      <c r="A1319" s="510">
        <v>39368</v>
      </c>
      <c r="B1319" s="35" t="s">
        <v>845</v>
      </c>
      <c r="C1319" s="35" t="s">
        <v>654</v>
      </c>
      <c r="D1319" s="518">
        <v>249</v>
      </c>
      <c r="E1319" s="518" t="s">
        <v>2638</v>
      </c>
      <c r="F1319" s="35" t="s">
        <v>595</v>
      </c>
      <c r="G1319" s="366" t="s">
        <v>2637</v>
      </c>
    </row>
    <row r="1320" spans="1:7" ht="75.75" thickBot="1" x14ac:dyDescent="0.3">
      <c r="A1320" s="510">
        <v>39368</v>
      </c>
      <c r="B1320" s="35" t="s">
        <v>597</v>
      </c>
      <c r="C1320" s="35" t="s">
        <v>687</v>
      </c>
      <c r="D1320" s="518">
        <v>250</v>
      </c>
      <c r="E1320" s="518" t="s">
        <v>1817</v>
      </c>
      <c r="F1320" s="35" t="s">
        <v>595</v>
      </c>
      <c r="G1320" s="366" t="s">
        <v>2649</v>
      </c>
    </row>
    <row r="1321" spans="1:7" ht="60.75" thickBot="1" x14ac:dyDescent="0.3">
      <c r="A1321" s="510">
        <v>39245</v>
      </c>
      <c r="B1321" s="35" t="s">
        <v>723</v>
      </c>
      <c r="C1321" s="35" t="s">
        <v>902</v>
      </c>
      <c r="D1321" s="518">
        <v>251</v>
      </c>
      <c r="E1321" s="518" t="s">
        <v>1924</v>
      </c>
      <c r="F1321" s="35" t="s">
        <v>595</v>
      </c>
      <c r="G1321" s="366" t="s">
        <v>2705</v>
      </c>
    </row>
    <row r="1322" spans="1:7" ht="30.75" thickBot="1" x14ac:dyDescent="0.3">
      <c r="A1322" s="510">
        <v>39245</v>
      </c>
      <c r="B1322" s="35" t="s">
        <v>902</v>
      </c>
      <c r="C1322" s="35" t="s">
        <v>753</v>
      </c>
      <c r="D1322" s="518">
        <v>251</v>
      </c>
      <c r="E1322" s="518" t="s">
        <v>1924</v>
      </c>
      <c r="F1322" s="35" t="s">
        <v>595</v>
      </c>
      <c r="G1322" s="366" t="s">
        <v>2703</v>
      </c>
    </row>
    <row r="1323" spans="1:7" thickBot="1" x14ac:dyDescent="0.3">
      <c r="A1323" s="510">
        <v>39245</v>
      </c>
      <c r="B1323" s="35" t="s">
        <v>902</v>
      </c>
      <c r="C1323" s="35" t="s">
        <v>753</v>
      </c>
      <c r="D1323" s="518">
        <v>251</v>
      </c>
      <c r="E1323" s="518" t="s">
        <v>1924</v>
      </c>
      <c r="F1323" s="35" t="s">
        <v>595</v>
      </c>
      <c r="G1323" s="366" t="s">
        <v>2702</v>
      </c>
    </row>
    <row r="1324" spans="1:7" ht="30.75" thickBot="1" x14ac:dyDescent="0.3">
      <c r="A1324" s="510">
        <v>39245</v>
      </c>
      <c r="B1324" s="35" t="s">
        <v>902</v>
      </c>
      <c r="C1324" s="35" t="s">
        <v>753</v>
      </c>
      <c r="D1324" s="518">
        <v>251</v>
      </c>
      <c r="E1324" s="518" t="s">
        <v>1924</v>
      </c>
      <c r="F1324" s="35" t="s">
        <v>595</v>
      </c>
      <c r="G1324" s="366" t="s">
        <v>2704</v>
      </c>
    </row>
    <row r="1325" spans="1:7" ht="45.75" thickBot="1" x14ac:dyDescent="0.3">
      <c r="A1325" s="510">
        <v>39245</v>
      </c>
      <c r="B1325" s="35" t="s">
        <v>753</v>
      </c>
      <c r="C1325" s="35" t="s">
        <v>642</v>
      </c>
      <c r="D1325" s="518">
        <v>251</v>
      </c>
      <c r="E1325" s="518" t="s">
        <v>1924</v>
      </c>
      <c r="F1325" s="35" t="s">
        <v>595</v>
      </c>
      <c r="G1325" s="366" t="s">
        <v>2701</v>
      </c>
    </row>
    <row r="1326" spans="1:7" ht="30.75" thickBot="1" x14ac:dyDescent="0.3">
      <c r="A1326" s="510">
        <v>39245</v>
      </c>
      <c r="B1326" s="35" t="s">
        <v>642</v>
      </c>
      <c r="C1326" s="35" t="s">
        <v>639</v>
      </c>
      <c r="D1326" s="518">
        <v>251</v>
      </c>
      <c r="E1326" s="518" t="s">
        <v>1924</v>
      </c>
      <c r="F1326" s="35" t="s">
        <v>595</v>
      </c>
      <c r="G1326" s="366" t="s">
        <v>2700</v>
      </c>
    </row>
    <row r="1327" spans="1:7" ht="45.75" thickBot="1" x14ac:dyDescent="0.3">
      <c r="A1327" s="510">
        <v>39245</v>
      </c>
      <c r="B1327" s="35" t="s">
        <v>639</v>
      </c>
      <c r="C1327" s="35" t="s">
        <v>966</v>
      </c>
      <c r="D1327" s="518">
        <v>251</v>
      </c>
      <c r="E1327" s="518" t="s">
        <v>1924</v>
      </c>
      <c r="F1327" s="35" t="s">
        <v>595</v>
      </c>
      <c r="G1327" s="366" t="s">
        <v>2699</v>
      </c>
    </row>
    <row r="1328" spans="1:7" ht="60.75" thickBot="1" x14ac:dyDescent="0.3">
      <c r="A1328" s="510">
        <v>39245</v>
      </c>
      <c r="B1328" s="35" t="s">
        <v>966</v>
      </c>
      <c r="C1328" s="35" t="s">
        <v>964</v>
      </c>
      <c r="D1328" s="518">
        <v>251</v>
      </c>
      <c r="E1328" s="518" t="s">
        <v>1924</v>
      </c>
      <c r="F1328" s="35" t="s">
        <v>595</v>
      </c>
      <c r="G1328" s="366" t="s">
        <v>2698</v>
      </c>
    </row>
    <row r="1329" spans="1:7" thickBot="1" x14ac:dyDescent="0.3">
      <c r="A1329" s="510">
        <v>39245</v>
      </c>
      <c r="B1329" s="35" t="s">
        <v>964</v>
      </c>
      <c r="C1329" s="35" t="s">
        <v>962</v>
      </c>
      <c r="D1329" s="518">
        <v>251</v>
      </c>
      <c r="E1329" s="518" t="s">
        <v>1924</v>
      </c>
      <c r="F1329" s="35" t="s">
        <v>595</v>
      </c>
      <c r="G1329" s="366" t="s">
        <v>2697</v>
      </c>
    </row>
    <row r="1330" spans="1:7" thickBot="1" x14ac:dyDescent="0.3">
      <c r="A1330" s="510">
        <v>39245</v>
      </c>
      <c r="B1330" s="35" t="s">
        <v>962</v>
      </c>
      <c r="C1330" s="35" t="s">
        <v>607</v>
      </c>
      <c r="D1330" s="518">
        <v>251</v>
      </c>
      <c r="E1330" s="518" t="s">
        <v>1924</v>
      </c>
      <c r="F1330" s="35" t="s">
        <v>595</v>
      </c>
      <c r="G1330" s="366" t="s">
        <v>2690</v>
      </c>
    </row>
    <row r="1331" spans="1:7" thickBot="1" x14ac:dyDescent="0.3">
      <c r="A1331" s="510">
        <v>39245</v>
      </c>
      <c r="B1331" s="35" t="s">
        <v>962</v>
      </c>
      <c r="C1331" s="35" t="s">
        <v>607</v>
      </c>
      <c r="D1331" s="518">
        <v>251</v>
      </c>
      <c r="E1331" s="518" t="s">
        <v>1924</v>
      </c>
      <c r="F1331" s="35" t="s">
        <v>595</v>
      </c>
      <c r="G1331" s="366" t="s">
        <v>1373</v>
      </c>
    </row>
    <row r="1332" spans="1:7" thickBot="1" x14ac:dyDescent="0.3">
      <c r="A1332" s="510">
        <v>39245</v>
      </c>
      <c r="B1332" s="35" t="s">
        <v>962</v>
      </c>
      <c r="C1332" s="35" t="s">
        <v>607</v>
      </c>
      <c r="D1332" s="518">
        <v>251</v>
      </c>
      <c r="E1332" s="518" t="s">
        <v>1924</v>
      </c>
      <c r="F1332" s="35" t="s">
        <v>595</v>
      </c>
      <c r="G1332" s="366" t="s">
        <v>2696</v>
      </c>
    </row>
    <row r="1333" spans="1:7" thickBot="1" x14ac:dyDescent="0.3">
      <c r="A1333" s="510">
        <v>39245</v>
      </c>
      <c r="B1333" s="35" t="s">
        <v>962</v>
      </c>
      <c r="C1333" s="35" t="s">
        <v>607</v>
      </c>
      <c r="D1333" s="518">
        <v>251</v>
      </c>
      <c r="E1333" s="518" t="s">
        <v>1924</v>
      </c>
      <c r="F1333" s="35" t="s">
        <v>595</v>
      </c>
      <c r="G1333" s="366" t="s">
        <v>2691</v>
      </c>
    </row>
    <row r="1334" spans="1:7" thickBot="1" x14ac:dyDescent="0.3">
      <c r="A1334" s="510">
        <v>39245</v>
      </c>
      <c r="B1334" s="35" t="s">
        <v>962</v>
      </c>
      <c r="C1334" s="35" t="s">
        <v>607</v>
      </c>
      <c r="D1334" s="518">
        <v>251</v>
      </c>
      <c r="E1334" s="518" t="s">
        <v>1924</v>
      </c>
      <c r="F1334" s="35" t="s">
        <v>595</v>
      </c>
      <c r="G1334" s="366" t="s">
        <v>2695</v>
      </c>
    </row>
    <row r="1335" spans="1:7" ht="30.75" thickBot="1" x14ac:dyDescent="0.3">
      <c r="A1335" s="510">
        <v>39245</v>
      </c>
      <c r="B1335" s="35" t="s">
        <v>962</v>
      </c>
      <c r="C1335" s="35" t="s">
        <v>607</v>
      </c>
      <c r="D1335" s="518">
        <v>251</v>
      </c>
      <c r="E1335" s="518" t="s">
        <v>1924</v>
      </c>
      <c r="F1335" s="35" t="s">
        <v>595</v>
      </c>
      <c r="G1335" s="366" t="s">
        <v>2694</v>
      </c>
    </row>
    <row r="1336" spans="1:7" thickBot="1" x14ac:dyDescent="0.3">
      <c r="A1336" s="510">
        <v>39246</v>
      </c>
      <c r="B1336" s="35" t="s">
        <v>607</v>
      </c>
      <c r="C1336" s="35" t="s">
        <v>685</v>
      </c>
      <c r="D1336" s="518">
        <v>251</v>
      </c>
      <c r="E1336" s="518" t="s">
        <v>1382</v>
      </c>
      <c r="F1336" s="35" t="s">
        <v>595</v>
      </c>
      <c r="G1336" s="366" t="s">
        <v>2690</v>
      </c>
    </row>
    <row r="1337" spans="1:7" thickBot="1" x14ac:dyDescent="0.3">
      <c r="A1337" s="510">
        <v>39246</v>
      </c>
      <c r="B1337" s="35" t="s">
        <v>607</v>
      </c>
      <c r="C1337" s="35" t="s">
        <v>685</v>
      </c>
      <c r="D1337" s="518">
        <v>251</v>
      </c>
      <c r="E1337" s="518" t="s">
        <v>1382</v>
      </c>
      <c r="F1337" s="35" t="s">
        <v>595</v>
      </c>
      <c r="G1337" s="366" t="s">
        <v>1373</v>
      </c>
    </row>
    <row r="1338" spans="1:7" thickBot="1" x14ac:dyDescent="0.3">
      <c r="A1338" s="510">
        <v>39246</v>
      </c>
      <c r="B1338" s="35" t="s">
        <v>607</v>
      </c>
      <c r="C1338" s="35" t="s">
        <v>685</v>
      </c>
      <c r="D1338" s="518">
        <v>251</v>
      </c>
      <c r="E1338" s="518" t="s">
        <v>1382</v>
      </c>
      <c r="F1338" s="35" t="s">
        <v>595</v>
      </c>
      <c r="G1338" s="366" t="s">
        <v>2691</v>
      </c>
    </row>
    <row r="1339" spans="1:7" thickBot="1" x14ac:dyDescent="0.3">
      <c r="A1339" s="510">
        <v>39246</v>
      </c>
      <c r="B1339" s="35" t="s">
        <v>607</v>
      </c>
      <c r="C1339" s="35" t="s">
        <v>685</v>
      </c>
      <c r="D1339" s="518">
        <v>251</v>
      </c>
      <c r="E1339" s="518" t="s">
        <v>1382</v>
      </c>
      <c r="F1339" s="35" t="s">
        <v>595</v>
      </c>
      <c r="G1339" s="366" t="s">
        <v>2693</v>
      </c>
    </row>
    <row r="1340" spans="1:7" thickBot="1" x14ac:dyDescent="0.3">
      <c r="A1340" s="510">
        <v>39246</v>
      </c>
      <c r="B1340" s="35" t="s">
        <v>607</v>
      </c>
      <c r="C1340" s="35" t="s">
        <v>685</v>
      </c>
      <c r="D1340" s="518">
        <v>251</v>
      </c>
      <c r="E1340" s="518" t="s">
        <v>1382</v>
      </c>
      <c r="F1340" s="35" t="s">
        <v>595</v>
      </c>
      <c r="G1340" s="366" t="s">
        <v>2692</v>
      </c>
    </row>
    <row r="1341" spans="1:7" thickBot="1" x14ac:dyDescent="0.3">
      <c r="A1341" s="510">
        <v>39246</v>
      </c>
      <c r="B1341" s="35" t="s">
        <v>685</v>
      </c>
      <c r="C1341" s="35" t="s">
        <v>733</v>
      </c>
      <c r="D1341" s="518">
        <v>251</v>
      </c>
      <c r="E1341" s="518" t="s">
        <v>1382</v>
      </c>
      <c r="F1341" s="35" t="s">
        <v>595</v>
      </c>
      <c r="G1341" s="366" t="s">
        <v>2689</v>
      </c>
    </row>
    <row r="1342" spans="1:7" ht="30.75" thickBot="1" x14ac:dyDescent="0.3">
      <c r="A1342" s="510">
        <v>39246</v>
      </c>
      <c r="B1342" s="35" t="s">
        <v>733</v>
      </c>
      <c r="C1342" s="35" t="s">
        <v>731</v>
      </c>
      <c r="D1342" s="518">
        <v>251</v>
      </c>
      <c r="E1342" s="518" t="s">
        <v>1382</v>
      </c>
      <c r="F1342" s="35" t="s">
        <v>595</v>
      </c>
      <c r="G1342" s="366" t="s">
        <v>2688</v>
      </c>
    </row>
    <row r="1343" spans="1:7" ht="30.75" thickBot="1" x14ac:dyDescent="0.3">
      <c r="A1343" s="510">
        <v>39246</v>
      </c>
      <c r="B1343" s="35" t="s">
        <v>731</v>
      </c>
      <c r="C1343" s="35" t="s">
        <v>681</v>
      </c>
      <c r="D1343" s="518">
        <v>251</v>
      </c>
      <c r="E1343" s="518" t="s">
        <v>1382</v>
      </c>
      <c r="F1343" s="35" t="s">
        <v>595</v>
      </c>
      <c r="G1343" s="366" t="s">
        <v>2685</v>
      </c>
    </row>
    <row r="1344" spans="1:7" thickBot="1" x14ac:dyDescent="0.3">
      <c r="A1344" s="510">
        <v>39246</v>
      </c>
      <c r="B1344" s="35" t="s">
        <v>731</v>
      </c>
      <c r="C1344" s="35" t="s">
        <v>681</v>
      </c>
      <c r="D1344" s="518">
        <v>251</v>
      </c>
      <c r="E1344" s="518" t="s">
        <v>1382</v>
      </c>
      <c r="F1344" s="35" t="s">
        <v>595</v>
      </c>
      <c r="G1344" s="366" t="s">
        <v>2687</v>
      </c>
    </row>
    <row r="1345" spans="1:7" ht="45.75" thickBot="1" x14ac:dyDescent="0.3">
      <c r="A1345" s="510">
        <v>39246</v>
      </c>
      <c r="B1345" s="35" t="s">
        <v>731</v>
      </c>
      <c r="C1345" s="35" t="s">
        <v>681</v>
      </c>
      <c r="D1345" s="518">
        <v>251</v>
      </c>
      <c r="E1345" s="518" t="s">
        <v>1382</v>
      </c>
      <c r="F1345" s="35" t="s">
        <v>595</v>
      </c>
      <c r="G1345" s="366" t="s">
        <v>2686</v>
      </c>
    </row>
    <row r="1346" spans="1:7" ht="45.75" thickBot="1" x14ac:dyDescent="0.3">
      <c r="A1346" s="510">
        <v>39243</v>
      </c>
      <c r="B1346" s="35" t="s">
        <v>850</v>
      </c>
      <c r="C1346" s="35" t="s">
        <v>630</v>
      </c>
      <c r="D1346" s="518">
        <v>256.5</v>
      </c>
      <c r="E1346" s="518" t="s">
        <v>1812</v>
      </c>
      <c r="F1346" s="35" t="s">
        <v>595</v>
      </c>
      <c r="G1346" s="366" t="s">
        <v>2737</v>
      </c>
    </row>
    <row r="1347" spans="1:7" ht="30.75" thickBot="1" x14ac:dyDescent="0.3">
      <c r="A1347" s="510">
        <v>39243</v>
      </c>
      <c r="B1347" s="35" t="s">
        <v>630</v>
      </c>
      <c r="C1347" s="35" t="s">
        <v>625</v>
      </c>
      <c r="D1347" s="518">
        <v>256.5</v>
      </c>
      <c r="E1347" s="518" t="s">
        <v>2262</v>
      </c>
      <c r="F1347" s="35" t="s">
        <v>595</v>
      </c>
      <c r="G1347" s="366" t="s">
        <v>2736</v>
      </c>
    </row>
    <row r="1348" spans="1:7" ht="30.75" thickBot="1" x14ac:dyDescent="0.3">
      <c r="A1348" s="510">
        <v>39243</v>
      </c>
      <c r="B1348" s="35" t="s">
        <v>625</v>
      </c>
      <c r="C1348" s="35" t="s">
        <v>710</v>
      </c>
      <c r="D1348" s="518">
        <v>256.5</v>
      </c>
      <c r="E1348" s="518" t="s">
        <v>2262</v>
      </c>
      <c r="F1348" s="35" t="s">
        <v>595</v>
      </c>
      <c r="G1348" s="366" t="s">
        <v>2735</v>
      </c>
    </row>
    <row r="1349" spans="1:7" ht="30.75" thickBot="1" x14ac:dyDescent="0.3">
      <c r="A1349" s="510">
        <v>39243</v>
      </c>
      <c r="B1349" s="35" t="s">
        <v>710</v>
      </c>
      <c r="C1349" s="35" t="s">
        <v>708</v>
      </c>
      <c r="D1349" s="518">
        <v>256.5</v>
      </c>
      <c r="E1349" s="518" t="s">
        <v>1409</v>
      </c>
      <c r="F1349" s="35" t="s">
        <v>595</v>
      </c>
      <c r="G1349" s="366" t="s">
        <v>2734</v>
      </c>
    </row>
    <row r="1350" spans="1:7" ht="60.75" thickBot="1" x14ac:dyDescent="0.3">
      <c r="A1350" s="510">
        <v>39368</v>
      </c>
      <c r="B1350" s="35" t="s">
        <v>687</v>
      </c>
      <c r="C1350" s="35" t="s">
        <v>731</v>
      </c>
      <c r="D1350" s="518">
        <v>260</v>
      </c>
      <c r="E1350" s="518" t="s">
        <v>1817</v>
      </c>
      <c r="F1350" s="35" t="s">
        <v>595</v>
      </c>
      <c r="G1350" s="366" t="s">
        <v>2648</v>
      </c>
    </row>
    <row r="1351" spans="1:7" ht="60.75" thickBot="1" x14ac:dyDescent="0.3">
      <c r="A1351" s="510">
        <v>39368</v>
      </c>
      <c r="B1351" s="35" t="s">
        <v>671</v>
      </c>
      <c r="C1351" s="35" t="s">
        <v>668</v>
      </c>
      <c r="D1351" s="518">
        <v>262</v>
      </c>
      <c r="E1351" s="518" t="s">
        <v>1817</v>
      </c>
      <c r="F1351" s="35" t="s">
        <v>595</v>
      </c>
      <c r="G1351" s="366" t="s">
        <v>2643</v>
      </c>
    </row>
    <row r="1352" spans="1:7" ht="30.75" thickBot="1" x14ac:dyDescent="0.3">
      <c r="A1352" s="510">
        <v>39368</v>
      </c>
      <c r="B1352" s="35" t="s">
        <v>668</v>
      </c>
      <c r="C1352" s="35" t="s">
        <v>665</v>
      </c>
      <c r="D1352" s="518">
        <v>262</v>
      </c>
      <c r="E1352" s="518" t="s">
        <v>2638</v>
      </c>
      <c r="F1352" s="35" t="s">
        <v>595</v>
      </c>
      <c r="G1352" s="366" t="s">
        <v>2642</v>
      </c>
    </row>
    <row r="1353" spans="1:7" ht="30.75" thickBot="1" x14ac:dyDescent="0.3">
      <c r="A1353" s="510">
        <v>39368</v>
      </c>
      <c r="B1353" s="35" t="s">
        <v>665</v>
      </c>
      <c r="C1353" s="35" t="s">
        <v>805</v>
      </c>
      <c r="D1353" s="518">
        <v>262</v>
      </c>
      <c r="E1353" s="518" t="s">
        <v>1817</v>
      </c>
      <c r="F1353" s="35" t="s">
        <v>595</v>
      </c>
      <c r="G1353" s="366" t="s">
        <v>2641</v>
      </c>
    </row>
    <row r="1354" spans="1:7" thickBot="1" x14ac:dyDescent="0.3">
      <c r="A1354" s="510">
        <v>39368</v>
      </c>
      <c r="B1354" s="35" t="s">
        <v>805</v>
      </c>
      <c r="C1354" s="35" t="s">
        <v>850</v>
      </c>
      <c r="D1354" s="518">
        <v>262</v>
      </c>
      <c r="E1354" s="518" t="s">
        <v>1817</v>
      </c>
      <c r="F1354" s="35" t="s">
        <v>595</v>
      </c>
      <c r="G1354" s="366" t="s">
        <v>2640</v>
      </c>
    </row>
    <row r="1355" spans="1:7" ht="30.75" thickBot="1" x14ac:dyDescent="0.3">
      <c r="A1355" s="510">
        <v>39368</v>
      </c>
      <c r="B1355" s="35" t="s">
        <v>731</v>
      </c>
      <c r="C1355" s="35" t="s">
        <v>681</v>
      </c>
      <c r="D1355" s="518">
        <v>265</v>
      </c>
      <c r="E1355" s="518" t="s">
        <v>1817</v>
      </c>
      <c r="F1355" s="35" t="s">
        <v>595</v>
      </c>
      <c r="G1355" s="366" t="s">
        <v>2647</v>
      </c>
    </row>
    <row r="1356" spans="1:7" ht="30.75" thickBot="1" x14ac:dyDescent="0.3">
      <c r="A1356" s="510">
        <v>39368</v>
      </c>
      <c r="B1356" s="35" t="s">
        <v>681</v>
      </c>
      <c r="C1356" s="35" t="s">
        <v>1018</v>
      </c>
      <c r="D1356" s="518">
        <v>265</v>
      </c>
      <c r="E1356" s="518" t="s">
        <v>1817</v>
      </c>
      <c r="F1356" s="35" t="s">
        <v>595</v>
      </c>
      <c r="G1356" s="366" t="s">
        <v>2646</v>
      </c>
    </row>
    <row r="1357" spans="1:7" ht="30.75" thickBot="1" x14ac:dyDescent="0.3">
      <c r="A1357" s="510">
        <v>39368</v>
      </c>
      <c r="B1357" s="35" t="s">
        <v>645</v>
      </c>
      <c r="C1357" s="35" t="s">
        <v>841</v>
      </c>
      <c r="D1357" s="518">
        <v>265</v>
      </c>
      <c r="E1357" s="518" t="s">
        <v>1817</v>
      </c>
      <c r="F1357" s="35" t="s">
        <v>595</v>
      </c>
      <c r="G1357" s="366" t="s">
        <v>2636</v>
      </c>
    </row>
    <row r="1358" spans="1:7" ht="30.75" thickBot="1" x14ac:dyDescent="0.3">
      <c r="A1358" s="510">
        <v>39498</v>
      </c>
      <c r="B1358" s="35" t="s">
        <v>607</v>
      </c>
      <c r="C1358" s="35" t="s">
        <v>681</v>
      </c>
      <c r="D1358" s="518">
        <v>268</v>
      </c>
      <c r="E1358" s="518" t="s">
        <v>2079</v>
      </c>
      <c r="F1358" s="35" t="s">
        <v>595</v>
      </c>
      <c r="G1358" s="366" t="s">
        <v>2158</v>
      </c>
    </row>
    <row r="1359" spans="1:7" ht="30.75" thickBot="1" x14ac:dyDescent="0.3">
      <c r="A1359" s="510">
        <v>39385</v>
      </c>
      <c r="B1359" s="35" t="s">
        <v>779</v>
      </c>
      <c r="C1359" s="35" t="s">
        <v>607</v>
      </c>
      <c r="D1359" s="518">
        <v>276</v>
      </c>
      <c r="E1359" s="518" t="s">
        <v>1382</v>
      </c>
      <c r="F1359" s="35" t="s">
        <v>595</v>
      </c>
      <c r="G1359" s="366" t="s">
        <v>2412</v>
      </c>
    </row>
    <row r="1360" spans="1:7" ht="30.75" thickBot="1" x14ac:dyDescent="0.3">
      <c r="A1360" s="510">
        <v>39506</v>
      </c>
      <c r="B1360" s="35" t="s">
        <v>660</v>
      </c>
      <c r="C1360" s="35" t="s">
        <v>962</v>
      </c>
      <c r="D1360" s="518">
        <v>289</v>
      </c>
      <c r="E1360" s="518" t="s">
        <v>1898</v>
      </c>
      <c r="F1360" s="35" t="s">
        <v>595</v>
      </c>
      <c r="G1360" s="366" t="s">
        <v>2009</v>
      </c>
    </row>
    <row r="1361" spans="1:7" ht="45.75" thickBot="1" x14ac:dyDescent="0.3">
      <c r="A1361" s="510">
        <v>39506</v>
      </c>
      <c r="B1361" s="35" t="s">
        <v>660</v>
      </c>
      <c r="C1361" s="35" t="s">
        <v>962</v>
      </c>
      <c r="D1361" s="518">
        <v>289</v>
      </c>
      <c r="E1361" s="518" t="s">
        <v>1898</v>
      </c>
      <c r="F1361" s="35" t="s">
        <v>595</v>
      </c>
      <c r="G1361" s="366" t="s">
        <v>2010</v>
      </c>
    </row>
    <row r="1362" spans="1:7" thickBot="1" x14ac:dyDescent="0.3">
      <c r="A1362" s="510">
        <v>39485</v>
      </c>
      <c r="B1362" s="35" t="s">
        <v>884</v>
      </c>
      <c r="C1362" s="35" t="s">
        <v>741</v>
      </c>
      <c r="D1362" s="518">
        <v>300</v>
      </c>
      <c r="E1362" s="518" t="s">
        <v>1805</v>
      </c>
      <c r="F1362" s="35" t="s">
        <v>595</v>
      </c>
      <c r="G1362" s="366" t="s">
        <v>2305</v>
      </c>
    </row>
    <row r="1363" spans="1:7" ht="30.75" thickBot="1" x14ac:dyDescent="0.3">
      <c r="A1363" s="510">
        <v>39485</v>
      </c>
      <c r="B1363" s="35" t="s">
        <v>741</v>
      </c>
      <c r="C1363" s="35" t="s">
        <v>609</v>
      </c>
      <c r="D1363" s="518">
        <v>300</v>
      </c>
      <c r="E1363" s="518" t="s">
        <v>1805</v>
      </c>
      <c r="F1363" s="35" t="s">
        <v>595</v>
      </c>
      <c r="G1363" s="366" t="s">
        <v>2304</v>
      </c>
    </row>
    <row r="1364" spans="1:7" thickBot="1" x14ac:dyDescent="0.3">
      <c r="A1364" s="510">
        <v>39485</v>
      </c>
      <c r="B1364" s="35" t="s">
        <v>609</v>
      </c>
      <c r="C1364" s="35" t="s">
        <v>607</v>
      </c>
      <c r="D1364" s="518">
        <v>300</v>
      </c>
      <c r="E1364" s="518" t="s">
        <v>1805</v>
      </c>
      <c r="F1364" s="35" t="s">
        <v>595</v>
      </c>
      <c r="G1364" s="366" t="s">
        <v>2303</v>
      </c>
    </row>
    <row r="1365" spans="1:7" ht="45.75" thickBot="1" x14ac:dyDescent="0.3">
      <c r="A1365" s="510">
        <v>39503</v>
      </c>
      <c r="B1365" s="35" t="s">
        <v>600</v>
      </c>
      <c r="C1365" s="35" t="s">
        <v>692</v>
      </c>
      <c r="D1365" s="518">
        <v>300</v>
      </c>
      <c r="E1365" s="518" t="s">
        <v>1864</v>
      </c>
      <c r="F1365" s="35" t="s">
        <v>595</v>
      </c>
      <c r="G1365" s="366" t="s">
        <v>2073</v>
      </c>
    </row>
    <row r="1366" spans="1:7" ht="30.75" thickBot="1" x14ac:dyDescent="0.3">
      <c r="A1366" s="510">
        <v>39503</v>
      </c>
      <c r="B1366" s="35" t="s">
        <v>692</v>
      </c>
      <c r="C1366" s="35" t="s">
        <v>681</v>
      </c>
      <c r="D1366" s="518">
        <v>300</v>
      </c>
      <c r="E1366" s="518" t="s">
        <v>1868</v>
      </c>
      <c r="F1366" s="35" t="s">
        <v>595</v>
      </c>
      <c r="G1366" s="366" t="s">
        <v>2072</v>
      </c>
    </row>
    <row r="1367" spans="1:7" ht="30.75" thickBot="1" x14ac:dyDescent="0.3">
      <c r="A1367" s="510">
        <v>39503</v>
      </c>
      <c r="B1367" s="35" t="s">
        <v>681</v>
      </c>
      <c r="C1367" s="35" t="s">
        <v>850</v>
      </c>
      <c r="D1367" s="518">
        <v>300</v>
      </c>
      <c r="E1367" s="518" t="s">
        <v>1868</v>
      </c>
      <c r="F1367" s="35" t="s">
        <v>595</v>
      </c>
      <c r="G1367" s="366" t="s">
        <v>2067</v>
      </c>
    </row>
    <row r="1368" spans="1:7" ht="30.75" thickBot="1" x14ac:dyDescent="0.3">
      <c r="A1368" s="510">
        <v>39503</v>
      </c>
      <c r="B1368" s="35" t="s">
        <v>681</v>
      </c>
      <c r="C1368" s="35" t="s">
        <v>850</v>
      </c>
      <c r="D1368" s="518">
        <v>300</v>
      </c>
      <c r="E1368" s="518" t="s">
        <v>1868</v>
      </c>
      <c r="F1368" s="35" t="s">
        <v>595</v>
      </c>
      <c r="G1368" s="366" t="s">
        <v>1373</v>
      </c>
    </row>
    <row r="1369" spans="1:7" ht="30.75" thickBot="1" x14ac:dyDescent="0.3">
      <c r="A1369" s="510">
        <v>39503</v>
      </c>
      <c r="B1369" s="35" t="s">
        <v>681</v>
      </c>
      <c r="C1369" s="35" t="s">
        <v>850</v>
      </c>
      <c r="D1369" s="518">
        <v>300</v>
      </c>
      <c r="E1369" s="518" t="s">
        <v>1868</v>
      </c>
      <c r="F1369" s="35" t="s">
        <v>595</v>
      </c>
      <c r="G1369" s="366" t="s">
        <v>2068</v>
      </c>
    </row>
    <row r="1370" spans="1:7" ht="30.75" thickBot="1" x14ac:dyDescent="0.3">
      <c r="A1370" s="510">
        <v>39503</v>
      </c>
      <c r="B1370" s="35" t="s">
        <v>681</v>
      </c>
      <c r="C1370" s="35" t="s">
        <v>850</v>
      </c>
      <c r="D1370" s="518">
        <v>300</v>
      </c>
      <c r="E1370" s="518" t="s">
        <v>1868</v>
      </c>
      <c r="F1370" s="35" t="s">
        <v>595</v>
      </c>
      <c r="G1370" s="366" t="s">
        <v>2069</v>
      </c>
    </row>
    <row r="1371" spans="1:7" ht="30.75" thickBot="1" x14ac:dyDescent="0.3">
      <c r="A1371" s="510">
        <v>39503</v>
      </c>
      <c r="B1371" s="35" t="s">
        <v>681</v>
      </c>
      <c r="C1371" s="35" t="s">
        <v>850</v>
      </c>
      <c r="D1371" s="518">
        <v>300</v>
      </c>
      <c r="E1371" s="518" t="s">
        <v>1868</v>
      </c>
      <c r="F1371" s="35" t="s">
        <v>595</v>
      </c>
      <c r="G1371" s="366" t="s">
        <v>2071</v>
      </c>
    </row>
    <row r="1372" spans="1:7" ht="30.75" thickBot="1" x14ac:dyDescent="0.3">
      <c r="A1372" s="510">
        <v>39503</v>
      </c>
      <c r="B1372" s="35" t="s">
        <v>681</v>
      </c>
      <c r="C1372" s="35" t="s">
        <v>850</v>
      </c>
      <c r="D1372" s="518">
        <v>300</v>
      </c>
      <c r="E1372" s="518" t="s">
        <v>1868</v>
      </c>
      <c r="F1372" s="35" t="s">
        <v>595</v>
      </c>
      <c r="G1372" s="366" t="s">
        <v>2070</v>
      </c>
    </row>
    <row r="1373" spans="1:7" ht="30.75" thickBot="1" x14ac:dyDescent="0.3">
      <c r="A1373" s="510">
        <v>42651</v>
      </c>
      <c r="B1373" s="35" t="s">
        <v>663</v>
      </c>
      <c r="C1373" s="35" t="s">
        <v>660</v>
      </c>
      <c r="D1373" s="518">
        <v>305</v>
      </c>
      <c r="E1373" s="518" t="s">
        <v>785</v>
      </c>
      <c r="F1373" s="35" t="s">
        <v>595</v>
      </c>
      <c r="G1373" s="366" t="s">
        <v>799</v>
      </c>
    </row>
    <row r="1374" spans="1:7" ht="45.75" thickBot="1" x14ac:dyDescent="0.3">
      <c r="A1374" s="510">
        <v>42651</v>
      </c>
      <c r="B1374" s="35" t="s">
        <v>663</v>
      </c>
      <c r="C1374" s="35" t="s">
        <v>660</v>
      </c>
      <c r="D1374" s="518">
        <v>305</v>
      </c>
      <c r="E1374" s="518" t="s">
        <v>785</v>
      </c>
      <c r="F1374" s="35" t="s">
        <v>595</v>
      </c>
      <c r="G1374" s="366" t="s">
        <v>800</v>
      </c>
    </row>
    <row r="1375" spans="1:7" ht="30.75" thickBot="1" x14ac:dyDescent="0.3">
      <c r="A1375" s="510">
        <v>42651</v>
      </c>
      <c r="B1375" s="35" t="s">
        <v>660</v>
      </c>
      <c r="C1375" s="35" t="s">
        <v>658</v>
      </c>
      <c r="D1375" s="518">
        <v>305</v>
      </c>
      <c r="E1375" s="518" t="s">
        <v>785</v>
      </c>
      <c r="F1375" s="35" t="s">
        <v>595</v>
      </c>
      <c r="G1375" s="366" t="s">
        <v>798</v>
      </c>
    </row>
    <row r="1376" spans="1:7" ht="30.75" thickBot="1" x14ac:dyDescent="0.3">
      <c r="A1376" s="510">
        <v>42651</v>
      </c>
      <c r="B1376" s="35" t="s">
        <v>658</v>
      </c>
      <c r="C1376" s="35" t="s">
        <v>794</v>
      </c>
      <c r="D1376" s="518">
        <v>305</v>
      </c>
      <c r="E1376" s="518" t="s">
        <v>785</v>
      </c>
      <c r="F1376" s="35" t="s">
        <v>595</v>
      </c>
      <c r="G1376" s="366" t="s">
        <v>795</v>
      </c>
    </row>
    <row r="1377" spans="1:7" ht="30.75" thickBot="1" x14ac:dyDescent="0.3">
      <c r="A1377" s="510">
        <v>42651</v>
      </c>
      <c r="B1377" s="35" t="s">
        <v>658</v>
      </c>
      <c r="C1377" s="35" t="s">
        <v>794</v>
      </c>
      <c r="D1377" s="518">
        <v>305</v>
      </c>
      <c r="E1377" s="518" t="s">
        <v>785</v>
      </c>
      <c r="F1377" s="35" t="s">
        <v>595</v>
      </c>
      <c r="G1377" s="366" t="s">
        <v>797</v>
      </c>
    </row>
    <row r="1378" spans="1:7" ht="60.75" thickBot="1" x14ac:dyDescent="0.3">
      <c r="A1378" s="510">
        <v>42651</v>
      </c>
      <c r="B1378" s="35" t="s">
        <v>658</v>
      </c>
      <c r="C1378" s="35" t="s">
        <v>794</v>
      </c>
      <c r="D1378" s="518">
        <v>305</v>
      </c>
      <c r="E1378" s="518" t="s">
        <v>785</v>
      </c>
      <c r="F1378" s="35" t="s">
        <v>595</v>
      </c>
      <c r="G1378" s="366" t="s">
        <v>796</v>
      </c>
    </row>
    <row r="1379" spans="1:7" ht="30.75" thickBot="1" x14ac:dyDescent="0.3">
      <c r="A1379" s="510">
        <v>42651</v>
      </c>
      <c r="B1379" s="35" t="s">
        <v>794</v>
      </c>
      <c r="C1379" s="35" t="s">
        <v>652</v>
      </c>
      <c r="D1379" s="518">
        <v>305</v>
      </c>
      <c r="E1379" s="518" t="s">
        <v>785</v>
      </c>
      <c r="F1379" s="35" t="s">
        <v>595</v>
      </c>
      <c r="G1379" s="366" t="s">
        <v>793</v>
      </c>
    </row>
    <row r="1380" spans="1:7" ht="30.75" thickBot="1" x14ac:dyDescent="0.3">
      <c r="A1380" s="510">
        <v>42651</v>
      </c>
      <c r="B1380" s="35" t="s">
        <v>807</v>
      </c>
      <c r="C1380" s="35" t="s">
        <v>805</v>
      </c>
      <c r="D1380" s="518">
        <v>306</v>
      </c>
      <c r="E1380" s="518" t="s">
        <v>596</v>
      </c>
      <c r="F1380" s="35" t="s">
        <v>595</v>
      </c>
      <c r="G1380" s="366" t="s">
        <v>806</v>
      </c>
    </row>
    <row r="1381" spans="1:7" ht="30.75" thickBot="1" x14ac:dyDescent="0.3">
      <c r="A1381" s="510">
        <v>42651</v>
      </c>
      <c r="B1381" s="35" t="s">
        <v>805</v>
      </c>
      <c r="C1381" s="35" t="s">
        <v>757</v>
      </c>
      <c r="D1381" s="518">
        <v>306</v>
      </c>
      <c r="E1381" s="518" t="s">
        <v>596</v>
      </c>
      <c r="F1381" s="35" t="s">
        <v>595</v>
      </c>
      <c r="G1381" s="366" t="s">
        <v>804</v>
      </c>
    </row>
    <row r="1382" spans="1:7" ht="30.75" thickBot="1" x14ac:dyDescent="0.3">
      <c r="A1382" s="510">
        <v>42651</v>
      </c>
      <c r="B1382" s="35" t="s">
        <v>757</v>
      </c>
      <c r="C1382" s="35" t="s">
        <v>663</v>
      </c>
      <c r="D1382" s="518">
        <v>306</v>
      </c>
      <c r="E1382" s="518" t="s">
        <v>803</v>
      </c>
      <c r="F1382" s="35" t="s">
        <v>595</v>
      </c>
      <c r="G1382" s="366" t="s">
        <v>802</v>
      </c>
    </row>
    <row r="1383" spans="1:7" ht="30.75" thickBot="1" x14ac:dyDescent="0.3">
      <c r="A1383" s="510">
        <v>42651</v>
      </c>
      <c r="B1383" s="35" t="s">
        <v>757</v>
      </c>
      <c r="C1383" s="35" t="s">
        <v>663</v>
      </c>
      <c r="D1383" s="518">
        <v>306</v>
      </c>
      <c r="E1383" s="518" t="s">
        <v>803</v>
      </c>
      <c r="F1383" s="35" t="s">
        <v>595</v>
      </c>
      <c r="G1383" s="366" t="s">
        <v>801</v>
      </c>
    </row>
    <row r="1384" spans="1:7" thickBot="1" x14ac:dyDescent="0.3">
      <c r="A1384" s="510">
        <v>39509</v>
      </c>
      <c r="B1384" s="35" t="s">
        <v>607</v>
      </c>
      <c r="C1384" s="35" t="s">
        <v>681</v>
      </c>
      <c r="D1384" s="518">
        <v>309</v>
      </c>
      <c r="E1384" s="518" t="s">
        <v>1810</v>
      </c>
      <c r="F1384" s="35" t="s">
        <v>595</v>
      </c>
      <c r="G1384" s="366" t="s">
        <v>1983</v>
      </c>
    </row>
    <row r="1385" spans="1:7" thickBot="1" x14ac:dyDescent="0.3">
      <c r="A1385" s="510">
        <v>42650</v>
      </c>
      <c r="B1385" s="35" t="s">
        <v>666</v>
      </c>
      <c r="C1385" s="35" t="s">
        <v>856</v>
      </c>
      <c r="D1385" s="518">
        <v>312</v>
      </c>
      <c r="E1385" s="518" t="s">
        <v>827</v>
      </c>
      <c r="F1385" s="35" t="s">
        <v>595</v>
      </c>
      <c r="G1385" s="366" t="s">
        <v>857</v>
      </c>
    </row>
    <row r="1386" spans="1:7" thickBot="1" x14ac:dyDescent="0.3">
      <c r="A1386" s="510">
        <v>42650</v>
      </c>
      <c r="B1386" s="35" t="s">
        <v>856</v>
      </c>
      <c r="C1386" s="35" t="s">
        <v>805</v>
      </c>
      <c r="D1386" s="518">
        <v>312</v>
      </c>
      <c r="E1386" s="518" t="s">
        <v>827</v>
      </c>
      <c r="F1386" s="35" t="s">
        <v>595</v>
      </c>
      <c r="G1386" s="366" t="s">
        <v>853</v>
      </c>
    </row>
    <row r="1387" spans="1:7" thickBot="1" x14ac:dyDescent="0.3">
      <c r="A1387" s="510">
        <v>42650</v>
      </c>
      <c r="B1387" s="35" t="s">
        <v>856</v>
      </c>
      <c r="C1387" s="35" t="s">
        <v>805</v>
      </c>
      <c r="D1387" s="518">
        <v>312</v>
      </c>
      <c r="E1387" s="518" t="s">
        <v>855</v>
      </c>
      <c r="F1387" s="35" t="s">
        <v>595</v>
      </c>
      <c r="G1387" s="366" t="s">
        <v>854</v>
      </c>
    </row>
    <row r="1388" spans="1:7" ht="30.75" thickBot="1" x14ac:dyDescent="0.3">
      <c r="A1388" s="510">
        <v>42650</v>
      </c>
      <c r="B1388" s="35" t="s">
        <v>805</v>
      </c>
      <c r="C1388" s="35" t="s">
        <v>757</v>
      </c>
      <c r="D1388" s="518">
        <v>312</v>
      </c>
      <c r="E1388" s="518" t="s">
        <v>827</v>
      </c>
      <c r="F1388" s="35" t="s">
        <v>595</v>
      </c>
      <c r="G1388" s="366" t="s">
        <v>852</v>
      </c>
    </row>
    <row r="1389" spans="1:7" thickBot="1" x14ac:dyDescent="0.3">
      <c r="A1389" s="510">
        <v>42650</v>
      </c>
      <c r="B1389" s="35" t="s">
        <v>757</v>
      </c>
      <c r="C1389" s="35" t="s">
        <v>850</v>
      </c>
      <c r="D1389" s="518">
        <v>312</v>
      </c>
      <c r="E1389" s="518" t="s">
        <v>827</v>
      </c>
      <c r="F1389" s="35" t="s">
        <v>595</v>
      </c>
      <c r="G1389" s="366" t="s">
        <v>851</v>
      </c>
    </row>
    <row r="1390" spans="1:7" ht="30.75" thickBot="1" x14ac:dyDescent="0.3">
      <c r="A1390" s="510">
        <v>39521</v>
      </c>
      <c r="B1390" s="35" t="s">
        <v>671</v>
      </c>
      <c r="C1390" s="35" t="s">
        <v>847</v>
      </c>
      <c r="D1390" s="518">
        <v>314</v>
      </c>
      <c r="E1390" s="518" t="s">
        <v>1805</v>
      </c>
      <c r="F1390" s="35" t="s">
        <v>595</v>
      </c>
      <c r="G1390" s="366" t="s">
        <v>1807</v>
      </c>
    </row>
    <row r="1391" spans="1:7" thickBot="1" x14ac:dyDescent="0.3">
      <c r="A1391" s="510">
        <v>39485</v>
      </c>
      <c r="B1391" s="35" t="s">
        <v>786</v>
      </c>
      <c r="C1391" s="35" t="s">
        <v>891</v>
      </c>
      <c r="D1391" s="518">
        <v>340</v>
      </c>
      <c r="E1391" s="518" t="s">
        <v>1805</v>
      </c>
      <c r="F1391" s="35" t="s">
        <v>595</v>
      </c>
      <c r="G1391" s="366" t="s">
        <v>2312</v>
      </c>
    </row>
    <row r="1392" spans="1:7" thickBot="1" x14ac:dyDescent="0.3">
      <c r="A1392" s="510">
        <v>39485</v>
      </c>
      <c r="B1392" s="35" t="s">
        <v>621</v>
      </c>
      <c r="C1392" s="35" t="s">
        <v>708</v>
      </c>
      <c r="D1392" s="518">
        <v>340</v>
      </c>
      <c r="E1392" s="518" t="s">
        <v>1805</v>
      </c>
      <c r="F1392" s="35" t="s">
        <v>595</v>
      </c>
      <c r="G1392" s="366" t="s">
        <v>2307</v>
      </c>
    </row>
    <row r="1393" spans="1:7" thickBot="1" x14ac:dyDescent="0.3">
      <c r="A1393" s="510">
        <v>39485</v>
      </c>
      <c r="B1393" s="35" t="s">
        <v>708</v>
      </c>
      <c r="C1393" s="35" t="s">
        <v>884</v>
      </c>
      <c r="D1393" s="518">
        <v>340</v>
      </c>
      <c r="E1393" s="518" t="s">
        <v>1805</v>
      </c>
      <c r="F1393" s="35" t="s">
        <v>595</v>
      </c>
      <c r="G1393" s="366" t="s">
        <v>2306</v>
      </c>
    </row>
    <row r="1394" spans="1:7" ht="30.75" thickBot="1" x14ac:dyDescent="0.3">
      <c r="A1394" s="510">
        <v>39485</v>
      </c>
      <c r="B1394" s="35" t="s">
        <v>639</v>
      </c>
      <c r="C1394" s="35" t="s">
        <v>786</v>
      </c>
      <c r="D1394" s="518">
        <v>342</v>
      </c>
      <c r="E1394" s="518" t="s">
        <v>1805</v>
      </c>
      <c r="F1394" s="35" t="s">
        <v>595</v>
      </c>
      <c r="G1394" s="366" t="s">
        <v>2313</v>
      </c>
    </row>
    <row r="1395" spans="1:7" ht="30.75" thickBot="1" x14ac:dyDescent="0.3">
      <c r="A1395" s="510">
        <v>39389</v>
      </c>
      <c r="B1395" s="35" t="s">
        <v>809</v>
      </c>
      <c r="C1395" s="35" t="s">
        <v>859</v>
      </c>
      <c r="D1395" s="518">
        <v>348</v>
      </c>
      <c r="E1395" s="518" t="s">
        <v>1849</v>
      </c>
      <c r="F1395" s="35" t="s">
        <v>595</v>
      </c>
      <c r="G1395" s="366" t="s">
        <v>2377</v>
      </c>
    </row>
    <row r="1396" spans="1:7" ht="45.75" thickBot="1" x14ac:dyDescent="0.3">
      <c r="A1396" s="510">
        <v>39389</v>
      </c>
      <c r="B1396" s="35" t="s">
        <v>859</v>
      </c>
      <c r="C1396" s="35" t="s">
        <v>721</v>
      </c>
      <c r="D1396" s="518">
        <v>348</v>
      </c>
      <c r="E1396" s="518" t="s">
        <v>1805</v>
      </c>
      <c r="F1396" s="35" t="s">
        <v>595</v>
      </c>
      <c r="G1396" s="366" t="s">
        <v>2376</v>
      </c>
    </row>
    <row r="1397" spans="1:7" thickBot="1" x14ac:dyDescent="0.3">
      <c r="A1397" s="510">
        <v>39389</v>
      </c>
      <c r="B1397" s="35" t="s">
        <v>681</v>
      </c>
      <c r="C1397" s="35" t="s">
        <v>760</v>
      </c>
      <c r="D1397" s="518">
        <v>349</v>
      </c>
      <c r="E1397" s="518" t="s">
        <v>1805</v>
      </c>
      <c r="F1397" s="35" t="s">
        <v>595</v>
      </c>
      <c r="G1397" s="366" t="s">
        <v>2379</v>
      </c>
    </row>
    <row r="1398" spans="1:7" ht="45.75" thickBot="1" x14ac:dyDescent="0.3">
      <c r="A1398" s="510">
        <v>39389</v>
      </c>
      <c r="B1398" s="35" t="s">
        <v>760</v>
      </c>
      <c r="C1398" s="35" t="s">
        <v>809</v>
      </c>
      <c r="D1398" s="518">
        <v>349</v>
      </c>
      <c r="E1398" s="518" t="s">
        <v>1805</v>
      </c>
      <c r="F1398" s="35" t="s">
        <v>595</v>
      </c>
      <c r="G1398" s="366" t="s">
        <v>2378</v>
      </c>
    </row>
    <row r="1399" spans="1:7" ht="45.75" thickBot="1" x14ac:dyDescent="0.3">
      <c r="A1399" s="510">
        <v>39389</v>
      </c>
      <c r="B1399" s="35" t="s">
        <v>704</v>
      </c>
      <c r="C1399" s="35" t="s">
        <v>921</v>
      </c>
      <c r="D1399" s="518">
        <v>350</v>
      </c>
      <c r="E1399" s="518" t="s">
        <v>1805</v>
      </c>
      <c r="F1399" s="35" t="s">
        <v>595</v>
      </c>
      <c r="G1399" s="366" t="s">
        <v>2381</v>
      </c>
    </row>
    <row r="1400" spans="1:7" ht="45.75" thickBot="1" x14ac:dyDescent="0.3">
      <c r="A1400" s="510">
        <v>39389</v>
      </c>
      <c r="B1400" s="35" t="s">
        <v>921</v>
      </c>
      <c r="C1400" s="35" t="s">
        <v>681</v>
      </c>
      <c r="D1400" s="518">
        <v>350</v>
      </c>
      <c r="E1400" s="518" t="s">
        <v>1805</v>
      </c>
      <c r="F1400" s="35" t="s">
        <v>595</v>
      </c>
      <c r="G1400" s="366" t="s">
        <v>2380</v>
      </c>
    </row>
    <row r="1401" spans="1:7" ht="75.75" thickBot="1" x14ac:dyDescent="0.3">
      <c r="A1401" s="510">
        <v>39485</v>
      </c>
      <c r="B1401" s="35" t="s">
        <v>891</v>
      </c>
      <c r="C1401" s="35" t="s">
        <v>887</v>
      </c>
      <c r="D1401" s="518">
        <v>350</v>
      </c>
      <c r="E1401" s="518" t="s">
        <v>1805</v>
      </c>
      <c r="F1401" s="35" t="s">
        <v>595</v>
      </c>
      <c r="G1401" s="366" t="s">
        <v>2311</v>
      </c>
    </row>
    <row r="1402" spans="1:7" ht="45.75" thickBot="1" x14ac:dyDescent="0.3">
      <c r="A1402" s="510">
        <v>39485</v>
      </c>
      <c r="B1402" s="35" t="s">
        <v>887</v>
      </c>
      <c r="C1402" s="35" t="s">
        <v>997</v>
      </c>
      <c r="D1402" s="518">
        <v>350</v>
      </c>
      <c r="E1402" s="518" t="s">
        <v>1805</v>
      </c>
      <c r="F1402" s="35" t="s">
        <v>595</v>
      </c>
      <c r="G1402" s="366" t="s">
        <v>2310</v>
      </c>
    </row>
    <row r="1403" spans="1:7" ht="30.75" thickBot="1" x14ac:dyDescent="0.3">
      <c r="A1403" s="510">
        <v>39485</v>
      </c>
      <c r="B1403" s="35" t="s">
        <v>997</v>
      </c>
      <c r="C1403" s="35" t="s">
        <v>710</v>
      </c>
      <c r="D1403" s="518">
        <v>350</v>
      </c>
      <c r="E1403" s="518" t="s">
        <v>1805</v>
      </c>
      <c r="F1403" s="35" t="s">
        <v>595</v>
      </c>
      <c r="G1403" s="366" t="s">
        <v>2309</v>
      </c>
    </row>
    <row r="1404" spans="1:7" thickBot="1" x14ac:dyDescent="0.3">
      <c r="A1404" s="510">
        <v>39485</v>
      </c>
      <c r="B1404" s="35" t="s">
        <v>710</v>
      </c>
      <c r="C1404" s="35" t="s">
        <v>621</v>
      </c>
      <c r="D1404" s="518">
        <v>350</v>
      </c>
      <c r="E1404" s="518" t="s">
        <v>1805</v>
      </c>
      <c r="F1404" s="35" t="s">
        <v>595</v>
      </c>
      <c r="G1404" s="366" t="s">
        <v>2308</v>
      </c>
    </row>
    <row r="1405" spans="1:7" ht="30.75" thickBot="1" x14ac:dyDescent="0.3">
      <c r="A1405" s="510">
        <v>39559</v>
      </c>
      <c r="B1405" s="35" t="s">
        <v>753</v>
      </c>
      <c r="C1405" s="35" t="s">
        <v>841</v>
      </c>
      <c r="D1405" s="518">
        <v>360</v>
      </c>
      <c r="E1405" s="518" t="s">
        <v>1169</v>
      </c>
      <c r="F1405" s="35" t="s">
        <v>595</v>
      </c>
      <c r="G1405" s="366" t="s">
        <v>1172</v>
      </c>
    </row>
    <row r="1406" spans="1:7" ht="30.75" thickBot="1" x14ac:dyDescent="0.3">
      <c r="A1406" s="510">
        <v>39371</v>
      </c>
      <c r="B1406" s="35" t="s">
        <v>745</v>
      </c>
      <c r="C1406" s="35" t="s">
        <v>607</v>
      </c>
      <c r="D1406" s="518">
        <v>380</v>
      </c>
      <c r="E1406" s="518" t="s">
        <v>1898</v>
      </c>
      <c r="F1406" s="35" t="s">
        <v>595</v>
      </c>
      <c r="G1406" s="366" t="s">
        <v>2591</v>
      </c>
    </row>
    <row r="1407" spans="1:7" ht="30.75" thickBot="1" x14ac:dyDescent="0.3">
      <c r="A1407" s="510">
        <v>42649</v>
      </c>
      <c r="B1407" s="35" t="s">
        <v>692</v>
      </c>
      <c r="C1407" s="35" t="s">
        <v>771</v>
      </c>
      <c r="D1407" s="518">
        <v>389</v>
      </c>
      <c r="E1407" s="518" t="s">
        <v>879</v>
      </c>
      <c r="F1407" s="35" t="s">
        <v>595</v>
      </c>
      <c r="G1407" s="366" t="s">
        <v>923</v>
      </c>
    </row>
    <row r="1408" spans="1:7" ht="30.75" thickBot="1" x14ac:dyDescent="0.3">
      <c r="A1408" s="510">
        <v>39386</v>
      </c>
      <c r="B1408" s="35" t="s">
        <v>598</v>
      </c>
      <c r="C1408" s="35" t="s">
        <v>692</v>
      </c>
      <c r="D1408" s="518">
        <v>393</v>
      </c>
      <c r="E1408" s="518" t="s">
        <v>1409</v>
      </c>
      <c r="F1408" s="35" t="s">
        <v>595</v>
      </c>
      <c r="G1408" s="366" t="s">
        <v>2410</v>
      </c>
    </row>
    <row r="1409" spans="1:7" ht="30.75" thickBot="1" x14ac:dyDescent="0.3">
      <c r="A1409" s="510">
        <v>39386</v>
      </c>
      <c r="B1409" s="35" t="s">
        <v>607</v>
      </c>
      <c r="C1409" s="35" t="s">
        <v>598</v>
      </c>
      <c r="D1409" s="518">
        <v>416</v>
      </c>
      <c r="E1409" s="518" t="s">
        <v>1382</v>
      </c>
      <c r="F1409" s="35" t="s">
        <v>595</v>
      </c>
      <c r="G1409" s="366" t="s">
        <v>2411</v>
      </c>
    </row>
    <row r="1410" spans="1:7" ht="90.75" thickBot="1" x14ac:dyDescent="0.3">
      <c r="A1410" s="510">
        <v>39368</v>
      </c>
      <c r="B1410" s="35" t="s">
        <v>841</v>
      </c>
      <c r="C1410" s="35" t="s">
        <v>607</v>
      </c>
      <c r="D1410" s="518">
        <v>424</v>
      </c>
      <c r="E1410" s="518" t="s">
        <v>1817</v>
      </c>
      <c r="F1410" s="35" t="s">
        <v>595</v>
      </c>
      <c r="G1410" s="366" t="s">
        <v>2635</v>
      </c>
    </row>
    <row r="1411" spans="1:7" ht="30.75" thickBot="1" x14ac:dyDescent="0.3">
      <c r="A1411" s="510">
        <v>39514</v>
      </c>
      <c r="B1411" s="35" t="s">
        <v>964</v>
      </c>
      <c r="C1411" s="35" t="s">
        <v>607</v>
      </c>
      <c r="D1411" s="518">
        <v>434</v>
      </c>
      <c r="E1411" s="518" t="s">
        <v>1382</v>
      </c>
      <c r="F1411" s="35" t="s">
        <v>595</v>
      </c>
      <c r="G1411" s="366" t="s">
        <v>1908</v>
      </c>
    </row>
    <row r="1412" spans="1:7" ht="45.75" thickBot="1" x14ac:dyDescent="0.3">
      <c r="A1412" s="510">
        <v>39514</v>
      </c>
      <c r="B1412" s="35" t="s">
        <v>964</v>
      </c>
      <c r="C1412" s="35" t="s">
        <v>607</v>
      </c>
      <c r="D1412" s="518">
        <v>434</v>
      </c>
      <c r="E1412" s="518" t="s">
        <v>1382</v>
      </c>
      <c r="F1412" s="35" t="s">
        <v>595</v>
      </c>
      <c r="G1412" s="366" t="s">
        <v>1909</v>
      </c>
    </row>
    <row r="1413" spans="1:7" thickBot="1" x14ac:dyDescent="0.3">
      <c r="A1413" s="510">
        <v>39508</v>
      </c>
      <c r="B1413" s="35" t="s">
        <v>964</v>
      </c>
      <c r="C1413" s="35" t="s">
        <v>997</v>
      </c>
      <c r="D1413" s="518">
        <v>443</v>
      </c>
      <c r="E1413" s="518" t="s">
        <v>1810</v>
      </c>
      <c r="F1413" s="35" t="s">
        <v>595</v>
      </c>
      <c r="G1413" s="366" t="s">
        <v>1987</v>
      </c>
    </row>
    <row r="1414" spans="1:7" ht="45.75" thickBot="1" x14ac:dyDescent="0.3">
      <c r="A1414" s="510">
        <v>39508</v>
      </c>
      <c r="B1414" s="35" t="s">
        <v>997</v>
      </c>
      <c r="C1414" s="35" t="s">
        <v>618</v>
      </c>
      <c r="D1414" s="518">
        <v>443</v>
      </c>
      <c r="E1414" s="518" t="s">
        <v>1810</v>
      </c>
      <c r="F1414" s="35" t="s">
        <v>595</v>
      </c>
      <c r="G1414" s="366" t="s">
        <v>1986</v>
      </c>
    </row>
    <row r="1415" spans="1:7" thickBot="1" x14ac:dyDescent="0.3">
      <c r="A1415" s="510">
        <v>39509</v>
      </c>
      <c r="B1415" s="35" t="s">
        <v>760</v>
      </c>
      <c r="C1415" s="35" t="s">
        <v>668</v>
      </c>
      <c r="D1415" s="518">
        <v>444</v>
      </c>
      <c r="E1415" s="518" t="s">
        <v>1810</v>
      </c>
      <c r="F1415" s="35" t="s">
        <v>595</v>
      </c>
      <c r="G1415" s="366" t="s">
        <v>1980</v>
      </c>
    </row>
    <row r="1416" spans="1:7" thickBot="1" x14ac:dyDescent="0.3">
      <c r="A1416" s="510">
        <v>39524</v>
      </c>
      <c r="B1416" s="35" t="s">
        <v>681</v>
      </c>
      <c r="C1416" s="35" t="s">
        <v>677</v>
      </c>
      <c r="D1416" s="518">
        <v>474</v>
      </c>
      <c r="E1416" s="518" t="s">
        <v>719</v>
      </c>
      <c r="F1416" s="35" t="s">
        <v>595</v>
      </c>
      <c r="G1416" s="366" t="s">
        <v>1754</v>
      </c>
    </row>
    <row r="1417" spans="1:7" ht="45.75" thickBot="1" x14ac:dyDescent="0.3">
      <c r="A1417" s="510">
        <v>39524</v>
      </c>
      <c r="B1417" s="35" t="s">
        <v>607</v>
      </c>
      <c r="C1417" s="35" t="s">
        <v>689</v>
      </c>
      <c r="D1417" s="518">
        <v>475</v>
      </c>
      <c r="E1417" s="518" t="s">
        <v>1750</v>
      </c>
      <c r="F1417" s="35" t="s">
        <v>595</v>
      </c>
      <c r="G1417" s="366" t="s">
        <v>1756</v>
      </c>
    </row>
    <row r="1418" spans="1:7" ht="45.75" thickBot="1" x14ac:dyDescent="0.3">
      <c r="A1418" s="510">
        <v>39524</v>
      </c>
      <c r="B1418" s="35" t="s">
        <v>689</v>
      </c>
      <c r="C1418" s="35" t="s">
        <v>681</v>
      </c>
      <c r="D1418" s="518">
        <v>475</v>
      </c>
      <c r="E1418" s="518" t="s">
        <v>719</v>
      </c>
      <c r="F1418" s="35" t="s">
        <v>595</v>
      </c>
      <c r="G1418" s="366" t="s">
        <v>1755</v>
      </c>
    </row>
    <row r="1419" spans="1:7" ht="30.75" thickBot="1" x14ac:dyDescent="0.3">
      <c r="A1419" s="510">
        <v>40445</v>
      </c>
      <c r="B1419" s="35" t="s">
        <v>665</v>
      </c>
      <c r="C1419" s="35" t="s">
        <v>757</v>
      </c>
      <c r="D1419" s="518">
        <v>498</v>
      </c>
      <c r="E1419" s="518" t="s">
        <v>1136</v>
      </c>
      <c r="F1419" s="35" t="s">
        <v>595</v>
      </c>
      <c r="G1419" s="366" t="s">
        <v>1143</v>
      </c>
    </row>
    <row r="1420" spans="1:7" ht="30.75" thickBot="1" x14ac:dyDescent="0.3">
      <c r="A1420" s="510">
        <v>40445</v>
      </c>
      <c r="B1420" s="35" t="s">
        <v>757</v>
      </c>
      <c r="C1420" s="35" t="s">
        <v>663</v>
      </c>
      <c r="D1420" s="518">
        <v>498</v>
      </c>
      <c r="E1420" s="518" t="s">
        <v>1142</v>
      </c>
      <c r="F1420" s="35" t="s">
        <v>595</v>
      </c>
      <c r="G1420" s="366" t="s">
        <v>1141</v>
      </c>
    </row>
    <row r="1421" spans="1:7" thickBot="1" x14ac:dyDescent="0.3">
      <c r="A1421" s="510">
        <v>39521</v>
      </c>
      <c r="B1421" s="35" t="s">
        <v>731</v>
      </c>
      <c r="C1421" s="35" t="s">
        <v>681</v>
      </c>
      <c r="D1421" s="518">
        <v>525</v>
      </c>
      <c r="E1421" s="518" t="s">
        <v>1812</v>
      </c>
      <c r="F1421" s="35" t="s">
        <v>595</v>
      </c>
      <c r="G1421" s="366" t="s">
        <v>1813</v>
      </c>
    </row>
    <row r="1422" spans="1:7" ht="60.75" thickBot="1" x14ac:dyDescent="0.3">
      <c r="A1422" s="510">
        <v>39518</v>
      </c>
      <c r="B1422" s="35" t="s">
        <v>964</v>
      </c>
      <c r="C1422" s="35" t="s">
        <v>607</v>
      </c>
      <c r="D1422" s="518">
        <v>550</v>
      </c>
      <c r="E1422" s="518" t="s">
        <v>1812</v>
      </c>
      <c r="F1422" s="35" t="s">
        <v>595</v>
      </c>
      <c r="G1422" s="366" t="s">
        <v>1854</v>
      </c>
    </row>
    <row r="1423" spans="1:7" thickBot="1" x14ac:dyDescent="0.3">
      <c r="A1423" s="510">
        <v>39518</v>
      </c>
      <c r="B1423" s="35" t="s">
        <v>964</v>
      </c>
      <c r="C1423" s="35" t="s">
        <v>607</v>
      </c>
      <c r="D1423" s="518">
        <v>550</v>
      </c>
      <c r="E1423" s="518" t="s">
        <v>1812</v>
      </c>
      <c r="F1423" s="35" t="s">
        <v>595</v>
      </c>
      <c r="G1423" s="366" t="s">
        <v>1855</v>
      </c>
    </row>
    <row r="1424" spans="1:7" ht="30.75" thickBot="1" x14ac:dyDescent="0.3">
      <c r="A1424" s="510">
        <v>41166</v>
      </c>
      <c r="B1424" s="35" t="s">
        <v>598</v>
      </c>
      <c r="C1424" s="35" t="s">
        <v>1087</v>
      </c>
      <c r="D1424" s="518">
        <v>556</v>
      </c>
      <c r="E1424" s="518" t="s">
        <v>1063</v>
      </c>
      <c r="F1424" s="35" t="s">
        <v>595</v>
      </c>
      <c r="G1424" s="366" t="s">
        <v>1088</v>
      </c>
    </row>
    <row r="1425" spans="1:7" ht="30.75" thickBot="1" x14ac:dyDescent="0.3">
      <c r="A1425" s="510">
        <v>41166</v>
      </c>
      <c r="B1425" s="35" t="s">
        <v>1087</v>
      </c>
      <c r="C1425" s="35" t="s">
        <v>1085</v>
      </c>
      <c r="D1425" s="518">
        <v>556</v>
      </c>
      <c r="E1425" s="518" t="s">
        <v>1063</v>
      </c>
      <c r="F1425" s="35" t="s">
        <v>595</v>
      </c>
      <c r="G1425" s="366" t="s">
        <v>1086</v>
      </c>
    </row>
    <row r="1426" spans="1:7" ht="45.75" thickBot="1" x14ac:dyDescent="0.3">
      <c r="A1426" s="510">
        <v>39369</v>
      </c>
      <c r="B1426" s="35" t="s">
        <v>607</v>
      </c>
      <c r="C1426" s="35" t="s">
        <v>681</v>
      </c>
      <c r="D1426" s="518">
        <v>560</v>
      </c>
      <c r="E1426" s="518" t="s">
        <v>1817</v>
      </c>
      <c r="F1426" s="35" t="s">
        <v>595</v>
      </c>
      <c r="G1426" s="366" t="s">
        <v>2633</v>
      </c>
    </row>
    <row r="1427" spans="1:7" ht="45.75" thickBot="1" x14ac:dyDescent="0.3">
      <c r="A1427" s="510">
        <v>39369</v>
      </c>
      <c r="B1427" s="35" t="s">
        <v>607</v>
      </c>
      <c r="C1427" s="35" t="s">
        <v>681</v>
      </c>
      <c r="D1427" s="518">
        <v>560</v>
      </c>
      <c r="E1427" s="518" t="s">
        <v>1817</v>
      </c>
      <c r="F1427" s="35" t="s">
        <v>595</v>
      </c>
      <c r="G1427" s="366" t="s">
        <v>2634</v>
      </c>
    </row>
    <row r="1428" spans="1:7" thickBot="1" x14ac:dyDescent="0.3">
      <c r="A1428" s="510">
        <v>39511</v>
      </c>
      <c r="B1428" s="35" t="s">
        <v>997</v>
      </c>
      <c r="C1428" s="35" t="s">
        <v>607</v>
      </c>
      <c r="D1428" s="518">
        <v>560</v>
      </c>
      <c r="E1428" s="518" t="s">
        <v>1382</v>
      </c>
      <c r="F1428" s="35" t="s">
        <v>595</v>
      </c>
      <c r="G1428" s="366" t="s">
        <v>1951</v>
      </c>
    </row>
    <row r="1429" spans="1:7" ht="30.75" thickBot="1" x14ac:dyDescent="0.3">
      <c r="A1429" s="510">
        <v>39547</v>
      </c>
      <c r="B1429" s="35" t="s">
        <v>607</v>
      </c>
      <c r="C1429" s="35" t="s">
        <v>817</v>
      </c>
      <c r="D1429" s="518">
        <v>561</v>
      </c>
      <c r="E1429" s="518" t="s">
        <v>1359</v>
      </c>
      <c r="F1429" s="35" t="s">
        <v>595</v>
      </c>
      <c r="G1429" s="366" t="s">
        <v>1372</v>
      </c>
    </row>
    <row r="1430" spans="1:7" ht="30.75" thickBot="1" x14ac:dyDescent="0.3">
      <c r="A1430" s="510">
        <v>39547</v>
      </c>
      <c r="B1430" s="35" t="s">
        <v>817</v>
      </c>
      <c r="C1430" s="35" t="s">
        <v>771</v>
      </c>
      <c r="D1430" s="518">
        <v>561</v>
      </c>
      <c r="E1430" s="518" t="s">
        <v>1359</v>
      </c>
      <c r="F1430" s="35" t="s">
        <v>595</v>
      </c>
      <c r="G1430" s="366" t="s">
        <v>1371</v>
      </c>
    </row>
    <row r="1431" spans="1:7" ht="30.75" thickBot="1" x14ac:dyDescent="0.3">
      <c r="A1431" s="510">
        <v>39524</v>
      </c>
      <c r="B1431" s="35" t="s">
        <v>745</v>
      </c>
      <c r="C1431" s="35" t="s">
        <v>609</v>
      </c>
      <c r="D1431" s="518">
        <v>564</v>
      </c>
      <c r="E1431" s="518" t="s">
        <v>1739</v>
      </c>
      <c r="F1431" s="35" t="s">
        <v>595</v>
      </c>
      <c r="G1431" s="366" t="s">
        <v>1745</v>
      </c>
    </row>
    <row r="1432" spans="1:7" thickBot="1" x14ac:dyDescent="0.3">
      <c r="A1432" s="510">
        <v>39524</v>
      </c>
      <c r="B1432" s="35" t="s">
        <v>609</v>
      </c>
      <c r="C1432" s="35" t="s">
        <v>607</v>
      </c>
      <c r="D1432" s="518">
        <v>564</v>
      </c>
      <c r="E1432" s="518" t="s">
        <v>719</v>
      </c>
      <c r="F1432" s="35" t="s">
        <v>595</v>
      </c>
      <c r="G1432" s="366" t="s">
        <v>357</v>
      </c>
    </row>
    <row r="1433" spans="1:7" thickBot="1" x14ac:dyDescent="0.3">
      <c r="A1433" s="510">
        <v>39525</v>
      </c>
      <c r="B1433" s="35" t="s">
        <v>607</v>
      </c>
      <c r="C1433" s="35" t="s">
        <v>698</v>
      </c>
      <c r="D1433" s="518">
        <v>564</v>
      </c>
      <c r="E1433" s="518" t="s">
        <v>719</v>
      </c>
      <c r="F1433" s="35" t="s">
        <v>595</v>
      </c>
      <c r="G1433" s="366" t="s">
        <v>357</v>
      </c>
    </row>
    <row r="1434" spans="1:7" ht="30.75" thickBot="1" x14ac:dyDescent="0.3">
      <c r="A1434" s="510">
        <v>39520</v>
      </c>
      <c r="B1434" s="35" t="s">
        <v>607</v>
      </c>
      <c r="C1434" s="35" t="s">
        <v>823</v>
      </c>
      <c r="D1434" s="518">
        <v>578</v>
      </c>
      <c r="E1434" s="518" t="s">
        <v>1817</v>
      </c>
      <c r="F1434" s="35" t="s">
        <v>595</v>
      </c>
      <c r="G1434" s="366" t="s">
        <v>1838</v>
      </c>
    </row>
    <row r="1435" spans="1:7" ht="45.75" thickBot="1" x14ac:dyDescent="0.3">
      <c r="A1435" s="510">
        <v>39520</v>
      </c>
      <c r="B1435" s="35" t="s">
        <v>823</v>
      </c>
      <c r="C1435" s="35" t="s">
        <v>700</v>
      </c>
      <c r="D1435" s="518">
        <v>578</v>
      </c>
      <c r="E1435" s="518" t="s">
        <v>1837</v>
      </c>
      <c r="F1435" s="35" t="s">
        <v>595</v>
      </c>
      <c r="G1435" s="366" t="s">
        <v>1836</v>
      </c>
    </row>
    <row r="1436" spans="1:7" ht="30.75" thickBot="1" x14ac:dyDescent="0.3">
      <c r="A1436" s="510">
        <v>39545</v>
      </c>
      <c r="B1436" s="35" t="s">
        <v>660</v>
      </c>
      <c r="C1436" s="35" t="s">
        <v>652</v>
      </c>
      <c r="D1436" s="518">
        <v>578</v>
      </c>
      <c r="E1436" s="518" t="s">
        <v>1382</v>
      </c>
      <c r="F1436" s="35" t="s">
        <v>595</v>
      </c>
      <c r="G1436" s="366" t="s">
        <v>1386</v>
      </c>
    </row>
    <row r="1437" spans="1:7" ht="30.75" thickBot="1" x14ac:dyDescent="0.3">
      <c r="A1437" s="510">
        <v>39544</v>
      </c>
      <c r="B1437" s="35" t="s">
        <v>627</v>
      </c>
      <c r="C1437" s="35" t="s">
        <v>884</v>
      </c>
      <c r="D1437" s="518">
        <v>580</v>
      </c>
      <c r="E1437" s="518" t="s">
        <v>1382</v>
      </c>
      <c r="F1437" s="35" t="s">
        <v>595</v>
      </c>
      <c r="G1437" s="366" t="s">
        <v>1401</v>
      </c>
    </row>
    <row r="1438" spans="1:7" ht="30.75" thickBot="1" x14ac:dyDescent="0.3">
      <c r="A1438" s="510">
        <v>39386</v>
      </c>
      <c r="B1438" s="35" t="s">
        <v>692</v>
      </c>
      <c r="C1438" s="35" t="s">
        <v>681</v>
      </c>
      <c r="D1438" s="518">
        <v>587</v>
      </c>
      <c r="E1438" s="518" t="s">
        <v>1382</v>
      </c>
      <c r="F1438" s="35" t="s">
        <v>595</v>
      </c>
      <c r="G1438" s="366" t="s">
        <v>2409</v>
      </c>
    </row>
    <row r="1439" spans="1:7" thickBot="1" x14ac:dyDescent="0.3">
      <c r="A1439" s="510">
        <v>39377</v>
      </c>
      <c r="B1439" s="35" t="s">
        <v>683</v>
      </c>
      <c r="C1439" s="35" t="s">
        <v>681</v>
      </c>
      <c r="D1439" s="518">
        <v>600</v>
      </c>
      <c r="E1439" s="518" t="s">
        <v>1812</v>
      </c>
      <c r="F1439" s="35" t="s">
        <v>595</v>
      </c>
      <c r="G1439" s="366" t="s">
        <v>2492</v>
      </c>
    </row>
    <row r="1440" spans="1:7" thickBot="1" x14ac:dyDescent="0.3">
      <c r="A1440" s="510">
        <v>39545</v>
      </c>
      <c r="B1440" s="35" t="s">
        <v>681</v>
      </c>
      <c r="C1440" s="35" t="s">
        <v>668</v>
      </c>
      <c r="D1440" s="518">
        <v>600</v>
      </c>
      <c r="E1440" s="518" t="s">
        <v>1382</v>
      </c>
      <c r="F1440" s="35" t="s">
        <v>595</v>
      </c>
      <c r="G1440" s="366" t="s">
        <v>1393</v>
      </c>
    </row>
    <row r="1441" spans="1:7" thickBot="1" x14ac:dyDescent="0.3">
      <c r="A1441" s="510">
        <v>39525</v>
      </c>
      <c r="B1441" s="35" t="s">
        <v>681</v>
      </c>
      <c r="C1441" s="35" t="s">
        <v>677</v>
      </c>
      <c r="D1441" s="518">
        <v>610</v>
      </c>
      <c r="E1441" s="518" t="s">
        <v>825</v>
      </c>
      <c r="F1441" s="35" t="s">
        <v>595</v>
      </c>
      <c r="G1441" s="366" t="s">
        <v>1737</v>
      </c>
    </row>
    <row r="1442" spans="1:7" ht="75.75" thickBot="1" x14ac:dyDescent="0.3">
      <c r="A1442" s="510">
        <v>39545</v>
      </c>
      <c r="B1442" s="35" t="s">
        <v>663</v>
      </c>
      <c r="C1442" s="35" t="s">
        <v>721</v>
      </c>
      <c r="D1442" s="518">
        <v>610</v>
      </c>
      <c r="E1442" s="518" t="s">
        <v>1382</v>
      </c>
      <c r="F1442" s="35" t="s">
        <v>595</v>
      </c>
      <c r="G1442" s="366" t="s">
        <v>1388</v>
      </c>
    </row>
    <row r="1443" spans="1:7" ht="30.75" thickBot="1" x14ac:dyDescent="0.3">
      <c r="A1443" s="510">
        <v>39545</v>
      </c>
      <c r="B1443" s="35" t="s">
        <v>721</v>
      </c>
      <c r="C1443" s="35" t="s">
        <v>660</v>
      </c>
      <c r="D1443" s="518">
        <v>610</v>
      </c>
      <c r="E1443" s="518" t="s">
        <v>1382</v>
      </c>
      <c r="F1443" s="35" t="s">
        <v>595</v>
      </c>
      <c r="G1443" s="366" t="s">
        <v>1387</v>
      </c>
    </row>
    <row r="1444" spans="1:7" thickBot="1" x14ac:dyDescent="0.3">
      <c r="A1444" s="510">
        <v>39545</v>
      </c>
      <c r="B1444" s="35" t="s">
        <v>668</v>
      </c>
      <c r="C1444" s="35" t="s">
        <v>859</v>
      </c>
      <c r="D1444" s="518">
        <v>615</v>
      </c>
      <c r="E1444" s="518" t="s">
        <v>1382</v>
      </c>
      <c r="F1444" s="35" t="s">
        <v>595</v>
      </c>
      <c r="G1444" s="366" t="s">
        <v>1392</v>
      </c>
    </row>
    <row r="1445" spans="1:7" ht="30.75" thickBot="1" x14ac:dyDescent="0.3">
      <c r="A1445" s="510">
        <v>39545</v>
      </c>
      <c r="B1445" s="35" t="s">
        <v>859</v>
      </c>
      <c r="C1445" s="35" t="s">
        <v>805</v>
      </c>
      <c r="D1445" s="518">
        <v>615</v>
      </c>
      <c r="E1445" s="518" t="s">
        <v>1382</v>
      </c>
      <c r="F1445" s="35" t="s">
        <v>595</v>
      </c>
      <c r="G1445" s="366" t="s">
        <v>1391</v>
      </c>
    </row>
    <row r="1446" spans="1:7" thickBot="1" x14ac:dyDescent="0.3">
      <c r="A1446" s="510">
        <v>39545</v>
      </c>
      <c r="B1446" s="35" t="s">
        <v>805</v>
      </c>
      <c r="C1446" s="35" t="s">
        <v>757</v>
      </c>
      <c r="D1446" s="518">
        <v>615</v>
      </c>
      <c r="E1446" s="518" t="s">
        <v>1382</v>
      </c>
      <c r="F1446" s="35" t="s">
        <v>595</v>
      </c>
      <c r="G1446" s="366" t="s">
        <v>1390</v>
      </c>
    </row>
    <row r="1447" spans="1:7" ht="30.75" thickBot="1" x14ac:dyDescent="0.3">
      <c r="A1447" s="510">
        <v>39545</v>
      </c>
      <c r="B1447" s="35" t="s">
        <v>757</v>
      </c>
      <c r="C1447" s="35" t="s">
        <v>663</v>
      </c>
      <c r="D1447" s="518">
        <v>615</v>
      </c>
      <c r="E1447" s="518" t="s">
        <v>1382</v>
      </c>
      <c r="F1447" s="35" t="s">
        <v>595</v>
      </c>
      <c r="G1447" s="366" t="s">
        <v>1389</v>
      </c>
    </row>
    <row r="1448" spans="1:7" ht="30.75" thickBot="1" x14ac:dyDescent="0.3">
      <c r="A1448" s="510">
        <v>39525</v>
      </c>
      <c r="B1448" s="35" t="s">
        <v>698</v>
      </c>
      <c r="C1448" s="35" t="s">
        <v>597</v>
      </c>
      <c r="D1448" s="518">
        <v>616</v>
      </c>
      <c r="E1448" s="518" t="s">
        <v>1739</v>
      </c>
      <c r="F1448" s="35" t="s">
        <v>595</v>
      </c>
      <c r="G1448" s="366" t="s">
        <v>1744</v>
      </c>
    </row>
    <row r="1449" spans="1:7" ht="30.75" thickBot="1" x14ac:dyDescent="0.3">
      <c r="A1449" s="510">
        <v>39525</v>
      </c>
      <c r="B1449" s="35" t="s">
        <v>597</v>
      </c>
      <c r="C1449" s="35" t="s">
        <v>771</v>
      </c>
      <c r="D1449" s="518">
        <v>616</v>
      </c>
      <c r="E1449" s="518" t="s">
        <v>1739</v>
      </c>
      <c r="F1449" s="35" t="s">
        <v>595</v>
      </c>
      <c r="G1449" s="366" t="s">
        <v>1743</v>
      </c>
    </row>
    <row r="1450" spans="1:7" ht="45.75" thickBot="1" x14ac:dyDescent="0.3">
      <c r="A1450" s="510">
        <v>39525</v>
      </c>
      <c r="B1450" s="35" t="s">
        <v>771</v>
      </c>
      <c r="C1450" s="35" t="s">
        <v>689</v>
      </c>
      <c r="D1450" s="518">
        <v>616</v>
      </c>
      <c r="E1450" s="518" t="s">
        <v>1739</v>
      </c>
      <c r="F1450" s="35" t="s">
        <v>595</v>
      </c>
      <c r="G1450" s="366" t="s">
        <v>1742</v>
      </c>
    </row>
    <row r="1451" spans="1:7" ht="45.75" thickBot="1" x14ac:dyDescent="0.3">
      <c r="A1451" s="510">
        <v>39525</v>
      </c>
      <c r="B1451" s="35" t="s">
        <v>689</v>
      </c>
      <c r="C1451" s="35" t="s">
        <v>683</v>
      </c>
      <c r="D1451" s="518">
        <v>617</v>
      </c>
      <c r="E1451" s="518" t="s">
        <v>1739</v>
      </c>
      <c r="F1451" s="35" t="s">
        <v>595</v>
      </c>
      <c r="G1451" s="366" t="s">
        <v>1741</v>
      </c>
    </row>
    <row r="1452" spans="1:7" ht="30.75" thickBot="1" x14ac:dyDescent="0.3">
      <c r="A1452" s="510">
        <v>39525</v>
      </c>
      <c r="B1452" s="35" t="s">
        <v>683</v>
      </c>
      <c r="C1452" s="35" t="s">
        <v>729</v>
      </c>
      <c r="D1452" s="518">
        <v>617</v>
      </c>
      <c r="E1452" s="518" t="s">
        <v>1739</v>
      </c>
      <c r="F1452" s="35" t="s">
        <v>595</v>
      </c>
      <c r="G1452" s="366" t="s">
        <v>1740</v>
      </c>
    </row>
    <row r="1453" spans="1:7" ht="30.75" thickBot="1" x14ac:dyDescent="0.3">
      <c r="A1453" s="510">
        <v>39525</v>
      </c>
      <c r="B1453" s="35" t="s">
        <v>729</v>
      </c>
      <c r="C1453" s="35" t="s">
        <v>681</v>
      </c>
      <c r="D1453" s="518">
        <v>617</v>
      </c>
      <c r="E1453" s="518" t="s">
        <v>1739</v>
      </c>
      <c r="F1453" s="35" t="s">
        <v>595</v>
      </c>
      <c r="G1453" s="366" t="s">
        <v>1738</v>
      </c>
    </row>
    <row r="1454" spans="1:7" ht="30.75" thickBot="1" x14ac:dyDescent="0.3">
      <c r="A1454" s="510">
        <v>39517</v>
      </c>
      <c r="B1454" s="35" t="s">
        <v>733</v>
      </c>
      <c r="C1454" s="35" t="s">
        <v>681</v>
      </c>
      <c r="D1454" s="518">
        <v>671</v>
      </c>
      <c r="E1454" s="518" t="s">
        <v>1382</v>
      </c>
      <c r="F1454" s="35" t="s">
        <v>595</v>
      </c>
      <c r="G1454" s="366" t="s">
        <v>1877</v>
      </c>
    </row>
    <row r="1455" spans="1:7" ht="30.75" thickBot="1" x14ac:dyDescent="0.3">
      <c r="A1455" s="510">
        <v>39519</v>
      </c>
      <c r="B1455" s="35" t="s">
        <v>741</v>
      </c>
      <c r="C1455" s="35" t="s">
        <v>607</v>
      </c>
      <c r="D1455" s="518">
        <v>685</v>
      </c>
      <c r="E1455" s="518" t="s">
        <v>1812</v>
      </c>
      <c r="F1455" s="35" t="s">
        <v>595</v>
      </c>
      <c r="G1455" s="366" t="s">
        <v>1839</v>
      </c>
    </row>
    <row r="1456" spans="1:7" ht="60.75" thickBot="1" x14ac:dyDescent="0.3">
      <c r="A1456" s="510">
        <v>39510</v>
      </c>
      <c r="B1456" s="35" t="s">
        <v>692</v>
      </c>
      <c r="C1456" s="35" t="s">
        <v>681</v>
      </c>
      <c r="D1456" s="518">
        <v>693</v>
      </c>
      <c r="E1456" s="518" t="s">
        <v>1961</v>
      </c>
      <c r="F1456" s="35" t="s">
        <v>595</v>
      </c>
      <c r="G1456" s="366" t="s">
        <v>1968</v>
      </c>
    </row>
    <row r="1457" spans="1:7" ht="30.75" thickBot="1" x14ac:dyDescent="0.3">
      <c r="A1457" s="510">
        <v>39559</v>
      </c>
      <c r="B1457" s="35" t="s">
        <v>652</v>
      </c>
      <c r="C1457" s="35" t="s">
        <v>753</v>
      </c>
      <c r="D1457" s="518">
        <v>701</v>
      </c>
      <c r="E1457" s="518" t="s">
        <v>1169</v>
      </c>
      <c r="F1457" s="35" t="s">
        <v>595</v>
      </c>
      <c r="G1457" s="366" t="s">
        <v>1173</v>
      </c>
    </row>
    <row r="1458" spans="1:7" thickBot="1" x14ac:dyDescent="0.3">
      <c r="A1458" s="510">
        <v>39508</v>
      </c>
      <c r="B1458" s="35" t="s">
        <v>991</v>
      </c>
      <c r="C1458" s="35" t="s">
        <v>607</v>
      </c>
      <c r="D1458" s="518">
        <v>720</v>
      </c>
      <c r="E1458" s="518" t="s">
        <v>1810</v>
      </c>
      <c r="F1458" s="35" t="s">
        <v>595</v>
      </c>
      <c r="G1458" s="366" t="s">
        <v>1984</v>
      </c>
    </row>
    <row r="1459" spans="1:7" ht="30.75" thickBot="1" x14ac:dyDescent="0.3">
      <c r="A1459" s="510">
        <v>39503</v>
      </c>
      <c r="B1459" s="35" t="s">
        <v>637</v>
      </c>
      <c r="C1459" s="35" t="s">
        <v>966</v>
      </c>
      <c r="D1459" s="518">
        <v>734</v>
      </c>
      <c r="E1459" s="518" t="s">
        <v>2052</v>
      </c>
      <c r="F1459" s="35" t="s">
        <v>595</v>
      </c>
      <c r="G1459" s="366" t="s">
        <v>2055</v>
      </c>
    </row>
    <row r="1460" spans="1:7" ht="30.75" thickBot="1" x14ac:dyDescent="0.3">
      <c r="A1460" s="510">
        <v>39503</v>
      </c>
      <c r="B1460" s="35" t="s">
        <v>966</v>
      </c>
      <c r="C1460" s="35" t="s">
        <v>964</v>
      </c>
      <c r="D1460" s="518">
        <v>734</v>
      </c>
      <c r="E1460" s="518" t="s">
        <v>2052</v>
      </c>
      <c r="F1460" s="35" t="s">
        <v>595</v>
      </c>
      <c r="G1460" s="366" t="s">
        <v>2054</v>
      </c>
    </row>
    <row r="1461" spans="1:7" ht="30.75" thickBot="1" x14ac:dyDescent="0.3">
      <c r="A1461" s="510">
        <v>39503</v>
      </c>
      <c r="B1461" s="35" t="s">
        <v>964</v>
      </c>
      <c r="C1461" s="35" t="s">
        <v>630</v>
      </c>
      <c r="D1461" s="518">
        <v>734</v>
      </c>
      <c r="E1461" s="518" t="s">
        <v>2052</v>
      </c>
      <c r="F1461" s="35" t="s">
        <v>595</v>
      </c>
      <c r="G1461" s="366" t="s">
        <v>2053</v>
      </c>
    </row>
    <row r="1462" spans="1:7" ht="30.75" thickBot="1" x14ac:dyDescent="0.3">
      <c r="A1462" s="510">
        <v>39505</v>
      </c>
      <c r="B1462" s="35" t="s">
        <v>640</v>
      </c>
      <c r="C1462" s="35" t="s">
        <v>623</v>
      </c>
      <c r="D1462" s="518">
        <v>734</v>
      </c>
      <c r="E1462" s="518" t="s">
        <v>2014</v>
      </c>
      <c r="F1462" s="35" t="s">
        <v>595</v>
      </c>
      <c r="G1462" s="366" t="s">
        <v>2021</v>
      </c>
    </row>
    <row r="1463" spans="1:7" ht="30.75" thickBot="1" x14ac:dyDescent="0.3">
      <c r="A1463" s="510">
        <v>39505</v>
      </c>
      <c r="B1463" s="35" t="s">
        <v>623</v>
      </c>
      <c r="C1463" s="35" t="s">
        <v>997</v>
      </c>
      <c r="D1463" s="518">
        <v>734</v>
      </c>
      <c r="E1463" s="518" t="s">
        <v>2014</v>
      </c>
      <c r="F1463" s="35" t="s">
        <v>595</v>
      </c>
      <c r="G1463" s="366" t="s">
        <v>2020</v>
      </c>
    </row>
    <row r="1464" spans="1:7" ht="30.75" thickBot="1" x14ac:dyDescent="0.3">
      <c r="A1464" s="510">
        <v>39506</v>
      </c>
      <c r="B1464" s="35" t="s">
        <v>962</v>
      </c>
      <c r="C1464" s="35" t="s">
        <v>607</v>
      </c>
      <c r="D1464" s="518">
        <v>734</v>
      </c>
      <c r="E1464" s="518" t="s">
        <v>1898</v>
      </c>
      <c r="F1464" s="35" t="s">
        <v>595</v>
      </c>
      <c r="G1464" s="366" t="s">
        <v>2008</v>
      </c>
    </row>
    <row r="1465" spans="1:7" ht="45.75" thickBot="1" x14ac:dyDescent="0.3">
      <c r="A1465" s="510">
        <v>39523</v>
      </c>
      <c r="B1465" s="35" t="s">
        <v>741</v>
      </c>
      <c r="C1465" s="35" t="s">
        <v>607</v>
      </c>
      <c r="D1465" s="518">
        <v>735</v>
      </c>
      <c r="E1465" s="518" t="s">
        <v>1758</v>
      </c>
      <c r="F1465" s="35" t="s">
        <v>595</v>
      </c>
      <c r="G1465" s="366" t="s">
        <v>1757</v>
      </c>
    </row>
    <row r="1466" spans="1:7" ht="30.75" thickBot="1" x14ac:dyDescent="0.3">
      <c r="A1466" s="510">
        <v>39517</v>
      </c>
      <c r="B1466" s="35" t="s">
        <v>823</v>
      </c>
      <c r="C1466" s="35" t="s">
        <v>733</v>
      </c>
      <c r="D1466" s="518">
        <v>738</v>
      </c>
      <c r="E1466" s="518" t="s">
        <v>1382</v>
      </c>
      <c r="F1466" s="35" t="s">
        <v>595</v>
      </c>
      <c r="G1466" s="366" t="s">
        <v>1878</v>
      </c>
    </row>
    <row r="1467" spans="1:7" ht="45.75" thickBot="1" x14ac:dyDescent="0.3">
      <c r="A1467" s="510">
        <v>39547</v>
      </c>
      <c r="B1467" s="35" t="s">
        <v>771</v>
      </c>
      <c r="C1467" s="35" t="s">
        <v>681</v>
      </c>
      <c r="D1467" s="518">
        <v>750</v>
      </c>
      <c r="E1467" s="518" t="s">
        <v>1359</v>
      </c>
      <c r="F1467" s="35" t="s">
        <v>595</v>
      </c>
      <c r="G1467" s="366" t="s">
        <v>1370</v>
      </c>
    </row>
    <row r="1468" spans="1:7" ht="45.75" thickBot="1" x14ac:dyDescent="0.3">
      <c r="A1468" s="510">
        <v>39523</v>
      </c>
      <c r="B1468" s="35" t="s">
        <v>618</v>
      </c>
      <c r="C1468" s="35" t="s">
        <v>741</v>
      </c>
      <c r="D1468" s="518">
        <v>760</v>
      </c>
      <c r="E1468" s="518" t="s">
        <v>1758</v>
      </c>
      <c r="F1468" s="35" t="s">
        <v>595</v>
      </c>
      <c r="G1468" s="366" t="s">
        <v>1759</v>
      </c>
    </row>
    <row r="1469" spans="1:7" ht="45.75" thickBot="1" x14ac:dyDescent="0.3">
      <c r="A1469" s="510">
        <v>39523</v>
      </c>
      <c r="B1469" s="35" t="s">
        <v>630</v>
      </c>
      <c r="C1469" s="35" t="s">
        <v>618</v>
      </c>
      <c r="D1469" s="518">
        <v>770</v>
      </c>
      <c r="E1469" s="518" t="s">
        <v>1758</v>
      </c>
      <c r="F1469" s="35" t="s">
        <v>595</v>
      </c>
      <c r="G1469" s="366" t="s">
        <v>1760</v>
      </c>
    </row>
    <row r="1470" spans="1:7" ht="45.75" thickBot="1" x14ac:dyDescent="0.3">
      <c r="A1470" s="510">
        <v>39521</v>
      </c>
      <c r="B1470" s="35" t="s">
        <v>841</v>
      </c>
      <c r="C1470" s="35" t="s">
        <v>966</v>
      </c>
      <c r="D1470" s="518">
        <v>776</v>
      </c>
      <c r="E1470" s="518" t="s">
        <v>1796</v>
      </c>
      <c r="F1470" s="35" t="s">
        <v>595</v>
      </c>
      <c r="G1470" s="366" t="s">
        <v>1802</v>
      </c>
    </row>
    <row r="1471" spans="1:7" ht="45.75" thickBot="1" x14ac:dyDescent="0.3">
      <c r="A1471" s="510">
        <v>39521</v>
      </c>
      <c r="B1471" s="35" t="s">
        <v>966</v>
      </c>
      <c r="C1471" s="35" t="s">
        <v>630</v>
      </c>
      <c r="D1471" s="518">
        <v>776</v>
      </c>
      <c r="E1471" s="518" t="s">
        <v>1796</v>
      </c>
      <c r="F1471" s="35" t="s">
        <v>595</v>
      </c>
      <c r="G1471" s="366" t="s">
        <v>1801</v>
      </c>
    </row>
    <row r="1472" spans="1:7" ht="45.75" thickBot="1" x14ac:dyDescent="0.3">
      <c r="A1472" s="510">
        <v>39521</v>
      </c>
      <c r="B1472" s="35" t="s">
        <v>630</v>
      </c>
      <c r="C1472" s="35" t="s">
        <v>627</v>
      </c>
      <c r="D1472" s="518">
        <v>778</v>
      </c>
      <c r="E1472" s="518" t="s">
        <v>1796</v>
      </c>
      <c r="F1472" s="35" t="s">
        <v>595</v>
      </c>
      <c r="G1472" s="366" t="s">
        <v>1800</v>
      </c>
    </row>
    <row r="1473" spans="1:7" ht="45.75" thickBot="1" x14ac:dyDescent="0.3">
      <c r="A1473" s="510">
        <v>39498</v>
      </c>
      <c r="B1473" s="35" t="s">
        <v>681</v>
      </c>
      <c r="C1473" s="35" t="s">
        <v>645</v>
      </c>
      <c r="D1473" s="518">
        <v>780</v>
      </c>
      <c r="E1473" s="518" t="s">
        <v>2079</v>
      </c>
      <c r="F1473" s="35" t="s">
        <v>595</v>
      </c>
      <c r="G1473" s="366" t="s">
        <v>2157</v>
      </c>
    </row>
    <row r="1474" spans="1:7" ht="30.75" thickBot="1" x14ac:dyDescent="0.3">
      <c r="A1474" s="510">
        <v>39498</v>
      </c>
      <c r="B1474" s="35" t="s">
        <v>645</v>
      </c>
      <c r="C1474" s="35" t="s">
        <v>630</v>
      </c>
      <c r="D1474" s="518">
        <v>780</v>
      </c>
      <c r="E1474" s="518" t="s">
        <v>2079</v>
      </c>
      <c r="F1474" s="35" t="s">
        <v>595</v>
      </c>
      <c r="G1474" s="366" t="s">
        <v>2156</v>
      </c>
    </row>
    <row r="1475" spans="1:7" thickBot="1" x14ac:dyDescent="0.3">
      <c r="A1475" s="510">
        <v>39498</v>
      </c>
      <c r="B1475" s="35" t="s">
        <v>630</v>
      </c>
      <c r="C1475" s="35" t="s">
        <v>625</v>
      </c>
      <c r="D1475" s="518">
        <v>780</v>
      </c>
      <c r="E1475" s="518" t="s">
        <v>2079</v>
      </c>
      <c r="F1475" s="35" t="s">
        <v>595</v>
      </c>
      <c r="G1475" s="366" t="s">
        <v>2155</v>
      </c>
    </row>
    <row r="1476" spans="1:7" ht="30.75" thickBot="1" x14ac:dyDescent="0.3">
      <c r="A1476" s="510">
        <v>39521</v>
      </c>
      <c r="B1476" s="35" t="s">
        <v>607</v>
      </c>
      <c r="C1476" s="35" t="s">
        <v>733</v>
      </c>
      <c r="D1476" s="518">
        <v>791</v>
      </c>
      <c r="E1476" s="518" t="s">
        <v>1812</v>
      </c>
      <c r="F1476" s="35" t="s">
        <v>595</v>
      </c>
      <c r="G1476" s="366" t="s">
        <v>1815</v>
      </c>
    </row>
    <row r="1477" spans="1:7" ht="30.75" thickBot="1" x14ac:dyDescent="0.3">
      <c r="A1477" s="510">
        <v>39521</v>
      </c>
      <c r="B1477" s="35" t="s">
        <v>733</v>
      </c>
      <c r="C1477" s="35" t="s">
        <v>731</v>
      </c>
      <c r="D1477" s="518">
        <v>791</v>
      </c>
      <c r="E1477" s="518" t="s">
        <v>1812</v>
      </c>
      <c r="F1477" s="35" t="s">
        <v>595</v>
      </c>
      <c r="G1477" s="366" t="s">
        <v>1814</v>
      </c>
    </row>
    <row r="1478" spans="1:7" ht="30.75" thickBot="1" x14ac:dyDescent="0.3">
      <c r="A1478" s="510">
        <v>39520</v>
      </c>
      <c r="B1478" s="35" t="s">
        <v>671</v>
      </c>
      <c r="C1478" s="35" t="s">
        <v>757</v>
      </c>
      <c r="D1478" s="518">
        <v>792</v>
      </c>
      <c r="E1478" s="518" t="s">
        <v>1817</v>
      </c>
      <c r="F1478" s="35" t="s">
        <v>595</v>
      </c>
      <c r="G1478" s="366" t="s">
        <v>1826</v>
      </c>
    </row>
    <row r="1479" spans="1:7" thickBot="1" x14ac:dyDescent="0.3">
      <c r="A1479" s="510">
        <v>39520</v>
      </c>
      <c r="B1479" s="35" t="s">
        <v>757</v>
      </c>
      <c r="C1479" s="35" t="s">
        <v>723</v>
      </c>
      <c r="D1479" s="518">
        <v>792</v>
      </c>
      <c r="E1479" s="518" t="s">
        <v>1819</v>
      </c>
      <c r="F1479" s="35" t="s">
        <v>595</v>
      </c>
      <c r="G1479" s="366" t="s">
        <v>1825</v>
      </c>
    </row>
    <row r="1480" spans="1:7" ht="30.75" thickBot="1" x14ac:dyDescent="0.3">
      <c r="A1480" s="510">
        <v>39372</v>
      </c>
      <c r="B1480" s="35" t="s">
        <v>607</v>
      </c>
      <c r="C1480" s="35" t="s">
        <v>765</v>
      </c>
      <c r="D1480" s="518">
        <v>800</v>
      </c>
      <c r="E1480" s="518" t="s">
        <v>1898</v>
      </c>
      <c r="F1480" s="35" t="s">
        <v>595</v>
      </c>
      <c r="G1480" s="366" t="s">
        <v>2590</v>
      </c>
    </row>
    <row r="1481" spans="1:7" thickBot="1" x14ac:dyDescent="0.3">
      <c r="A1481" s="510">
        <v>39372</v>
      </c>
      <c r="B1481" s="35" t="s">
        <v>765</v>
      </c>
      <c r="C1481" s="35" t="s">
        <v>681</v>
      </c>
      <c r="D1481" s="518">
        <v>800</v>
      </c>
      <c r="E1481" s="518" t="s">
        <v>1898</v>
      </c>
      <c r="F1481" s="35" t="s">
        <v>595</v>
      </c>
      <c r="G1481" s="366" t="s">
        <v>2589</v>
      </c>
    </row>
    <row r="1482" spans="1:7" ht="30.75" thickBot="1" x14ac:dyDescent="0.3">
      <c r="A1482" s="510">
        <v>39519</v>
      </c>
      <c r="B1482" s="35" t="s">
        <v>607</v>
      </c>
      <c r="C1482" s="35" t="s">
        <v>695</v>
      </c>
      <c r="D1482" s="518">
        <v>804</v>
      </c>
      <c r="E1482" s="518" t="s">
        <v>1812</v>
      </c>
      <c r="F1482" s="35" t="s">
        <v>595</v>
      </c>
      <c r="G1482" s="366" t="s">
        <v>1853</v>
      </c>
    </row>
    <row r="1483" spans="1:7" thickBot="1" x14ac:dyDescent="0.3">
      <c r="A1483" s="510">
        <v>39519</v>
      </c>
      <c r="B1483" s="35" t="s">
        <v>695</v>
      </c>
      <c r="C1483" s="35" t="s">
        <v>687</v>
      </c>
      <c r="D1483" s="518">
        <v>804</v>
      </c>
      <c r="E1483" s="518" t="s">
        <v>1805</v>
      </c>
      <c r="F1483" s="35" t="s">
        <v>595</v>
      </c>
      <c r="G1483" s="366" t="s">
        <v>1852</v>
      </c>
    </row>
    <row r="1484" spans="1:7" thickBot="1" x14ac:dyDescent="0.3">
      <c r="A1484" s="510">
        <v>39508</v>
      </c>
      <c r="B1484" s="35" t="s">
        <v>618</v>
      </c>
      <c r="C1484" s="35" t="s">
        <v>991</v>
      </c>
      <c r="D1484" s="518">
        <v>806</v>
      </c>
      <c r="E1484" s="518" t="s">
        <v>1810</v>
      </c>
      <c r="F1484" s="35" t="s">
        <v>595</v>
      </c>
      <c r="G1484" s="366" t="s">
        <v>1985</v>
      </c>
    </row>
    <row r="1485" spans="1:7" ht="30.75" thickBot="1" x14ac:dyDescent="0.3">
      <c r="A1485" s="510">
        <v>39519</v>
      </c>
      <c r="B1485" s="35" t="s">
        <v>637</v>
      </c>
      <c r="C1485" s="35" t="s">
        <v>781</v>
      </c>
      <c r="D1485" s="518">
        <v>807</v>
      </c>
      <c r="E1485" s="518" t="s">
        <v>1812</v>
      </c>
      <c r="F1485" s="35" t="s">
        <v>595</v>
      </c>
      <c r="G1485" s="366" t="s">
        <v>1842</v>
      </c>
    </row>
    <row r="1486" spans="1:7" ht="30.75" thickBot="1" x14ac:dyDescent="0.3">
      <c r="A1486" s="510">
        <v>39519</v>
      </c>
      <c r="B1486" s="35" t="s">
        <v>781</v>
      </c>
      <c r="C1486" s="35" t="s">
        <v>741</v>
      </c>
      <c r="D1486" s="518">
        <v>807</v>
      </c>
      <c r="E1486" s="518" t="s">
        <v>1805</v>
      </c>
      <c r="F1486" s="35" t="s">
        <v>595</v>
      </c>
      <c r="G1486" s="366" t="s">
        <v>1841</v>
      </c>
    </row>
    <row r="1487" spans="1:7" thickBot="1" x14ac:dyDescent="0.3">
      <c r="A1487" s="510">
        <v>39519</v>
      </c>
      <c r="B1487" s="35" t="s">
        <v>781</v>
      </c>
      <c r="C1487" s="35" t="s">
        <v>741</v>
      </c>
      <c r="D1487" s="518">
        <v>807</v>
      </c>
      <c r="E1487" s="518" t="s">
        <v>1805</v>
      </c>
      <c r="F1487" s="35" t="s">
        <v>595</v>
      </c>
      <c r="G1487" s="366" t="s">
        <v>1840</v>
      </c>
    </row>
    <row r="1488" spans="1:7" ht="30.75" thickBot="1" x14ac:dyDescent="0.3">
      <c r="A1488" s="510">
        <v>39515</v>
      </c>
      <c r="B1488" s="35" t="s">
        <v>607</v>
      </c>
      <c r="C1488" s="35" t="s">
        <v>681</v>
      </c>
      <c r="D1488" s="518">
        <v>812</v>
      </c>
      <c r="E1488" s="518" t="s">
        <v>1898</v>
      </c>
      <c r="F1488" s="35" t="s">
        <v>595</v>
      </c>
      <c r="G1488" s="366" t="s">
        <v>1906</v>
      </c>
    </row>
    <row r="1489" spans="1:7" ht="30.75" thickBot="1" x14ac:dyDescent="0.3">
      <c r="A1489" s="510">
        <v>39515</v>
      </c>
      <c r="B1489" s="35" t="s">
        <v>607</v>
      </c>
      <c r="C1489" s="35" t="s">
        <v>681</v>
      </c>
      <c r="D1489" s="518">
        <v>812</v>
      </c>
      <c r="E1489" s="518" t="s">
        <v>1898</v>
      </c>
      <c r="F1489" s="35" t="s">
        <v>595</v>
      </c>
      <c r="G1489" s="366" t="s">
        <v>1907</v>
      </c>
    </row>
    <row r="1490" spans="1:7" ht="45.75" thickBot="1" x14ac:dyDescent="0.3">
      <c r="A1490" s="510">
        <v>39521</v>
      </c>
      <c r="B1490" s="35" t="s">
        <v>627</v>
      </c>
      <c r="C1490" s="35" t="s">
        <v>623</v>
      </c>
      <c r="D1490" s="518">
        <v>831</v>
      </c>
      <c r="E1490" s="518" t="s">
        <v>1796</v>
      </c>
      <c r="F1490" s="35" t="s">
        <v>595</v>
      </c>
      <c r="G1490" s="366" t="s">
        <v>1799</v>
      </c>
    </row>
    <row r="1491" spans="1:7" ht="45.75" thickBot="1" x14ac:dyDescent="0.3">
      <c r="A1491" s="510">
        <v>39521</v>
      </c>
      <c r="B1491" s="35" t="s">
        <v>623</v>
      </c>
      <c r="C1491" s="35" t="s">
        <v>710</v>
      </c>
      <c r="D1491" s="518">
        <v>831</v>
      </c>
      <c r="E1491" s="518" t="s">
        <v>1796</v>
      </c>
      <c r="F1491" s="35" t="s">
        <v>595</v>
      </c>
      <c r="G1491" s="366" t="s">
        <v>1798</v>
      </c>
    </row>
    <row r="1492" spans="1:7" ht="30.75" thickBot="1" x14ac:dyDescent="0.3">
      <c r="A1492" s="510">
        <v>39521</v>
      </c>
      <c r="B1492" s="35" t="s">
        <v>710</v>
      </c>
      <c r="C1492" s="35" t="s">
        <v>745</v>
      </c>
      <c r="D1492" s="518">
        <v>831</v>
      </c>
      <c r="E1492" s="518" t="s">
        <v>1409</v>
      </c>
      <c r="F1492" s="35" t="s">
        <v>595</v>
      </c>
      <c r="G1492" s="366" t="s">
        <v>1797</v>
      </c>
    </row>
    <row r="1493" spans="1:7" ht="30.75" thickBot="1" x14ac:dyDescent="0.3">
      <c r="A1493" s="510">
        <v>39547</v>
      </c>
      <c r="B1493" s="35" t="s">
        <v>681</v>
      </c>
      <c r="C1493" s="35" t="s">
        <v>916</v>
      </c>
      <c r="D1493" s="518">
        <v>834</v>
      </c>
      <c r="E1493" s="518" t="s">
        <v>1359</v>
      </c>
      <c r="F1493" s="35" t="s">
        <v>595</v>
      </c>
      <c r="G1493" s="366" t="s">
        <v>1369</v>
      </c>
    </row>
    <row r="1494" spans="1:7" ht="45.75" thickBot="1" x14ac:dyDescent="0.3">
      <c r="A1494" s="510">
        <v>39547</v>
      </c>
      <c r="B1494" s="35" t="s">
        <v>916</v>
      </c>
      <c r="C1494" s="35" t="s">
        <v>671</v>
      </c>
      <c r="D1494" s="518">
        <v>834</v>
      </c>
      <c r="E1494" s="518" t="s">
        <v>1359</v>
      </c>
      <c r="F1494" s="35" t="s">
        <v>595</v>
      </c>
      <c r="G1494" s="366" t="s">
        <v>1368</v>
      </c>
    </row>
    <row r="1495" spans="1:7" ht="45.75" thickBot="1" x14ac:dyDescent="0.3">
      <c r="A1495" s="510">
        <v>39515</v>
      </c>
      <c r="B1495" s="35" t="s">
        <v>681</v>
      </c>
      <c r="C1495" s="35" t="s">
        <v>677</v>
      </c>
      <c r="D1495" s="518">
        <v>835</v>
      </c>
      <c r="E1495" s="518" t="s">
        <v>1898</v>
      </c>
      <c r="F1495" s="35" t="s">
        <v>595</v>
      </c>
      <c r="G1495" s="366" t="s">
        <v>1905</v>
      </c>
    </row>
    <row r="1496" spans="1:7" ht="45.75" thickBot="1" x14ac:dyDescent="0.3">
      <c r="A1496" s="510">
        <v>39507</v>
      </c>
      <c r="B1496" s="35" t="s">
        <v>607</v>
      </c>
      <c r="C1496" s="35" t="s">
        <v>700</v>
      </c>
      <c r="D1496" s="518">
        <v>842</v>
      </c>
      <c r="E1496" s="518" t="s">
        <v>1382</v>
      </c>
      <c r="F1496" s="35" t="s">
        <v>595</v>
      </c>
      <c r="G1496" s="366" t="s">
        <v>2007</v>
      </c>
    </row>
    <row r="1497" spans="1:7" thickBot="1" x14ac:dyDescent="0.3">
      <c r="A1497" s="510">
        <v>39511</v>
      </c>
      <c r="B1497" s="35" t="s">
        <v>887</v>
      </c>
      <c r="C1497" s="35" t="s">
        <v>997</v>
      </c>
      <c r="D1497" s="518">
        <v>844</v>
      </c>
      <c r="E1497" s="518" t="s">
        <v>1382</v>
      </c>
      <c r="F1497" s="35" t="s">
        <v>595</v>
      </c>
      <c r="G1497" s="366" t="s">
        <v>1952</v>
      </c>
    </row>
    <row r="1498" spans="1:7" ht="60.75" thickBot="1" x14ac:dyDescent="0.3">
      <c r="A1498" s="510">
        <v>39507</v>
      </c>
      <c r="B1498" s="35" t="s">
        <v>700</v>
      </c>
      <c r="C1498" s="35" t="s">
        <v>689</v>
      </c>
      <c r="D1498" s="518">
        <v>850</v>
      </c>
      <c r="E1498" s="518" t="s">
        <v>1382</v>
      </c>
      <c r="F1498" s="35" t="s">
        <v>595</v>
      </c>
      <c r="G1498" s="366" t="s">
        <v>2006</v>
      </c>
    </row>
    <row r="1499" spans="1:7" thickBot="1" x14ac:dyDescent="0.3">
      <c r="A1499" s="510">
        <v>39507</v>
      </c>
      <c r="B1499" s="35" t="s">
        <v>689</v>
      </c>
      <c r="C1499" s="35" t="s">
        <v>729</v>
      </c>
      <c r="D1499" s="518">
        <v>850</v>
      </c>
      <c r="E1499" s="518" t="s">
        <v>1382</v>
      </c>
      <c r="F1499" s="35" t="s">
        <v>595</v>
      </c>
      <c r="G1499" s="366" t="s">
        <v>2005</v>
      </c>
    </row>
    <row r="1500" spans="1:7" ht="60.75" thickBot="1" x14ac:dyDescent="0.3">
      <c r="A1500" s="510">
        <v>39515</v>
      </c>
      <c r="B1500" s="35" t="s">
        <v>677</v>
      </c>
      <c r="C1500" s="35" t="s">
        <v>975</v>
      </c>
      <c r="D1500" s="518">
        <v>850</v>
      </c>
      <c r="E1500" s="518" t="s">
        <v>1898</v>
      </c>
      <c r="F1500" s="35" t="s">
        <v>595</v>
      </c>
      <c r="G1500" s="366" t="s">
        <v>1904</v>
      </c>
    </row>
    <row r="1501" spans="1:7" ht="30.75" thickBot="1" x14ac:dyDescent="0.3">
      <c r="A1501" s="510">
        <v>39515</v>
      </c>
      <c r="B1501" s="35" t="s">
        <v>975</v>
      </c>
      <c r="C1501" s="35" t="s">
        <v>856</v>
      </c>
      <c r="D1501" s="518">
        <v>850</v>
      </c>
      <c r="E1501" s="518" t="s">
        <v>1898</v>
      </c>
      <c r="F1501" s="35" t="s">
        <v>595</v>
      </c>
      <c r="G1501" s="366" t="s">
        <v>1903</v>
      </c>
    </row>
    <row r="1502" spans="1:7" ht="30.75" thickBot="1" x14ac:dyDescent="0.3">
      <c r="A1502" s="510">
        <v>39511</v>
      </c>
      <c r="B1502" s="35" t="s">
        <v>647</v>
      </c>
      <c r="C1502" s="35" t="s">
        <v>966</v>
      </c>
      <c r="D1502" s="518">
        <v>852</v>
      </c>
      <c r="E1502" s="518" t="s">
        <v>1382</v>
      </c>
      <c r="F1502" s="35" t="s">
        <v>595</v>
      </c>
      <c r="G1502" s="366" t="s">
        <v>1954</v>
      </c>
    </row>
    <row r="1503" spans="1:7" ht="30.75" thickBot="1" x14ac:dyDescent="0.3">
      <c r="A1503" s="510">
        <v>39511</v>
      </c>
      <c r="B1503" s="35" t="s">
        <v>966</v>
      </c>
      <c r="C1503" s="35" t="s">
        <v>887</v>
      </c>
      <c r="D1503" s="518">
        <v>852</v>
      </c>
      <c r="E1503" s="518" t="s">
        <v>1382</v>
      </c>
      <c r="F1503" s="35" t="s">
        <v>595</v>
      </c>
      <c r="G1503" s="366" t="s">
        <v>1953</v>
      </c>
    </row>
    <row r="1504" spans="1:7" ht="30.75" thickBot="1" x14ac:dyDescent="0.3">
      <c r="A1504" s="510">
        <v>39507</v>
      </c>
      <c r="B1504" s="35" t="s">
        <v>729</v>
      </c>
      <c r="C1504" s="35" t="s">
        <v>681</v>
      </c>
      <c r="D1504" s="518">
        <v>860</v>
      </c>
      <c r="E1504" s="518" t="s">
        <v>1382</v>
      </c>
      <c r="F1504" s="35" t="s">
        <v>595</v>
      </c>
      <c r="G1504" s="366" t="s">
        <v>2004</v>
      </c>
    </row>
    <row r="1505" spans="1:7" ht="75.75" thickBot="1" x14ac:dyDescent="0.3">
      <c r="A1505" s="510">
        <v>39369</v>
      </c>
      <c r="B1505" s="35" t="s">
        <v>681</v>
      </c>
      <c r="C1505" s="35" t="s">
        <v>639</v>
      </c>
      <c r="D1505" s="518">
        <v>866</v>
      </c>
      <c r="E1505" s="518" t="s">
        <v>1817</v>
      </c>
      <c r="F1505" s="35" t="s">
        <v>595</v>
      </c>
      <c r="G1505" s="366" t="s">
        <v>2632</v>
      </c>
    </row>
    <row r="1506" spans="1:7" ht="45.75" thickBot="1" x14ac:dyDescent="0.3">
      <c r="A1506" s="510">
        <v>39369</v>
      </c>
      <c r="B1506" s="35" t="s">
        <v>639</v>
      </c>
      <c r="C1506" s="35" t="s">
        <v>786</v>
      </c>
      <c r="D1506" s="518">
        <v>866</v>
      </c>
      <c r="E1506" s="518" t="s">
        <v>1817</v>
      </c>
      <c r="F1506" s="35" t="s">
        <v>595</v>
      </c>
      <c r="G1506" s="366" t="s">
        <v>2631</v>
      </c>
    </row>
    <row r="1507" spans="1:7" thickBot="1" x14ac:dyDescent="0.3">
      <c r="A1507" s="510">
        <v>39511</v>
      </c>
      <c r="B1507" s="35" t="s">
        <v>681</v>
      </c>
      <c r="C1507" s="35" t="s">
        <v>647</v>
      </c>
      <c r="D1507" s="518">
        <v>867</v>
      </c>
      <c r="E1507" s="518" t="s">
        <v>1382</v>
      </c>
      <c r="F1507" s="35" t="s">
        <v>595</v>
      </c>
      <c r="G1507" s="366" t="s">
        <v>1956</v>
      </c>
    </row>
    <row r="1508" spans="1:7" ht="45.75" thickBot="1" x14ac:dyDescent="0.3">
      <c r="A1508" s="510">
        <v>39511</v>
      </c>
      <c r="B1508" s="35" t="s">
        <v>681</v>
      </c>
      <c r="C1508" s="35" t="s">
        <v>647</v>
      </c>
      <c r="D1508" s="518">
        <v>867</v>
      </c>
      <c r="E1508" s="518" t="s">
        <v>1382</v>
      </c>
      <c r="F1508" s="35" t="s">
        <v>595</v>
      </c>
      <c r="G1508" s="366" t="s">
        <v>1955</v>
      </c>
    </row>
    <row r="1509" spans="1:7" thickBot="1" x14ac:dyDescent="0.3">
      <c r="A1509" s="510">
        <v>39507</v>
      </c>
      <c r="B1509" s="35" t="s">
        <v>681</v>
      </c>
      <c r="C1509" s="35" t="s">
        <v>675</v>
      </c>
      <c r="D1509" s="518">
        <v>925</v>
      </c>
      <c r="E1509" s="518" t="s">
        <v>1382</v>
      </c>
      <c r="F1509" s="35" t="s">
        <v>595</v>
      </c>
      <c r="G1509" s="366" t="s">
        <v>2003</v>
      </c>
    </row>
    <row r="1510" spans="1:7" ht="30.75" thickBot="1" x14ac:dyDescent="0.3">
      <c r="A1510" s="510">
        <v>39507</v>
      </c>
      <c r="B1510" s="35" t="s">
        <v>675</v>
      </c>
      <c r="C1510" s="35" t="s">
        <v>807</v>
      </c>
      <c r="D1510" s="518">
        <v>925</v>
      </c>
      <c r="E1510" s="518" t="s">
        <v>1396</v>
      </c>
      <c r="F1510" s="35" t="s">
        <v>595</v>
      </c>
      <c r="G1510" s="366" t="s">
        <v>2002</v>
      </c>
    </row>
    <row r="1511" spans="1:7" thickBot="1" x14ac:dyDescent="0.3">
      <c r="A1511" s="510">
        <v>39514</v>
      </c>
      <c r="B1511" s="35" t="s">
        <v>731</v>
      </c>
      <c r="C1511" s="35" t="s">
        <v>681</v>
      </c>
      <c r="D1511" s="518">
        <v>928</v>
      </c>
      <c r="E1511" s="518" t="s">
        <v>1382</v>
      </c>
      <c r="F1511" s="35" t="s">
        <v>595</v>
      </c>
      <c r="G1511" s="366" t="s">
        <v>1917</v>
      </c>
    </row>
    <row r="1512" spans="1:7" thickBot="1" x14ac:dyDescent="0.3">
      <c r="A1512" s="510">
        <v>39486</v>
      </c>
      <c r="B1512" s="35" t="s">
        <v>850</v>
      </c>
      <c r="C1512" s="35" t="s">
        <v>654</v>
      </c>
      <c r="D1512" s="518">
        <v>937</v>
      </c>
      <c r="E1512" s="518" t="s">
        <v>1812</v>
      </c>
      <c r="F1512" s="35" t="s">
        <v>595</v>
      </c>
      <c r="G1512" s="366" t="s">
        <v>2289</v>
      </c>
    </row>
    <row r="1513" spans="1:7" thickBot="1" x14ac:dyDescent="0.3">
      <c r="A1513" s="510">
        <v>39486</v>
      </c>
      <c r="B1513" s="35" t="s">
        <v>654</v>
      </c>
      <c r="C1513" s="35" t="s">
        <v>902</v>
      </c>
      <c r="D1513" s="518">
        <v>937</v>
      </c>
      <c r="E1513" s="518" t="s">
        <v>1812</v>
      </c>
      <c r="F1513" s="35" t="s">
        <v>595</v>
      </c>
      <c r="G1513" s="366" t="s">
        <v>2288</v>
      </c>
    </row>
    <row r="1514" spans="1:7" thickBot="1" x14ac:dyDescent="0.3">
      <c r="A1514" s="510">
        <v>39486</v>
      </c>
      <c r="B1514" s="35" t="s">
        <v>902</v>
      </c>
      <c r="C1514" s="35" t="s">
        <v>794</v>
      </c>
      <c r="D1514" s="518">
        <v>937</v>
      </c>
      <c r="E1514" s="518" t="s">
        <v>1812</v>
      </c>
      <c r="F1514" s="35" t="s">
        <v>595</v>
      </c>
      <c r="G1514" s="366" t="s">
        <v>2287</v>
      </c>
    </row>
    <row r="1515" spans="1:7" ht="30.75" thickBot="1" x14ac:dyDescent="0.3">
      <c r="A1515" s="510">
        <v>39515</v>
      </c>
      <c r="B1515" s="35" t="s">
        <v>856</v>
      </c>
      <c r="C1515" s="35" t="s">
        <v>723</v>
      </c>
      <c r="D1515" s="518">
        <v>963</v>
      </c>
      <c r="E1515" s="518" t="s">
        <v>1898</v>
      </c>
      <c r="F1515" s="35" t="s">
        <v>595</v>
      </c>
      <c r="G1515" s="366" t="s">
        <v>1902</v>
      </c>
    </row>
    <row r="1516" spans="1:7" ht="30.75" thickBot="1" x14ac:dyDescent="0.3">
      <c r="A1516" s="510">
        <v>39547</v>
      </c>
      <c r="B1516" s="35" t="s">
        <v>671</v>
      </c>
      <c r="C1516" s="35" t="s">
        <v>665</v>
      </c>
      <c r="D1516" s="518">
        <v>963</v>
      </c>
      <c r="E1516" s="518" t="s">
        <v>1359</v>
      </c>
      <c r="F1516" s="35" t="s">
        <v>595</v>
      </c>
      <c r="G1516" s="366" t="s">
        <v>1367</v>
      </c>
    </row>
    <row r="1517" spans="1:7" ht="30.75" thickBot="1" x14ac:dyDescent="0.3">
      <c r="A1517" s="510">
        <v>39547</v>
      </c>
      <c r="B1517" s="35" t="s">
        <v>665</v>
      </c>
      <c r="C1517" s="35" t="s">
        <v>757</v>
      </c>
      <c r="D1517" s="518">
        <v>963</v>
      </c>
      <c r="E1517" s="518" t="s">
        <v>1359</v>
      </c>
      <c r="F1517" s="35" t="s">
        <v>595</v>
      </c>
      <c r="G1517" s="366" t="s">
        <v>1366</v>
      </c>
    </row>
    <row r="1518" spans="1:7" ht="30.75" thickBot="1" x14ac:dyDescent="0.3">
      <c r="A1518" s="510">
        <v>39377</v>
      </c>
      <c r="B1518" s="35" t="s">
        <v>681</v>
      </c>
      <c r="C1518" s="35" t="s">
        <v>675</v>
      </c>
      <c r="D1518" s="518">
        <v>1000</v>
      </c>
      <c r="E1518" s="518" t="s">
        <v>1812</v>
      </c>
      <c r="F1518" s="35" t="s">
        <v>595</v>
      </c>
      <c r="G1518" s="366" t="s">
        <v>2491</v>
      </c>
    </row>
    <row r="1519" spans="1:7" thickBot="1" x14ac:dyDescent="0.3">
      <c r="A1519" s="510">
        <v>39377</v>
      </c>
      <c r="B1519" s="35" t="s">
        <v>675</v>
      </c>
      <c r="C1519" s="35" t="s">
        <v>760</v>
      </c>
      <c r="D1519" s="518">
        <v>1000</v>
      </c>
      <c r="E1519" s="518" t="s">
        <v>1812</v>
      </c>
      <c r="F1519" s="35" t="s">
        <v>595</v>
      </c>
      <c r="G1519" s="366" t="s">
        <v>2490</v>
      </c>
    </row>
    <row r="1520" spans="1:7" ht="30.75" thickBot="1" x14ac:dyDescent="0.3">
      <c r="A1520" s="510">
        <v>39377</v>
      </c>
      <c r="B1520" s="35" t="s">
        <v>760</v>
      </c>
      <c r="C1520" s="35" t="s">
        <v>811</v>
      </c>
      <c r="D1520" s="518">
        <v>1000</v>
      </c>
      <c r="E1520" s="518" t="s">
        <v>1812</v>
      </c>
      <c r="F1520" s="35" t="s">
        <v>595</v>
      </c>
      <c r="G1520" s="366" t="s">
        <v>2489</v>
      </c>
    </row>
    <row r="1521" spans="1:7" thickBot="1" x14ac:dyDescent="0.3">
      <c r="A1521" s="510">
        <v>39512</v>
      </c>
      <c r="B1521" s="35" t="s">
        <v>723</v>
      </c>
      <c r="C1521" s="35" t="s">
        <v>640</v>
      </c>
      <c r="D1521" s="518">
        <v>1010</v>
      </c>
      <c r="E1521" s="518" t="s">
        <v>1382</v>
      </c>
      <c r="F1521" s="35" t="s">
        <v>595</v>
      </c>
      <c r="G1521" s="366" t="s">
        <v>1947</v>
      </c>
    </row>
    <row r="1522" spans="1:7" ht="30.75" thickBot="1" x14ac:dyDescent="0.3">
      <c r="A1522" s="510">
        <v>39512</v>
      </c>
      <c r="B1522" s="35" t="s">
        <v>723</v>
      </c>
      <c r="C1522" s="35" t="s">
        <v>640</v>
      </c>
      <c r="D1522" s="518">
        <v>1010</v>
      </c>
      <c r="E1522" s="518" t="s">
        <v>1382</v>
      </c>
      <c r="F1522" s="35" t="s">
        <v>595</v>
      </c>
      <c r="G1522" s="366" t="s">
        <v>1944</v>
      </c>
    </row>
    <row r="1523" spans="1:7" ht="30.75" thickBot="1" x14ac:dyDescent="0.3">
      <c r="A1523" s="510">
        <v>39512</v>
      </c>
      <c r="B1523" s="35" t="s">
        <v>640</v>
      </c>
      <c r="C1523" s="35" t="s">
        <v>786</v>
      </c>
      <c r="D1523" s="518">
        <v>1010</v>
      </c>
      <c r="E1523" s="518" t="s">
        <v>1382</v>
      </c>
      <c r="F1523" s="35" t="s">
        <v>595</v>
      </c>
      <c r="G1523" s="366" t="s">
        <v>1946</v>
      </c>
    </row>
    <row r="1524" spans="1:7" ht="45.75" thickBot="1" x14ac:dyDescent="0.3">
      <c r="A1524" s="510">
        <v>39369</v>
      </c>
      <c r="B1524" s="35" t="s">
        <v>741</v>
      </c>
      <c r="C1524" s="35" t="s">
        <v>607</v>
      </c>
      <c r="D1524" s="518">
        <v>1077</v>
      </c>
      <c r="E1524" s="518" t="s">
        <v>1817</v>
      </c>
      <c r="F1524" s="35" t="s">
        <v>595</v>
      </c>
      <c r="G1524" s="366" t="s">
        <v>2629</v>
      </c>
    </row>
    <row r="1525" spans="1:7" ht="45.75" thickBot="1" x14ac:dyDescent="0.3">
      <c r="A1525" s="510">
        <v>39498</v>
      </c>
      <c r="B1525" s="35" t="s">
        <v>625</v>
      </c>
      <c r="C1525" s="35" t="s">
        <v>607</v>
      </c>
      <c r="D1525" s="518">
        <v>1090</v>
      </c>
      <c r="E1525" s="518" t="s">
        <v>2079</v>
      </c>
      <c r="F1525" s="35" t="s">
        <v>595</v>
      </c>
      <c r="G1525" s="366" t="s">
        <v>2154</v>
      </c>
    </row>
    <row r="1526" spans="1:7" ht="90.75" thickBot="1" x14ac:dyDescent="0.3">
      <c r="A1526" s="510">
        <v>39369</v>
      </c>
      <c r="B1526" s="35" t="s">
        <v>786</v>
      </c>
      <c r="C1526" s="35" t="s">
        <v>741</v>
      </c>
      <c r="D1526" s="518">
        <v>1107</v>
      </c>
      <c r="E1526" s="518" t="s">
        <v>1817</v>
      </c>
      <c r="F1526" s="35" t="s">
        <v>595</v>
      </c>
      <c r="G1526" s="366" t="s">
        <v>2630</v>
      </c>
    </row>
    <row r="1527" spans="1:7" ht="30.75" thickBot="1" x14ac:dyDescent="0.3">
      <c r="A1527" s="510">
        <v>39372</v>
      </c>
      <c r="B1527" s="35" t="s">
        <v>681</v>
      </c>
      <c r="C1527" s="35" t="s">
        <v>723</v>
      </c>
      <c r="D1527" s="518">
        <v>1198</v>
      </c>
      <c r="E1527" s="518" t="s">
        <v>1898</v>
      </c>
      <c r="F1527" s="35" t="s">
        <v>595</v>
      </c>
      <c r="G1527" s="366" t="s">
        <v>2588</v>
      </c>
    </row>
    <row r="1528" spans="1:7" thickBot="1" x14ac:dyDescent="0.3">
      <c r="A1528" s="510">
        <v>39372</v>
      </c>
      <c r="B1528" s="35" t="s">
        <v>723</v>
      </c>
      <c r="C1528" s="35" t="s">
        <v>847</v>
      </c>
      <c r="D1528" s="518">
        <v>1198</v>
      </c>
      <c r="E1528" s="518" t="s">
        <v>1898</v>
      </c>
      <c r="F1528" s="35" t="s">
        <v>595</v>
      </c>
      <c r="G1528" s="366" t="s">
        <v>2587</v>
      </c>
    </row>
    <row r="1529" spans="1:7" ht="45.75" thickBot="1" x14ac:dyDescent="0.3">
      <c r="A1529" s="510">
        <v>39372</v>
      </c>
      <c r="B1529" s="35" t="s">
        <v>847</v>
      </c>
      <c r="C1529" s="35" t="s">
        <v>791</v>
      </c>
      <c r="D1529" s="518">
        <v>1198</v>
      </c>
      <c r="E1529" s="518" t="s">
        <v>1898</v>
      </c>
      <c r="F1529" s="35" t="s">
        <v>595</v>
      </c>
      <c r="G1529" s="366" t="s">
        <v>2586</v>
      </c>
    </row>
    <row r="1530" spans="1:7" thickBot="1" x14ac:dyDescent="0.3">
      <c r="A1530" s="510">
        <v>39372</v>
      </c>
      <c r="B1530" s="35" t="s">
        <v>791</v>
      </c>
      <c r="C1530" s="35" t="s">
        <v>647</v>
      </c>
      <c r="D1530" s="518">
        <v>1198</v>
      </c>
      <c r="E1530" s="518" t="s">
        <v>1898</v>
      </c>
      <c r="F1530" s="35" t="s">
        <v>595</v>
      </c>
      <c r="G1530" s="366" t="s">
        <v>2585</v>
      </c>
    </row>
    <row r="1531" spans="1:7" ht="75.75" thickBot="1" x14ac:dyDescent="0.3">
      <c r="A1531" s="510">
        <v>39370</v>
      </c>
      <c r="B1531" s="35" t="s">
        <v>607</v>
      </c>
      <c r="C1531" s="35" t="s">
        <v>735</v>
      </c>
      <c r="D1531" s="518">
        <v>1200</v>
      </c>
      <c r="E1531" s="518" t="s">
        <v>1812</v>
      </c>
      <c r="F1531" s="35" t="s">
        <v>595</v>
      </c>
      <c r="G1531" s="366" t="s">
        <v>2628</v>
      </c>
    </row>
    <row r="1532" spans="1:7" ht="45.75" thickBot="1" x14ac:dyDescent="0.3">
      <c r="A1532" s="510">
        <v>39370</v>
      </c>
      <c r="B1532" s="35" t="s">
        <v>735</v>
      </c>
      <c r="C1532" s="35" t="s">
        <v>765</v>
      </c>
      <c r="D1532" s="518">
        <v>1200</v>
      </c>
      <c r="E1532" s="518" t="s">
        <v>1812</v>
      </c>
      <c r="F1532" s="35" t="s">
        <v>595</v>
      </c>
      <c r="G1532" s="366" t="s">
        <v>2627</v>
      </c>
    </row>
    <row r="1533" spans="1:7" thickBot="1" x14ac:dyDescent="0.3">
      <c r="A1533" s="510">
        <v>39370</v>
      </c>
      <c r="B1533" s="35" t="s">
        <v>765</v>
      </c>
      <c r="C1533" s="35" t="s">
        <v>681</v>
      </c>
      <c r="D1533" s="518">
        <v>1202</v>
      </c>
      <c r="E1533" s="518" t="s">
        <v>1812</v>
      </c>
      <c r="F1533" s="35" t="s">
        <v>595</v>
      </c>
      <c r="G1533" s="366" t="s">
        <v>2626</v>
      </c>
    </row>
    <row r="1534" spans="1:7" ht="45.75" thickBot="1" x14ac:dyDescent="0.3">
      <c r="A1534" s="510">
        <v>39372</v>
      </c>
      <c r="B1534" s="35" t="s">
        <v>647</v>
      </c>
      <c r="C1534" s="35" t="s">
        <v>642</v>
      </c>
      <c r="D1534" s="518">
        <v>1214</v>
      </c>
      <c r="E1534" s="518" t="s">
        <v>1898</v>
      </c>
      <c r="F1534" s="35" t="s">
        <v>595</v>
      </c>
      <c r="G1534" s="366" t="s">
        <v>2584</v>
      </c>
    </row>
    <row r="1535" spans="1:7" thickBot="1" x14ac:dyDescent="0.3">
      <c r="A1535" s="510">
        <v>39372</v>
      </c>
      <c r="B1535" s="35" t="s">
        <v>642</v>
      </c>
      <c r="C1535" s="35" t="s">
        <v>841</v>
      </c>
      <c r="D1535" s="518">
        <v>1214</v>
      </c>
      <c r="E1535" s="518" t="s">
        <v>1898</v>
      </c>
      <c r="F1535" s="35" t="s">
        <v>595</v>
      </c>
      <c r="G1535" s="366" t="s">
        <v>2583</v>
      </c>
    </row>
    <row r="1536" spans="1:7" thickBot="1" x14ac:dyDescent="0.3">
      <c r="A1536" s="510">
        <v>39372</v>
      </c>
      <c r="B1536" s="35" t="s">
        <v>841</v>
      </c>
      <c r="C1536" s="35" t="s">
        <v>637</v>
      </c>
      <c r="D1536" s="518">
        <v>1214</v>
      </c>
      <c r="E1536" s="518" t="s">
        <v>1898</v>
      </c>
      <c r="F1536" s="35" t="s">
        <v>595</v>
      </c>
      <c r="G1536" s="366" t="s">
        <v>2582</v>
      </c>
    </row>
    <row r="1537" spans="1:7" ht="30.75" thickBot="1" x14ac:dyDescent="0.3">
      <c r="A1537" s="510">
        <v>39377</v>
      </c>
      <c r="B1537" s="35" t="s">
        <v>811</v>
      </c>
      <c r="C1537" s="35" t="s">
        <v>807</v>
      </c>
      <c r="D1537" s="518">
        <v>1300</v>
      </c>
      <c r="E1537" s="518" t="s">
        <v>1812</v>
      </c>
      <c r="F1537" s="35" t="s">
        <v>595</v>
      </c>
      <c r="G1537" s="366" t="s">
        <v>2488</v>
      </c>
    </row>
    <row r="1538" spans="1:7" ht="60.75" thickBot="1" x14ac:dyDescent="0.3">
      <c r="A1538" s="510">
        <v>39384</v>
      </c>
      <c r="B1538" s="35" t="s">
        <v>681</v>
      </c>
      <c r="C1538" s="35" t="s">
        <v>845</v>
      </c>
      <c r="D1538" s="518">
        <v>1330</v>
      </c>
      <c r="E1538" s="518" t="s">
        <v>1812</v>
      </c>
      <c r="F1538" s="35" t="s">
        <v>595</v>
      </c>
      <c r="G1538" s="366" t="s">
        <v>2426</v>
      </c>
    </row>
    <row r="1539" spans="1:7" ht="45.75" thickBot="1" x14ac:dyDescent="0.3">
      <c r="A1539" s="510">
        <v>39384</v>
      </c>
      <c r="B1539" s="35" t="s">
        <v>845</v>
      </c>
      <c r="C1539" s="35" t="s">
        <v>654</v>
      </c>
      <c r="D1539" s="518">
        <v>1330</v>
      </c>
      <c r="E1539" s="518" t="s">
        <v>1812</v>
      </c>
      <c r="F1539" s="35" t="s">
        <v>595</v>
      </c>
      <c r="G1539" s="366" t="s">
        <v>2425</v>
      </c>
    </row>
    <row r="1540" spans="1:7" thickBot="1" x14ac:dyDescent="0.3">
      <c r="A1540" s="510">
        <v>39494</v>
      </c>
      <c r="B1540" s="35" t="s">
        <v>602</v>
      </c>
      <c r="C1540" s="35" t="s">
        <v>771</v>
      </c>
      <c r="D1540" s="518">
        <v>1331</v>
      </c>
      <c r="E1540" s="518" t="s">
        <v>1810</v>
      </c>
      <c r="F1540" s="35" t="s">
        <v>595</v>
      </c>
      <c r="G1540" s="366" t="s">
        <v>2232</v>
      </c>
    </row>
    <row r="1541" spans="1:7" ht="30.75" thickBot="1" x14ac:dyDescent="0.3">
      <c r="A1541" s="510">
        <v>39494</v>
      </c>
      <c r="B1541" s="35" t="s">
        <v>771</v>
      </c>
      <c r="C1541" s="35" t="s">
        <v>685</v>
      </c>
      <c r="D1541" s="518">
        <v>1331</v>
      </c>
      <c r="E1541" s="518" t="s">
        <v>1810</v>
      </c>
      <c r="F1541" s="35" t="s">
        <v>595</v>
      </c>
      <c r="G1541" s="366" t="s">
        <v>2231</v>
      </c>
    </row>
    <row r="1542" spans="1:7" ht="30.75" thickBot="1" x14ac:dyDescent="0.3">
      <c r="A1542" s="510">
        <v>39547</v>
      </c>
      <c r="B1542" s="35" t="s">
        <v>753</v>
      </c>
      <c r="C1542" s="35" t="s">
        <v>639</v>
      </c>
      <c r="D1542" s="518">
        <v>1333</v>
      </c>
      <c r="E1542" s="518" t="s">
        <v>1359</v>
      </c>
      <c r="F1542" s="35" t="s">
        <v>595</v>
      </c>
      <c r="G1542" s="366" t="s">
        <v>1364</v>
      </c>
    </row>
    <row r="1543" spans="1:7" ht="30.75" thickBot="1" x14ac:dyDescent="0.3">
      <c r="A1543" s="510">
        <v>39377</v>
      </c>
      <c r="B1543" s="35" t="s">
        <v>807</v>
      </c>
      <c r="C1543" s="35" t="s">
        <v>859</v>
      </c>
      <c r="D1543" s="518">
        <v>1336.5</v>
      </c>
      <c r="E1543" s="518" t="s">
        <v>1812</v>
      </c>
      <c r="F1543" s="35" t="s">
        <v>595</v>
      </c>
      <c r="G1543" s="366" t="s">
        <v>2487</v>
      </c>
    </row>
    <row r="1544" spans="1:7" thickBot="1" x14ac:dyDescent="0.3">
      <c r="A1544" s="510">
        <v>39377</v>
      </c>
      <c r="B1544" s="35" t="s">
        <v>859</v>
      </c>
      <c r="C1544" s="35" t="s">
        <v>805</v>
      </c>
      <c r="D1544" s="518">
        <v>1336.5</v>
      </c>
      <c r="E1544" s="518" t="s">
        <v>1812</v>
      </c>
      <c r="F1544" s="35" t="s">
        <v>595</v>
      </c>
      <c r="G1544" s="366" t="s">
        <v>2486</v>
      </c>
    </row>
    <row r="1545" spans="1:7" thickBot="1" x14ac:dyDescent="0.3">
      <c r="A1545" s="510">
        <v>39380</v>
      </c>
      <c r="B1545" s="35" t="s">
        <v>721</v>
      </c>
      <c r="C1545" s="35" t="s">
        <v>607</v>
      </c>
      <c r="D1545" s="518">
        <v>1340</v>
      </c>
      <c r="E1545" s="518" t="s">
        <v>2461</v>
      </c>
      <c r="F1545" s="35" t="s">
        <v>595</v>
      </c>
      <c r="G1545" s="366" t="s">
        <v>2454</v>
      </c>
    </row>
    <row r="1546" spans="1:7" thickBot="1" x14ac:dyDescent="0.3">
      <c r="A1546" s="510">
        <v>39380</v>
      </c>
      <c r="B1546" s="35" t="s">
        <v>721</v>
      </c>
      <c r="C1546" s="35" t="s">
        <v>607</v>
      </c>
      <c r="D1546" s="518">
        <v>1340</v>
      </c>
      <c r="E1546" s="518" t="s">
        <v>2461</v>
      </c>
      <c r="F1546" s="35" t="s">
        <v>595</v>
      </c>
      <c r="G1546" s="366" t="s">
        <v>2458</v>
      </c>
    </row>
    <row r="1547" spans="1:7" ht="30.75" thickBot="1" x14ac:dyDescent="0.3">
      <c r="A1547" s="510">
        <v>39380</v>
      </c>
      <c r="B1547" s="35" t="s">
        <v>721</v>
      </c>
      <c r="C1547" s="35" t="s">
        <v>607</v>
      </c>
      <c r="D1547" s="518">
        <v>1340</v>
      </c>
      <c r="E1547" s="518" t="s">
        <v>2461</v>
      </c>
      <c r="F1547" s="35" t="s">
        <v>595</v>
      </c>
      <c r="G1547" s="366" t="s">
        <v>2456</v>
      </c>
    </row>
    <row r="1548" spans="1:7" thickBot="1" x14ac:dyDescent="0.3">
      <c r="A1548" s="510">
        <v>39380</v>
      </c>
      <c r="B1548" s="35" t="s">
        <v>721</v>
      </c>
      <c r="C1548" s="35" t="s">
        <v>607</v>
      </c>
      <c r="D1548" s="518">
        <v>1340</v>
      </c>
      <c r="E1548" s="518" t="s">
        <v>2461</v>
      </c>
      <c r="F1548" s="35" t="s">
        <v>595</v>
      </c>
      <c r="G1548" s="366" t="s">
        <v>2457</v>
      </c>
    </row>
    <row r="1549" spans="1:7" thickBot="1" x14ac:dyDescent="0.3">
      <c r="A1549" s="510">
        <v>39380</v>
      </c>
      <c r="B1549" s="35" t="s">
        <v>721</v>
      </c>
      <c r="C1549" s="35" t="s">
        <v>607</v>
      </c>
      <c r="D1549" s="518">
        <v>1340</v>
      </c>
      <c r="E1549" s="518" t="s">
        <v>2461</v>
      </c>
      <c r="F1549" s="35" t="s">
        <v>595</v>
      </c>
      <c r="G1549" s="366" t="s">
        <v>2459</v>
      </c>
    </row>
    <row r="1550" spans="1:7" ht="30.75" thickBot="1" x14ac:dyDescent="0.3">
      <c r="A1550" s="510">
        <v>39380</v>
      </c>
      <c r="B1550" s="35" t="s">
        <v>721</v>
      </c>
      <c r="C1550" s="35" t="s">
        <v>607</v>
      </c>
      <c r="D1550" s="518">
        <v>1340</v>
      </c>
      <c r="E1550" s="518" t="s">
        <v>2461</v>
      </c>
      <c r="F1550" s="35" t="s">
        <v>595</v>
      </c>
      <c r="G1550" s="366" t="s">
        <v>2460</v>
      </c>
    </row>
    <row r="1551" spans="1:7" thickBot="1" x14ac:dyDescent="0.3">
      <c r="A1551" s="510">
        <v>39380</v>
      </c>
      <c r="B1551" s="35" t="s">
        <v>721</v>
      </c>
      <c r="C1551" s="35" t="s">
        <v>607</v>
      </c>
      <c r="D1551" s="518">
        <v>1340</v>
      </c>
      <c r="E1551" s="518" t="s">
        <v>2461</v>
      </c>
      <c r="F1551" s="35" t="s">
        <v>595</v>
      </c>
      <c r="G1551" s="366" t="s">
        <v>2455</v>
      </c>
    </row>
    <row r="1552" spans="1:7" thickBot="1" x14ac:dyDescent="0.3">
      <c r="A1552" s="510">
        <v>39381</v>
      </c>
      <c r="B1552" s="35" t="s">
        <v>607</v>
      </c>
      <c r="C1552" s="35" t="s">
        <v>823</v>
      </c>
      <c r="D1552" s="518">
        <v>1340</v>
      </c>
      <c r="E1552" s="518" t="s">
        <v>1580</v>
      </c>
      <c r="F1552" s="35" t="s">
        <v>595</v>
      </c>
      <c r="G1552" s="366" t="s">
        <v>2453</v>
      </c>
    </row>
    <row r="1553" spans="1:7" ht="30.75" thickBot="1" x14ac:dyDescent="0.3">
      <c r="A1553" s="510">
        <v>39378</v>
      </c>
      <c r="B1553" s="35" t="s">
        <v>745</v>
      </c>
      <c r="C1553" s="35" t="s">
        <v>607</v>
      </c>
      <c r="D1553" s="518">
        <v>1343</v>
      </c>
      <c r="E1553" s="518" t="s">
        <v>2106</v>
      </c>
      <c r="F1553" s="35" t="s">
        <v>595</v>
      </c>
      <c r="G1553" s="366" t="s">
        <v>2466</v>
      </c>
    </row>
    <row r="1554" spans="1:7" ht="30.75" thickBot="1" x14ac:dyDescent="0.3">
      <c r="A1554" s="510">
        <v>39372</v>
      </c>
      <c r="B1554" s="35" t="s">
        <v>637</v>
      </c>
      <c r="C1554" s="35" t="s">
        <v>786</v>
      </c>
      <c r="D1554" s="518">
        <v>1345</v>
      </c>
      <c r="E1554" s="518" t="s">
        <v>1898</v>
      </c>
      <c r="F1554" s="35" t="s">
        <v>595</v>
      </c>
      <c r="G1554" s="366" t="s">
        <v>2581</v>
      </c>
    </row>
    <row r="1555" spans="1:7" ht="60.75" thickBot="1" x14ac:dyDescent="0.3">
      <c r="A1555" s="510">
        <v>39372</v>
      </c>
      <c r="B1555" s="35" t="s">
        <v>786</v>
      </c>
      <c r="C1555" s="35" t="s">
        <v>964</v>
      </c>
      <c r="D1555" s="518">
        <v>1345</v>
      </c>
      <c r="E1555" s="518" t="s">
        <v>1898</v>
      </c>
      <c r="F1555" s="35" t="s">
        <v>595</v>
      </c>
      <c r="G1555" s="366" t="s">
        <v>2580</v>
      </c>
    </row>
    <row r="1556" spans="1:7" ht="30.75" thickBot="1" x14ac:dyDescent="0.3">
      <c r="A1556" s="510">
        <v>39547</v>
      </c>
      <c r="B1556" s="35" t="s">
        <v>757</v>
      </c>
      <c r="C1556" s="35" t="s">
        <v>753</v>
      </c>
      <c r="D1556" s="518">
        <v>1345</v>
      </c>
      <c r="E1556" s="518" t="s">
        <v>1359</v>
      </c>
      <c r="F1556" s="35" t="s">
        <v>595</v>
      </c>
      <c r="G1556" s="366" t="s">
        <v>1365</v>
      </c>
    </row>
    <row r="1557" spans="1:7" ht="45.75" thickBot="1" x14ac:dyDescent="0.3">
      <c r="A1557" s="510">
        <v>39377</v>
      </c>
      <c r="B1557" s="35" t="s">
        <v>805</v>
      </c>
      <c r="C1557" s="35" t="s">
        <v>630</v>
      </c>
      <c r="D1557" s="518">
        <v>1348</v>
      </c>
      <c r="E1557" s="518" t="s">
        <v>1812</v>
      </c>
      <c r="F1557" s="35" t="s">
        <v>595</v>
      </c>
      <c r="G1557" s="366" t="s">
        <v>2485</v>
      </c>
    </row>
    <row r="1558" spans="1:7" ht="75.75" thickBot="1" x14ac:dyDescent="0.3">
      <c r="A1558" s="510">
        <v>39377</v>
      </c>
      <c r="B1558" s="35" t="s">
        <v>630</v>
      </c>
      <c r="C1558" s="35" t="s">
        <v>884</v>
      </c>
      <c r="D1558" s="518">
        <v>1350</v>
      </c>
      <c r="E1558" s="518" t="s">
        <v>2483</v>
      </c>
      <c r="F1558" s="35" t="s">
        <v>595</v>
      </c>
      <c r="G1558" s="366" t="s">
        <v>2484</v>
      </c>
    </row>
    <row r="1559" spans="1:7" ht="45.75" thickBot="1" x14ac:dyDescent="0.3">
      <c r="A1559" s="510">
        <v>39377</v>
      </c>
      <c r="B1559" s="35" t="s">
        <v>884</v>
      </c>
      <c r="C1559" s="35" t="s">
        <v>614</v>
      </c>
      <c r="D1559" s="518">
        <v>1350</v>
      </c>
      <c r="E1559" s="518" t="s">
        <v>2483</v>
      </c>
      <c r="F1559" s="35" t="s">
        <v>595</v>
      </c>
      <c r="G1559" s="366" t="s">
        <v>2482</v>
      </c>
    </row>
    <row r="1560" spans="1:7" ht="75.75" thickBot="1" x14ac:dyDescent="0.3">
      <c r="A1560" s="510">
        <v>39378</v>
      </c>
      <c r="B1560" s="35" t="s">
        <v>689</v>
      </c>
      <c r="C1560" s="35" t="s">
        <v>733</v>
      </c>
      <c r="D1560" s="518">
        <v>1350</v>
      </c>
      <c r="E1560" s="518" t="s">
        <v>2269</v>
      </c>
      <c r="F1560" s="35" t="s">
        <v>595</v>
      </c>
      <c r="G1560" s="366" t="s">
        <v>2477</v>
      </c>
    </row>
    <row r="1561" spans="1:7" ht="45.75" thickBot="1" x14ac:dyDescent="0.3">
      <c r="A1561" s="510">
        <v>39378</v>
      </c>
      <c r="B1561" s="35" t="s">
        <v>733</v>
      </c>
      <c r="C1561" s="35" t="s">
        <v>681</v>
      </c>
      <c r="D1561" s="518">
        <v>1350</v>
      </c>
      <c r="E1561" s="518" t="s">
        <v>2269</v>
      </c>
      <c r="F1561" s="35" t="s">
        <v>595</v>
      </c>
      <c r="G1561" s="366" t="s">
        <v>2476</v>
      </c>
    </row>
    <row r="1562" spans="1:7" ht="45.75" thickBot="1" x14ac:dyDescent="0.3">
      <c r="A1562" s="510">
        <v>39378</v>
      </c>
      <c r="B1562" s="35" t="s">
        <v>681</v>
      </c>
      <c r="C1562" s="35" t="s">
        <v>760</v>
      </c>
      <c r="D1562" s="518">
        <v>1350</v>
      </c>
      <c r="E1562" s="518" t="s">
        <v>2475</v>
      </c>
      <c r="F1562" s="35" t="s">
        <v>595</v>
      </c>
      <c r="G1562" s="366" t="s">
        <v>2474</v>
      </c>
    </row>
    <row r="1563" spans="1:7" ht="75.75" thickBot="1" x14ac:dyDescent="0.3">
      <c r="A1563" s="510">
        <v>39378</v>
      </c>
      <c r="B1563" s="35" t="s">
        <v>760</v>
      </c>
      <c r="C1563" s="35" t="s">
        <v>809</v>
      </c>
      <c r="D1563" s="518">
        <v>1350</v>
      </c>
      <c r="E1563" s="518" t="s">
        <v>2269</v>
      </c>
      <c r="F1563" s="35" t="s">
        <v>595</v>
      </c>
      <c r="G1563" s="366" t="s">
        <v>2473</v>
      </c>
    </row>
    <row r="1564" spans="1:7" ht="60.75" thickBot="1" x14ac:dyDescent="0.3">
      <c r="A1564" s="510">
        <v>39372</v>
      </c>
      <c r="B1564" s="35" t="s">
        <v>964</v>
      </c>
      <c r="C1564" s="35" t="s">
        <v>887</v>
      </c>
      <c r="D1564" s="518">
        <v>1351</v>
      </c>
      <c r="E1564" s="518" t="s">
        <v>1898</v>
      </c>
      <c r="F1564" s="35" t="s">
        <v>595</v>
      </c>
      <c r="G1564" s="366" t="s">
        <v>2579</v>
      </c>
    </row>
    <row r="1565" spans="1:7" ht="45.75" thickBot="1" x14ac:dyDescent="0.3">
      <c r="A1565" s="510">
        <v>39372</v>
      </c>
      <c r="B1565" s="35" t="s">
        <v>887</v>
      </c>
      <c r="C1565" s="35" t="s">
        <v>621</v>
      </c>
      <c r="D1565" s="518">
        <v>1351</v>
      </c>
      <c r="E1565" s="518" t="s">
        <v>2023</v>
      </c>
      <c r="F1565" s="35" t="s">
        <v>595</v>
      </c>
      <c r="G1565" s="366" t="s">
        <v>2578</v>
      </c>
    </row>
    <row r="1566" spans="1:7" ht="60.75" thickBot="1" x14ac:dyDescent="0.3">
      <c r="A1566" s="510">
        <v>39372</v>
      </c>
      <c r="B1566" s="35" t="s">
        <v>621</v>
      </c>
      <c r="C1566" s="35" t="s">
        <v>609</v>
      </c>
      <c r="D1566" s="518">
        <v>1351</v>
      </c>
      <c r="E1566" s="518" t="s">
        <v>1898</v>
      </c>
      <c r="F1566" s="35" t="s">
        <v>595</v>
      </c>
      <c r="G1566" s="366" t="s">
        <v>2577</v>
      </c>
    </row>
    <row r="1567" spans="1:7" ht="60.75" thickBot="1" x14ac:dyDescent="0.3">
      <c r="A1567" s="510">
        <v>39372</v>
      </c>
      <c r="B1567" s="35" t="s">
        <v>609</v>
      </c>
      <c r="C1567" s="35" t="s">
        <v>607</v>
      </c>
      <c r="D1567" s="518">
        <v>1351</v>
      </c>
      <c r="E1567" s="518" t="s">
        <v>1898</v>
      </c>
      <c r="F1567" s="35" t="s">
        <v>595</v>
      </c>
      <c r="G1567" s="366" t="s">
        <v>2576</v>
      </c>
    </row>
    <row r="1568" spans="1:7" ht="60.75" thickBot="1" x14ac:dyDescent="0.3">
      <c r="A1568" s="510">
        <v>39373</v>
      </c>
      <c r="B1568" s="35" t="s">
        <v>607</v>
      </c>
      <c r="C1568" s="35" t="s">
        <v>704</v>
      </c>
      <c r="D1568" s="518">
        <v>1351</v>
      </c>
      <c r="E1568" s="518" t="s">
        <v>1898</v>
      </c>
      <c r="F1568" s="35" t="s">
        <v>595</v>
      </c>
      <c r="G1568" s="366" t="s">
        <v>2575</v>
      </c>
    </row>
    <row r="1569" spans="1:7" ht="45.75" thickBot="1" x14ac:dyDescent="0.3">
      <c r="A1569" s="510">
        <v>39373</v>
      </c>
      <c r="B1569" s="35" t="s">
        <v>704</v>
      </c>
      <c r="C1569" s="35" t="s">
        <v>597</v>
      </c>
      <c r="D1569" s="518">
        <v>1351</v>
      </c>
      <c r="E1569" s="518" t="s">
        <v>1898</v>
      </c>
      <c r="F1569" s="35" t="s">
        <v>595</v>
      </c>
      <c r="G1569" s="366" t="s">
        <v>2574</v>
      </c>
    </row>
    <row r="1570" spans="1:7" ht="45.75" thickBot="1" x14ac:dyDescent="0.3">
      <c r="A1570" s="510">
        <v>39377</v>
      </c>
      <c r="B1570" s="35" t="s">
        <v>614</v>
      </c>
      <c r="C1570" s="35" t="s">
        <v>607</v>
      </c>
      <c r="D1570" s="518">
        <v>1351.5</v>
      </c>
      <c r="E1570" s="518" t="s">
        <v>1812</v>
      </c>
      <c r="F1570" s="35" t="s">
        <v>595</v>
      </c>
      <c r="G1570" s="366" t="s">
        <v>2481</v>
      </c>
    </row>
    <row r="1571" spans="1:7" ht="45.75" thickBot="1" x14ac:dyDescent="0.3">
      <c r="A1571" s="510">
        <v>39378</v>
      </c>
      <c r="B1571" s="35" t="s">
        <v>607</v>
      </c>
      <c r="C1571" s="35" t="s">
        <v>823</v>
      </c>
      <c r="D1571" s="518">
        <v>1352</v>
      </c>
      <c r="E1571" s="518" t="s">
        <v>1812</v>
      </c>
      <c r="F1571" s="35" t="s">
        <v>595</v>
      </c>
      <c r="G1571" s="366" t="s">
        <v>2480</v>
      </c>
    </row>
    <row r="1572" spans="1:7" ht="45.75" thickBot="1" x14ac:dyDescent="0.3">
      <c r="A1572" s="510">
        <v>39370</v>
      </c>
      <c r="B1572" s="35" t="s">
        <v>681</v>
      </c>
      <c r="C1572" s="35" t="s">
        <v>723</v>
      </c>
      <c r="D1572" s="518">
        <v>1360</v>
      </c>
      <c r="E1572" s="518" t="s">
        <v>1812</v>
      </c>
      <c r="F1572" s="35" t="s">
        <v>595</v>
      </c>
      <c r="G1572" s="366" t="s">
        <v>2624</v>
      </c>
    </row>
    <row r="1573" spans="1:7" ht="45.75" thickBot="1" x14ac:dyDescent="0.3">
      <c r="A1573" s="510">
        <v>39370</v>
      </c>
      <c r="B1573" s="35" t="s">
        <v>681</v>
      </c>
      <c r="C1573" s="35" t="s">
        <v>723</v>
      </c>
      <c r="D1573" s="518">
        <v>1360</v>
      </c>
      <c r="E1573" s="518" t="s">
        <v>1812</v>
      </c>
      <c r="F1573" s="35" t="s">
        <v>595</v>
      </c>
      <c r="G1573" s="366" t="s">
        <v>2625</v>
      </c>
    </row>
    <row r="1574" spans="1:7" ht="45.75" thickBot="1" x14ac:dyDescent="0.3">
      <c r="A1574" s="510">
        <v>39370</v>
      </c>
      <c r="B1574" s="35" t="s">
        <v>723</v>
      </c>
      <c r="C1574" s="35" t="s">
        <v>649</v>
      </c>
      <c r="D1574" s="518">
        <v>1360</v>
      </c>
      <c r="E1574" s="518" t="s">
        <v>2622</v>
      </c>
      <c r="F1574" s="35" t="s">
        <v>595</v>
      </c>
      <c r="G1574" s="366" t="s">
        <v>2623</v>
      </c>
    </row>
    <row r="1575" spans="1:7" ht="45.75" thickBot="1" x14ac:dyDescent="0.3">
      <c r="A1575" s="510">
        <v>39370</v>
      </c>
      <c r="B1575" s="35" t="s">
        <v>649</v>
      </c>
      <c r="C1575" s="35" t="s">
        <v>645</v>
      </c>
      <c r="D1575" s="518">
        <v>1360</v>
      </c>
      <c r="E1575" s="518" t="s">
        <v>2622</v>
      </c>
      <c r="F1575" s="35" t="s">
        <v>595</v>
      </c>
      <c r="G1575" s="366" t="s">
        <v>2621</v>
      </c>
    </row>
    <row r="1576" spans="1:7" ht="30.75" thickBot="1" x14ac:dyDescent="0.3">
      <c r="A1576" s="510">
        <v>39378</v>
      </c>
      <c r="B1576" s="35" t="s">
        <v>823</v>
      </c>
      <c r="C1576" s="35" t="s">
        <v>695</v>
      </c>
      <c r="D1576" s="518">
        <v>1360</v>
      </c>
      <c r="E1576" s="518" t="s">
        <v>1812</v>
      </c>
      <c r="F1576" s="35" t="s">
        <v>595</v>
      </c>
      <c r="G1576" s="366" t="s">
        <v>2479</v>
      </c>
    </row>
    <row r="1577" spans="1:7" ht="30.75" thickBot="1" x14ac:dyDescent="0.3">
      <c r="A1577" s="510">
        <v>39378</v>
      </c>
      <c r="B1577" s="35" t="s">
        <v>695</v>
      </c>
      <c r="C1577" s="35" t="s">
        <v>689</v>
      </c>
      <c r="D1577" s="518">
        <v>1363</v>
      </c>
      <c r="E1577" s="518" t="s">
        <v>1812</v>
      </c>
      <c r="F1577" s="35" t="s">
        <v>595</v>
      </c>
      <c r="G1577" s="366" t="s">
        <v>2478</v>
      </c>
    </row>
    <row r="1578" spans="1:7" ht="45.75" thickBot="1" x14ac:dyDescent="0.3">
      <c r="A1578" s="510">
        <v>39378</v>
      </c>
      <c r="B1578" s="35" t="s">
        <v>809</v>
      </c>
      <c r="C1578" s="35" t="s">
        <v>666</v>
      </c>
      <c r="D1578" s="518">
        <v>1365</v>
      </c>
      <c r="E1578" s="518" t="s">
        <v>1812</v>
      </c>
      <c r="F1578" s="35" t="s">
        <v>595</v>
      </c>
      <c r="G1578" s="366" t="s">
        <v>2472</v>
      </c>
    </row>
    <row r="1579" spans="1:7" ht="30.75" thickBot="1" x14ac:dyDescent="0.3">
      <c r="A1579" s="510">
        <v>39547</v>
      </c>
      <c r="B1579" s="35" t="s">
        <v>639</v>
      </c>
      <c r="C1579" s="35" t="s">
        <v>966</v>
      </c>
      <c r="D1579" s="518">
        <v>1434</v>
      </c>
      <c r="E1579" s="518" t="s">
        <v>1359</v>
      </c>
      <c r="F1579" s="35" t="s">
        <v>595</v>
      </c>
      <c r="G1579" s="366" t="s">
        <v>1363</v>
      </c>
    </row>
    <row r="1580" spans="1:7" ht="30.75" thickBot="1" x14ac:dyDescent="0.3">
      <c r="A1580" s="510">
        <v>39547</v>
      </c>
      <c r="B1580" s="35" t="s">
        <v>966</v>
      </c>
      <c r="C1580" s="35" t="s">
        <v>964</v>
      </c>
      <c r="D1580" s="518">
        <v>1434</v>
      </c>
      <c r="E1580" s="518" t="s">
        <v>1359</v>
      </c>
      <c r="F1580" s="35" t="s">
        <v>595</v>
      </c>
      <c r="G1580" s="366" t="s">
        <v>1362</v>
      </c>
    </row>
    <row r="1581" spans="1:7" ht="30.75" thickBot="1" x14ac:dyDescent="0.3">
      <c r="A1581" s="510">
        <v>39499</v>
      </c>
      <c r="B1581" s="35" t="s">
        <v>607</v>
      </c>
      <c r="C1581" s="35" t="s">
        <v>735</v>
      </c>
      <c r="D1581" s="518">
        <v>1438</v>
      </c>
      <c r="E1581" s="518" t="s">
        <v>2079</v>
      </c>
      <c r="F1581" s="35" t="s">
        <v>595</v>
      </c>
      <c r="G1581" s="366" t="s">
        <v>2153</v>
      </c>
    </row>
    <row r="1582" spans="1:7" ht="45.75" thickBot="1" x14ac:dyDescent="0.3">
      <c r="A1582" s="510">
        <v>39499</v>
      </c>
      <c r="B1582" s="35" t="s">
        <v>735</v>
      </c>
      <c r="C1582" s="35" t="s">
        <v>681</v>
      </c>
      <c r="D1582" s="518">
        <v>1438</v>
      </c>
      <c r="E1582" s="518" t="s">
        <v>2079</v>
      </c>
      <c r="F1582" s="35" t="s">
        <v>595</v>
      </c>
      <c r="G1582" s="366" t="s">
        <v>2152</v>
      </c>
    </row>
    <row r="1583" spans="1:7" ht="30.75" thickBot="1" x14ac:dyDescent="0.3">
      <c r="A1583" s="510">
        <v>39499</v>
      </c>
      <c r="B1583" s="35" t="s">
        <v>681</v>
      </c>
      <c r="C1583" s="35" t="s">
        <v>805</v>
      </c>
      <c r="D1583" s="518">
        <v>1438</v>
      </c>
      <c r="E1583" s="518" t="s">
        <v>2079</v>
      </c>
      <c r="F1583" s="35" t="s">
        <v>595</v>
      </c>
      <c r="G1583" s="366" t="s">
        <v>2151</v>
      </c>
    </row>
    <row r="1584" spans="1:7" thickBot="1" x14ac:dyDescent="0.3">
      <c r="A1584" s="510">
        <v>39499</v>
      </c>
      <c r="B1584" s="35" t="s">
        <v>805</v>
      </c>
      <c r="C1584" s="35" t="s">
        <v>757</v>
      </c>
      <c r="D1584" s="518">
        <v>1438</v>
      </c>
      <c r="E1584" s="518" t="s">
        <v>2079</v>
      </c>
      <c r="F1584" s="35" t="s">
        <v>595</v>
      </c>
      <c r="G1584" s="366" t="s">
        <v>2150</v>
      </c>
    </row>
    <row r="1585" spans="1:7" ht="30.75" thickBot="1" x14ac:dyDescent="0.3">
      <c r="A1585" s="510">
        <v>39547</v>
      </c>
      <c r="B1585" s="35" t="s">
        <v>964</v>
      </c>
      <c r="C1585" s="35" t="s">
        <v>893</v>
      </c>
      <c r="D1585" s="518">
        <v>1455</v>
      </c>
      <c r="E1585" s="518" t="s">
        <v>1359</v>
      </c>
      <c r="F1585" s="35" t="s">
        <v>595</v>
      </c>
      <c r="G1585" s="366" t="s">
        <v>1361</v>
      </c>
    </row>
    <row r="1586" spans="1:7" ht="30.75" thickBot="1" x14ac:dyDescent="0.3">
      <c r="A1586" s="510">
        <v>39547</v>
      </c>
      <c r="B1586" s="35" t="s">
        <v>893</v>
      </c>
      <c r="C1586" s="35" t="s">
        <v>887</v>
      </c>
      <c r="D1586" s="518">
        <v>1455</v>
      </c>
      <c r="E1586" s="518" t="s">
        <v>1359</v>
      </c>
      <c r="F1586" s="35" t="s">
        <v>595</v>
      </c>
      <c r="G1586" s="366" t="s">
        <v>1360</v>
      </c>
    </row>
    <row r="1587" spans="1:7" thickBot="1" x14ac:dyDescent="0.3">
      <c r="A1587" s="510">
        <v>39499</v>
      </c>
      <c r="B1587" s="35" t="s">
        <v>757</v>
      </c>
      <c r="C1587" s="35" t="s">
        <v>847</v>
      </c>
      <c r="D1587" s="518">
        <v>1500</v>
      </c>
      <c r="E1587" s="518" t="s">
        <v>2079</v>
      </c>
      <c r="F1587" s="35" t="s">
        <v>595</v>
      </c>
      <c r="G1587" s="366" t="s">
        <v>2149</v>
      </c>
    </row>
    <row r="1588" spans="1:7" ht="30.75" thickBot="1" x14ac:dyDescent="0.3">
      <c r="A1588" s="510">
        <v>39499</v>
      </c>
      <c r="B1588" s="35" t="s">
        <v>847</v>
      </c>
      <c r="C1588" s="35" t="s">
        <v>658</v>
      </c>
      <c r="D1588" s="518">
        <v>1500</v>
      </c>
      <c r="E1588" s="518" t="s">
        <v>2079</v>
      </c>
      <c r="F1588" s="35" t="s">
        <v>595</v>
      </c>
      <c r="G1588" s="366" t="s">
        <v>2148</v>
      </c>
    </row>
    <row r="1589" spans="1:7" ht="30.75" thickBot="1" x14ac:dyDescent="0.3">
      <c r="A1589" s="510">
        <v>39514</v>
      </c>
      <c r="B1589" s="35" t="s">
        <v>700</v>
      </c>
      <c r="C1589" s="35" t="s">
        <v>733</v>
      </c>
      <c r="D1589" s="518">
        <v>1500</v>
      </c>
      <c r="E1589" s="518" t="s">
        <v>1382</v>
      </c>
      <c r="F1589" s="35" t="s">
        <v>595</v>
      </c>
      <c r="G1589" s="366" t="s">
        <v>1920</v>
      </c>
    </row>
    <row r="1590" spans="1:7" ht="45.75" thickBot="1" x14ac:dyDescent="0.3">
      <c r="A1590" s="510">
        <v>39514</v>
      </c>
      <c r="B1590" s="35" t="s">
        <v>700</v>
      </c>
      <c r="C1590" s="35" t="s">
        <v>733</v>
      </c>
      <c r="D1590" s="518">
        <v>1500</v>
      </c>
      <c r="E1590" s="518" t="s">
        <v>1382</v>
      </c>
      <c r="F1590" s="35" t="s">
        <v>595</v>
      </c>
      <c r="G1590" s="366" t="s">
        <v>1919</v>
      </c>
    </row>
    <row r="1591" spans="1:7" thickBot="1" x14ac:dyDescent="0.3">
      <c r="A1591" s="510">
        <v>39514</v>
      </c>
      <c r="B1591" s="35" t="s">
        <v>733</v>
      </c>
      <c r="C1591" s="35" t="s">
        <v>731</v>
      </c>
      <c r="D1591" s="518">
        <v>1500</v>
      </c>
      <c r="E1591" s="518" t="s">
        <v>1382</v>
      </c>
      <c r="F1591" s="35" t="s">
        <v>595</v>
      </c>
      <c r="G1591" s="366" t="s">
        <v>1918</v>
      </c>
    </row>
    <row r="1592" spans="1:7" thickBot="1" x14ac:dyDescent="0.3">
      <c r="A1592" s="510">
        <v>39512</v>
      </c>
      <c r="B1592" s="35" t="s">
        <v>786</v>
      </c>
      <c r="C1592" s="35" t="s">
        <v>630</v>
      </c>
      <c r="D1592" s="518">
        <v>1501</v>
      </c>
      <c r="E1592" s="518" t="s">
        <v>1382</v>
      </c>
      <c r="F1592" s="35" t="s">
        <v>595</v>
      </c>
      <c r="G1592" s="366" t="s">
        <v>1945</v>
      </c>
    </row>
    <row r="1593" spans="1:7" ht="30.75" thickBot="1" x14ac:dyDescent="0.3">
      <c r="A1593" s="510">
        <v>39512</v>
      </c>
      <c r="B1593" s="35" t="s">
        <v>630</v>
      </c>
      <c r="C1593" s="35" t="s">
        <v>625</v>
      </c>
      <c r="D1593" s="518">
        <v>1501</v>
      </c>
      <c r="E1593" s="518" t="s">
        <v>1382</v>
      </c>
      <c r="F1593" s="35" t="s">
        <v>595</v>
      </c>
      <c r="G1593" s="366" t="s">
        <v>1944</v>
      </c>
    </row>
    <row r="1594" spans="1:7" ht="45.75" thickBot="1" x14ac:dyDescent="0.3">
      <c r="A1594" s="510">
        <v>39512</v>
      </c>
      <c r="B1594" s="35" t="s">
        <v>625</v>
      </c>
      <c r="C1594" s="35" t="s">
        <v>745</v>
      </c>
      <c r="D1594" s="518">
        <v>1501</v>
      </c>
      <c r="E1594" s="518" t="s">
        <v>1382</v>
      </c>
      <c r="F1594" s="35" t="s">
        <v>595</v>
      </c>
      <c r="G1594" s="366" t="s">
        <v>1943</v>
      </c>
    </row>
    <row r="1595" spans="1:7" thickBot="1" x14ac:dyDescent="0.3">
      <c r="A1595" s="510">
        <v>39512</v>
      </c>
      <c r="B1595" s="35" t="s">
        <v>625</v>
      </c>
      <c r="C1595" s="35" t="s">
        <v>745</v>
      </c>
      <c r="D1595" s="518">
        <v>1501</v>
      </c>
      <c r="E1595" s="518" t="s">
        <v>1382</v>
      </c>
      <c r="F1595" s="35" t="s">
        <v>595</v>
      </c>
      <c r="G1595" s="366" t="s">
        <v>775</v>
      </c>
    </row>
    <row r="1596" spans="1:7" thickBot="1" x14ac:dyDescent="0.3">
      <c r="A1596" s="510">
        <v>39508</v>
      </c>
      <c r="B1596" s="35" t="s">
        <v>681</v>
      </c>
      <c r="C1596" s="35" t="s">
        <v>859</v>
      </c>
      <c r="D1596" s="518">
        <v>1520</v>
      </c>
      <c r="E1596" s="518" t="s">
        <v>1924</v>
      </c>
      <c r="F1596" s="35" t="s">
        <v>595</v>
      </c>
      <c r="G1596" s="366" t="s">
        <v>1993</v>
      </c>
    </row>
    <row r="1597" spans="1:7" ht="30.75" thickBot="1" x14ac:dyDescent="0.3">
      <c r="A1597" s="510">
        <v>39508</v>
      </c>
      <c r="B1597" s="35" t="s">
        <v>859</v>
      </c>
      <c r="C1597" s="35" t="s">
        <v>805</v>
      </c>
      <c r="D1597" s="518">
        <v>1520</v>
      </c>
      <c r="E1597" s="518" t="s">
        <v>1992</v>
      </c>
      <c r="F1597" s="35" t="s">
        <v>595</v>
      </c>
      <c r="G1597" s="366" t="s">
        <v>1991</v>
      </c>
    </row>
    <row r="1598" spans="1:7" ht="60.75" thickBot="1" x14ac:dyDescent="0.3">
      <c r="A1598" s="510">
        <v>39378</v>
      </c>
      <c r="B1598" s="35" t="s">
        <v>666</v>
      </c>
      <c r="C1598" s="35" t="s">
        <v>632</v>
      </c>
      <c r="D1598" s="518">
        <v>1544</v>
      </c>
      <c r="E1598" s="518" t="s">
        <v>1812</v>
      </c>
      <c r="F1598" s="35" t="s">
        <v>595</v>
      </c>
      <c r="G1598" s="366" t="s">
        <v>2471</v>
      </c>
    </row>
    <row r="1599" spans="1:7" ht="30.75" thickBot="1" x14ac:dyDescent="0.3">
      <c r="A1599" s="510">
        <v>39378</v>
      </c>
      <c r="B1599" s="35" t="s">
        <v>632</v>
      </c>
      <c r="C1599" s="35" t="s">
        <v>964</v>
      </c>
      <c r="D1599" s="518">
        <v>1544</v>
      </c>
      <c r="E1599" s="518" t="s">
        <v>1812</v>
      </c>
      <c r="F1599" s="35" t="s">
        <v>595</v>
      </c>
      <c r="G1599" s="366" t="s">
        <v>2470</v>
      </c>
    </row>
    <row r="1600" spans="1:7" ht="30.75" thickBot="1" x14ac:dyDescent="0.3">
      <c r="A1600" s="510">
        <v>39386</v>
      </c>
      <c r="B1600" s="35" t="s">
        <v>681</v>
      </c>
      <c r="C1600" s="35" t="s">
        <v>607</v>
      </c>
      <c r="D1600" s="518">
        <v>1550</v>
      </c>
      <c r="E1600" s="518" t="s">
        <v>1382</v>
      </c>
      <c r="F1600" s="35" t="s">
        <v>595</v>
      </c>
      <c r="G1600" s="366" t="s">
        <v>2408</v>
      </c>
    </row>
    <row r="1601" spans="1:7" thickBot="1" x14ac:dyDescent="0.3">
      <c r="A1601" s="510">
        <v>39386</v>
      </c>
      <c r="B1601" s="35" t="s">
        <v>681</v>
      </c>
      <c r="C1601" s="35" t="s">
        <v>607</v>
      </c>
      <c r="D1601" s="518">
        <v>1550</v>
      </c>
      <c r="E1601" s="518" t="s">
        <v>1382</v>
      </c>
      <c r="F1601" s="35" t="s">
        <v>595</v>
      </c>
      <c r="G1601" s="366" t="s">
        <v>775</v>
      </c>
    </row>
    <row r="1602" spans="1:7" ht="75.75" thickBot="1" x14ac:dyDescent="0.3">
      <c r="A1602" s="510">
        <v>39379</v>
      </c>
      <c r="B1602" s="35" t="s">
        <v>786</v>
      </c>
      <c r="C1602" s="35" t="s">
        <v>966</v>
      </c>
      <c r="D1602" s="518">
        <v>1584</v>
      </c>
      <c r="E1602" s="518" t="s">
        <v>2434</v>
      </c>
      <c r="F1602" s="35" t="s">
        <v>595</v>
      </c>
      <c r="G1602" s="366" t="s">
        <v>2465</v>
      </c>
    </row>
    <row r="1603" spans="1:7" ht="30.75" thickBot="1" x14ac:dyDescent="0.3">
      <c r="A1603" s="510">
        <v>39378</v>
      </c>
      <c r="B1603" s="35" t="s">
        <v>964</v>
      </c>
      <c r="C1603" s="35" t="s">
        <v>627</v>
      </c>
      <c r="D1603" s="518">
        <v>1585</v>
      </c>
      <c r="E1603" s="518" t="s">
        <v>1812</v>
      </c>
      <c r="F1603" s="35" t="s">
        <v>595</v>
      </c>
      <c r="G1603" s="366" t="s">
        <v>2469</v>
      </c>
    </row>
    <row r="1604" spans="1:7" ht="30.75" thickBot="1" x14ac:dyDescent="0.3">
      <c r="A1604" s="510">
        <v>39378</v>
      </c>
      <c r="B1604" s="35" t="s">
        <v>627</v>
      </c>
      <c r="C1604" s="35" t="s">
        <v>781</v>
      </c>
      <c r="D1604" s="518">
        <v>1585</v>
      </c>
      <c r="E1604" s="518" t="s">
        <v>2106</v>
      </c>
      <c r="F1604" s="35" t="s">
        <v>595</v>
      </c>
      <c r="G1604" s="366" t="s">
        <v>2468</v>
      </c>
    </row>
    <row r="1605" spans="1:7" ht="30.75" thickBot="1" x14ac:dyDescent="0.3">
      <c r="A1605" s="510">
        <v>39378</v>
      </c>
      <c r="B1605" s="35" t="s">
        <v>781</v>
      </c>
      <c r="C1605" s="35" t="s">
        <v>745</v>
      </c>
      <c r="D1605" s="518">
        <v>1585</v>
      </c>
      <c r="E1605" s="518" t="s">
        <v>2106</v>
      </c>
      <c r="F1605" s="35" t="s">
        <v>595</v>
      </c>
      <c r="G1605" s="366" t="s">
        <v>2467</v>
      </c>
    </row>
    <row r="1606" spans="1:7" ht="30.75" thickBot="1" x14ac:dyDescent="0.3">
      <c r="A1606" s="510">
        <v>39499</v>
      </c>
      <c r="B1606" s="35" t="s">
        <v>658</v>
      </c>
      <c r="C1606" s="35" t="s">
        <v>649</v>
      </c>
      <c r="D1606" s="518">
        <v>1640</v>
      </c>
      <c r="E1606" s="518" t="s">
        <v>2079</v>
      </c>
      <c r="F1606" s="35" t="s">
        <v>595</v>
      </c>
      <c r="G1606" s="366" t="s">
        <v>2147</v>
      </c>
    </row>
    <row r="1607" spans="1:7" ht="30.75" thickBot="1" x14ac:dyDescent="0.3">
      <c r="A1607" s="510">
        <v>39499</v>
      </c>
      <c r="B1607" s="35" t="s">
        <v>649</v>
      </c>
      <c r="C1607" s="35" t="s">
        <v>841</v>
      </c>
      <c r="D1607" s="518">
        <v>1640</v>
      </c>
      <c r="E1607" s="518" t="s">
        <v>2079</v>
      </c>
      <c r="F1607" s="35" t="s">
        <v>595</v>
      </c>
      <c r="G1607" s="366" t="s">
        <v>2146</v>
      </c>
    </row>
    <row r="1608" spans="1:7" ht="60.75" thickBot="1" x14ac:dyDescent="0.3">
      <c r="A1608" s="510">
        <v>39379</v>
      </c>
      <c r="B1608" s="35" t="s">
        <v>623</v>
      </c>
      <c r="C1608" s="35" t="s">
        <v>741</v>
      </c>
      <c r="D1608" s="518">
        <v>1640.5</v>
      </c>
      <c r="E1608" s="518" t="s">
        <v>2434</v>
      </c>
      <c r="F1608" s="35" t="s">
        <v>595</v>
      </c>
      <c r="G1608" s="366" t="s">
        <v>2464</v>
      </c>
    </row>
    <row r="1609" spans="1:7" ht="75.75" thickBot="1" x14ac:dyDescent="0.3">
      <c r="A1609" s="510">
        <v>39380</v>
      </c>
      <c r="B1609" s="35" t="s">
        <v>823</v>
      </c>
      <c r="C1609" s="35" t="s">
        <v>681</v>
      </c>
      <c r="D1609" s="518">
        <v>1706</v>
      </c>
      <c r="E1609" s="518" t="s">
        <v>2434</v>
      </c>
      <c r="F1609" s="35" t="s">
        <v>595</v>
      </c>
      <c r="G1609" s="366" t="s">
        <v>2463</v>
      </c>
    </row>
    <row r="1610" spans="1:7" ht="30.75" thickBot="1" x14ac:dyDescent="0.3">
      <c r="A1610" s="510">
        <v>39547</v>
      </c>
      <c r="B1610" s="35" t="s">
        <v>887</v>
      </c>
      <c r="C1610" s="35" t="s">
        <v>607</v>
      </c>
      <c r="D1610" s="518">
        <v>1743</v>
      </c>
      <c r="E1610" s="518" t="s">
        <v>1359</v>
      </c>
      <c r="F1610" s="35" t="s">
        <v>595</v>
      </c>
      <c r="G1610" s="366" t="s">
        <v>1358</v>
      </c>
    </row>
    <row r="1611" spans="1:7" ht="75.75" thickBot="1" x14ac:dyDescent="0.3">
      <c r="A1611" s="510">
        <v>39380</v>
      </c>
      <c r="B1611" s="35" t="s">
        <v>681</v>
      </c>
      <c r="C1611" s="35" t="s">
        <v>668</v>
      </c>
      <c r="D1611" s="518">
        <v>1750</v>
      </c>
      <c r="E1611" s="518" t="s">
        <v>2434</v>
      </c>
      <c r="F1611" s="35" t="s">
        <v>595</v>
      </c>
      <c r="G1611" s="366" t="s">
        <v>2462</v>
      </c>
    </row>
    <row r="1612" spans="1:7" ht="45.75" thickBot="1" x14ac:dyDescent="0.3">
      <c r="A1612" s="510">
        <v>39381</v>
      </c>
      <c r="B1612" s="35" t="s">
        <v>823</v>
      </c>
      <c r="C1612" s="35" t="s">
        <v>689</v>
      </c>
      <c r="D1612" s="518">
        <v>1750</v>
      </c>
      <c r="E1612" s="518" t="s">
        <v>1580</v>
      </c>
      <c r="F1612" s="35" t="s">
        <v>595</v>
      </c>
      <c r="G1612" s="366" t="s">
        <v>2452</v>
      </c>
    </row>
    <row r="1613" spans="1:7" thickBot="1" x14ac:dyDescent="0.3">
      <c r="A1613" s="510">
        <v>39381</v>
      </c>
      <c r="B1613" s="35" t="s">
        <v>689</v>
      </c>
      <c r="C1613" s="35" t="s">
        <v>685</v>
      </c>
      <c r="D1613" s="518">
        <v>1750</v>
      </c>
      <c r="E1613" s="518" t="s">
        <v>1812</v>
      </c>
      <c r="F1613" s="35" t="s">
        <v>595</v>
      </c>
      <c r="G1613" s="366" t="s">
        <v>2451</v>
      </c>
    </row>
    <row r="1614" spans="1:7" ht="30.75" thickBot="1" x14ac:dyDescent="0.3">
      <c r="A1614" s="510">
        <v>39499</v>
      </c>
      <c r="B1614" s="35" t="s">
        <v>841</v>
      </c>
      <c r="C1614" s="35" t="s">
        <v>964</v>
      </c>
      <c r="D1614" s="518">
        <v>1750</v>
      </c>
      <c r="E1614" s="518" t="s">
        <v>2079</v>
      </c>
      <c r="F1614" s="35" t="s">
        <v>595</v>
      </c>
      <c r="G1614" s="366" t="s">
        <v>2145</v>
      </c>
    </row>
    <row r="1615" spans="1:7" ht="30.75" thickBot="1" x14ac:dyDescent="0.3">
      <c r="A1615" s="510">
        <v>39499</v>
      </c>
      <c r="B1615" s="35" t="s">
        <v>964</v>
      </c>
      <c r="C1615" s="35" t="s">
        <v>893</v>
      </c>
      <c r="D1615" s="518">
        <v>1750</v>
      </c>
      <c r="E1615" s="518" t="s">
        <v>1409</v>
      </c>
      <c r="F1615" s="35" t="s">
        <v>595</v>
      </c>
      <c r="G1615" s="366" t="s">
        <v>2144</v>
      </c>
    </row>
    <row r="1616" spans="1:7" ht="60.75" thickBot="1" x14ac:dyDescent="0.3">
      <c r="A1616" s="510">
        <v>39381</v>
      </c>
      <c r="B1616" s="35" t="s">
        <v>685</v>
      </c>
      <c r="C1616" s="35" t="s">
        <v>681</v>
      </c>
      <c r="D1616" s="518">
        <v>1787</v>
      </c>
      <c r="E1616" s="518" t="s">
        <v>1812</v>
      </c>
      <c r="F1616" s="35" t="s">
        <v>595</v>
      </c>
      <c r="G1616" s="366" t="s">
        <v>2450</v>
      </c>
    </row>
    <row r="1617" spans="1:7" ht="30.75" thickBot="1" x14ac:dyDescent="0.3">
      <c r="A1617" s="510">
        <v>39499</v>
      </c>
      <c r="B1617" s="35" t="s">
        <v>893</v>
      </c>
      <c r="C1617" s="35" t="s">
        <v>781</v>
      </c>
      <c r="D1617" s="518">
        <v>1850</v>
      </c>
      <c r="E1617" s="518" t="s">
        <v>2079</v>
      </c>
      <c r="F1617" s="35" t="s">
        <v>595</v>
      </c>
      <c r="G1617" s="366" t="s">
        <v>2143</v>
      </c>
    </row>
    <row r="1618" spans="1:7" ht="75.75" thickBot="1" x14ac:dyDescent="0.3">
      <c r="A1618" s="510">
        <v>39499</v>
      </c>
      <c r="B1618" s="35" t="s">
        <v>781</v>
      </c>
      <c r="C1618" s="35" t="s">
        <v>616</v>
      </c>
      <c r="D1618" s="518">
        <v>1850</v>
      </c>
      <c r="E1618" s="518" t="s">
        <v>2079</v>
      </c>
      <c r="F1618" s="35" t="s">
        <v>595</v>
      </c>
      <c r="G1618" s="366" t="s">
        <v>2142</v>
      </c>
    </row>
    <row r="1619" spans="1:7" ht="30.75" thickBot="1" x14ac:dyDescent="0.3">
      <c r="A1619" s="510">
        <v>39387</v>
      </c>
      <c r="B1619" s="35" t="s">
        <v>607</v>
      </c>
      <c r="C1619" s="35" t="s">
        <v>681</v>
      </c>
      <c r="D1619" s="518">
        <v>1858</v>
      </c>
      <c r="E1619" s="518" t="s">
        <v>1382</v>
      </c>
      <c r="F1619" s="35" t="s">
        <v>595</v>
      </c>
      <c r="G1619" s="366" t="s">
        <v>2407</v>
      </c>
    </row>
    <row r="1620" spans="1:7" ht="30.75" thickBot="1" x14ac:dyDescent="0.3">
      <c r="A1620" s="510">
        <v>39548</v>
      </c>
      <c r="B1620" s="35" t="s">
        <v>607</v>
      </c>
      <c r="C1620" s="35" t="s">
        <v>698</v>
      </c>
      <c r="D1620" s="518">
        <v>1938</v>
      </c>
      <c r="E1620" s="518" t="s">
        <v>1340</v>
      </c>
      <c r="F1620" s="35" t="s">
        <v>595</v>
      </c>
      <c r="G1620" s="366" t="s">
        <v>1357</v>
      </c>
    </row>
    <row r="1621" spans="1:7" ht="30.75" thickBot="1" x14ac:dyDescent="0.3">
      <c r="A1621" s="510">
        <v>39548</v>
      </c>
      <c r="B1621" s="35" t="s">
        <v>698</v>
      </c>
      <c r="C1621" s="35" t="s">
        <v>597</v>
      </c>
      <c r="D1621" s="518">
        <v>1938</v>
      </c>
      <c r="E1621" s="518" t="s">
        <v>1340</v>
      </c>
      <c r="F1621" s="35" t="s">
        <v>595</v>
      </c>
      <c r="G1621" s="366" t="s">
        <v>1356</v>
      </c>
    </row>
    <row r="1622" spans="1:7" ht="30.75" thickBot="1" x14ac:dyDescent="0.3">
      <c r="A1622" s="510">
        <v>39519</v>
      </c>
      <c r="B1622" s="35" t="s">
        <v>687</v>
      </c>
      <c r="C1622" s="35" t="s">
        <v>681</v>
      </c>
      <c r="D1622" s="518">
        <v>1977</v>
      </c>
      <c r="E1622" s="518" t="s">
        <v>1812</v>
      </c>
      <c r="F1622" s="35" t="s">
        <v>595</v>
      </c>
      <c r="G1622" s="366" t="s">
        <v>1851</v>
      </c>
    </row>
    <row r="1623" spans="1:7" ht="30.75" thickBot="1" x14ac:dyDescent="0.3">
      <c r="A1623" s="510">
        <v>39499</v>
      </c>
      <c r="B1623" s="35" t="s">
        <v>616</v>
      </c>
      <c r="C1623" s="35" t="s">
        <v>607</v>
      </c>
      <c r="D1623" s="518">
        <v>1989</v>
      </c>
      <c r="E1623" s="518" t="s">
        <v>2079</v>
      </c>
      <c r="F1623" s="35" t="s">
        <v>595</v>
      </c>
      <c r="G1623" s="366" t="s">
        <v>2141</v>
      </c>
    </row>
    <row r="1624" spans="1:7" ht="30.75" thickBot="1" x14ac:dyDescent="0.3">
      <c r="A1624" s="510">
        <v>42648</v>
      </c>
      <c r="B1624" s="35" t="s">
        <v>607</v>
      </c>
      <c r="C1624" s="35" t="s">
        <v>823</v>
      </c>
      <c r="D1624" s="518">
        <v>2049</v>
      </c>
      <c r="E1624" s="518" t="s">
        <v>596</v>
      </c>
      <c r="F1624" s="35" t="s">
        <v>595</v>
      </c>
      <c r="G1624" s="366" t="s">
        <v>956</v>
      </c>
    </row>
    <row r="1625" spans="1:7" ht="30.75" thickBot="1" x14ac:dyDescent="0.3">
      <c r="A1625" s="510">
        <v>42648</v>
      </c>
      <c r="B1625" s="35" t="s">
        <v>823</v>
      </c>
      <c r="C1625" s="35" t="s">
        <v>602</v>
      </c>
      <c r="D1625" s="518">
        <v>2049</v>
      </c>
      <c r="E1625" s="518" t="s">
        <v>932</v>
      </c>
      <c r="F1625" s="35" t="s">
        <v>595</v>
      </c>
      <c r="G1625" s="366" t="s">
        <v>955</v>
      </c>
    </row>
    <row r="1626" spans="1:7" ht="30.75" thickBot="1" x14ac:dyDescent="0.3">
      <c r="A1626" s="510">
        <v>42648</v>
      </c>
      <c r="B1626" s="35" t="s">
        <v>602</v>
      </c>
      <c r="C1626" s="35" t="s">
        <v>600</v>
      </c>
      <c r="D1626" s="518">
        <v>2049</v>
      </c>
      <c r="E1626" s="518" t="s">
        <v>932</v>
      </c>
      <c r="F1626" s="35" t="s">
        <v>595</v>
      </c>
      <c r="G1626" s="366" t="s">
        <v>954</v>
      </c>
    </row>
    <row r="1627" spans="1:7" ht="45.75" thickBot="1" x14ac:dyDescent="0.3">
      <c r="A1627" s="510">
        <v>42648</v>
      </c>
      <c r="B1627" s="35" t="s">
        <v>600</v>
      </c>
      <c r="C1627" s="35" t="s">
        <v>692</v>
      </c>
      <c r="D1627" s="518">
        <v>2049</v>
      </c>
      <c r="E1627" s="518" t="s">
        <v>596</v>
      </c>
      <c r="F1627" s="35" t="s">
        <v>595</v>
      </c>
      <c r="G1627" s="366" t="s">
        <v>953</v>
      </c>
    </row>
    <row r="1628" spans="1:7" ht="30.75" thickBot="1" x14ac:dyDescent="0.3">
      <c r="A1628" s="510">
        <v>42648</v>
      </c>
      <c r="B1628" s="35" t="s">
        <v>692</v>
      </c>
      <c r="C1628" s="35" t="s">
        <v>689</v>
      </c>
      <c r="D1628" s="518">
        <v>2049</v>
      </c>
      <c r="E1628" s="518" t="s">
        <v>932</v>
      </c>
      <c r="F1628" s="35" t="s">
        <v>595</v>
      </c>
      <c r="G1628" s="366" t="s">
        <v>952</v>
      </c>
    </row>
    <row r="1629" spans="1:7" ht="30.75" thickBot="1" x14ac:dyDescent="0.3">
      <c r="A1629" s="510">
        <v>42648</v>
      </c>
      <c r="B1629" s="35" t="s">
        <v>647</v>
      </c>
      <c r="C1629" s="35" t="s">
        <v>645</v>
      </c>
      <c r="D1629" s="518">
        <v>2049</v>
      </c>
      <c r="E1629" s="518" t="s">
        <v>932</v>
      </c>
      <c r="F1629" s="35" t="s">
        <v>595</v>
      </c>
      <c r="G1629" s="366" t="s">
        <v>935</v>
      </c>
    </row>
    <row r="1630" spans="1:7" ht="30.75" thickBot="1" x14ac:dyDescent="0.3">
      <c r="A1630" s="510">
        <v>42648</v>
      </c>
      <c r="B1630" s="35" t="s">
        <v>645</v>
      </c>
      <c r="C1630" s="35" t="s">
        <v>841</v>
      </c>
      <c r="D1630" s="518">
        <v>2049</v>
      </c>
      <c r="E1630" s="518" t="s">
        <v>932</v>
      </c>
      <c r="F1630" s="35" t="s">
        <v>595</v>
      </c>
      <c r="G1630" s="366" t="s">
        <v>934</v>
      </c>
    </row>
    <row r="1631" spans="1:7" ht="30.75" thickBot="1" x14ac:dyDescent="0.3">
      <c r="A1631" s="510">
        <v>42648</v>
      </c>
      <c r="B1631" s="35" t="s">
        <v>845</v>
      </c>
      <c r="C1631" s="35" t="s">
        <v>649</v>
      </c>
      <c r="D1631" s="518">
        <v>2052</v>
      </c>
      <c r="E1631" s="518" t="s">
        <v>596</v>
      </c>
      <c r="F1631" s="35" t="s">
        <v>595</v>
      </c>
      <c r="G1631" s="366" t="s">
        <v>938</v>
      </c>
    </row>
    <row r="1632" spans="1:7" ht="30.75" thickBot="1" x14ac:dyDescent="0.3">
      <c r="A1632" s="510">
        <v>42648</v>
      </c>
      <c r="B1632" s="35" t="s">
        <v>649</v>
      </c>
      <c r="C1632" s="35" t="s">
        <v>791</v>
      </c>
      <c r="D1632" s="518">
        <v>2052</v>
      </c>
      <c r="E1632" s="518" t="s">
        <v>932</v>
      </c>
      <c r="F1632" s="35" t="s">
        <v>595</v>
      </c>
      <c r="G1632" s="366" t="s">
        <v>937</v>
      </c>
    </row>
    <row r="1633" spans="1:7" ht="30.75" thickBot="1" x14ac:dyDescent="0.3">
      <c r="A1633" s="510">
        <v>42648</v>
      </c>
      <c r="B1633" s="35" t="s">
        <v>791</v>
      </c>
      <c r="C1633" s="35" t="s">
        <v>647</v>
      </c>
      <c r="D1633" s="518">
        <v>2052</v>
      </c>
      <c r="E1633" s="518" t="s">
        <v>932</v>
      </c>
      <c r="F1633" s="35" t="s">
        <v>595</v>
      </c>
      <c r="G1633" s="366" t="s">
        <v>936</v>
      </c>
    </row>
    <row r="1634" spans="1:7" ht="45.75" thickBot="1" x14ac:dyDescent="0.3">
      <c r="A1634" s="510">
        <v>39521</v>
      </c>
      <c r="B1634" s="35" t="s">
        <v>745</v>
      </c>
      <c r="C1634" s="35" t="s">
        <v>607</v>
      </c>
      <c r="D1634" s="518">
        <v>2080</v>
      </c>
      <c r="E1634" s="518" t="s">
        <v>1796</v>
      </c>
      <c r="F1634" s="35" t="s">
        <v>595</v>
      </c>
      <c r="G1634" s="366" t="s">
        <v>1795</v>
      </c>
    </row>
    <row r="1635" spans="1:7" ht="30.75" thickBot="1" x14ac:dyDescent="0.3">
      <c r="A1635" s="510">
        <v>42648</v>
      </c>
      <c r="B1635" s="35" t="s">
        <v>841</v>
      </c>
      <c r="C1635" s="35" t="s">
        <v>640</v>
      </c>
      <c r="D1635" s="518">
        <v>2084</v>
      </c>
      <c r="E1635" s="518" t="s">
        <v>932</v>
      </c>
      <c r="F1635" s="35" t="s">
        <v>595</v>
      </c>
      <c r="G1635" s="366" t="s">
        <v>933</v>
      </c>
    </row>
    <row r="1636" spans="1:7" ht="45.75" thickBot="1" x14ac:dyDescent="0.3">
      <c r="A1636" s="510">
        <v>42647</v>
      </c>
      <c r="B1636" s="35" t="s">
        <v>625</v>
      </c>
      <c r="C1636" s="35" t="s">
        <v>607</v>
      </c>
      <c r="D1636" s="518">
        <v>2109</v>
      </c>
      <c r="E1636" s="518" t="s">
        <v>958</v>
      </c>
      <c r="F1636" s="35" t="s">
        <v>595</v>
      </c>
      <c r="G1636" s="366" t="s">
        <v>957</v>
      </c>
    </row>
    <row r="1637" spans="1:7" ht="30.75" thickBot="1" x14ac:dyDescent="0.3">
      <c r="A1637" s="510">
        <v>39512</v>
      </c>
      <c r="B1637" s="35" t="s">
        <v>745</v>
      </c>
      <c r="C1637" s="35" t="s">
        <v>607</v>
      </c>
      <c r="D1637" s="518">
        <v>2146</v>
      </c>
      <c r="E1637" s="518" t="s">
        <v>1382</v>
      </c>
      <c r="F1637" s="35" t="s">
        <v>595</v>
      </c>
      <c r="G1637" s="366" t="s">
        <v>1942</v>
      </c>
    </row>
    <row r="1638" spans="1:7" ht="30.75" thickBot="1" x14ac:dyDescent="0.3">
      <c r="A1638" s="510">
        <v>39387</v>
      </c>
      <c r="B1638" s="35" t="s">
        <v>681</v>
      </c>
      <c r="C1638" s="35" t="s">
        <v>757</v>
      </c>
      <c r="D1638" s="518">
        <v>2151</v>
      </c>
      <c r="E1638" s="518" t="s">
        <v>1382</v>
      </c>
      <c r="F1638" s="35" t="s">
        <v>595</v>
      </c>
      <c r="G1638" s="366" t="s">
        <v>2406</v>
      </c>
    </row>
    <row r="1639" spans="1:7" ht="30.75" thickBot="1" x14ac:dyDescent="0.3">
      <c r="A1639" s="510">
        <v>39387</v>
      </c>
      <c r="B1639" s="35" t="s">
        <v>757</v>
      </c>
      <c r="C1639" s="35" t="s">
        <v>654</v>
      </c>
      <c r="D1639" s="518">
        <v>2151</v>
      </c>
      <c r="E1639" s="518" t="s">
        <v>1382</v>
      </c>
      <c r="F1639" s="35" t="s">
        <v>595</v>
      </c>
      <c r="G1639" s="366" t="s">
        <v>2405</v>
      </c>
    </row>
    <row r="1640" spans="1:7" ht="30.75" thickBot="1" x14ac:dyDescent="0.3">
      <c r="A1640" s="510">
        <v>39548</v>
      </c>
      <c r="B1640" s="35" t="s">
        <v>597</v>
      </c>
      <c r="C1640" s="35" t="s">
        <v>921</v>
      </c>
      <c r="D1640" s="518">
        <v>2164</v>
      </c>
      <c r="E1640" s="518" t="s">
        <v>1340</v>
      </c>
      <c r="F1640" s="35" t="s">
        <v>595</v>
      </c>
      <c r="G1640" s="366" t="s">
        <v>1355</v>
      </c>
    </row>
    <row r="1641" spans="1:7" ht="30.75" thickBot="1" x14ac:dyDescent="0.3">
      <c r="A1641" s="510">
        <v>39548</v>
      </c>
      <c r="B1641" s="35" t="s">
        <v>921</v>
      </c>
      <c r="C1641" s="35" t="s">
        <v>729</v>
      </c>
      <c r="D1641" s="518">
        <v>2164</v>
      </c>
      <c r="E1641" s="518" t="s">
        <v>1340</v>
      </c>
      <c r="F1641" s="35" t="s">
        <v>595</v>
      </c>
      <c r="G1641" s="366" t="s">
        <v>1354</v>
      </c>
    </row>
    <row r="1642" spans="1:7" ht="30.75" thickBot="1" x14ac:dyDescent="0.3">
      <c r="A1642" s="510">
        <v>39548</v>
      </c>
      <c r="B1642" s="35" t="s">
        <v>729</v>
      </c>
      <c r="C1642" s="35" t="s">
        <v>681</v>
      </c>
      <c r="D1642" s="518">
        <v>2164</v>
      </c>
      <c r="E1642" s="518" t="s">
        <v>1340</v>
      </c>
      <c r="F1642" s="35" t="s">
        <v>595</v>
      </c>
      <c r="G1642" s="366" t="s">
        <v>1353</v>
      </c>
    </row>
    <row r="1643" spans="1:7" ht="45.75" thickBot="1" x14ac:dyDescent="0.3">
      <c r="A1643" s="510">
        <v>39548</v>
      </c>
      <c r="B1643" s="35" t="s">
        <v>681</v>
      </c>
      <c r="C1643" s="35" t="s">
        <v>671</v>
      </c>
      <c r="D1643" s="518">
        <v>2164</v>
      </c>
      <c r="E1643" s="518" t="s">
        <v>1352</v>
      </c>
      <c r="F1643" s="35" t="s">
        <v>595</v>
      </c>
      <c r="G1643" s="366" t="s">
        <v>1351</v>
      </c>
    </row>
    <row r="1644" spans="1:7" ht="45.75" thickBot="1" x14ac:dyDescent="0.3">
      <c r="A1644" s="510">
        <v>39548</v>
      </c>
      <c r="B1644" s="35" t="s">
        <v>681</v>
      </c>
      <c r="C1644" s="35" t="s">
        <v>671</v>
      </c>
      <c r="D1644" s="518">
        <v>2164</v>
      </c>
      <c r="E1644" s="518" t="s">
        <v>1352</v>
      </c>
      <c r="F1644" s="35" t="s">
        <v>595</v>
      </c>
      <c r="G1644" s="366" t="s">
        <v>1350</v>
      </c>
    </row>
    <row r="1645" spans="1:7" ht="120.75" thickBot="1" x14ac:dyDescent="0.3">
      <c r="A1645" s="510">
        <v>39381</v>
      </c>
      <c r="B1645" s="35" t="s">
        <v>681</v>
      </c>
      <c r="C1645" s="35" t="s">
        <v>607</v>
      </c>
      <c r="D1645" s="518">
        <v>2178</v>
      </c>
      <c r="E1645" s="518" t="s">
        <v>1812</v>
      </c>
      <c r="F1645" s="35" t="s">
        <v>595</v>
      </c>
      <c r="G1645" s="366" t="s">
        <v>2449</v>
      </c>
    </row>
    <row r="1646" spans="1:7" ht="75.75" thickBot="1" x14ac:dyDescent="0.3">
      <c r="A1646" s="510">
        <v>39382</v>
      </c>
      <c r="B1646" s="35" t="s">
        <v>607</v>
      </c>
      <c r="C1646" s="35" t="s">
        <v>692</v>
      </c>
      <c r="D1646" s="518">
        <v>2230</v>
      </c>
      <c r="E1646" s="518" t="s">
        <v>2434</v>
      </c>
      <c r="F1646" s="35" t="s">
        <v>595</v>
      </c>
      <c r="G1646" s="366" t="s">
        <v>2448</v>
      </c>
    </row>
    <row r="1647" spans="1:7" ht="30.75" thickBot="1" x14ac:dyDescent="0.3">
      <c r="A1647" s="510">
        <v>39503</v>
      </c>
      <c r="B1647" s="35" t="s">
        <v>630</v>
      </c>
      <c r="C1647" s="35" t="s">
        <v>607</v>
      </c>
      <c r="D1647" s="518">
        <v>2267</v>
      </c>
      <c r="E1647" s="518" t="s">
        <v>2052</v>
      </c>
      <c r="F1647" s="35" t="s">
        <v>595</v>
      </c>
      <c r="G1647" s="366" t="s">
        <v>2051</v>
      </c>
    </row>
    <row r="1648" spans="1:7" ht="45.75" thickBot="1" x14ac:dyDescent="0.3">
      <c r="A1648" s="510">
        <v>39382</v>
      </c>
      <c r="B1648" s="35" t="s">
        <v>689</v>
      </c>
      <c r="C1648" s="35" t="s">
        <v>681</v>
      </c>
      <c r="D1648" s="518">
        <v>2275</v>
      </c>
      <c r="E1648" s="518" t="s">
        <v>2434</v>
      </c>
      <c r="F1648" s="35" t="s">
        <v>595</v>
      </c>
      <c r="G1648" s="366" t="s">
        <v>2447</v>
      </c>
    </row>
    <row r="1649" spans="1:7" ht="45.75" thickBot="1" x14ac:dyDescent="0.3">
      <c r="A1649" s="510">
        <v>39382</v>
      </c>
      <c r="B1649" s="35" t="s">
        <v>689</v>
      </c>
      <c r="C1649" s="35" t="s">
        <v>681</v>
      </c>
      <c r="D1649" s="518">
        <v>2275</v>
      </c>
      <c r="E1649" s="518" t="s">
        <v>2434</v>
      </c>
      <c r="F1649" s="35" t="s">
        <v>595</v>
      </c>
      <c r="G1649" s="366" t="s">
        <v>2446</v>
      </c>
    </row>
    <row r="1650" spans="1:7" ht="30.75" thickBot="1" x14ac:dyDescent="0.3">
      <c r="A1650" s="510">
        <v>42648</v>
      </c>
      <c r="B1650" s="35" t="s">
        <v>689</v>
      </c>
      <c r="C1650" s="35" t="s">
        <v>687</v>
      </c>
      <c r="D1650" s="518">
        <v>2291</v>
      </c>
      <c r="E1650" s="518" t="s">
        <v>932</v>
      </c>
      <c r="F1650" s="35" t="s">
        <v>595</v>
      </c>
      <c r="G1650" s="366" t="s">
        <v>951</v>
      </c>
    </row>
    <row r="1651" spans="1:7" ht="45.75" thickBot="1" x14ac:dyDescent="0.3">
      <c r="A1651" s="510">
        <v>39382</v>
      </c>
      <c r="B1651" s="35" t="s">
        <v>681</v>
      </c>
      <c r="C1651" s="35" t="s">
        <v>671</v>
      </c>
      <c r="D1651" s="518">
        <v>2311</v>
      </c>
      <c r="E1651" s="518" t="s">
        <v>2434</v>
      </c>
      <c r="F1651" s="35" t="s">
        <v>595</v>
      </c>
      <c r="G1651" s="366" t="s">
        <v>2445</v>
      </c>
    </row>
    <row r="1652" spans="1:7" ht="30.75" thickBot="1" x14ac:dyDescent="0.3">
      <c r="A1652" s="510">
        <v>39382</v>
      </c>
      <c r="B1652" s="35" t="s">
        <v>681</v>
      </c>
      <c r="C1652" s="35" t="s">
        <v>671</v>
      </c>
      <c r="D1652" s="518">
        <v>2311</v>
      </c>
      <c r="E1652" s="518" t="s">
        <v>2434</v>
      </c>
      <c r="F1652" s="35" t="s">
        <v>595</v>
      </c>
      <c r="G1652" s="366" t="s">
        <v>2444</v>
      </c>
    </row>
    <row r="1653" spans="1:7" ht="30.75" thickBot="1" x14ac:dyDescent="0.3">
      <c r="A1653" s="510">
        <v>39382</v>
      </c>
      <c r="B1653" s="35" t="s">
        <v>668</v>
      </c>
      <c r="C1653" s="35" t="s">
        <v>665</v>
      </c>
      <c r="D1653" s="518">
        <v>2311</v>
      </c>
      <c r="E1653" s="518" t="s">
        <v>1377</v>
      </c>
      <c r="F1653" s="35" t="s">
        <v>595</v>
      </c>
      <c r="G1653" s="366" t="s">
        <v>2443</v>
      </c>
    </row>
    <row r="1654" spans="1:7" ht="30.75" thickBot="1" x14ac:dyDescent="0.3">
      <c r="A1654" s="510">
        <v>39382</v>
      </c>
      <c r="B1654" s="35" t="s">
        <v>668</v>
      </c>
      <c r="C1654" s="35" t="s">
        <v>665</v>
      </c>
      <c r="D1654" s="518">
        <v>2311</v>
      </c>
      <c r="E1654" s="518" t="s">
        <v>1377</v>
      </c>
      <c r="F1654" s="35" t="s">
        <v>595</v>
      </c>
      <c r="G1654" s="366" t="s">
        <v>2442</v>
      </c>
    </row>
    <row r="1655" spans="1:7" ht="30.75" thickBot="1" x14ac:dyDescent="0.3">
      <c r="A1655" s="510">
        <v>42648</v>
      </c>
      <c r="B1655" s="35" t="s">
        <v>640</v>
      </c>
      <c r="C1655" s="35" t="s">
        <v>634</v>
      </c>
      <c r="D1655" s="518">
        <v>2365</v>
      </c>
      <c r="E1655" s="518" t="s">
        <v>932</v>
      </c>
      <c r="F1655" s="35" t="s">
        <v>595</v>
      </c>
      <c r="G1655" s="366" t="s">
        <v>931</v>
      </c>
    </row>
    <row r="1656" spans="1:7" ht="45.75" thickBot="1" x14ac:dyDescent="0.3">
      <c r="A1656" s="510">
        <v>42648</v>
      </c>
      <c r="B1656" s="35" t="s">
        <v>634</v>
      </c>
      <c r="C1656" s="35" t="s">
        <v>630</v>
      </c>
      <c r="D1656" s="518">
        <v>2365</v>
      </c>
      <c r="E1656" s="518" t="s">
        <v>596</v>
      </c>
      <c r="F1656" s="35" t="s">
        <v>595</v>
      </c>
      <c r="G1656" s="366" t="s">
        <v>930</v>
      </c>
    </row>
    <row r="1657" spans="1:7" ht="30.75" thickBot="1" x14ac:dyDescent="0.3">
      <c r="A1657" s="510">
        <v>42648</v>
      </c>
      <c r="B1657" s="35" t="s">
        <v>630</v>
      </c>
      <c r="C1657" s="35" t="s">
        <v>607</v>
      </c>
      <c r="D1657" s="518">
        <v>2365</v>
      </c>
      <c r="E1657" s="518" t="s">
        <v>596</v>
      </c>
      <c r="F1657" s="35" t="s">
        <v>595</v>
      </c>
      <c r="G1657" s="366" t="s">
        <v>929</v>
      </c>
    </row>
    <row r="1658" spans="1:7" ht="30.75" thickBot="1" x14ac:dyDescent="0.3">
      <c r="A1658" s="510">
        <v>39387</v>
      </c>
      <c r="B1658" s="35" t="s">
        <v>654</v>
      </c>
      <c r="C1658" s="35" t="s">
        <v>625</v>
      </c>
      <c r="D1658" s="518">
        <v>2369</v>
      </c>
      <c r="E1658" s="518" t="s">
        <v>1382</v>
      </c>
      <c r="F1658" s="35" t="s">
        <v>595</v>
      </c>
      <c r="G1658" s="366" t="s">
        <v>2404</v>
      </c>
    </row>
    <row r="1659" spans="1:7" thickBot="1" x14ac:dyDescent="0.3">
      <c r="A1659" s="510">
        <v>39387</v>
      </c>
      <c r="B1659" s="35" t="s">
        <v>654</v>
      </c>
      <c r="C1659" s="35" t="s">
        <v>625</v>
      </c>
      <c r="D1659" s="518">
        <v>2369</v>
      </c>
      <c r="E1659" s="518" t="s">
        <v>1382</v>
      </c>
      <c r="F1659" s="35" t="s">
        <v>595</v>
      </c>
      <c r="G1659" s="366" t="s">
        <v>775</v>
      </c>
    </row>
    <row r="1660" spans="1:7" ht="30.75" thickBot="1" x14ac:dyDescent="0.3">
      <c r="A1660" s="510">
        <v>39387</v>
      </c>
      <c r="B1660" s="35" t="s">
        <v>625</v>
      </c>
      <c r="C1660" s="35" t="s">
        <v>623</v>
      </c>
      <c r="D1660" s="518">
        <v>2369</v>
      </c>
      <c r="E1660" s="518" t="s">
        <v>1764</v>
      </c>
      <c r="F1660" s="35" t="s">
        <v>595</v>
      </c>
      <c r="G1660" s="366" t="s">
        <v>2403</v>
      </c>
    </row>
    <row r="1661" spans="1:7" ht="45.75" thickBot="1" x14ac:dyDescent="0.3">
      <c r="A1661" s="510">
        <v>42648</v>
      </c>
      <c r="B1661" s="35" t="s">
        <v>859</v>
      </c>
      <c r="C1661" s="35" t="s">
        <v>856</v>
      </c>
      <c r="D1661" s="518">
        <v>2372</v>
      </c>
      <c r="E1661" s="518" t="s">
        <v>932</v>
      </c>
      <c r="F1661" s="35" t="s">
        <v>595</v>
      </c>
      <c r="G1661" s="366" t="s">
        <v>942</v>
      </c>
    </row>
    <row r="1662" spans="1:7" ht="30.75" thickBot="1" x14ac:dyDescent="0.3">
      <c r="A1662" s="510">
        <v>42648</v>
      </c>
      <c r="B1662" s="35" t="s">
        <v>856</v>
      </c>
      <c r="C1662" s="35" t="s">
        <v>805</v>
      </c>
      <c r="D1662" s="518">
        <v>2372</v>
      </c>
      <c r="E1662" s="518" t="s">
        <v>932</v>
      </c>
      <c r="F1662" s="35" t="s">
        <v>595</v>
      </c>
      <c r="G1662" s="366" t="s">
        <v>941</v>
      </c>
    </row>
    <row r="1663" spans="1:7" ht="45.75" thickBot="1" x14ac:dyDescent="0.3">
      <c r="A1663" s="510">
        <v>42648</v>
      </c>
      <c r="B1663" s="35" t="s">
        <v>805</v>
      </c>
      <c r="C1663" s="35" t="s">
        <v>721</v>
      </c>
      <c r="D1663" s="518">
        <v>2372</v>
      </c>
      <c r="E1663" s="518" t="s">
        <v>932</v>
      </c>
      <c r="F1663" s="35" t="s">
        <v>595</v>
      </c>
      <c r="G1663" s="366" t="s">
        <v>940</v>
      </c>
    </row>
    <row r="1664" spans="1:7" ht="30.75" thickBot="1" x14ac:dyDescent="0.3">
      <c r="A1664" s="510">
        <v>42648</v>
      </c>
      <c r="B1664" s="35" t="s">
        <v>721</v>
      </c>
      <c r="C1664" s="35" t="s">
        <v>845</v>
      </c>
      <c r="D1664" s="518">
        <v>2372</v>
      </c>
      <c r="E1664" s="518" t="s">
        <v>596</v>
      </c>
      <c r="F1664" s="35" t="s">
        <v>595</v>
      </c>
      <c r="G1664" s="366" t="s">
        <v>939</v>
      </c>
    </row>
    <row r="1665" spans="1:7" ht="60.75" thickBot="1" x14ac:dyDescent="0.3">
      <c r="A1665" s="510">
        <v>39382</v>
      </c>
      <c r="B1665" s="35" t="s">
        <v>665</v>
      </c>
      <c r="C1665" s="35" t="s">
        <v>753</v>
      </c>
      <c r="D1665" s="518">
        <v>2377</v>
      </c>
      <c r="E1665" s="518" t="s">
        <v>2434</v>
      </c>
      <c r="F1665" s="35" t="s">
        <v>595</v>
      </c>
      <c r="G1665" s="366" t="s">
        <v>2441</v>
      </c>
    </row>
    <row r="1666" spans="1:7" ht="45.75" thickBot="1" x14ac:dyDescent="0.3">
      <c r="A1666" s="510">
        <v>39382</v>
      </c>
      <c r="B1666" s="35" t="s">
        <v>753</v>
      </c>
      <c r="C1666" s="35" t="s">
        <v>640</v>
      </c>
      <c r="D1666" s="518">
        <v>2377</v>
      </c>
      <c r="E1666" s="518" t="s">
        <v>1377</v>
      </c>
      <c r="F1666" s="35" t="s">
        <v>595</v>
      </c>
      <c r="G1666" s="366" t="s">
        <v>2439</v>
      </c>
    </row>
    <row r="1667" spans="1:7" ht="30.75" thickBot="1" x14ac:dyDescent="0.3">
      <c r="A1667" s="510">
        <v>39382</v>
      </c>
      <c r="B1667" s="35" t="s">
        <v>753</v>
      </c>
      <c r="C1667" s="35" t="s">
        <v>640</v>
      </c>
      <c r="D1667" s="518">
        <v>2377</v>
      </c>
      <c r="E1667" s="518" t="s">
        <v>1377</v>
      </c>
      <c r="F1667" s="35" t="s">
        <v>595</v>
      </c>
      <c r="G1667" s="366" t="s">
        <v>2440</v>
      </c>
    </row>
    <row r="1668" spans="1:7" thickBot="1" x14ac:dyDescent="0.3">
      <c r="A1668" s="510">
        <v>42649</v>
      </c>
      <c r="B1668" s="35" t="s">
        <v>695</v>
      </c>
      <c r="C1668" s="35" t="s">
        <v>597</v>
      </c>
      <c r="D1668" s="518">
        <v>2405</v>
      </c>
      <c r="E1668" s="518" t="s">
        <v>927</v>
      </c>
      <c r="F1668" s="35" t="s">
        <v>595</v>
      </c>
      <c r="G1668" s="366" t="s">
        <v>926</v>
      </c>
    </row>
    <row r="1669" spans="1:7" ht="75.75" thickBot="1" x14ac:dyDescent="0.3">
      <c r="A1669" s="510">
        <v>42648</v>
      </c>
      <c r="B1669" s="35" t="s">
        <v>671</v>
      </c>
      <c r="C1669" s="35" t="s">
        <v>859</v>
      </c>
      <c r="D1669" s="518">
        <v>2416</v>
      </c>
      <c r="E1669" s="518" t="s">
        <v>932</v>
      </c>
      <c r="F1669" s="35" t="s">
        <v>595</v>
      </c>
      <c r="G1669" s="366" t="s">
        <v>943</v>
      </c>
    </row>
    <row r="1670" spans="1:7" ht="135.75" thickBot="1" x14ac:dyDescent="0.3">
      <c r="A1670" s="510">
        <v>42649</v>
      </c>
      <c r="B1670" s="35" t="s">
        <v>607</v>
      </c>
      <c r="C1670" s="35" t="s">
        <v>695</v>
      </c>
      <c r="D1670" s="518">
        <v>2436</v>
      </c>
      <c r="E1670" s="518" t="s">
        <v>918</v>
      </c>
      <c r="F1670" s="35" t="s">
        <v>595</v>
      </c>
      <c r="G1670" s="366" t="s">
        <v>928</v>
      </c>
    </row>
    <row r="1671" spans="1:7" ht="60.75" thickBot="1" x14ac:dyDescent="0.3">
      <c r="A1671" s="510">
        <v>42649</v>
      </c>
      <c r="B1671" s="35" t="s">
        <v>597</v>
      </c>
      <c r="C1671" s="35" t="s">
        <v>817</v>
      </c>
      <c r="D1671" s="518">
        <v>2438</v>
      </c>
      <c r="E1671" s="518" t="s">
        <v>918</v>
      </c>
      <c r="F1671" s="35" t="s">
        <v>595</v>
      </c>
      <c r="G1671" s="366" t="s">
        <v>925</v>
      </c>
    </row>
    <row r="1672" spans="1:7" ht="30.75" thickBot="1" x14ac:dyDescent="0.3">
      <c r="A1672" s="510">
        <v>42649</v>
      </c>
      <c r="B1672" s="35" t="s">
        <v>817</v>
      </c>
      <c r="C1672" s="35" t="s">
        <v>692</v>
      </c>
      <c r="D1672" s="518">
        <v>2438</v>
      </c>
      <c r="E1672" s="518" t="s">
        <v>918</v>
      </c>
      <c r="F1672" s="35" t="s">
        <v>595</v>
      </c>
      <c r="G1672" s="366" t="s">
        <v>924</v>
      </c>
    </row>
    <row r="1673" spans="1:7" thickBot="1" x14ac:dyDescent="0.3">
      <c r="A1673" s="510">
        <v>39510</v>
      </c>
      <c r="B1673" s="35" t="s">
        <v>681</v>
      </c>
      <c r="C1673" s="35" t="s">
        <v>859</v>
      </c>
      <c r="D1673" s="518">
        <v>2466</v>
      </c>
      <c r="E1673" s="518" t="s">
        <v>1961</v>
      </c>
      <c r="F1673" s="35" t="s">
        <v>595</v>
      </c>
      <c r="G1673" s="366" t="s">
        <v>1966</v>
      </c>
    </row>
    <row r="1674" spans="1:7" thickBot="1" x14ac:dyDescent="0.3">
      <c r="A1674" s="510">
        <v>39510</v>
      </c>
      <c r="B1674" s="35" t="s">
        <v>681</v>
      </c>
      <c r="C1674" s="35" t="s">
        <v>859</v>
      </c>
      <c r="D1674" s="518">
        <v>2466</v>
      </c>
      <c r="E1674" s="518" t="s">
        <v>1961</v>
      </c>
      <c r="F1674" s="35" t="s">
        <v>595</v>
      </c>
      <c r="G1674" s="366" t="s">
        <v>1967</v>
      </c>
    </row>
    <row r="1675" spans="1:7" ht="45.75" thickBot="1" x14ac:dyDescent="0.3">
      <c r="A1675" s="510">
        <v>39510</v>
      </c>
      <c r="B1675" s="35" t="s">
        <v>859</v>
      </c>
      <c r="C1675" s="35" t="s">
        <v>721</v>
      </c>
      <c r="D1675" s="518">
        <v>2466</v>
      </c>
      <c r="E1675" s="518" t="s">
        <v>1961</v>
      </c>
      <c r="F1675" s="35" t="s">
        <v>595</v>
      </c>
      <c r="G1675" s="366" t="s">
        <v>1964</v>
      </c>
    </row>
    <row r="1676" spans="1:7" ht="45.75" thickBot="1" x14ac:dyDescent="0.3">
      <c r="A1676" s="510">
        <v>39510</v>
      </c>
      <c r="B1676" s="35" t="s">
        <v>859</v>
      </c>
      <c r="C1676" s="35" t="s">
        <v>721</v>
      </c>
      <c r="D1676" s="518">
        <v>2466</v>
      </c>
      <c r="E1676" s="518" t="s">
        <v>1961</v>
      </c>
      <c r="F1676" s="35" t="s">
        <v>595</v>
      </c>
      <c r="G1676" s="366" t="s">
        <v>1965</v>
      </c>
    </row>
    <row r="1677" spans="1:7" ht="75.75" thickBot="1" x14ac:dyDescent="0.3">
      <c r="A1677" s="510">
        <v>39382</v>
      </c>
      <c r="B1677" s="35" t="s">
        <v>640</v>
      </c>
      <c r="C1677" s="35" t="s">
        <v>607</v>
      </c>
      <c r="D1677" s="518">
        <v>2497</v>
      </c>
      <c r="E1677" s="518" t="s">
        <v>2434</v>
      </c>
      <c r="F1677" s="35" t="s">
        <v>595</v>
      </c>
      <c r="G1677" s="366" t="s">
        <v>2438</v>
      </c>
    </row>
    <row r="1678" spans="1:7" ht="45.75" thickBot="1" x14ac:dyDescent="0.3">
      <c r="A1678" s="510">
        <v>39384</v>
      </c>
      <c r="B1678" s="35" t="s">
        <v>687</v>
      </c>
      <c r="C1678" s="35" t="s">
        <v>681</v>
      </c>
      <c r="D1678" s="518">
        <v>2525</v>
      </c>
      <c r="E1678" s="518" t="s">
        <v>1812</v>
      </c>
      <c r="F1678" s="35" t="s">
        <v>595</v>
      </c>
      <c r="G1678" s="366" t="s">
        <v>2427</v>
      </c>
    </row>
    <row r="1679" spans="1:7" ht="30.75" thickBot="1" x14ac:dyDescent="0.3">
      <c r="A1679" s="510">
        <v>39505</v>
      </c>
      <c r="B1679" s="35" t="s">
        <v>753</v>
      </c>
      <c r="C1679" s="35" t="s">
        <v>642</v>
      </c>
      <c r="D1679" s="518">
        <v>2550</v>
      </c>
      <c r="E1679" s="518" t="s">
        <v>2014</v>
      </c>
      <c r="F1679" s="35" t="s">
        <v>595</v>
      </c>
      <c r="G1679" s="366" t="s">
        <v>2024</v>
      </c>
    </row>
    <row r="1680" spans="1:7" ht="30.75" thickBot="1" x14ac:dyDescent="0.3">
      <c r="A1680" s="510">
        <v>39505</v>
      </c>
      <c r="B1680" s="35" t="s">
        <v>642</v>
      </c>
      <c r="C1680" s="35" t="s">
        <v>640</v>
      </c>
      <c r="D1680" s="518">
        <v>2550</v>
      </c>
      <c r="E1680" s="518" t="s">
        <v>2023</v>
      </c>
      <c r="F1680" s="35" t="s">
        <v>595</v>
      </c>
      <c r="G1680" s="366" t="s">
        <v>2022</v>
      </c>
    </row>
    <row r="1681" spans="1:7" ht="60.75" thickBot="1" x14ac:dyDescent="0.3">
      <c r="A1681" s="510">
        <v>39510</v>
      </c>
      <c r="B1681" s="35" t="s">
        <v>964</v>
      </c>
      <c r="C1681" s="35" t="s">
        <v>623</v>
      </c>
      <c r="D1681" s="518">
        <v>2562</v>
      </c>
      <c r="E1681" s="518" t="s">
        <v>1961</v>
      </c>
      <c r="F1681" s="35" t="s">
        <v>595</v>
      </c>
      <c r="G1681" s="366" t="s">
        <v>1963</v>
      </c>
    </row>
    <row r="1682" spans="1:7" ht="75.75" thickBot="1" x14ac:dyDescent="0.3">
      <c r="A1682" s="510">
        <v>39510</v>
      </c>
      <c r="B1682" s="35" t="s">
        <v>623</v>
      </c>
      <c r="C1682" s="35" t="s">
        <v>708</v>
      </c>
      <c r="D1682" s="518">
        <v>2563</v>
      </c>
      <c r="E1682" s="518" t="s">
        <v>1961</v>
      </c>
      <c r="F1682" s="35" t="s">
        <v>595</v>
      </c>
      <c r="G1682" s="366" t="s">
        <v>1962</v>
      </c>
    </row>
    <row r="1683" spans="1:7" ht="30.75" thickBot="1" x14ac:dyDescent="0.3">
      <c r="A1683" s="510">
        <v>42647</v>
      </c>
      <c r="B1683" s="35" t="s">
        <v>962</v>
      </c>
      <c r="C1683" s="35" t="s">
        <v>630</v>
      </c>
      <c r="D1683" s="518">
        <v>2573</v>
      </c>
      <c r="E1683" s="518" t="s">
        <v>958</v>
      </c>
      <c r="F1683" s="35" t="s">
        <v>595</v>
      </c>
      <c r="G1683" s="366" t="s">
        <v>961</v>
      </c>
    </row>
    <row r="1684" spans="1:7" ht="30.75" thickBot="1" x14ac:dyDescent="0.3">
      <c r="A1684" s="510">
        <v>42647</v>
      </c>
      <c r="B1684" s="35" t="s">
        <v>630</v>
      </c>
      <c r="C1684" s="35" t="s">
        <v>627</v>
      </c>
      <c r="D1684" s="518">
        <v>2573</v>
      </c>
      <c r="E1684" s="518" t="s">
        <v>958</v>
      </c>
      <c r="F1684" s="35" t="s">
        <v>595</v>
      </c>
      <c r="G1684" s="366" t="s">
        <v>960</v>
      </c>
    </row>
    <row r="1685" spans="1:7" ht="30.75" thickBot="1" x14ac:dyDescent="0.3">
      <c r="A1685" s="510">
        <v>42647</v>
      </c>
      <c r="B1685" s="35" t="s">
        <v>627</v>
      </c>
      <c r="C1685" s="35" t="s">
        <v>625</v>
      </c>
      <c r="D1685" s="518">
        <v>2573</v>
      </c>
      <c r="E1685" s="518" t="s">
        <v>958</v>
      </c>
      <c r="F1685" s="35" t="s">
        <v>595</v>
      </c>
      <c r="G1685" s="366" t="s">
        <v>959</v>
      </c>
    </row>
    <row r="1686" spans="1:7" ht="30.75" thickBot="1" x14ac:dyDescent="0.3">
      <c r="A1686" s="510">
        <v>39387</v>
      </c>
      <c r="B1686" s="35" t="s">
        <v>623</v>
      </c>
      <c r="C1686" s="35" t="s">
        <v>607</v>
      </c>
      <c r="D1686" s="518">
        <v>2574</v>
      </c>
      <c r="E1686" s="518" t="s">
        <v>1382</v>
      </c>
      <c r="F1686" s="35" t="s">
        <v>595</v>
      </c>
      <c r="G1686" s="366" t="s">
        <v>2402</v>
      </c>
    </row>
    <row r="1687" spans="1:7" thickBot="1" x14ac:dyDescent="0.3">
      <c r="A1687" s="510">
        <v>39387</v>
      </c>
      <c r="B1687" s="35" t="s">
        <v>623</v>
      </c>
      <c r="C1687" s="35" t="s">
        <v>607</v>
      </c>
      <c r="D1687" s="518">
        <v>2574</v>
      </c>
      <c r="E1687" s="518" t="s">
        <v>1382</v>
      </c>
      <c r="F1687" s="35" t="s">
        <v>595</v>
      </c>
      <c r="G1687" s="366" t="s">
        <v>775</v>
      </c>
    </row>
    <row r="1688" spans="1:7" ht="30.75" thickBot="1" x14ac:dyDescent="0.3">
      <c r="A1688" s="510">
        <v>39500</v>
      </c>
      <c r="B1688" s="35" t="s">
        <v>607</v>
      </c>
      <c r="C1688" s="35" t="s">
        <v>681</v>
      </c>
      <c r="D1688" s="518">
        <v>2595</v>
      </c>
      <c r="E1688" s="518" t="s">
        <v>2079</v>
      </c>
      <c r="F1688" s="35" t="s">
        <v>595</v>
      </c>
      <c r="G1688" s="366" t="s">
        <v>2140</v>
      </c>
    </row>
    <row r="1689" spans="1:7" ht="30.75" thickBot="1" x14ac:dyDescent="0.3">
      <c r="A1689" s="510">
        <v>42647</v>
      </c>
      <c r="B1689" s="35" t="s">
        <v>964</v>
      </c>
      <c r="C1689" s="35" t="s">
        <v>962</v>
      </c>
      <c r="D1689" s="518">
        <v>2595</v>
      </c>
      <c r="E1689" s="518" t="s">
        <v>958</v>
      </c>
      <c r="F1689" s="35" t="s">
        <v>595</v>
      </c>
      <c r="G1689" s="366" t="s">
        <v>963</v>
      </c>
    </row>
    <row r="1690" spans="1:7" ht="30.75" thickBot="1" x14ac:dyDescent="0.3">
      <c r="A1690" s="510">
        <v>42647</v>
      </c>
      <c r="B1690" s="35" t="s">
        <v>841</v>
      </c>
      <c r="C1690" s="35" t="s">
        <v>634</v>
      </c>
      <c r="D1690" s="518">
        <v>2600</v>
      </c>
      <c r="E1690" s="518" t="s">
        <v>958</v>
      </c>
      <c r="F1690" s="35" t="s">
        <v>595</v>
      </c>
      <c r="G1690" s="366" t="s">
        <v>968</v>
      </c>
    </row>
    <row r="1691" spans="1:7" ht="30.75" thickBot="1" x14ac:dyDescent="0.3">
      <c r="A1691" s="510">
        <v>42647</v>
      </c>
      <c r="B1691" s="35" t="s">
        <v>634</v>
      </c>
      <c r="C1691" s="35" t="s">
        <v>966</v>
      </c>
      <c r="D1691" s="518">
        <v>2600</v>
      </c>
      <c r="E1691" s="518" t="s">
        <v>958</v>
      </c>
      <c r="F1691" s="35" t="s">
        <v>595</v>
      </c>
      <c r="G1691" s="366" t="s">
        <v>967</v>
      </c>
    </row>
    <row r="1692" spans="1:7" ht="30.75" thickBot="1" x14ac:dyDescent="0.3">
      <c r="A1692" s="510">
        <v>42647</v>
      </c>
      <c r="B1692" s="35" t="s">
        <v>966</v>
      </c>
      <c r="C1692" s="35" t="s">
        <v>964</v>
      </c>
      <c r="D1692" s="518">
        <v>2600</v>
      </c>
      <c r="E1692" s="518" t="s">
        <v>958</v>
      </c>
      <c r="F1692" s="35" t="s">
        <v>595</v>
      </c>
      <c r="G1692" s="366" t="s">
        <v>965</v>
      </c>
    </row>
    <row r="1693" spans="1:7" ht="30.75" thickBot="1" x14ac:dyDescent="0.3">
      <c r="A1693" s="510">
        <v>42648</v>
      </c>
      <c r="B1693" s="35" t="s">
        <v>681</v>
      </c>
      <c r="C1693" s="35" t="s">
        <v>916</v>
      </c>
      <c r="D1693" s="518">
        <v>2614</v>
      </c>
      <c r="E1693" s="518" t="s">
        <v>932</v>
      </c>
      <c r="F1693" s="35" t="s">
        <v>595</v>
      </c>
      <c r="G1693" s="366" t="s">
        <v>947</v>
      </c>
    </row>
    <row r="1694" spans="1:7" ht="30.75" thickBot="1" x14ac:dyDescent="0.3">
      <c r="A1694" s="510">
        <v>42648</v>
      </c>
      <c r="B1694" s="35" t="s">
        <v>916</v>
      </c>
      <c r="C1694" s="35" t="s">
        <v>677</v>
      </c>
      <c r="D1694" s="518">
        <v>2614</v>
      </c>
      <c r="E1694" s="518" t="s">
        <v>932</v>
      </c>
      <c r="F1694" s="35" t="s">
        <v>595</v>
      </c>
      <c r="G1694" s="366" t="s">
        <v>946</v>
      </c>
    </row>
    <row r="1695" spans="1:7" ht="30.75" thickBot="1" x14ac:dyDescent="0.3">
      <c r="A1695" s="510">
        <v>42648</v>
      </c>
      <c r="B1695" s="35" t="s">
        <v>677</v>
      </c>
      <c r="C1695" s="35" t="s">
        <v>675</v>
      </c>
      <c r="D1695" s="518">
        <v>2614</v>
      </c>
      <c r="E1695" s="518" t="s">
        <v>932</v>
      </c>
      <c r="F1695" s="35" t="s">
        <v>595</v>
      </c>
      <c r="G1695" s="366" t="s">
        <v>945</v>
      </c>
    </row>
    <row r="1696" spans="1:7" ht="30.75" thickBot="1" x14ac:dyDescent="0.3">
      <c r="A1696" s="510">
        <v>42648</v>
      </c>
      <c r="B1696" s="35" t="s">
        <v>675</v>
      </c>
      <c r="C1696" s="35" t="s">
        <v>671</v>
      </c>
      <c r="D1696" s="518">
        <v>2614</v>
      </c>
      <c r="E1696" s="518" t="s">
        <v>932</v>
      </c>
      <c r="F1696" s="35" t="s">
        <v>595</v>
      </c>
      <c r="G1696" s="366" t="s">
        <v>944</v>
      </c>
    </row>
    <row r="1697" spans="1:7" ht="30.75" thickBot="1" x14ac:dyDescent="0.3">
      <c r="A1697" s="510">
        <v>42647</v>
      </c>
      <c r="B1697" s="35" t="s">
        <v>859</v>
      </c>
      <c r="C1697" s="35" t="s">
        <v>847</v>
      </c>
      <c r="D1697" s="518">
        <v>2616</v>
      </c>
      <c r="E1697" s="518" t="s">
        <v>958</v>
      </c>
      <c r="F1697" s="35" t="s">
        <v>595</v>
      </c>
      <c r="G1697" s="366" t="s">
        <v>973</v>
      </c>
    </row>
    <row r="1698" spans="1:7" ht="30.75" thickBot="1" x14ac:dyDescent="0.3">
      <c r="A1698" s="510">
        <v>42648</v>
      </c>
      <c r="B1698" s="35" t="s">
        <v>687</v>
      </c>
      <c r="C1698" s="35" t="s">
        <v>735</v>
      </c>
      <c r="D1698" s="518">
        <v>2616</v>
      </c>
      <c r="E1698" s="518" t="s">
        <v>932</v>
      </c>
      <c r="F1698" s="35" t="s">
        <v>595</v>
      </c>
      <c r="G1698" s="366" t="s">
        <v>950</v>
      </c>
    </row>
    <row r="1699" spans="1:7" ht="30.75" thickBot="1" x14ac:dyDescent="0.3">
      <c r="A1699" s="510">
        <v>42648</v>
      </c>
      <c r="B1699" s="35" t="s">
        <v>735</v>
      </c>
      <c r="C1699" s="35" t="s">
        <v>733</v>
      </c>
      <c r="D1699" s="518">
        <v>2616</v>
      </c>
      <c r="E1699" s="518" t="s">
        <v>932</v>
      </c>
      <c r="F1699" s="35" t="s">
        <v>595</v>
      </c>
      <c r="G1699" s="366" t="s">
        <v>949</v>
      </c>
    </row>
    <row r="1700" spans="1:7" ht="105.75" thickBot="1" x14ac:dyDescent="0.3">
      <c r="A1700" s="510">
        <v>42648</v>
      </c>
      <c r="B1700" s="35" t="s">
        <v>733</v>
      </c>
      <c r="C1700" s="35" t="s">
        <v>681</v>
      </c>
      <c r="D1700" s="518">
        <v>2616</v>
      </c>
      <c r="E1700" s="518" t="s">
        <v>932</v>
      </c>
      <c r="F1700" s="35" t="s">
        <v>595</v>
      </c>
      <c r="G1700" s="366" t="s">
        <v>948</v>
      </c>
    </row>
    <row r="1701" spans="1:7" ht="45.75" thickBot="1" x14ac:dyDescent="0.3">
      <c r="A1701" s="510">
        <v>39388</v>
      </c>
      <c r="B1701" s="35" t="s">
        <v>607</v>
      </c>
      <c r="C1701" s="35" t="s">
        <v>602</v>
      </c>
      <c r="D1701" s="518">
        <v>2617</v>
      </c>
      <c r="E1701" s="518" t="s">
        <v>1382</v>
      </c>
      <c r="F1701" s="35" t="s">
        <v>595</v>
      </c>
      <c r="G1701" s="366" t="s">
        <v>2401</v>
      </c>
    </row>
    <row r="1702" spans="1:7" ht="30.75" thickBot="1" x14ac:dyDescent="0.3">
      <c r="A1702" s="510">
        <v>39388</v>
      </c>
      <c r="B1702" s="35" t="s">
        <v>602</v>
      </c>
      <c r="C1702" s="35" t="s">
        <v>817</v>
      </c>
      <c r="D1702" s="518">
        <v>2617</v>
      </c>
      <c r="E1702" s="518" t="s">
        <v>1382</v>
      </c>
      <c r="F1702" s="35" t="s">
        <v>595</v>
      </c>
      <c r="G1702" s="366" t="s">
        <v>2400</v>
      </c>
    </row>
    <row r="1703" spans="1:7" ht="30.75" thickBot="1" x14ac:dyDescent="0.3">
      <c r="A1703" s="510">
        <v>39486</v>
      </c>
      <c r="B1703" s="35" t="s">
        <v>794</v>
      </c>
      <c r="C1703" s="35" t="s">
        <v>966</v>
      </c>
      <c r="D1703" s="518">
        <v>2619</v>
      </c>
      <c r="E1703" s="518" t="s">
        <v>1812</v>
      </c>
      <c r="F1703" s="35" t="s">
        <v>595</v>
      </c>
      <c r="G1703" s="366" t="s">
        <v>2286</v>
      </c>
    </row>
    <row r="1704" spans="1:7" ht="30.75" thickBot="1" x14ac:dyDescent="0.3">
      <c r="A1704" s="510">
        <v>42647</v>
      </c>
      <c r="B1704" s="35" t="s">
        <v>847</v>
      </c>
      <c r="C1704" s="35" t="s">
        <v>656</v>
      </c>
      <c r="D1704" s="518">
        <v>2621</v>
      </c>
      <c r="E1704" s="518" t="s">
        <v>958</v>
      </c>
      <c r="F1704" s="35" t="s">
        <v>595</v>
      </c>
      <c r="G1704" s="366" t="s">
        <v>972</v>
      </c>
    </row>
    <row r="1705" spans="1:7" ht="45.75" thickBot="1" x14ac:dyDescent="0.3">
      <c r="A1705" s="510">
        <v>39383</v>
      </c>
      <c r="B1705" s="35" t="s">
        <v>607</v>
      </c>
      <c r="C1705" s="35" t="s">
        <v>681</v>
      </c>
      <c r="D1705" s="518">
        <v>2626</v>
      </c>
      <c r="E1705" s="518" t="s">
        <v>2434</v>
      </c>
      <c r="F1705" s="35" t="s">
        <v>595</v>
      </c>
      <c r="G1705" s="366" t="s">
        <v>2437</v>
      </c>
    </row>
    <row r="1706" spans="1:7" ht="45.75" thickBot="1" x14ac:dyDescent="0.3">
      <c r="A1706" s="510">
        <v>39383</v>
      </c>
      <c r="B1706" s="35" t="s">
        <v>607</v>
      </c>
      <c r="C1706" s="35" t="s">
        <v>681</v>
      </c>
      <c r="D1706" s="518">
        <v>2626</v>
      </c>
      <c r="E1706" s="518" t="s">
        <v>2434</v>
      </c>
      <c r="F1706" s="35" t="s">
        <v>595</v>
      </c>
      <c r="G1706" s="366" t="s">
        <v>2435</v>
      </c>
    </row>
    <row r="1707" spans="1:7" thickBot="1" x14ac:dyDescent="0.3">
      <c r="A1707" s="510">
        <v>39383</v>
      </c>
      <c r="B1707" s="35" t="s">
        <v>607</v>
      </c>
      <c r="C1707" s="35" t="s">
        <v>681</v>
      </c>
      <c r="D1707" s="518">
        <v>2626</v>
      </c>
      <c r="E1707" s="518" t="s">
        <v>2434</v>
      </c>
      <c r="F1707" s="35" t="s">
        <v>595</v>
      </c>
      <c r="G1707" s="366" t="s">
        <v>2436</v>
      </c>
    </row>
    <row r="1708" spans="1:7" ht="60.75" thickBot="1" x14ac:dyDescent="0.3">
      <c r="A1708" s="510">
        <v>39388</v>
      </c>
      <c r="B1708" s="35" t="s">
        <v>817</v>
      </c>
      <c r="C1708" s="35" t="s">
        <v>729</v>
      </c>
      <c r="D1708" s="518">
        <v>2626</v>
      </c>
      <c r="E1708" s="518" t="s">
        <v>1382</v>
      </c>
      <c r="F1708" s="35" t="s">
        <v>595</v>
      </c>
      <c r="G1708" s="366" t="s">
        <v>2399</v>
      </c>
    </row>
    <row r="1709" spans="1:7" ht="30.75" thickBot="1" x14ac:dyDescent="0.3">
      <c r="A1709" s="510">
        <v>39486</v>
      </c>
      <c r="B1709" s="35" t="s">
        <v>966</v>
      </c>
      <c r="C1709" s="35" t="s">
        <v>962</v>
      </c>
      <c r="D1709" s="518">
        <v>2632</v>
      </c>
      <c r="E1709" s="518" t="s">
        <v>1812</v>
      </c>
      <c r="F1709" s="35" t="s">
        <v>595</v>
      </c>
      <c r="G1709" s="366" t="s">
        <v>2285</v>
      </c>
    </row>
    <row r="1710" spans="1:7" thickBot="1" x14ac:dyDescent="0.3">
      <c r="A1710" s="510">
        <v>39486</v>
      </c>
      <c r="B1710" s="35" t="s">
        <v>962</v>
      </c>
      <c r="C1710" s="35" t="s">
        <v>630</v>
      </c>
      <c r="D1710" s="518">
        <v>2632</v>
      </c>
      <c r="E1710" s="518" t="s">
        <v>1805</v>
      </c>
      <c r="F1710" s="35" t="s">
        <v>595</v>
      </c>
      <c r="G1710" s="366" t="s">
        <v>2284</v>
      </c>
    </row>
    <row r="1711" spans="1:7" ht="30.75" thickBot="1" x14ac:dyDescent="0.3">
      <c r="A1711" s="510">
        <v>39486</v>
      </c>
      <c r="B1711" s="35" t="s">
        <v>630</v>
      </c>
      <c r="C1711" s="35" t="s">
        <v>887</v>
      </c>
      <c r="D1711" s="518">
        <v>2632</v>
      </c>
      <c r="E1711" s="518" t="s">
        <v>1805</v>
      </c>
      <c r="F1711" s="35" t="s">
        <v>595</v>
      </c>
      <c r="G1711" s="366" t="s">
        <v>2283</v>
      </c>
    </row>
    <row r="1712" spans="1:7" ht="30.75" thickBot="1" x14ac:dyDescent="0.3">
      <c r="A1712" s="510">
        <v>39486</v>
      </c>
      <c r="B1712" s="35" t="s">
        <v>887</v>
      </c>
      <c r="C1712" s="35" t="s">
        <v>623</v>
      </c>
      <c r="D1712" s="518">
        <v>2632</v>
      </c>
      <c r="E1712" s="518" t="s">
        <v>1978</v>
      </c>
      <c r="F1712" s="35" t="s">
        <v>595</v>
      </c>
      <c r="G1712" s="366" t="s">
        <v>2282</v>
      </c>
    </row>
    <row r="1713" spans="1:7" ht="30.75" thickBot="1" x14ac:dyDescent="0.3">
      <c r="A1713" s="510">
        <v>39486</v>
      </c>
      <c r="B1713" s="35" t="s">
        <v>623</v>
      </c>
      <c r="C1713" s="35" t="s">
        <v>614</v>
      </c>
      <c r="D1713" s="518">
        <v>2632</v>
      </c>
      <c r="E1713" s="518" t="s">
        <v>1978</v>
      </c>
      <c r="F1713" s="35" t="s">
        <v>595</v>
      </c>
      <c r="G1713" s="366" t="s">
        <v>2281</v>
      </c>
    </row>
    <row r="1714" spans="1:7" ht="30.75" thickBot="1" x14ac:dyDescent="0.3">
      <c r="A1714" s="510">
        <v>39486</v>
      </c>
      <c r="B1714" s="35" t="s">
        <v>614</v>
      </c>
      <c r="C1714" s="35" t="s">
        <v>611</v>
      </c>
      <c r="D1714" s="518">
        <v>2632</v>
      </c>
      <c r="E1714" s="518" t="s">
        <v>1812</v>
      </c>
      <c r="F1714" s="35" t="s">
        <v>595</v>
      </c>
      <c r="G1714" s="366" t="s">
        <v>2280</v>
      </c>
    </row>
    <row r="1715" spans="1:7" thickBot="1" x14ac:dyDescent="0.3">
      <c r="A1715" s="510">
        <v>39486</v>
      </c>
      <c r="B1715" s="35" t="s">
        <v>611</v>
      </c>
      <c r="C1715" s="35" t="s">
        <v>991</v>
      </c>
      <c r="D1715" s="518">
        <v>2632</v>
      </c>
      <c r="E1715" s="518" t="s">
        <v>1810</v>
      </c>
      <c r="F1715" s="35" t="s">
        <v>595</v>
      </c>
      <c r="G1715" s="366" t="s">
        <v>2279</v>
      </c>
    </row>
    <row r="1716" spans="1:7" ht="30.75" thickBot="1" x14ac:dyDescent="0.3">
      <c r="A1716" s="510">
        <v>39548</v>
      </c>
      <c r="B1716" s="35" t="s">
        <v>671</v>
      </c>
      <c r="C1716" s="35" t="s">
        <v>637</v>
      </c>
      <c r="D1716" s="518">
        <v>2645</v>
      </c>
      <c r="E1716" s="518" t="s">
        <v>1340</v>
      </c>
      <c r="F1716" s="35" t="s">
        <v>595</v>
      </c>
      <c r="G1716" s="366" t="s">
        <v>1349</v>
      </c>
    </row>
    <row r="1717" spans="1:7" ht="30.75" thickBot="1" x14ac:dyDescent="0.3">
      <c r="A1717" s="510">
        <v>39548</v>
      </c>
      <c r="B1717" s="35" t="s">
        <v>671</v>
      </c>
      <c r="C1717" s="35" t="s">
        <v>637</v>
      </c>
      <c r="D1717" s="518">
        <v>2645</v>
      </c>
      <c r="E1717" s="518" t="s">
        <v>1340</v>
      </c>
      <c r="F1717" s="35" t="s">
        <v>595</v>
      </c>
      <c r="G1717" s="366" t="s">
        <v>1348</v>
      </c>
    </row>
    <row r="1718" spans="1:7" ht="30.75" thickBot="1" x14ac:dyDescent="0.3">
      <c r="A1718" s="510">
        <v>39548</v>
      </c>
      <c r="B1718" s="35" t="s">
        <v>637</v>
      </c>
      <c r="C1718" s="35" t="s">
        <v>634</v>
      </c>
      <c r="D1718" s="518">
        <v>2645</v>
      </c>
      <c r="E1718" s="518" t="s">
        <v>1340</v>
      </c>
      <c r="F1718" s="35" t="s">
        <v>595</v>
      </c>
      <c r="G1718" s="366" t="s">
        <v>1347</v>
      </c>
    </row>
    <row r="1719" spans="1:7" ht="30.75" thickBot="1" x14ac:dyDescent="0.3">
      <c r="A1719" s="510">
        <v>39548</v>
      </c>
      <c r="B1719" s="35" t="s">
        <v>634</v>
      </c>
      <c r="C1719" s="35" t="s">
        <v>966</v>
      </c>
      <c r="D1719" s="518">
        <v>2645</v>
      </c>
      <c r="E1719" s="518" t="s">
        <v>1340</v>
      </c>
      <c r="F1719" s="35" t="s">
        <v>595</v>
      </c>
      <c r="G1719" s="366" t="s">
        <v>1346</v>
      </c>
    </row>
    <row r="1720" spans="1:7" ht="30.75" thickBot="1" x14ac:dyDescent="0.3">
      <c r="A1720" s="510">
        <v>39522</v>
      </c>
      <c r="B1720" s="35" t="s">
        <v>607</v>
      </c>
      <c r="C1720" s="35" t="s">
        <v>600</v>
      </c>
      <c r="D1720" s="518">
        <v>2646</v>
      </c>
      <c r="E1720" s="518" t="s">
        <v>1777</v>
      </c>
      <c r="F1720" s="35" t="s">
        <v>595</v>
      </c>
      <c r="G1720" s="366" t="s">
        <v>1794</v>
      </c>
    </row>
    <row r="1721" spans="1:7" ht="30.75" thickBot="1" x14ac:dyDescent="0.3">
      <c r="A1721" s="510">
        <v>39522</v>
      </c>
      <c r="B1721" s="35" t="s">
        <v>600</v>
      </c>
      <c r="C1721" s="35" t="s">
        <v>598</v>
      </c>
      <c r="D1721" s="518">
        <v>2646</v>
      </c>
      <c r="E1721" s="518" t="s">
        <v>1777</v>
      </c>
      <c r="F1721" s="35" t="s">
        <v>595</v>
      </c>
      <c r="G1721" s="366" t="s">
        <v>1793</v>
      </c>
    </row>
    <row r="1722" spans="1:7" ht="60.75" thickBot="1" x14ac:dyDescent="0.3">
      <c r="A1722" s="510">
        <v>39549</v>
      </c>
      <c r="B1722" s="35" t="s">
        <v>811</v>
      </c>
      <c r="C1722" s="35" t="s">
        <v>807</v>
      </c>
      <c r="D1722" s="518">
        <v>2647</v>
      </c>
      <c r="E1722" s="518" t="s">
        <v>1328</v>
      </c>
      <c r="F1722" s="35" t="s">
        <v>595</v>
      </c>
      <c r="G1722" s="366" t="s">
        <v>1338</v>
      </c>
    </row>
    <row r="1723" spans="1:7" ht="60.75" thickBot="1" x14ac:dyDescent="0.3">
      <c r="A1723" s="510">
        <v>39549</v>
      </c>
      <c r="B1723" s="35" t="s">
        <v>811</v>
      </c>
      <c r="C1723" s="35" t="s">
        <v>807</v>
      </c>
      <c r="D1723" s="518">
        <v>2647</v>
      </c>
      <c r="E1723" s="518" t="s">
        <v>1328</v>
      </c>
      <c r="F1723" s="35" t="s">
        <v>595</v>
      </c>
      <c r="G1723" s="366" t="s">
        <v>1337</v>
      </c>
    </row>
    <row r="1724" spans="1:7" ht="30.75" thickBot="1" x14ac:dyDescent="0.3">
      <c r="A1724" s="510">
        <v>39548</v>
      </c>
      <c r="B1724" s="35" t="s">
        <v>966</v>
      </c>
      <c r="C1724" s="35" t="s">
        <v>893</v>
      </c>
      <c r="D1724" s="518">
        <v>2649</v>
      </c>
      <c r="E1724" s="518" t="s">
        <v>1340</v>
      </c>
      <c r="F1724" s="35" t="s">
        <v>595</v>
      </c>
      <c r="G1724" s="366" t="s">
        <v>1344</v>
      </c>
    </row>
    <row r="1725" spans="1:7" ht="75.75" thickBot="1" x14ac:dyDescent="0.3">
      <c r="A1725" s="510">
        <v>39548</v>
      </c>
      <c r="B1725" s="35" t="s">
        <v>966</v>
      </c>
      <c r="C1725" s="35" t="s">
        <v>893</v>
      </c>
      <c r="D1725" s="518">
        <v>2649</v>
      </c>
      <c r="E1725" s="518" t="s">
        <v>1340</v>
      </c>
      <c r="F1725" s="35" t="s">
        <v>595</v>
      </c>
      <c r="G1725" s="366" t="s">
        <v>1345</v>
      </c>
    </row>
    <row r="1726" spans="1:7" ht="30.75" thickBot="1" x14ac:dyDescent="0.3">
      <c r="A1726" s="510">
        <v>39519</v>
      </c>
      <c r="B1726" s="35" t="s">
        <v>681</v>
      </c>
      <c r="C1726" s="35" t="s">
        <v>671</v>
      </c>
      <c r="D1726" s="518">
        <v>2650</v>
      </c>
      <c r="E1726" s="518" t="s">
        <v>1812</v>
      </c>
      <c r="F1726" s="35" t="s">
        <v>595</v>
      </c>
      <c r="G1726" s="366" t="s">
        <v>1850</v>
      </c>
    </row>
    <row r="1727" spans="1:7" ht="45.75" thickBot="1" x14ac:dyDescent="0.3">
      <c r="A1727" s="510">
        <v>39519</v>
      </c>
      <c r="B1727" s="35" t="s">
        <v>671</v>
      </c>
      <c r="C1727" s="35" t="s">
        <v>859</v>
      </c>
      <c r="D1727" s="518">
        <v>2650</v>
      </c>
      <c r="E1727" s="518" t="s">
        <v>1849</v>
      </c>
      <c r="F1727" s="35" t="s">
        <v>595</v>
      </c>
      <c r="G1727" s="366" t="s">
        <v>1848</v>
      </c>
    </row>
    <row r="1728" spans="1:7" ht="30.75" thickBot="1" x14ac:dyDescent="0.3">
      <c r="A1728" s="510">
        <v>39548</v>
      </c>
      <c r="B1728" s="35" t="s">
        <v>893</v>
      </c>
      <c r="C1728" s="35" t="s">
        <v>708</v>
      </c>
      <c r="D1728" s="518">
        <v>2662.2</v>
      </c>
      <c r="E1728" s="518" t="s">
        <v>1340</v>
      </c>
      <c r="F1728" s="35" t="s">
        <v>595</v>
      </c>
      <c r="G1728" s="366" t="s">
        <v>1342</v>
      </c>
    </row>
    <row r="1729" spans="1:7" ht="60.75" thickBot="1" x14ac:dyDescent="0.3">
      <c r="A1729" s="510">
        <v>39548</v>
      </c>
      <c r="B1729" s="35" t="s">
        <v>893</v>
      </c>
      <c r="C1729" s="35" t="s">
        <v>708</v>
      </c>
      <c r="D1729" s="518">
        <v>2662.2</v>
      </c>
      <c r="E1729" s="518" t="s">
        <v>1340</v>
      </c>
      <c r="F1729" s="35" t="s">
        <v>595</v>
      </c>
      <c r="G1729" s="366" t="s">
        <v>1343</v>
      </c>
    </row>
    <row r="1730" spans="1:7" ht="60.75" thickBot="1" x14ac:dyDescent="0.3">
      <c r="A1730" s="510">
        <v>39548</v>
      </c>
      <c r="B1730" s="35" t="s">
        <v>708</v>
      </c>
      <c r="C1730" s="35" t="s">
        <v>611</v>
      </c>
      <c r="D1730" s="518">
        <v>2662.2</v>
      </c>
      <c r="E1730" s="518" t="s">
        <v>1340</v>
      </c>
      <c r="F1730" s="35" t="s">
        <v>595</v>
      </c>
      <c r="G1730" s="366" t="s">
        <v>1341</v>
      </c>
    </row>
    <row r="1731" spans="1:7" ht="30.75" thickBot="1" x14ac:dyDescent="0.3">
      <c r="A1731" s="510">
        <v>39548</v>
      </c>
      <c r="B1731" s="35" t="s">
        <v>611</v>
      </c>
      <c r="C1731" s="35" t="s">
        <v>607</v>
      </c>
      <c r="D1731" s="518">
        <v>2662.8</v>
      </c>
      <c r="E1731" s="518" t="s">
        <v>1340</v>
      </c>
      <c r="F1731" s="35" t="s">
        <v>595</v>
      </c>
      <c r="G1731" s="366" t="s">
        <v>1339</v>
      </c>
    </row>
    <row r="1732" spans="1:7" ht="90.75" thickBot="1" x14ac:dyDescent="0.3">
      <c r="A1732" s="510">
        <v>39549</v>
      </c>
      <c r="B1732" s="35" t="s">
        <v>805</v>
      </c>
      <c r="C1732" s="35" t="s">
        <v>656</v>
      </c>
      <c r="D1732" s="518">
        <v>2665</v>
      </c>
      <c r="E1732" s="518" t="s">
        <v>1328</v>
      </c>
      <c r="F1732" s="35" t="s">
        <v>595</v>
      </c>
      <c r="G1732" s="366" t="s">
        <v>1335</v>
      </c>
    </row>
    <row r="1733" spans="1:7" ht="60.75" thickBot="1" x14ac:dyDescent="0.3">
      <c r="A1733" s="510">
        <v>39549</v>
      </c>
      <c r="B1733" s="35" t="s">
        <v>805</v>
      </c>
      <c r="C1733" s="35" t="s">
        <v>656</v>
      </c>
      <c r="D1733" s="518">
        <v>2665</v>
      </c>
      <c r="E1733" s="518" t="s">
        <v>1328</v>
      </c>
      <c r="F1733" s="35" t="s">
        <v>595</v>
      </c>
      <c r="G1733" s="366" t="s">
        <v>1336</v>
      </c>
    </row>
    <row r="1734" spans="1:7" ht="45.75" thickBot="1" x14ac:dyDescent="0.3">
      <c r="A1734" s="510">
        <v>39549</v>
      </c>
      <c r="B1734" s="35" t="s">
        <v>640</v>
      </c>
      <c r="C1734" s="35" t="s">
        <v>634</v>
      </c>
      <c r="D1734" s="518">
        <v>2665</v>
      </c>
      <c r="E1734" s="518" t="s">
        <v>1328</v>
      </c>
      <c r="F1734" s="35" t="s">
        <v>595</v>
      </c>
      <c r="G1734" s="366" t="s">
        <v>1333</v>
      </c>
    </row>
    <row r="1735" spans="1:7" ht="45.75" thickBot="1" x14ac:dyDescent="0.3">
      <c r="A1735" s="510">
        <v>39549</v>
      </c>
      <c r="B1735" s="35" t="s">
        <v>640</v>
      </c>
      <c r="C1735" s="35" t="s">
        <v>634</v>
      </c>
      <c r="D1735" s="518">
        <v>2665</v>
      </c>
      <c r="E1735" s="518" t="s">
        <v>1328</v>
      </c>
      <c r="F1735" s="35" t="s">
        <v>595</v>
      </c>
      <c r="G1735" s="366" t="s">
        <v>1334</v>
      </c>
    </row>
    <row r="1736" spans="1:7" ht="45.75" thickBot="1" x14ac:dyDescent="0.3">
      <c r="A1736" s="510">
        <v>39549</v>
      </c>
      <c r="B1736" s="35" t="s">
        <v>632</v>
      </c>
      <c r="C1736" s="35" t="s">
        <v>630</v>
      </c>
      <c r="D1736" s="518">
        <v>2665</v>
      </c>
      <c r="E1736" s="518" t="s">
        <v>1328</v>
      </c>
      <c r="F1736" s="35" t="s">
        <v>595</v>
      </c>
      <c r="G1736" s="366" t="s">
        <v>1332</v>
      </c>
    </row>
    <row r="1737" spans="1:7" ht="60.75" thickBot="1" x14ac:dyDescent="0.3">
      <c r="A1737" s="510">
        <v>39549</v>
      </c>
      <c r="B1737" s="35" t="s">
        <v>632</v>
      </c>
      <c r="C1737" s="35" t="s">
        <v>630</v>
      </c>
      <c r="D1737" s="518">
        <v>2665</v>
      </c>
      <c r="E1737" s="518" t="s">
        <v>1328</v>
      </c>
      <c r="F1737" s="35" t="s">
        <v>595</v>
      </c>
      <c r="G1737" s="366" t="s">
        <v>1331</v>
      </c>
    </row>
    <row r="1738" spans="1:7" ht="45.75" thickBot="1" x14ac:dyDescent="0.3">
      <c r="A1738" s="510">
        <v>39549</v>
      </c>
      <c r="B1738" s="35" t="s">
        <v>623</v>
      </c>
      <c r="C1738" s="35" t="s">
        <v>708</v>
      </c>
      <c r="D1738" s="518">
        <v>2665</v>
      </c>
      <c r="E1738" s="518" t="s">
        <v>1328</v>
      </c>
      <c r="F1738" s="35" t="s">
        <v>595</v>
      </c>
      <c r="G1738" s="366" t="s">
        <v>1327</v>
      </c>
    </row>
    <row r="1739" spans="1:7" ht="90.75" thickBot="1" x14ac:dyDescent="0.3">
      <c r="A1739" s="510">
        <v>39549</v>
      </c>
      <c r="B1739" s="35" t="s">
        <v>623</v>
      </c>
      <c r="C1739" s="35" t="s">
        <v>708</v>
      </c>
      <c r="D1739" s="518">
        <v>2665</v>
      </c>
      <c r="E1739" s="518" t="s">
        <v>1330</v>
      </c>
      <c r="F1739" s="35" t="s">
        <v>595</v>
      </c>
      <c r="G1739" s="366" t="s">
        <v>1329</v>
      </c>
    </row>
    <row r="1740" spans="1:7" ht="30.75" thickBot="1" x14ac:dyDescent="0.3">
      <c r="A1740" s="510">
        <v>39486</v>
      </c>
      <c r="B1740" s="35" t="s">
        <v>991</v>
      </c>
      <c r="C1740" s="35" t="s">
        <v>607</v>
      </c>
      <c r="D1740" s="518">
        <v>2670</v>
      </c>
      <c r="E1740" s="518" t="s">
        <v>1812</v>
      </c>
      <c r="F1740" s="35" t="s">
        <v>595</v>
      </c>
      <c r="G1740" s="366" t="s">
        <v>2278</v>
      </c>
    </row>
    <row r="1741" spans="1:7" ht="30.75" thickBot="1" x14ac:dyDescent="0.3">
      <c r="A1741" s="510">
        <v>39495</v>
      </c>
      <c r="B1741" s="35" t="s">
        <v>637</v>
      </c>
      <c r="C1741" s="35" t="s">
        <v>966</v>
      </c>
      <c r="D1741" s="518">
        <v>2671</v>
      </c>
      <c r="E1741" s="518" t="s">
        <v>2191</v>
      </c>
      <c r="F1741" s="35" t="s">
        <v>595</v>
      </c>
      <c r="G1741" s="366" t="s">
        <v>2194</v>
      </c>
    </row>
    <row r="1742" spans="1:7" ht="30.75" thickBot="1" x14ac:dyDescent="0.3">
      <c r="A1742" s="510">
        <v>39388</v>
      </c>
      <c r="B1742" s="35" t="s">
        <v>729</v>
      </c>
      <c r="C1742" s="35" t="s">
        <v>681</v>
      </c>
      <c r="D1742" s="518">
        <v>2698</v>
      </c>
      <c r="E1742" s="518" t="s">
        <v>1382</v>
      </c>
      <c r="F1742" s="35" t="s">
        <v>595</v>
      </c>
      <c r="G1742" s="366" t="s">
        <v>2398</v>
      </c>
    </row>
    <row r="1743" spans="1:7" ht="45.75" thickBot="1" x14ac:dyDescent="0.3">
      <c r="A1743" s="510">
        <v>39496</v>
      </c>
      <c r="B1743" s="35" t="s">
        <v>681</v>
      </c>
      <c r="C1743" s="35" t="s">
        <v>760</v>
      </c>
      <c r="D1743" s="518">
        <v>2700</v>
      </c>
      <c r="E1743" s="518" t="s">
        <v>2030</v>
      </c>
      <c r="F1743" s="35" t="s">
        <v>595</v>
      </c>
      <c r="G1743" s="366" t="s">
        <v>2183</v>
      </c>
    </row>
    <row r="1744" spans="1:7" thickBot="1" x14ac:dyDescent="0.3">
      <c r="A1744" s="510">
        <v>39502</v>
      </c>
      <c r="B1744" s="35" t="s">
        <v>640</v>
      </c>
      <c r="C1744" s="35" t="s">
        <v>637</v>
      </c>
      <c r="D1744" s="518">
        <v>2703</v>
      </c>
      <c r="E1744" s="518" t="s">
        <v>2079</v>
      </c>
      <c r="F1744" s="35" t="s">
        <v>595</v>
      </c>
      <c r="G1744" s="366" t="s">
        <v>2081</v>
      </c>
    </row>
    <row r="1745" spans="1:7" thickBot="1" x14ac:dyDescent="0.3">
      <c r="A1745" s="510">
        <v>39500</v>
      </c>
      <c r="B1745" s="35" t="s">
        <v>681</v>
      </c>
      <c r="C1745" s="35" t="s">
        <v>760</v>
      </c>
      <c r="D1745" s="518">
        <v>2704</v>
      </c>
      <c r="E1745" s="518" t="s">
        <v>2079</v>
      </c>
      <c r="F1745" s="35" t="s">
        <v>595</v>
      </c>
      <c r="G1745" s="366" t="s">
        <v>2139</v>
      </c>
    </row>
    <row r="1746" spans="1:7" thickBot="1" x14ac:dyDescent="0.3">
      <c r="A1746" s="510">
        <v>39500</v>
      </c>
      <c r="B1746" s="35" t="s">
        <v>760</v>
      </c>
      <c r="C1746" s="35" t="s">
        <v>673</v>
      </c>
      <c r="D1746" s="518">
        <v>2704</v>
      </c>
      <c r="E1746" s="518" t="s">
        <v>2079</v>
      </c>
      <c r="F1746" s="35" t="s">
        <v>595</v>
      </c>
      <c r="G1746" s="366" t="s">
        <v>2138</v>
      </c>
    </row>
    <row r="1747" spans="1:7" thickBot="1" x14ac:dyDescent="0.3">
      <c r="A1747" s="510">
        <v>39500</v>
      </c>
      <c r="B1747" s="35" t="s">
        <v>673</v>
      </c>
      <c r="C1747" s="35" t="s">
        <v>671</v>
      </c>
      <c r="D1747" s="518">
        <v>2704</v>
      </c>
      <c r="E1747" s="518" t="s">
        <v>2079</v>
      </c>
      <c r="F1747" s="35" t="s">
        <v>595</v>
      </c>
      <c r="G1747" s="366" t="s">
        <v>2137</v>
      </c>
    </row>
    <row r="1748" spans="1:7" ht="30.75" thickBot="1" x14ac:dyDescent="0.3">
      <c r="A1748" s="510">
        <v>39500</v>
      </c>
      <c r="B1748" s="35" t="s">
        <v>671</v>
      </c>
      <c r="C1748" s="35" t="s">
        <v>809</v>
      </c>
      <c r="D1748" s="518">
        <v>2704</v>
      </c>
      <c r="E1748" s="518" t="s">
        <v>2079</v>
      </c>
      <c r="F1748" s="35" t="s">
        <v>595</v>
      </c>
      <c r="G1748" s="366" t="s">
        <v>2136</v>
      </c>
    </row>
    <row r="1749" spans="1:7" thickBot="1" x14ac:dyDescent="0.3">
      <c r="A1749" s="510">
        <v>39500</v>
      </c>
      <c r="B1749" s="35" t="s">
        <v>809</v>
      </c>
      <c r="C1749" s="35" t="s">
        <v>975</v>
      </c>
      <c r="D1749" s="518">
        <v>2704</v>
      </c>
      <c r="E1749" s="518" t="s">
        <v>2079</v>
      </c>
      <c r="F1749" s="35" t="s">
        <v>595</v>
      </c>
      <c r="G1749" s="366" t="s">
        <v>2135</v>
      </c>
    </row>
    <row r="1750" spans="1:7" thickBot="1" x14ac:dyDescent="0.3">
      <c r="A1750" s="510">
        <v>39500</v>
      </c>
      <c r="B1750" s="35" t="s">
        <v>975</v>
      </c>
      <c r="C1750" s="35" t="s">
        <v>807</v>
      </c>
      <c r="D1750" s="518">
        <v>2704</v>
      </c>
      <c r="E1750" s="518" t="s">
        <v>2079</v>
      </c>
      <c r="F1750" s="35" t="s">
        <v>595</v>
      </c>
      <c r="G1750" s="366" t="s">
        <v>2134</v>
      </c>
    </row>
    <row r="1751" spans="1:7" ht="30.75" thickBot="1" x14ac:dyDescent="0.3">
      <c r="A1751" s="510">
        <v>39500</v>
      </c>
      <c r="B1751" s="35" t="s">
        <v>807</v>
      </c>
      <c r="C1751" s="35" t="s">
        <v>665</v>
      </c>
      <c r="D1751" s="518">
        <v>2704</v>
      </c>
      <c r="E1751" s="518" t="s">
        <v>2079</v>
      </c>
      <c r="F1751" s="35" t="s">
        <v>595</v>
      </c>
      <c r="G1751" s="366" t="s">
        <v>2133</v>
      </c>
    </row>
    <row r="1752" spans="1:7" ht="30.75" thickBot="1" x14ac:dyDescent="0.3">
      <c r="A1752" s="510">
        <v>39500</v>
      </c>
      <c r="B1752" s="35" t="s">
        <v>665</v>
      </c>
      <c r="C1752" s="35" t="s">
        <v>856</v>
      </c>
      <c r="D1752" s="518">
        <v>2704</v>
      </c>
      <c r="E1752" s="518" t="s">
        <v>2079</v>
      </c>
      <c r="F1752" s="35" t="s">
        <v>595</v>
      </c>
      <c r="G1752" s="366" t="s">
        <v>2132</v>
      </c>
    </row>
    <row r="1753" spans="1:7" ht="30.75" thickBot="1" x14ac:dyDescent="0.3">
      <c r="A1753" s="510">
        <v>39500</v>
      </c>
      <c r="B1753" s="35" t="s">
        <v>856</v>
      </c>
      <c r="C1753" s="35" t="s">
        <v>757</v>
      </c>
      <c r="D1753" s="518">
        <v>2704</v>
      </c>
      <c r="E1753" s="518" t="s">
        <v>2079</v>
      </c>
      <c r="F1753" s="35" t="s">
        <v>595</v>
      </c>
      <c r="G1753" s="366" t="s">
        <v>2131</v>
      </c>
    </row>
    <row r="1754" spans="1:7" thickBot="1" x14ac:dyDescent="0.3">
      <c r="A1754" s="510">
        <v>39500</v>
      </c>
      <c r="B1754" s="35" t="s">
        <v>757</v>
      </c>
      <c r="C1754" s="35" t="s">
        <v>850</v>
      </c>
      <c r="D1754" s="518">
        <v>2704</v>
      </c>
      <c r="E1754" s="518" t="s">
        <v>2079</v>
      </c>
      <c r="F1754" s="35" t="s">
        <v>595</v>
      </c>
      <c r="G1754" s="366" t="s">
        <v>2130</v>
      </c>
    </row>
    <row r="1755" spans="1:7" ht="30.75" thickBot="1" x14ac:dyDescent="0.3">
      <c r="A1755" s="510">
        <v>39500</v>
      </c>
      <c r="B1755" s="35" t="s">
        <v>850</v>
      </c>
      <c r="C1755" s="35" t="s">
        <v>723</v>
      </c>
      <c r="D1755" s="518">
        <v>2707</v>
      </c>
      <c r="E1755" s="518" t="s">
        <v>2079</v>
      </c>
      <c r="F1755" s="35" t="s">
        <v>595</v>
      </c>
      <c r="G1755" s="366" t="s">
        <v>2129</v>
      </c>
    </row>
    <row r="1756" spans="1:7" ht="30.75" thickBot="1" x14ac:dyDescent="0.3">
      <c r="A1756" s="510">
        <v>39500</v>
      </c>
      <c r="B1756" s="35" t="s">
        <v>723</v>
      </c>
      <c r="C1756" s="35" t="s">
        <v>721</v>
      </c>
      <c r="D1756" s="518">
        <v>2707</v>
      </c>
      <c r="E1756" s="518" t="s">
        <v>2079</v>
      </c>
      <c r="F1756" s="35" t="s">
        <v>595</v>
      </c>
      <c r="G1756" s="366" t="s">
        <v>2128</v>
      </c>
    </row>
    <row r="1757" spans="1:7" ht="45.75" thickBot="1" x14ac:dyDescent="0.3">
      <c r="A1757" s="510">
        <v>39500</v>
      </c>
      <c r="B1757" s="35" t="s">
        <v>721</v>
      </c>
      <c r="C1757" s="35" t="s">
        <v>630</v>
      </c>
      <c r="D1757" s="518">
        <v>2707</v>
      </c>
      <c r="E1757" s="518" t="s">
        <v>2079</v>
      </c>
      <c r="F1757" s="35" t="s">
        <v>595</v>
      </c>
      <c r="G1757" s="366" t="s">
        <v>2127</v>
      </c>
    </row>
    <row r="1758" spans="1:7" ht="30.75" thickBot="1" x14ac:dyDescent="0.3">
      <c r="A1758" s="510">
        <v>39500</v>
      </c>
      <c r="B1758" s="35" t="s">
        <v>630</v>
      </c>
      <c r="C1758" s="35" t="s">
        <v>607</v>
      </c>
      <c r="D1758" s="518">
        <v>2707</v>
      </c>
      <c r="E1758" s="518" t="s">
        <v>1643</v>
      </c>
      <c r="F1758" s="35" t="s">
        <v>595</v>
      </c>
      <c r="G1758" s="366" t="s">
        <v>2123</v>
      </c>
    </row>
    <row r="1759" spans="1:7" ht="30.75" thickBot="1" x14ac:dyDescent="0.3">
      <c r="A1759" s="510">
        <v>39500</v>
      </c>
      <c r="B1759" s="35" t="s">
        <v>630</v>
      </c>
      <c r="C1759" s="35" t="s">
        <v>607</v>
      </c>
      <c r="D1759" s="518">
        <v>2707</v>
      </c>
      <c r="E1759" s="518" t="s">
        <v>1643</v>
      </c>
      <c r="F1759" s="35" t="s">
        <v>595</v>
      </c>
      <c r="G1759" s="366" t="s">
        <v>1373</v>
      </c>
    </row>
    <row r="1760" spans="1:7" ht="30.75" thickBot="1" x14ac:dyDescent="0.3">
      <c r="A1760" s="510">
        <v>39500</v>
      </c>
      <c r="B1760" s="35" t="s">
        <v>630</v>
      </c>
      <c r="C1760" s="35" t="s">
        <v>607</v>
      </c>
      <c r="D1760" s="518">
        <v>2707</v>
      </c>
      <c r="E1760" s="518" t="s">
        <v>1643</v>
      </c>
      <c r="F1760" s="35" t="s">
        <v>595</v>
      </c>
      <c r="G1760" s="366" t="s">
        <v>2125</v>
      </c>
    </row>
    <row r="1761" spans="1:7" ht="30.75" thickBot="1" x14ac:dyDescent="0.3">
      <c r="A1761" s="510">
        <v>39500</v>
      </c>
      <c r="B1761" s="35" t="s">
        <v>630</v>
      </c>
      <c r="C1761" s="35" t="s">
        <v>607</v>
      </c>
      <c r="D1761" s="518">
        <v>2707</v>
      </c>
      <c r="E1761" s="518" t="s">
        <v>1643</v>
      </c>
      <c r="F1761" s="35" t="s">
        <v>595</v>
      </c>
      <c r="G1761" s="366" t="s">
        <v>2126</v>
      </c>
    </row>
    <row r="1762" spans="1:7" ht="30.75" thickBot="1" x14ac:dyDescent="0.3">
      <c r="A1762" s="510">
        <v>39500</v>
      </c>
      <c r="B1762" s="35" t="s">
        <v>630</v>
      </c>
      <c r="C1762" s="35" t="s">
        <v>607</v>
      </c>
      <c r="D1762" s="518">
        <v>2707</v>
      </c>
      <c r="E1762" s="518" t="s">
        <v>1643</v>
      </c>
      <c r="F1762" s="35" t="s">
        <v>595</v>
      </c>
      <c r="G1762" s="366" t="s">
        <v>2124</v>
      </c>
    </row>
    <row r="1763" spans="1:7" ht="30.75" thickBot="1" x14ac:dyDescent="0.3">
      <c r="A1763" s="510">
        <v>39500</v>
      </c>
      <c r="B1763" s="35" t="s">
        <v>630</v>
      </c>
      <c r="C1763" s="35" t="s">
        <v>607</v>
      </c>
      <c r="D1763" s="518">
        <v>2707</v>
      </c>
      <c r="E1763" s="518" t="s">
        <v>1643</v>
      </c>
      <c r="F1763" s="35" t="s">
        <v>595</v>
      </c>
      <c r="G1763" s="366" t="s">
        <v>2120</v>
      </c>
    </row>
    <row r="1764" spans="1:7" ht="30.75" thickBot="1" x14ac:dyDescent="0.3">
      <c r="A1764" s="510">
        <v>39500</v>
      </c>
      <c r="B1764" s="35" t="s">
        <v>630</v>
      </c>
      <c r="C1764" s="35" t="s">
        <v>607</v>
      </c>
      <c r="D1764" s="518">
        <v>2707</v>
      </c>
      <c r="E1764" s="518" t="s">
        <v>1643</v>
      </c>
      <c r="F1764" s="35" t="s">
        <v>595</v>
      </c>
      <c r="G1764" s="366" t="s">
        <v>2119</v>
      </c>
    </row>
    <row r="1765" spans="1:7" ht="30.75" thickBot="1" x14ac:dyDescent="0.3">
      <c r="A1765" s="510">
        <v>39501</v>
      </c>
      <c r="B1765" s="35" t="s">
        <v>2122</v>
      </c>
      <c r="C1765" s="35" t="s">
        <v>735</v>
      </c>
      <c r="D1765" s="518">
        <v>2707</v>
      </c>
      <c r="E1765" s="518" t="s">
        <v>2121</v>
      </c>
      <c r="F1765" s="35" t="s">
        <v>595</v>
      </c>
      <c r="G1765" s="366" t="s">
        <v>2118</v>
      </c>
    </row>
    <row r="1766" spans="1:7" ht="30.75" thickBot="1" x14ac:dyDescent="0.3">
      <c r="A1766" s="510">
        <v>39501</v>
      </c>
      <c r="B1766" s="35" t="s">
        <v>2122</v>
      </c>
      <c r="C1766" s="35" t="s">
        <v>735</v>
      </c>
      <c r="D1766" s="518">
        <v>2707</v>
      </c>
      <c r="E1766" s="518" t="s">
        <v>2121</v>
      </c>
      <c r="F1766" s="35" t="s">
        <v>595</v>
      </c>
      <c r="G1766" s="366" t="s">
        <v>1373</v>
      </c>
    </row>
    <row r="1767" spans="1:7" ht="30.75" thickBot="1" x14ac:dyDescent="0.3">
      <c r="A1767" s="510">
        <v>39501</v>
      </c>
      <c r="B1767" s="35" t="s">
        <v>2122</v>
      </c>
      <c r="C1767" s="35" t="s">
        <v>735</v>
      </c>
      <c r="D1767" s="518">
        <v>2707</v>
      </c>
      <c r="E1767" s="518" t="s">
        <v>2121</v>
      </c>
      <c r="F1767" s="35" t="s">
        <v>595</v>
      </c>
      <c r="G1767" s="366" t="s">
        <v>2120</v>
      </c>
    </row>
    <row r="1768" spans="1:7" ht="30.75" thickBot="1" x14ac:dyDescent="0.3">
      <c r="A1768" s="510">
        <v>39501</v>
      </c>
      <c r="B1768" s="35" t="s">
        <v>2122</v>
      </c>
      <c r="C1768" s="35" t="s">
        <v>735</v>
      </c>
      <c r="D1768" s="518">
        <v>2707</v>
      </c>
      <c r="E1768" s="518" t="s">
        <v>2121</v>
      </c>
      <c r="F1768" s="35" t="s">
        <v>595</v>
      </c>
      <c r="G1768" s="366" t="s">
        <v>2119</v>
      </c>
    </row>
    <row r="1769" spans="1:7" ht="45.75" thickBot="1" x14ac:dyDescent="0.3">
      <c r="A1769" s="510">
        <v>39501</v>
      </c>
      <c r="B1769" s="35" t="s">
        <v>2117</v>
      </c>
      <c r="C1769" s="35" t="s">
        <v>921</v>
      </c>
      <c r="D1769" s="518">
        <v>2707</v>
      </c>
      <c r="E1769" s="518" t="s">
        <v>2096</v>
      </c>
      <c r="F1769" s="35" t="s">
        <v>595</v>
      </c>
      <c r="G1769" s="366" t="s">
        <v>2116</v>
      </c>
    </row>
    <row r="1770" spans="1:7" thickBot="1" x14ac:dyDescent="0.3">
      <c r="A1770" s="510">
        <v>39501</v>
      </c>
      <c r="B1770" s="35" t="s">
        <v>921</v>
      </c>
      <c r="C1770" s="35" t="s">
        <v>729</v>
      </c>
      <c r="D1770" s="518">
        <v>2707</v>
      </c>
      <c r="E1770" s="518" t="s">
        <v>2096</v>
      </c>
      <c r="F1770" s="35" t="s">
        <v>595</v>
      </c>
      <c r="G1770" s="366" t="s">
        <v>2115</v>
      </c>
    </row>
    <row r="1771" spans="1:7" ht="30.75" thickBot="1" x14ac:dyDescent="0.3">
      <c r="A1771" s="510">
        <v>39501</v>
      </c>
      <c r="B1771" s="35" t="s">
        <v>729</v>
      </c>
      <c r="C1771" s="35" t="s">
        <v>681</v>
      </c>
      <c r="D1771" s="518">
        <v>2707</v>
      </c>
      <c r="E1771" s="518" t="s">
        <v>2096</v>
      </c>
      <c r="F1771" s="35" t="s">
        <v>595</v>
      </c>
      <c r="G1771" s="366" t="s">
        <v>2114</v>
      </c>
    </row>
    <row r="1772" spans="1:7" ht="45.75" thickBot="1" x14ac:dyDescent="0.3">
      <c r="A1772" s="510">
        <v>39501</v>
      </c>
      <c r="B1772" s="35" t="s">
        <v>681</v>
      </c>
      <c r="C1772" s="35" t="s">
        <v>811</v>
      </c>
      <c r="D1772" s="518">
        <v>2707</v>
      </c>
      <c r="E1772" s="518" t="s">
        <v>2096</v>
      </c>
      <c r="F1772" s="35" t="s">
        <v>595</v>
      </c>
      <c r="G1772" s="366" t="s">
        <v>2113</v>
      </c>
    </row>
    <row r="1773" spans="1:7" thickBot="1" x14ac:dyDescent="0.3">
      <c r="A1773" s="510">
        <v>39501</v>
      </c>
      <c r="B1773" s="35" t="s">
        <v>811</v>
      </c>
      <c r="C1773" s="35" t="s">
        <v>809</v>
      </c>
      <c r="D1773" s="518">
        <v>2707</v>
      </c>
      <c r="E1773" s="518" t="s">
        <v>2096</v>
      </c>
      <c r="F1773" s="35" t="s">
        <v>595</v>
      </c>
      <c r="G1773" s="366" t="s">
        <v>2112</v>
      </c>
    </row>
    <row r="1774" spans="1:7" thickBot="1" x14ac:dyDescent="0.3">
      <c r="A1774" s="510">
        <v>39501</v>
      </c>
      <c r="B1774" s="35" t="s">
        <v>809</v>
      </c>
      <c r="C1774" s="35" t="s">
        <v>859</v>
      </c>
      <c r="D1774" s="518">
        <v>2707</v>
      </c>
      <c r="E1774" s="518" t="s">
        <v>2096</v>
      </c>
      <c r="F1774" s="35" t="s">
        <v>595</v>
      </c>
      <c r="G1774" s="366" t="s">
        <v>2111</v>
      </c>
    </row>
    <row r="1775" spans="1:7" thickBot="1" x14ac:dyDescent="0.3">
      <c r="A1775" s="510">
        <v>39501</v>
      </c>
      <c r="B1775" s="35" t="s">
        <v>859</v>
      </c>
      <c r="C1775" s="35" t="s">
        <v>666</v>
      </c>
      <c r="D1775" s="518">
        <v>2707</v>
      </c>
      <c r="E1775" s="518" t="s">
        <v>2096</v>
      </c>
      <c r="F1775" s="35" t="s">
        <v>595</v>
      </c>
      <c r="G1775" s="366" t="s">
        <v>2110</v>
      </c>
    </row>
    <row r="1776" spans="1:7" ht="30.75" thickBot="1" x14ac:dyDescent="0.3">
      <c r="A1776" s="510">
        <v>39501</v>
      </c>
      <c r="B1776" s="35" t="s">
        <v>666</v>
      </c>
      <c r="C1776" s="35" t="s">
        <v>805</v>
      </c>
      <c r="D1776" s="518">
        <v>2707</v>
      </c>
      <c r="E1776" s="518" t="s">
        <v>2096</v>
      </c>
      <c r="F1776" s="35" t="s">
        <v>595</v>
      </c>
      <c r="G1776" s="366" t="s">
        <v>2109</v>
      </c>
    </row>
    <row r="1777" spans="1:7" thickBot="1" x14ac:dyDescent="0.3">
      <c r="A1777" s="510">
        <v>39501</v>
      </c>
      <c r="B1777" s="35" t="s">
        <v>805</v>
      </c>
      <c r="C1777" s="35" t="s">
        <v>757</v>
      </c>
      <c r="D1777" s="518">
        <v>2707</v>
      </c>
      <c r="E1777" s="518" t="s">
        <v>2096</v>
      </c>
      <c r="F1777" s="35" t="s">
        <v>595</v>
      </c>
      <c r="G1777" s="366" t="s">
        <v>2108</v>
      </c>
    </row>
    <row r="1778" spans="1:7" ht="30.75" thickBot="1" x14ac:dyDescent="0.3">
      <c r="A1778" s="510">
        <v>39501</v>
      </c>
      <c r="B1778" s="35" t="s">
        <v>757</v>
      </c>
      <c r="C1778" s="35" t="s">
        <v>847</v>
      </c>
      <c r="D1778" s="518">
        <v>2707</v>
      </c>
      <c r="E1778" s="518" t="s">
        <v>2096</v>
      </c>
      <c r="F1778" s="35" t="s">
        <v>595</v>
      </c>
      <c r="G1778" s="366" t="s">
        <v>2107</v>
      </c>
    </row>
    <row r="1779" spans="1:7" ht="30.75" thickBot="1" x14ac:dyDescent="0.3">
      <c r="A1779" s="510">
        <v>39501</v>
      </c>
      <c r="B1779" s="35" t="s">
        <v>847</v>
      </c>
      <c r="C1779" s="35" t="s">
        <v>753</v>
      </c>
      <c r="D1779" s="518">
        <v>2707</v>
      </c>
      <c r="E1779" s="518" t="s">
        <v>2106</v>
      </c>
      <c r="F1779" s="35" t="s">
        <v>595</v>
      </c>
      <c r="G1779" s="366" t="s">
        <v>2102</v>
      </c>
    </row>
    <row r="1780" spans="1:7" ht="30.75" thickBot="1" x14ac:dyDescent="0.3">
      <c r="A1780" s="510">
        <v>39501</v>
      </c>
      <c r="B1780" s="35" t="s">
        <v>847</v>
      </c>
      <c r="C1780" s="35" t="s">
        <v>753</v>
      </c>
      <c r="D1780" s="518">
        <v>2707</v>
      </c>
      <c r="E1780" s="518" t="s">
        <v>2106</v>
      </c>
      <c r="F1780" s="35" t="s">
        <v>595</v>
      </c>
      <c r="G1780" s="366" t="s">
        <v>1373</v>
      </c>
    </row>
    <row r="1781" spans="1:7" ht="30.75" thickBot="1" x14ac:dyDescent="0.3">
      <c r="A1781" s="510">
        <v>39501</v>
      </c>
      <c r="B1781" s="35" t="s">
        <v>847</v>
      </c>
      <c r="C1781" s="35" t="s">
        <v>753</v>
      </c>
      <c r="D1781" s="518">
        <v>2707</v>
      </c>
      <c r="E1781" s="518" t="s">
        <v>2106</v>
      </c>
      <c r="F1781" s="35" t="s">
        <v>595</v>
      </c>
      <c r="G1781" s="366" t="s">
        <v>2104</v>
      </c>
    </row>
    <row r="1782" spans="1:7" ht="30.75" thickBot="1" x14ac:dyDescent="0.3">
      <c r="A1782" s="510">
        <v>39501</v>
      </c>
      <c r="B1782" s="35" t="s">
        <v>847</v>
      </c>
      <c r="C1782" s="35" t="s">
        <v>753</v>
      </c>
      <c r="D1782" s="518">
        <v>2707</v>
      </c>
      <c r="E1782" s="518" t="s">
        <v>2106</v>
      </c>
      <c r="F1782" s="35" t="s">
        <v>595</v>
      </c>
      <c r="G1782" s="366" t="s">
        <v>2105</v>
      </c>
    </row>
    <row r="1783" spans="1:7" ht="30.75" thickBot="1" x14ac:dyDescent="0.3">
      <c r="A1783" s="510">
        <v>39501</v>
      </c>
      <c r="B1783" s="35" t="s">
        <v>847</v>
      </c>
      <c r="C1783" s="35" t="s">
        <v>753</v>
      </c>
      <c r="D1783" s="518">
        <v>2707</v>
      </c>
      <c r="E1783" s="518" t="s">
        <v>2106</v>
      </c>
      <c r="F1783" s="35" t="s">
        <v>595</v>
      </c>
      <c r="G1783" s="366" t="s">
        <v>2103</v>
      </c>
    </row>
    <row r="1784" spans="1:7" ht="30.75" thickBot="1" x14ac:dyDescent="0.3">
      <c r="A1784" s="510">
        <v>39501</v>
      </c>
      <c r="B1784" s="35" t="s">
        <v>753</v>
      </c>
      <c r="C1784" s="35" t="s">
        <v>640</v>
      </c>
      <c r="D1784" s="518">
        <v>2707</v>
      </c>
      <c r="E1784" s="518" t="s">
        <v>2096</v>
      </c>
      <c r="F1784" s="35" t="s">
        <v>595</v>
      </c>
      <c r="G1784" s="366" t="s">
        <v>2101</v>
      </c>
    </row>
    <row r="1785" spans="1:7" ht="30.75" thickBot="1" x14ac:dyDescent="0.3">
      <c r="A1785" s="510">
        <v>39501</v>
      </c>
      <c r="B1785" s="35" t="s">
        <v>640</v>
      </c>
      <c r="C1785" s="35" t="s">
        <v>637</v>
      </c>
      <c r="D1785" s="518">
        <v>2707</v>
      </c>
      <c r="E1785" s="518" t="s">
        <v>2096</v>
      </c>
      <c r="F1785" s="35" t="s">
        <v>595</v>
      </c>
      <c r="G1785" s="366" t="s">
        <v>2100</v>
      </c>
    </row>
    <row r="1786" spans="1:7" ht="45.75" thickBot="1" x14ac:dyDescent="0.3">
      <c r="A1786" s="510">
        <v>39502</v>
      </c>
      <c r="B1786" s="35" t="s">
        <v>647</v>
      </c>
      <c r="C1786" s="35" t="s">
        <v>642</v>
      </c>
      <c r="D1786" s="518">
        <v>2707</v>
      </c>
      <c r="E1786" s="518" t="s">
        <v>2079</v>
      </c>
      <c r="F1786" s="35" t="s">
        <v>595</v>
      </c>
      <c r="G1786" s="366" t="s">
        <v>2084</v>
      </c>
    </row>
    <row r="1787" spans="1:7" thickBot="1" x14ac:dyDescent="0.3">
      <c r="A1787" s="510">
        <v>39502</v>
      </c>
      <c r="B1787" s="35" t="s">
        <v>642</v>
      </c>
      <c r="C1787" s="35" t="s">
        <v>841</v>
      </c>
      <c r="D1787" s="518">
        <v>2707</v>
      </c>
      <c r="E1787" s="518" t="s">
        <v>2079</v>
      </c>
      <c r="F1787" s="35" t="s">
        <v>595</v>
      </c>
      <c r="G1787" s="366" t="s">
        <v>2083</v>
      </c>
    </row>
    <row r="1788" spans="1:7" thickBot="1" x14ac:dyDescent="0.3">
      <c r="A1788" s="510">
        <v>39502</v>
      </c>
      <c r="B1788" s="35" t="s">
        <v>841</v>
      </c>
      <c r="C1788" s="35" t="s">
        <v>640</v>
      </c>
      <c r="D1788" s="518">
        <v>2707</v>
      </c>
      <c r="E1788" s="518" t="s">
        <v>2079</v>
      </c>
      <c r="F1788" s="35" t="s">
        <v>595</v>
      </c>
      <c r="G1788" s="366" t="s">
        <v>2082</v>
      </c>
    </row>
    <row r="1789" spans="1:7" ht="30.75" thickBot="1" x14ac:dyDescent="0.3">
      <c r="A1789" s="510">
        <v>39502</v>
      </c>
      <c r="B1789" s="35" t="s">
        <v>681</v>
      </c>
      <c r="C1789" s="35" t="s">
        <v>668</v>
      </c>
      <c r="D1789" s="518">
        <v>2710</v>
      </c>
      <c r="E1789" s="518" t="s">
        <v>2079</v>
      </c>
      <c r="F1789" s="35" t="s">
        <v>595</v>
      </c>
      <c r="G1789" s="366" t="s">
        <v>2089</v>
      </c>
    </row>
    <row r="1790" spans="1:7" ht="30.75" thickBot="1" x14ac:dyDescent="0.3">
      <c r="A1790" s="510">
        <v>39502</v>
      </c>
      <c r="B1790" s="35" t="s">
        <v>668</v>
      </c>
      <c r="C1790" s="35" t="s">
        <v>666</v>
      </c>
      <c r="D1790" s="518">
        <v>2710</v>
      </c>
      <c r="E1790" s="518" t="s">
        <v>2079</v>
      </c>
      <c r="F1790" s="35" t="s">
        <v>595</v>
      </c>
      <c r="G1790" s="366" t="s">
        <v>2088</v>
      </c>
    </row>
    <row r="1791" spans="1:7" thickBot="1" x14ac:dyDescent="0.3">
      <c r="A1791" s="510">
        <v>39502</v>
      </c>
      <c r="B1791" s="35" t="s">
        <v>666</v>
      </c>
      <c r="C1791" s="35" t="s">
        <v>805</v>
      </c>
      <c r="D1791" s="518">
        <v>2710</v>
      </c>
      <c r="E1791" s="518" t="s">
        <v>2079</v>
      </c>
      <c r="F1791" s="35" t="s">
        <v>595</v>
      </c>
      <c r="G1791" s="366" t="s">
        <v>2087</v>
      </c>
    </row>
    <row r="1792" spans="1:7" thickBot="1" x14ac:dyDescent="0.3">
      <c r="A1792" s="510">
        <v>39502</v>
      </c>
      <c r="B1792" s="35" t="s">
        <v>805</v>
      </c>
      <c r="C1792" s="35" t="s">
        <v>847</v>
      </c>
      <c r="D1792" s="518">
        <v>2710</v>
      </c>
      <c r="E1792" s="518" t="s">
        <v>2079</v>
      </c>
      <c r="F1792" s="35" t="s">
        <v>595</v>
      </c>
      <c r="G1792" s="366" t="s">
        <v>2086</v>
      </c>
    </row>
    <row r="1793" spans="1:7" thickBot="1" x14ac:dyDescent="0.3">
      <c r="A1793" s="510">
        <v>39502</v>
      </c>
      <c r="B1793" s="35" t="s">
        <v>847</v>
      </c>
      <c r="C1793" s="35" t="s">
        <v>647</v>
      </c>
      <c r="D1793" s="518">
        <v>2710</v>
      </c>
      <c r="E1793" s="518" t="s">
        <v>2079</v>
      </c>
      <c r="F1793" s="35" t="s">
        <v>595</v>
      </c>
      <c r="G1793" s="366" t="s">
        <v>2085</v>
      </c>
    </row>
    <row r="1794" spans="1:7" ht="30.75" thickBot="1" x14ac:dyDescent="0.3">
      <c r="A1794" s="510">
        <v>39511</v>
      </c>
      <c r="B1794" s="35" t="s">
        <v>729</v>
      </c>
      <c r="C1794" s="35" t="s">
        <v>681</v>
      </c>
      <c r="D1794" s="518">
        <v>2716</v>
      </c>
      <c r="E1794" s="518" t="s">
        <v>1382</v>
      </c>
      <c r="F1794" s="35" t="s">
        <v>595</v>
      </c>
      <c r="G1794" s="366" t="s">
        <v>1957</v>
      </c>
    </row>
    <row r="1795" spans="1:7" ht="45.75" thickBot="1" x14ac:dyDescent="0.3">
      <c r="A1795" s="510">
        <v>39487</v>
      </c>
      <c r="B1795" s="35" t="s">
        <v>607</v>
      </c>
      <c r="C1795" s="35" t="s">
        <v>700</v>
      </c>
      <c r="D1795" s="518">
        <v>2733</v>
      </c>
      <c r="E1795" s="518" t="s">
        <v>1812</v>
      </c>
      <c r="F1795" s="35" t="s">
        <v>595</v>
      </c>
      <c r="G1795" s="366" t="s">
        <v>2277</v>
      </c>
    </row>
    <row r="1796" spans="1:7" ht="45.75" thickBot="1" x14ac:dyDescent="0.3">
      <c r="A1796" s="510">
        <v>39487</v>
      </c>
      <c r="B1796" s="35" t="s">
        <v>700</v>
      </c>
      <c r="C1796" s="35" t="s">
        <v>733</v>
      </c>
      <c r="D1796" s="518">
        <v>2734</v>
      </c>
      <c r="E1796" s="518" t="s">
        <v>1812</v>
      </c>
      <c r="F1796" s="35" t="s">
        <v>595</v>
      </c>
      <c r="G1796" s="366" t="s">
        <v>2276</v>
      </c>
    </row>
    <row r="1797" spans="1:7" ht="30.75" thickBot="1" x14ac:dyDescent="0.3">
      <c r="A1797" s="510">
        <v>39388</v>
      </c>
      <c r="B1797" s="35" t="s">
        <v>681</v>
      </c>
      <c r="C1797" s="35" t="s">
        <v>1018</v>
      </c>
      <c r="D1797" s="518">
        <v>2740</v>
      </c>
      <c r="E1797" s="518" t="s">
        <v>1382</v>
      </c>
      <c r="F1797" s="35" t="s">
        <v>595</v>
      </c>
      <c r="G1797" s="366" t="s">
        <v>2397</v>
      </c>
    </row>
    <row r="1798" spans="1:7" ht="30.75" thickBot="1" x14ac:dyDescent="0.3">
      <c r="A1798" s="510">
        <v>39388</v>
      </c>
      <c r="B1798" s="35" t="s">
        <v>1018</v>
      </c>
      <c r="C1798" s="35" t="s">
        <v>675</v>
      </c>
      <c r="D1798" s="518">
        <v>2740</v>
      </c>
      <c r="E1798" s="518" t="s">
        <v>1382</v>
      </c>
      <c r="F1798" s="35" t="s">
        <v>595</v>
      </c>
      <c r="G1798" s="366" t="s">
        <v>2396</v>
      </c>
    </row>
    <row r="1799" spans="1:7" ht="45.75" thickBot="1" x14ac:dyDescent="0.3">
      <c r="A1799" s="510">
        <v>39494</v>
      </c>
      <c r="B1799" s="35" t="s">
        <v>607</v>
      </c>
      <c r="C1799" s="35" t="s">
        <v>605</v>
      </c>
      <c r="D1799" s="518">
        <v>2740</v>
      </c>
      <c r="E1799" s="518" t="s">
        <v>1810</v>
      </c>
      <c r="F1799" s="35" t="s">
        <v>595</v>
      </c>
      <c r="G1799" s="366" t="s">
        <v>2234</v>
      </c>
    </row>
    <row r="1800" spans="1:7" ht="30.75" thickBot="1" x14ac:dyDescent="0.3">
      <c r="A1800" s="510">
        <v>39514</v>
      </c>
      <c r="B1800" s="35" t="s">
        <v>607</v>
      </c>
      <c r="C1800" s="35" t="s">
        <v>704</v>
      </c>
      <c r="D1800" s="518">
        <v>2748</v>
      </c>
      <c r="E1800" s="518" t="s">
        <v>1382</v>
      </c>
      <c r="F1800" s="35" t="s">
        <v>595</v>
      </c>
      <c r="G1800" s="366" t="s">
        <v>1922</v>
      </c>
    </row>
    <row r="1801" spans="1:7" thickBot="1" x14ac:dyDescent="0.3">
      <c r="A1801" s="510">
        <v>39514</v>
      </c>
      <c r="B1801" s="35" t="s">
        <v>704</v>
      </c>
      <c r="C1801" s="35" t="s">
        <v>700</v>
      </c>
      <c r="D1801" s="518">
        <v>2748</v>
      </c>
      <c r="E1801" s="518" t="s">
        <v>1382</v>
      </c>
      <c r="F1801" s="35" t="s">
        <v>595</v>
      </c>
      <c r="G1801" s="366" t="s">
        <v>1921</v>
      </c>
    </row>
    <row r="1802" spans="1:7" ht="30.75" thickBot="1" x14ac:dyDescent="0.3">
      <c r="A1802" s="510">
        <v>39501</v>
      </c>
      <c r="B1802" s="35" t="s">
        <v>637</v>
      </c>
      <c r="C1802" s="35" t="s">
        <v>839</v>
      </c>
      <c r="D1802" s="518">
        <v>2750</v>
      </c>
      <c r="E1802" s="518" t="s">
        <v>2096</v>
      </c>
      <c r="F1802" s="35" t="s">
        <v>595</v>
      </c>
      <c r="G1802" s="366" t="s">
        <v>2099</v>
      </c>
    </row>
    <row r="1803" spans="1:7" ht="90.75" thickBot="1" x14ac:dyDescent="0.3">
      <c r="A1803" s="510">
        <v>39501</v>
      </c>
      <c r="B1803" s="35" t="s">
        <v>839</v>
      </c>
      <c r="C1803" s="35" t="s">
        <v>623</v>
      </c>
      <c r="D1803" s="518">
        <v>2750</v>
      </c>
      <c r="E1803" s="518" t="s">
        <v>2096</v>
      </c>
      <c r="F1803" s="35" t="s">
        <v>595</v>
      </c>
      <c r="G1803" s="366" t="s">
        <v>2098</v>
      </c>
    </row>
    <row r="1804" spans="1:7" ht="45.75" thickBot="1" x14ac:dyDescent="0.3">
      <c r="A1804" s="510">
        <v>39501</v>
      </c>
      <c r="B1804" s="35" t="s">
        <v>623</v>
      </c>
      <c r="C1804" s="35" t="s">
        <v>708</v>
      </c>
      <c r="D1804" s="518">
        <v>2750</v>
      </c>
      <c r="E1804" s="518" t="s">
        <v>2096</v>
      </c>
      <c r="F1804" s="35" t="s">
        <v>595</v>
      </c>
      <c r="G1804" s="366" t="s">
        <v>2097</v>
      </c>
    </row>
    <row r="1805" spans="1:7" ht="75.75" thickBot="1" x14ac:dyDescent="0.3">
      <c r="A1805" s="510">
        <v>39487</v>
      </c>
      <c r="B1805" s="35" t="s">
        <v>733</v>
      </c>
      <c r="C1805" s="35" t="s">
        <v>681</v>
      </c>
      <c r="D1805" s="518">
        <v>2751</v>
      </c>
      <c r="E1805" s="518" t="s">
        <v>1812</v>
      </c>
      <c r="F1805" s="35" t="s">
        <v>595</v>
      </c>
      <c r="G1805" s="366" t="s">
        <v>2275</v>
      </c>
    </row>
    <row r="1806" spans="1:7" ht="30.75" thickBot="1" x14ac:dyDescent="0.3">
      <c r="A1806" s="510">
        <v>39504</v>
      </c>
      <c r="B1806" s="35" t="s">
        <v>607</v>
      </c>
      <c r="C1806" s="35" t="s">
        <v>695</v>
      </c>
      <c r="D1806" s="518">
        <v>2751</v>
      </c>
      <c r="E1806" s="518" t="s">
        <v>2040</v>
      </c>
      <c r="F1806" s="35" t="s">
        <v>595</v>
      </c>
      <c r="G1806" s="366" t="s">
        <v>2050</v>
      </c>
    </row>
    <row r="1807" spans="1:7" ht="30.75" thickBot="1" x14ac:dyDescent="0.3">
      <c r="A1807" s="510">
        <v>39505</v>
      </c>
      <c r="B1807" s="35" t="s">
        <v>652</v>
      </c>
      <c r="C1807" s="35" t="s">
        <v>753</v>
      </c>
      <c r="D1807" s="518">
        <v>2751</v>
      </c>
      <c r="E1807" s="518" t="s">
        <v>2014</v>
      </c>
      <c r="F1807" s="35" t="s">
        <v>595</v>
      </c>
      <c r="G1807" s="366" t="s">
        <v>2025</v>
      </c>
    </row>
    <row r="1808" spans="1:7" ht="30.75" thickBot="1" x14ac:dyDescent="0.3">
      <c r="A1808" s="510">
        <v>39513</v>
      </c>
      <c r="B1808" s="35" t="s">
        <v>607</v>
      </c>
      <c r="C1808" s="35" t="s">
        <v>598</v>
      </c>
      <c r="D1808" s="518">
        <v>2751</v>
      </c>
      <c r="E1808" s="518" t="s">
        <v>1924</v>
      </c>
      <c r="F1808" s="35" t="s">
        <v>595</v>
      </c>
      <c r="G1808" s="366" t="s">
        <v>1941</v>
      </c>
    </row>
    <row r="1809" spans="1:7" ht="45.75" thickBot="1" x14ac:dyDescent="0.3">
      <c r="A1809" s="510">
        <v>39513</v>
      </c>
      <c r="B1809" s="35" t="s">
        <v>598</v>
      </c>
      <c r="C1809" s="35" t="s">
        <v>685</v>
      </c>
      <c r="D1809" s="518">
        <v>2751</v>
      </c>
      <c r="E1809" s="518" t="s">
        <v>1924</v>
      </c>
      <c r="F1809" s="35" t="s">
        <v>595</v>
      </c>
      <c r="G1809" s="366" t="s">
        <v>1940</v>
      </c>
    </row>
    <row r="1810" spans="1:7" ht="30.75" thickBot="1" x14ac:dyDescent="0.3">
      <c r="A1810" s="510">
        <v>39494</v>
      </c>
      <c r="B1810" s="35" t="s">
        <v>605</v>
      </c>
      <c r="C1810" s="35" t="s">
        <v>602</v>
      </c>
      <c r="D1810" s="518">
        <v>2754</v>
      </c>
      <c r="E1810" s="518" t="s">
        <v>1810</v>
      </c>
      <c r="F1810" s="35" t="s">
        <v>595</v>
      </c>
      <c r="G1810" s="366" t="s">
        <v>2233</v>
      </c>
    </row>
    <row r="1811" spans="1:7" ht="30.75" thickBot="1" x14ac:dyDescent="0.3">
      <c r="A1811" s="510">
        <v>39504</v>
      </c>
      <c r="B1811" s="35" t="s">
        <v>695</v>
      </c>
      <c r="C1811" s="35" t="s">
        <v>597</v>
      </c>
      <c r="D1811" s="518">
        <v>2755</v>
      </c>
      <c r="E1811" s="518" t="s">
        <v>2040</v>
      </c>
      <c r="F1811" s="35" t="s">
        <v>595</v>
      </c>
      <c r="G1811" s="366" t="s">
        <v>2049</v>
      </c>
    </row>
    <row r="1812" spans="1:7" ht="60.75" thickBot="1" x14ac:dyDescent="0.3">
      <c r="A1812" s="510">
        <v>39504</v>
      </c>
      <c r="B1812" s="35" t="s">
        <v>597</v>
      </c>
      <c r="C1812" s="35" t="s">
        <v>735</v>
      </c>
      <c r="D1812" s="518">
        <v>2755</v>
      </c>
      <c r="E1812" s="518" t="s">
        <v>2040</v>
      </c>
      <c r="F1812" s="35" t="s">
        <v>595</v>
      </c>
      <c r="G1812" s="366" t="s">
        <v>2048</v>
      </c>
    </row>
    <row r="1813" spans="1:7" ht="60.75" thickBot="1" x14ac:dyDescent="0.3">
      <c r="A1813" s="510">
        <v>39504</v>
      </c>
      <c r="B1813" s="35" t="s">
        <v>735</v>
      </c>
      <c r="C1813" s="35" t="s">
        <v>681</v>
      </c>
      <c r="D1813" s="518">
        <v>2755</v>
      </c>
      <c r="E1813" s="518" t="s">
        <v>2040</v>
      </c>
      <c r="F1813" s="35" t="s">
        <v>595</v>
      </c>
      <c r="G1813" s="366" t="s">
        <v>2047</v>
      </c>
    </row>
    <row r="1814" spans="1:7" ht="30.75" thickBot="1" x14ac:dyDescent="0.3">
      <c r="A1814" s="510">
        <v>39505</v>
      </c>
      <c r="B1814" s="35" t="s">
        <v>856</v>
      </c>
      <c r="C1814" s="35" t="s">
        <v>757</v>
      </c>
      <c r="D1814" s="518">
        <v>2755</v>
      </c>
      <c r="E1814" s="518" t="s">
        <v>2030</v>
      </c>
      <c r="F1814" s="35" t="s">
        <v>595</v>
      </c>
      <c r="G1814" s="366" t="s">
        <v>2031</v>
      </c>
    </row>
    <row r="1815" spans="1:7" ht="30.75" thickBot="1" x14ac:dyDescent="0.3">
      <c r="A1815" s="510">
        <v>39505</v>
      </c>
      <c r="B1815" s="35" t="s">
        <v>757</v>
      </c>
      <c r="C1815" s="35" t="s">
        <v>723</v>
      </c>
      <c r="D1815" s="518">
        <v>2755</v>
      </c>
      <c r="E1815" s="518" t="s">
        <v>2030</v>
      </c>
      <c r="F1815" s="35" t="s">
        <v>595</v>
      </c>
      <c r="G1815" s="366" t="s">
        <v>2029</v>
      </c>
    </row>
    <row r="1816" spans="1:7" ht="30.75" thickBot="1" x14ac:dyDescent="0.3">
      <c r="A1816" s="510">
        <v>39505</v>
      </c>
      <c r="B1816" s="35" t="s">
        <v>723</v>
      </c>
      <c r="C1816" s="35" t="s">
        <v>656</v>
      </c>
      <c r="D1816" s="518">
        <v>2755</v>
      </c>
      <c r="E1816" s="518" t="s">
        <v>2014</v>
      </c>
      <c r="F1816" s="35" t="s">
        <v>595</v>
      </c>
      <c r="G1816" s="366" t="s">
        <v>2028</v>
      </c>
    </row>
    <row r="1817" spans="1:7" ht="30.75" thickBot="1" x14ac:dyDescent="0.3">
      <c r="A1817" s="510">
        <v>39505</v>
      </c>
      <c r="B1817" s="35" t="s">
        <v>656</v>
      </c>
      <c r="C1817" s="35" t="s">
        <v>902</v>
      </c>
      <c r="D1817" s="518">
        <v>2755</v>
      </c>
      <c r="E1817" s="518" t="s">
        <v>2014</v>
      </c>
      <c r="F1817" s="35" t="s">
        <v>595</v>
      </c>
      <c r="G1817" s="366" t="s">
        <v>2027</v>
      </c>
    </row>
    <row r="1818" spans="1:7" ht="30.75" thickBot="1" x14ac:dyDescent="0.3">
      <c r="A1818" s="510">
        <v>39505</v>
      </c>
      <c r="B1818" s="35" t="s">
        <v>902</v>
      </c>
      <c r="C1818" s="35" t="s">
        <v>652</v>
      </c>
      <c r="D1818" s="518">
        <v>2755</v>
      </c>
      <c r="E1818" s="518" t="s">
        <v>2014</v>
      </c>
      <c r="F1818" s="35" t="s">
        <v>595</v>
      </c>
      <c r="G1818" s="366" t="s">
        <v>2026</v>
      </c>
    </row>
    <row r="1819" spans="1:7" ht="30.75" thickBot="1" x14ac:dyDescent="0.3">
      <c r="A1819" s="510">
        <v>39511</v>
      </c>
      <c r="B1819" s="35" t="s">
        <v>607</v>
      </c>
      <c r="C1819" s="35" t="s">
        <v>817</v>
      </c>
      <c r="D1819" s="518">
        <v>2755</v>
      </c>
      <c r="E1819" s="518" t="s">
        <v>1382</v>
      </c>
      <c r="F1819" s="35" t="s">
        <v>595</v>
      </c>
      <c r="G1819" s="366" t="s">
        <v>1959</v>
      </c>
    </row>
    <row r="1820" spans="1:7" ht="45.75" thickBot="1" x14ac:dyDescent="0.3">
      <c r="A1820" s="510">
        <v>39511</v>
      </c>
      <c r="B1820" s="35" t="s">
        <v>817</v>
      </c>
      <c r="C1820" s="35" t="s">
        <v>729</v>
      </c>
      <c r="D1820" s="518">
        <v>2755</v>
      </c>
      <c r="E1820" s="518" t="s">
        <v>1382</v>
      </c>
      <c r="F1820" s="35" t="s">
        <v>595</v>
      </c>
      <c r="G1820" s="366" t="s">
        <v>1958</v>
      </c>
    </row>
    <row r="1821" spans="1:7" ht="30.75" thickBot="1" x14ac:dyDescent="0.3">
      <c r="A1821" s="510">
        <v>39505</v>
      </c>
      <c r="B1821" s="35" t="s">
        <v>681</v>
      </c>
      <c r="C1821" s="35" t="s">
        <v>811</v>
      </c>
      <c r="D1821" s="518">
        <v>2757</v>
      </c>
      <c r="E1821" s="518" t="s">
        <v>2030</v>
      </c>
      <c r="F1821" s="35" t="s">
        <v>595</v>
      </c>
      <c r="G1821" s="366" t="s">
        <v>2033</v>
      </c>
    </row>
    <row r="1822" spans="1:7" ht="30.75" thickBot="1" x14ac:dyDescent="0.3">
      <c r="A1822" s="510">
        <v>39505</v>
      </c>
      <c r="B1822" s="35" t="s">
        <v>811</v>
      </c>
      <c r="C1822" s="35" t="s">
        <v>856</v>
      </c>
      <c r="D1822" s="518">
        <v>2757</v>
      </c>
      <c r="E1822" s="518" t="s">
        <v>2030</v>
      </c>
      <c r="F1822" s="35" t="s">
        <v>595</v>
      </c>
      <c r="G1822" s="366" t="s">
        <v>2032</v>
      </c>
    </row>
    <row r="1823" spans="1:7" ht="45.75" thickBot="1" x14ac:dyDescent="0.3">
      <c r="A1823" s="510">
        <v>39504</v>
      </c>
      <c r="B1823" s="35" t="s">
        <v>681</v>
      </c>
      <c r="C1823" s="35" t="s">
        <v>665</v>
      </c>
      <c r="D1823" s="518">
        <v>2759</v>
      </c>
      <c r="E1823" s="518" t="s">
        <v>2040</v>
      </c>
      <c r="F1823" s="35" t="s">
        <v>595</v>
      </c>
      <c r="G1823" s="366" t="s">
        <v>2046</v>
      </c>
    </row>
    <row r="1824" spans="1:7" ht="30.75" thickBot="1" x14ac:dyDescent="0.3">
      <c r="A1824" s="510">
        <v>39504</v>
      </c>
      <c r="B1824" s="35" t="s">
        <v>665</v>
      </c>
      <c r="C1824" s="35" t="s">
        <v>856</v>
      </c>
      <c r="D1824" s="518">
        <v>2759</v>
      </c>
      <c r="E1824" s="518" t="s">
        <v>2040</v>
      </c>
      <c r="F1824" s="35" t="s">
        <v>595</v>
      </c>
      <c r="G1824" s="366" t="s">
        <v>2045</v>
      </c>
    </row>
    <row r="1825" spans="1:7" ht="30.75" thickBot="1" x14ac:dyDescent="0.3">
      <c r="A1825" s="510">
        <v>39504</v>
      </c>
      <c r="B1825" s="35" t="s">
        <v>856</v>
      </c>
      <c r="C1825" s="35" t="s">
        <v>805</v>
      </c>
      <c r="D1825" s="518">
        <v>2759</v>
      </c>
      <c r="E1825" s="518" t="s">
        <v>2040</v>
      </c>
      <c r="F1825" s="35" t="s">
        <v>595</v>
      </c>
      <c r="G1825" s="366" t="s">
        <v>2044</v>
      </c>
    </row>
    <row r="1826" spans="1:7" ht="30.75" thickBot="1" x14ac:dyDescent="0.3">
      <c r="A1826" s="510">
        <v>39504</v>
      </c>
      <c r="B1826" s="35" t="s">
        <v>805</v>
      </c>
      <c r="C1826" s="35" t="s">
        <v>850</v>
      </c>
      <c r="D1826" s="518">
        <v>2759</v>
      </c>
      <c r="E1826" s="518" t="s">
        <v>2040</v>
      </c>
      <c r="F1826" s="35" t="s">
        <v>595</v>
      </c>
      <c r="G1826" s="366" t="s">
        <v>2043</v>
      </c>
    </row>
    <row r="1827" spans="1:7" ht="45.75" thickBot="1" x14ac:dyDescent="0.3">
      <c r="A1827" s="510">
        <v>39504</v>
      </c>
      <c r="B1827" s="35" t="s">
        <v>850</v>
      </c>
      <c r="C1827" s="35" t="s">
        <v>723</v>
      </c>
      <c r="D1827" s="518">
        <v>2759</v>
      </c>
      <c r="E1827" s="518" t="s">
        <v>2040</v>
      </c>
      <c r="F1827" s="35" t="s">
        <v>595</v>
      </c>
      <c r="G1827" s="366" t="s">
        <v>2042</v>
      </c>
    </row>
    <row r="1828" spans="1:7" ht="45.75" thickBot="1" x14ac:dyDescent="0.3">
      <c r="A1828" s="510">
        <v>39487</v>
      </c>
      <c r="B1828" s="35" t="s">
        <v>681</v>
      </c>
      <c r="C1828" s="35" t="s">
        <v>1018</v>
      </c>
      <c r="D1828" s="518">
        <v>2760</v>
      </c>
      <c r="E1828" s="518" t="s">
        <v>1812</v>
      </c>
      <c r="F1828" s="35" t="s">
        <v>595</v>
      </c>
      <c r="G1828" s="366" t="s">
        <v>2274</v>
      </c>
    </row>
    <row r="1829" spans="1:7" ht="45.75" thickBot="1" x14ac:dyDescent="0.3">
      <c r="A1829" s="510">
        <v>39487</v>
      </c>
      <c r="B1829" s="35" t="s">
        <v>671</v>
      </c>
      <c r="C1829" s="35" t="s">
        <v>668</v>
      </c>
      <c r="D1829" s="518">
        <v>2760</v>
      </c>
      <c r="E1829" s="518" t="s">
        <v>2269</v>
      </c>
      <c r="F1829" s="35" t="s">
        <v>595</v>
      </c>
      <c r="G1829" s="366" t="s">
        <v>2270</v>
      </c>
    </row>
    <row r="1830" spans="1:7" ht="30.75" thickBot="1" x14ac:dyDescent="0.3">
      <c r="A1830" s="510">
        <v>39487</v>
      </c>
      <c r="B1830" s="35" t="s">
        <v>668</v>
      </c>
      <c r="C1830" s="35" t="s">
        <v>665</v>
      </c>
      <c r="D1830" s="518">
        <v>2760</v>
      </c>
      <c r="E1830" s="518" t="s">
        <v>2269</v>
      </c>
      <c r="F1830" s="35" t="s">
        <v>595</v>
      </c>
      <c r="G1830" s="366" t="s">
        <v>2268</v>
      </c>
    </row>
    <row r="1831" spans="1:7" ht="30.75" thickBot="1" x14ac:dyDescent="0.3">
      <c r="A1831" s="510">
        <v>39388</v>
      </c>
      <c r="B1831" s="35" t="s">
        <v>675</v>
      </c>
      <c r="C1831" s="35" t="s">
        <v>673</v>
      </c>
      <c r="D1831" s="518">
        <v>2760.5</v>
      </c>
      <c r="E1831" s="518" t="s">
        <v>1382</v>
      </c>
      <c r="F1831" s="35" t="s">
        <v>595</v>
      </c>
      <c r="G1831" s="366" t="s">
        <v>2395</v>
      </c>
    </row>
    <row r="1832" spans="1:7" ht="30.75" thickBot="1" x14ac:dyDescent="0.3">
      <c r="A1832" s="510">
        <v>39388</v>
      </c>
      <c r="B1832" s="35" t="s">
        <v>673</v>
      </c>
      <c r="C1832" s="35" t="s">
        <v>668</v>
      </c>
      <c r="D1832" s="518">
        <v>2760.5</v>
      </c>
      <c r="E1832" s="518" t="s">
        <v>1382</v>
      </c>
      <c r="F1832" s="35" t="s">
        <v>595</v>
      </c>
      <c r="G1832" s="366" t="s">
        <v>2394</v>
      </c>
    </row>
    <row r="1833" spans="1:7" ht="30.75" thickBot="1" x14ac:dyDescent="0.3">
      <c r="A1833" s="510">
        <v>39388</v>
      </c>
      <c r="B1833" s="35" t="s">
        <v>668</v>
      </c>
      <c r="C1833" s="35" t="s">
        <v>859</v>
      </c>
      <c r="D1833" s="518">
        <v>2760.5</v>
      </c>
      <c r="E1833" s="518" t="s">
        <v>1382</v>
      </c>
      <c r="F1833" s="35" t="s">
        <v>595</v>
      </c>
      <c r="G1833" s="366" t="s">
        <v>2393</v>
      </c>
    </row>
    <row r="1834" spans="1:7" ht="30.75" thickBot="1" x14ac:dyDescent="0.3">
      <c r="A1834" s="510">
        <v>39388</v>
      </c>
      <c r="B1834" s="35" t="s">
        <v>859</v>
      </c>
      <c r="C1834" s="35" t="s">
        <v>856</v>
      </c>
      <c r="D1834" s="518">
        <v>2760.5</v>
      </c>
      <c r="E1834" s="518" t="s">
        <v>1382</v>
      </c>
      <c r="F1834" s="35" t="s">
        <v>595</v>
      </c>
      <c r="G1834" s="366" t="s">
        <v>2392</v>
      </c>
    </row>
    <row r="1835" spans="1:7" ht="45.75" thickBot="1" x14ac:dyDescent="0.3">
      <c r="A1835" s="510">
        <v>39388</v>
      </c>
      <c r="B1835" s="35" t="s">
        <v>856</v>
      </c>
      <c r="C1835" s="35" t="s">
        <v>845</v>
      </c>
      <c r="D1835" s="518">
        <v>2760.5</v>
      </c>
      <c r="E1835" s="518" t="s">
        <v>1382</v>
      </c>
      <c r="F1835" s="35" t="s">
        <v>595</v>
      </c>
      <c r="G1835" s="366" t="s">
        <v>2390</v>
      </c>
    </row>
    <row r="1836" spans="1:7" ht="45.75" thickBot="1" x14ac:dyDescent="0.3">
      <c r="A1836" s="510">
        <v>39388</v>
      </c>
      <c r="B1836" s="35" t="s">
        <v>856</v>
      </c>
      <c r="C1836" s="35" t="s">
        <v>845</v>
      </c>
      <c r="D1836" s="518">
        <v>2760.5</v>
      </c>
      <c r="E1836" s="518" t="s">
        <v>1382</v>
      </c>
      <c r="F1836" s="35" t="s">
        <v>595</v>
      </c>
      <c r="G1836" s="366" t="s">
        <v>2389</v>
      </c>
    </row>
    <row r="1837" spans="1:7" ht="60.75" thickBot="1" x14ac:dyDescent="0.3">
      <c r="A1837" s="510">
        <v>39388</v>
      </c>
      <c r="B1837" s="35" t="s">
        <v>856</v>
      </c>
      <c r="C1837" s="35" t="s">
        <v>845</v>
      </c>
      <c r="D1837" s="518">
        <v>2760.5</v>
      </c>
      <c r="E1837" s="518" t="s">
        <v>1382</v>
      </c>
      <c r="F1837" s="35" t="s">
        <v>595</v>
      </c>
      <c r="G1837" s="366" t="s">
        <v>2391</v>
      </c>
    </row>
    <row r="1838" spans="1:7" ht="75.75" thickBot="1" x14ac:dyDescent="0.3">
      <c r="A1838" s="510">
        <v>39388</v>
      </c>
      <c r="B1838" s="35" t="s">
        <v>845</v>
      </c>
      <c r="C1838" s="35" t="s">
        <v>794</v>
      </c>
      <c r="D1838" s="518">
        <v>2760.5</v>
      </c>
      <c r="E1838" s="518" t="s">
        <v>1382</v>
      </c>
      <c r="F1838" s="35" t="s">
        <v>595</v>
      </c>
      <c r="G1838" s="366" t="s">
        <v>2388</v>
      </c>
    </row>
    <row r="1839" spans="1:7" ht="45.75" thickBot="1" x14ac:dyDescent="0.3">
      <c r="A1839" s="510">
        <v>39388</v>
      </c>
      <c r="B1839" s="35" t="s">
        <v>794</v>
      </c>
      <c r="C1839" s="35" t="s">
        <v>791</v>
      </c>
      <c r="D1839" s="518">
        <v>2760.5</v>
      </c>
      <c r="E1839" s="518" t="s">
        <v>1382</v>
      </c>
      <c r="F1839" s="35" t="s">
        <v>595</v>
      </c>
      <c r="G1839" s="366" t="s">
        <v>2387</v>
      </c>
    </row>
    <row r="1840" spans="1:7" ht="30.75" thickBot="1" x14ac:dyDescent="0.3">
      <c r="A1840" s="510">
        <v>39388</v>
      </c>
      <c r="B1840" s="35" t="s">
        <v>791</v>
      </c>
      <c r="C1840" s="35" t="s">
        <v>753</v>
      </c>
      <c r="D1840" s="518">
        <v>2760.5</v>
      </c>
      <c r="E1840" s="518" t="s">
        <v>1382</v>
      </c>
      <c r="F1840" s="35" t="s">
        <v>595</v>
      </c>
      <c r="G1840" s="366" t="s">
        <v>2386</v>
      </c>
    </row>
    <row r="1841" spans="1:7" ht="30.75" thickBot="1" x14ac:dyDescent="0.3">
      <c r="A1841" s="510">
        <v>39487</v>
      </c>
      <c r="B1841" s="35" t="s">
        <v>1018</v>
      </c>
      <c r="C1841" s="35" t="s">
        <v>916</v>
      </c>
      <c r="D1841" s="518">
        <v>2761</v>
      </c>
      <c r="E1841" s="518" t="s">
        <v>1812</v>
      </c>
      <c r="F1841" s="35" t="s">
        <v>595</v>
      </c>
      <c r="G1841" s="366" t="s">
        <v>2273</v>
      </c>
    </row>
    <row r="1842" spans="1:7" ht="75.75" thickBot="1" x14ac:dyDescent="0.3">
      <c r="A1842" s="510">
        <v>39383</v>
      </c>
      <c r="B1842" s="35" t="s">
        <v>681</v>
      </c>
      <c r="C1842" s="35" t="s">
        <v>607</v>
      </c>
      <c r="D1842" s="518">
        <v>2768</v>
      </c>
      <c r="E1842" s="518" t="s">
        <v>2434</v>
      </c>
      <c r="F1842" s="35" t="s">
        <v>595</v>
      </c>
      <c r="G1842" s="366" t="s">
        <v>2433</v>
      </c>
    </row>
    <row r="1843" spans="1:7" ht="45.75" thickBot="1" x14ac:dyDescent="0.3">
      <c r="A1843" s="510">
        <v>39384</v>
      </c>
      <c r="B1843" s="35" t="s">
        <v>823</v>
      </c>
      <c r="C1843" s="35" t="s">
        <v>597</v>
      </c>
      <c r="D1843" s="518">
        <v>2768</v>
      </c>
      <c r="E1843" s="518" t="s">
        <v>2431</v>
      </c>
      <c r="F1843" s="35" t="s">
        <v>595</v>
      </c>
      <c r="G1843" s="366" t="s">
        <v>2430</v>
      </c>
    </row>
    <row r="1844" spans="1:7" ht="30.75" thickBot="1" x14ac:dyDescent="0.3">
      <c r="A1844" s="510">
        <v>39384</v>
      </c>
      <c r="B1844" s="35" t="s">
        <v>597</v>
      </c>
      <c r="C1844" s="35" t="s">
        <v>689</v>
      </c>
      <c r="D1844" s="518">
        <v>2768</v>
      </c>
      <c r="E1844" s="518" t="s">
        <v>2264</v>
      </c>
      <c r="F1844" s="35" t="s">
        <v>595</v>
      </c>
      <c r="G1844" s="366" t="s">
        <v>2429</v>
      </c>
    </row>
    <row r="1845" spans="1:7" ht="30.75" thickBot="1" x14ac:dyDescent="0.3">
      <c r="A1845" s="510">
        <v>39384</v>
      </c>
      <c r="B1845" s="35" t="s">
        <v>689</v>
      </c>
      <c r="C1845" s="35" t="s">
        <v>687</v>
      </c>
      <c r="D1845" s="518">
        <v>2768</v>
      </c>
      <c r="E1845" s="518" t="s">
        <v>1812</v>
      </c>
      <c r="F1845" s="35" t="s">
        <v>595</v>
      </c>
      <c r="G1845" s="366" t="s">
        <v>2428</v>
      </c>
    </row>
    <row r="1846" spans="1:7" ht="45.75" thickBot="1" x14ac:dyDescent="0.3">
      <c r="A1846" s="510">
        <v>39384</v>
      </c>
      <c r="B1846" s="35" t="s">
        <v>607</v>
      </c>
      <c r="C1846" s="35" t="s">
        <v>823</v>
      </c>
      <c r="D1846" s="518">
        <v>2770</v>
      </c>
      <c r="E1846" s="518" t="s">
        <v>1812</v>
      </c>
      <c r="F1846" s="35" t="s">
        <v>595</v>
      </c>
      <c r="G1846" s="366" t="s">
        <v>2432</v>
      </c>
    </row>
    <row r="1847" spans="1:7" ht="30.75" thickBot="1" x14ac:dyDescent="0.3">
      <c r="A1847" s="510">
        <v>39487</v>
      </c>
      <c r="B1847" s="35" t="s">
        <v>916</v>
      </c>
      <c r="C1847" s="35" t="s">
        <v>675</v>
      </c>
      <c r="D1847" s="518">
        <v>2771</v>
      </c>
      <c r="E1847" s="518" t="s">
        <v>1812</v>
      </c>
      <c r="F1847" s="35" t="s">
        <v>595</v>
      </c>
      <c r="G1847" s="366" t="s">
        <v>2272</v>
      </c>
    </row>
    <row r="1848" spans="1:7" ht="45.75" thickBot="1" x14ac:dyDescent="0.3">
      <c r="A1848" s="510">
        <v>39487</v>
      </c>
      <c r="B1848" s="35" t="s">
        <v>675</v>
      </c>
      <c r="C1848" s="35" t="s">
        <v>671</v>
      </c>
      <c r="D1848" s="518">
        <v>2774</v>
      </c>
      <c r="E1848" s="518" t="s">
        <v>1812</v>
      </c>
      <c r="F1848" s="35" t="s">
        <v>595</v>
      </c>
      <c r="G1848" s="366" t="s">
        <v>2271</v>
      </c>
    </row>
    <row r="1849" spans="1:7" thickBot="1" x14ac:dyDescent="0.3">
      <c r="A1849" s="510">
        <v>39493</v>
      </c>
      <c r="B1849" s="35" t="s">
        <v>618</v>
      </c>
      <c r="C1849" s="35" t="s">
        <v>607</v>
      </c>
      <c r="D1849" s="518">
        <v>2780</v>
      </c>
      <c r="E1849" s="518" t="s">
        <v>1810</v>
      </c>
      <c r="F1849" s="35" t="s">
        <v>595</v>
      </c>
      <c r="G1849" s="366" t="s">
        <v>2235</v>
      </c>
    </row>
    <row r="1850" spans="1:7" ht="45.75" thickBot="1" x14ac:dyDescent="0.3">
      <c r="A1850" s="510">
        <v>39523</v>
      </c>
      <c r="B1850" s="35" t="s">
        <v>893</v>
      </c>
      <c r="C1850" s="35" t="s">
        <v>630</v>
      </c>
      <c r="D1850" s="518">
        <v>2840</v>
      </c>
      <c r="E1850" s="518" t="s">
        <v>1758</v>
      </c>
      <c r="F1850" s="35" t="s">
        <v>595</v>
      </c>
      <c r="G1850" s="366" t="s">
        <v>1761</v>
      </c>
    </row>
    <row r="1851" spans="1:7" ht="45.75" thickBot="1" x14ac:dyDescent="0.3">
      <c r="A1851" s="510">
        <v>39523</v>
      </c>
      <c r="B1851" s="35" t="s">
        <v>639</v>
      </c>
      <c r="C1851" s="35" t="s">
        <v>893</v>
      </c>
      <c r="D1851" s="518">
        <v>2846</v>
      </c>
      <c r="E1851" s="518" t="s">
        <v>1758</v>
      </c>
      <c r="F1851" s="35" t="s">
        <v>595</v>
      </c>
      <c r="G1851" s="366" t="s">
        <v>1762</v>
      </c>
    </row>
    <row r="1852" spans="1:7" ht="30.75" thickBot="1" x14ac:dyDescent="0.3">
      <c r="A1852" s="510">
        <v>39522</v>
      </c>
      <c r="B1852" s="35" t="s">
        <v>598</v>
      </c>
      <c r="C1852" s="35" t="s">
        <v>692</v>
      </c>
      <c r="D1852" s="518">
        <v>2848</v>
      </c>
      <c r="E1852" s="518" t="s">
        <v>1777</v>
      </c>
      <c r="F1852" s="35" t="s">
        <v>595</v>
      </c>
      <c r="G1852" s="366" t="s">
        <v>1792</v>
      </c>
    </row>
    <row r="1853" spans="1:7" ht="30.75" thickBot="1" x14ac:dyDescent="0.3">
      <c r="A1853" s="510">
        <v>39522</v>
      </c>
      <c r="B1853" s="35" t="s">
        <v>692</v>
      </c>
      <c r="C1853" s="35" t="s">
        <v>689</v>
      </c>
      <c r="D1853" s="518">
        <v>2848</v>
      </c>
      <c r="E1853" s="518" t="s">
        <v>1777</v>
      </c>
      <c r="F1853" s="35" t="s">
        <v>595</v>
      </c>
      <c r="G1853" s="366" t="s">
        <v>1791</v>
      </c>
    </row>
    <row r="1854" spans="1:7" ht="60.75" thickBot="1" x14ac:dyDescent="0.3">
      <c r="A1854" s="510">
        <v>39487</v>
      </c>
      <c r="B1854" s="35" t="s">
        <v>665</v>
      </c>
      <c r="C1854" s="35" t="s">
        <v>630</v>
      </c>
      <c r="D1854" s="518">
        <v>2854</v>
      </c>
      <c r="E1854" s="518" t="s">
        <v>1812</v>
      </c>
      <c r="F1854" s="35" t="s">
        <v>595</v>
      </c>
      <c r="G1854" s="366" t="s">
        <v>2267</v>
      </c>
    </row>
    <row r="1855" spans="1:7" ht="60.75" thickBot="1" x14ac:dyDescent="0.3">
      <c r="A1855" s="510">
        <v>39487</v>
      </c>
      <c r="B1855" s="35" t="s">
        <v>630</v>
      </c>
      <c r="C1855" s="35" t="s">
        <v>607</v>
      </c>
      <c r="D1855" s="518">
        <v>2917</v>
      </c>
      <c r="E1855" s="518" t="s">
        <v>1812</v>
      </c>
      <c r="F1855" s="35" t="s">
        <v>595</v>
      </c>
      <c r="G1855" s="366" t="s">
        <v>2266</v>
      </c>
    </row>
    <row r="1856" spans="1:7" ht="30.75" thickBot="1" x14ac:dyDescent="0.3">
      <c r="A1856" s="510">
        <v>39488</v>
      </c>
      <c r="B1856" s="35" t="s">
        <v>733</v>
      </c>
      <c r="C1856" s="35" t="s">
        <v>681</v>
      </c>
      <c r="D1856" s="518">
        <v>2992</v>
      </c>
      <c r="E1856" s="518" t="s">
        <v>2262</v>
      </c>
      <c r="F1856" s="35" t="s">
        <v>595</v>
      </c>
      <c r="G1856" s="366" t="s">
        <v>2261</v>
      </c>
    </row>
    <row r="1857" spans="1:7" ht="45.75" thickBot="1" x14ac:dyDescent="0.3">
      <c r="A1857" s="510">
        <v>39488</v>
      </c>
      <c r="B1857" s="35" t="s">
        <v>607</v>
      </c>
      <c r="C1857" s="35" t="s">
        <v>735</v>
      </c>
      <c r="D1857" s="518">
        <v>2993</v>
      </c>
      <c r="E1857" s="518" t="s">
        <v>1812</v>
      </c>
      <c r="F1857" s="35" t="s">
        <v>595</v>
      </c>
      <c r="G1857" s="366" t="s">
        <v>2265</v>
      </c>
    </row>
    <row r="1858" spans="1:7" ht="45.75" thickBot="1" x14ac:dyDescent="0.3">
      <c r="A1858" s="510">
        <v>39488</v>
      </c>
      <c r="B1858" s="35" t="s">
        <v>735</v>
      </c>
      <c r="C1858" s="35" t="s">
        <v>733</v>
      </c>
      <c r="D1858" s="518">
        <v>2993</v>
      </c>
      <c r="E1858" s="518" t="s">
        <v>2264</v>
      </c>
      <c r="F1858" s="35" t="s">
        <v>595</v>
      </c>
      <c r="G1858" s="366" t="s">
        <v>2263</v>
      </c>
    </row>
    <row r="1859" spans="1:7" ht="75.75" thickBot="1" x14ac:dyDescent="0.3">
      <c r="A1859" s="510">
        <v>39501</v>
      </c>
      <c r="B1859" s="35" t="s">
        <v>708</v>
      </c>
      <c r="C1859" s="35" t="s">
        <v>607</v>
      </c>
      <c r="D1859" s="518">
        <v>2996</v>
      </c>
      <c r="E1859" s="518" t="s">
        <v>2096</v>
      </c>
      <c r="F1859" s="35" t="s">
        <v>595</v>
      </c>
      <c r="G1859" s="366" t="s">
        <v>2095</v>
      </c>
    </row>
    <row r="1860" spans="1:7" ht="75.75" thickBot="1" x14ac:dyDescent="0.3">
      <c r="A1860" s="510">
        <v>39491</v>
      </c>
      <c r="B1860" s="35" t="s">
        <v>640</v>
      </c>
      <c r="C1860" s="35" t="s">
        <v>607</v>
      </c>
      <c r="D1860" s="518">
        <v>3035</v>
      </c>
      <c r="E1860" s="518" t="s">
        <v>2260</v>
      </c>
      <c r="F1860" s="35" t="s">
        <v>595</v>
      </c>
      <c r="G1860" s="366" t="s">
        <v>2259</v>
      </c>
    </row>
    <row r="1861" spans="1:7" ht="45.75" thickBot="1" x14ac:dyDescent="0.3">
      <c r="A1861" s="510">
        <v>39492</v>
      </c>
      <c r="B1861" s="35" t="s">
        <v>607</v>
      </c>
      <c r="C1861" s="35" t="s">
        <v>704</v>
      </c>
      <c r="D1861" s="518">
        <v>3040</v>
      </c>
      <c r="E1861" s="518" t="s">
        <v>1817</v>
      </c>
      <c r="F1861" s="35" t="s">
        <v>595</v>
      </c>
      <c r="G1861" s="366" t="s">
        <v>2258</v>
      </c>
    </row>
    <row r="1862" spans="1:7" ht="45.75" thickBot="1" x14ac:dyDescent="0.3">
      <c r="A1862" s="510">
        <v>39492</v>
      </c>
      <c r="B1862" s="35" t="s">
        <v>704</v>
      </c>
      <c r="C1862" s="35" t="s">
        <v>681</v>
      </c>
      <c r="D1862" s="518">
        <v>3064</v>
      </c>
      <c r="E1862" s="518" t="s">
        <v>1817</v>
      </c>
      <c r="F1862" s="35" t="s">
        <v>595</v>
      </c>
      <c r="G1862" s="366" t="s">
        <v>2257</v>
      </c>
    </row>
    <row r="1863" spans="1:7" ht="60.75" thickBot="1" x14ac:dyDescent="0.3">
      <c r="A1863" s="510">
        <v>39492</v>
      </c>
      <c r="B1863" s="35" t="s">
        <v>681</v>
      </c>
      <c r="C1863" s="35" t="s">
        <v>760</v>
      </c>
      <c r="D1863" s="518">
        <v>3070</v>
      </c>
      <c r="E1863" s="518" t="s">
        <v>1817</v>
      </c>
      <c r="F1863" s="35" t="s">
        <v>595</v>
      </c>
      <c r="G1863" s="366" t="s">
        <v>2256</v>
      </c>
    </row>
    <row r="1864" spans="1:7" ht="30.75" thickBot="1" x14ac:dyDescent="0.3">
      <c r="A1864" s="510">
        <v>39492</v>
      </c>
      <c r="B1864" s="35" t="s">
        <v>760</v>
      </c>
      <c r="C1864" s="35" t="s">
        <v>671</v>
      </c>
      <c r="D1864" s="518">
        <v>3070</v>
      </c>
      <c r="E1864" s="518" t="s">
        <v>1817</v>
      </c>
      <c r="F1864" s="35" t="s">
        <v>595</v>
      </c>
      <c r="G1864" s="366" t="s">
        <v>2255</v>
      </c>
    </row>
    <row r="1865" spans="1:7" ht="60.75" thickBot="1" x14ac:dyDescent="0.3">
      <c r="A1865" s="510">
        <v>39492</v>
      </c>
      <c r="B1865" s="35" t="s">
        <v>671</v>
      </c>
      <c r="C1865" s="35" t="s">
        <v>663</v>
      </c>
      <c r="D1865" s="518">
        <v>3095</v>
      </c>
      <c r="E1865" s="518" t="s">
        <v>1817</v>
      </c>
      <c r="F1865" s="35" t="s">
        <v>595</v>
      </c>
      <c r="G1865" s="366" t="s">
        <v>2254</v>
      </c>
    </row>
    <row r="1866" spans="1:7" ht="30.75" thickBot="1" x14ac:dyDescent="0.3">
      <c r="A1866" s="510">
        <v>39492</v>
      </c>
      <c r="B1866" s="35" t="s">
        <v>663</v>
      </c>
      <c r="C1866" s="35" t="s">
        <v>847</v>
      </c>
      <c r="D1866" s="518">
        <v>3095</v>
      </c>
      <c r="E1866" s="518" t="s">
        <v>1817</v>
      </c>
      <c r="F1866" s="35" t="s">
        <v>595</v>
      </c>
      <c r="G1866" s="366" t="s">
        <v>2253</v>
      </c>
    </row>
    <row r="1867" spans="1:7" ht="45.75" thickBot="1" x14ac:dyDescent="0.3">
      <c r="A1867" s="510">
        <v>39492</v>
      </c>
      <c r="B1867" s="35" t="s">
        <v>847</v>
      </c>
      <c r="C1867" s="35" t="s">
        <v>658</v>
      </c>
      <c r="D1867" s="518">
        <v>3103</v>
      </c>
      <c r="E1867" s="518" t="s">
        <v>1817</v>
      </c>
      <c r="F1867" s="35" t="s">
        <v>595</v>
      </c>
      <c r="G1867" s="366" t="s">
        <v>2252</v>
      </c>
    </row>
    <row r="1868" spans="1:7" thickBot="1" x14ac:dyDescent="0.3">
      <c r="A1868" s="510">
        <v>39492</v>
      </c>
      <c r="B1868" s="35" t="s">
        <v>658</v>
      </c>
      <c r="C1868" s="35" t="s">
        <v>656</v>
      </c>
      <c r="D1868" s="518">
        <v>3103</v>
      </c>
      <c r="E1868" s="518" t="s">
        <v>1817</v>
      </c>
      <c r="F1868" s="35" t="s">
        <v>595</v>
      </c>
      <c r="G1868" s="366" t="s">
        <v>2243</v>
      </c>
    </row>
    <row r="1869" spans="1:7" ht="60.75" thickBot="1" x14ac:dyDescent="0.3">
      <c r="A1869" s="510">
        <v>39513</v>
      </c>
      <c r="B1869" s="35" t="s">
        <v>708</v>
      </c>
      <c r="C1869" s="35" t="s">
        <v>607</v>
      </c>
      <c r="D1869" s="518">
        <v>3114</v>
      </c>
      <c r="E1869" s="518" t="s">
        <v>1924</v>
      </c>
      <c r="F1869" s="35" t="s">
        <v>595</v>
      </c>
      <c r="G1869" s="366" t="s">
        <v>1923</v>
      </c>
    </row>
    <row r="1870" spans="1:7" ht="30.75" thickBot="1" x14ac:dyDescent="0.3">
      <c r="A1870" s="510">
        <v>39510</v>
      </c>
      <c r="B1870" s="35" t="s">
        <v>708</v>
      </c>
      <c r="C1870" s="35" t="s">
        <v>607</v>
      </c>
      <c r="D1870" s="518">
        <v>3122</v>
      </c>
      <c r="E1870" s="518" t="s">
        <v>1961</v>
      </c>
      <c r="F1870" s="35" t="s">
        <v>595</v>
      </c>
      <c r="G1870" s="366" t="s">
        <v>1960</v>
      </c>
    </row>
    <row r="1871" spans="1:7" ht="75.75" thickBot="1" x14ac:dyDescent="0.3">
      <c r="A1871" s="510">
        <v>39502</v>
      </c>
      <c r="B1871" s="35" t="s">
        <v>692</v>
      </c>
      <c r="C1871" s="35" t="s">
        <v>681</v>
      </c>
      <c r="D1871" s="518">
        <v>3167</v>
      </c>
      <c r="E1871" s="518" t="s">
        <v>2079</v>
      </c>
      <c r="F1871" s="35" t="s">
        <v>595</v>
      </c>
      <c r="G1871" s="366" t="s">
        <v>2090</v>
      </c>
    </row>
    <row r="1872" spans="1:7" ht="30.75" thickBot="1" x14ac:dyDescent="0.3">
      <c r="A1872" s="510">
        <v>41167</v>
      </c>
      <c r="B1872" s="35" t="s">
        <v>607</v>
      </c>
      <c r="C1872" s="35" t="s">
        <v>681</v>
      </c>
      <c r="D1872" s="518">
        <v>3180</v>
      </c>
      <c r="E1872" s="518" t="s">
        <v>1063</v>
      </c>
      <c r="F1872" s="35" t="s">
        <v>595</v>
      </c>
      <c r="G1872" s="366" t="s">
        <v>1074</v>
      </c>
    </row>
    <row r="1873" spans="1:7" ht="30.75" thickBot="1" x14ac:dyDescent="0.3">
      <c r="A1873" s="510">
        <v>39502</v>
      </c>
      <c r="B1873" s="35" t="s">
        <v>817</v>
      </c>
      <c r="C1873" s="35" t="s">
        <v>692</v>
      </c>
      <c r="D1873" s="518">
        <v>3192</v>
      </c>
      <c r="E1873" s="518" t="s">
        <v>2079</v>
      </c>
      <c r="F1873" s="35" t="s">
        <v>595</v>
      </c>
      <c r="G1873" s="366" t="s">
        <v>2091</v>
      </c>
    </row>
    <row r="1874" spans="1:7" ht="45.75" thickBot="1" x14ac:dyDescent="0.3">
      <c r="A1874" s="510">
        <v>39502</v>
      </c>
      <c r="B1874" s="35" t="s">
        <v>607</v>
      </c>
      <c r="C1874" s="35" t="s">
        <v>695</v>
      </c>
      <c r="D1874" s="518">
        <v>3202</v>
      </c>
      <c r="E1874" s="518" t="s">
        <v>2079</v>
      </c>
      <c r="F1874" s="35" t="s">
        <v>595</v>
      </c>
      <c r="G1874" s="366" t="s">
        <v>2094</v>
      </c>
    </row>
    <row r="1875" spans="1:7" ht="60.75" thickBot="1" x14ac:dyDescent="0.3">
      <c r="A1875" s="510">
        <v>39502</v>
      </c>
      <c r="B1875" s="35" t="s">
        <v>695</v>
      </c>
      <c r="C1875" s="35" t="s">
        <v>598</v>
      </c>
      <c r="D1875" s="518">
        <v>3202</v>
      </c>
      <c r="E1875" s="518" t="s">
        <v>2079</v>
      </c>
      <c r="F1875" s="35" t="s">
        <v>595</v>
      </c>
      <c r="G1875" s="366" t="s">
        <v>2093</v>
      </c>
    </row>
    <row r="1876" spans="1:7" ht="45.75" thickBot="1" x14ac:dyDescent="0.3">
      <c r="A1876" s="510">
        <v>39502</v>
      </c>
      <c r="B1876" s="35" t="s">
        <v>598</v>
      </c>
      <c r="C1876" s="35" t="s">
        <v>817</v>
      </c>
      <c r="D1876" s="518">
        <v>3202</v>
      </c>
      <c r="E1876" s="518" t="s">
        <v>2079</v>
      </c>
      <c r="F1876" s="35" t="s">
        <v>595</v>
      </c>
      <c r="G1876" s="366" t="s">
        <v>2092</v>
      </c>
    </row>
    <row r="1877" spans="1:7" ht="30.75" thickBot="1" x14ac:dyDescent="0.3">
      <c r="A1877" s="510">
        <v>41166</v>
      </c>
      <c r="B1877" s="35" t="s">
        <v>681</v>
      </c>
      <c r="C1877" s="35" t="s">
        <v>1080</v>
      </c>
      <c r="D1877" s="518">
        <v>3210</v>
      </c>
      <c r="E1877" s="518" t="s">
        <v>1063</v>
      </c>
      <c r="F1877" s="35" t="s">
        <v>595</v>
      </c>
      <c r="G1877" s="366" t="s">
        <v>1081</v>
      </c>
    </row>
    <row r="1878" spans="1:7" ht="30.75" thickBot="1" x14ac:dyDescent="0.3">
      <c r="A1878" s="510">
        <v>41166</v>
      </c>
      <c r="B1878" s="35" t="s">
        <v>760</v>
      </c>
      <c r="C1878" s="35" t="s">
        <v>1078</v>
      </c>
      <c r="D1878" s="518">
        <v>3215</v>
      </c>
      <c r="E1878" s="518" t="s">
        <v>1063</v>
      </c>
      <c r="F1878" s="35" t="s">
        <v>595</v>
      </c>
      <c r="G1878" s="366" t="s">
        <v>1079</v>
      </c>
    </row>
    <row r="1879" spans="1:7" ht="30.75" thickBot="1" x14ac:dyDescent="0.3">
      <c r="A1879" s="510">
        <v>41166</v>
      </c>
      <c r="B1879" s="35" t="s">
        <v>753</v>
      </c>
      <c r="C1879" s="35" t="s">
        <v>741</v>
      </c>
      <c r="D1879" s="518">
        <v>3215</v>
      </c>
      <c r="E1879" s="518" t="s">
        <v>1063</v>
      </c>
      <c r="F1879" s="35" t="s">
        <v>595</v>
      </c>
      <c r="G1879" s="366" t="s">
        <v>1077</v>
      </c>
    </row>
    <row r="1880" spans="1:7" ht="30.75" thickBot="1" x14ac:dyDescent="0.3">
      <c r="A1880" s="510">
        <v>41167</v>
      </c>
      <c r="B1880" s="35" t="s">
        <v>681</v>
      </c>
      <c r="C1880" s="35" t="s">
        <v>1072</v>
      </c>
      <c r="D1880" s="518">
        <v>3220</v>
      </c>
      <c r="E1880" s="518" t="s">
        <v>1063</v>
      </c>
      <c r="F1880" s="35" t="s">
        <v>595</v>
      </c>
      <c r="G1880" s="366" t="s">
        <v>1073</v>
      </c>
    </row>
    <row r="1881" spans="1:7" ht="30.75" thickBot="1" x14ac:dyDescent="0.3">
      <c r="A1881" s="510">
        <v>39519</v>
      </c>
      <c r="B1881" s="35" t="s">
        <v>642</v>
      </c>
      <c r="C1881" s="35" t="s">
        <v>637</v>
      </c>
      <c r="D1881" s="518">
        <v>3228</v>
      </c>
      <c r="E1881" s="518" t="s">
        <v>1812</v>
      </c>
      <c r="F1881" s="35" t="s">
        <v>595</v>
      </c>
      <c r="G1881" s="366" t="s">
        <v>1843</v>
      </c>
    </row>
    <row r="1882" spans="1:7" ht="30.75" thickBot="1" x14ac:dyDescent="0.3">
      <c r="A1882" s="510">
        <v>40445</v>
      </c>
      <c r="B1882" s="35" t="s">
        <v>652</v>
      </c>
      <c r="C1882" s="35" t="s">
        <v>781</v>
      </c>
      <c r="D1882" s="518">
        <v>3230</v>
      </c>
      <c r="E1882" s="518" t="s">
        <v>1136</v>
      </c>
      <c r="F1882" s="35" t="s">
        <v>595</v>
      </c>
      <c r="G1882" s="366" t="s">
        <v>1139</v>
      </c>
    </row>
    <row r="1883" spans="1:7" ht="30.75" thickBot="1" x14ac:dyDescent="0.3">
      <c r="A1883" s="510">
        <v>40445</v>
      </c>
      <c r="B1883" s="35" t="s">
        <v>884</v>
      </c>
      <c r="C1883" s="35" t="s">
        <v>616</v>
      </c>
      <c r="D1883" s="518">
        <v>3230</v>
      </c>
      <c r="E1883" s="518" t="s">
        <v>1136</v>
      </c>
      <c r="F1883" s="35" t="s">
        <v>595</v>
      </c>
      <c r="G1883" s="366" t="s">
        <v>1138</v>
      </c>
    </row>
    <row r="1884" spans="1:7" ht="30.75" thickBot="1" x14ac:dyDescent="0.3">
      <c r="A1884" s="510">
        <v>40446</v>
      </c>
      <c r="B1884" s="35" t="s">
        <v>681</v>
      </c>
      <c r="C1884" s="35" t="s">
        <v>671</v>
      </c>
      <c r="D1884" s="518">
        <v>3230</v>
      </c>
      <c r="E1884" s="518" t="s">
        <v>1132</v>
      </c>
      <c r="F1884" s="35" t="s">
        <v>595</v>
      </c>
      <c r="G1884" s="366" t="s">
        <v>1133</v>
      </c>
    </row>
    <row r="1885" spans="1:7" ht="75.75" thickBot="1" x14ac:dyDescent="0.3">
      <c r="A1885" s="510">
        <v>39505</v>
      </c>
      <c r="B1885" s="35" t="s">
        <v>921</v>
      </c>
      <c r="C1885" s="35" t="s">
        <v>681</v>
      </c>
      <c r="D1885" s="518">
        <v>3244</v>
      </c>
      <c r="E1885" s="518" t="s">
        <v>2030</v>
      </c>
      <c r="F1885" s="35" t="s">
        <v>595</v>
      </c>
      <c r="G1885" s="366" t="s">
        <v>2034</v>
      </c>
    </row>
    <row r="1886" spans="1:7" ht="45.75" thickBot="1" x14ac:dyDescent="0.3">
      <c r="A1886" s="510">
        <v>39495</v>
      </c>
      <c r="B1886" s="35" t="s">
        <v>847</v>
      </c>
      <c r="C1886" s="35" t="s">
        <v>637</v>
      </c>
      <c r="D1886" s="518">
        <v>3245</v>
      </c>
      <c r="E1886" s="518" t="s">
        <v>2052</v>
      </c>
      <c r="F1886" s="35" t="s">
        <v>595</v>
      </c>
      <c r="G1886" s="366" t="s">
        <v>2195</v>
      </c>
    </row>
    <row r="1887" spans="1:7" ht="30.75" thickBot="1" x14ac:dyDescent="0.3">
      <c r="A1887" s="510">
        <v>39496</v>
      </c>
      <c r="B1887" s="35" t="s">
        <v>671</v>
      </c>
      <c r="C1887" s="35" t="s">
        <v>811</v>
      </c>
      <c r="D1887" s="518">
        <v>3245</v>
      </c>
      <c r="E1887" s="518" t="s">
        <v>2030</v>
      </c>
      <c r="F1887" s="35" t="s">
        <v>595</v>
      </c>
      <c r="G1887" s="366" t="s">
        <v>2181</v>
      </c>
    </row>
    <row r="1888" spans="1:7" ht="30.75" thickBot="1" x14ac:dyDescent="0.3">
      <c r="A1888" s="510">
        <v>39496</v>
      </c>
      <c r="B1888" s="35" t="s">
        <v>811</v>
      </c>
      <c r="C1888" s="35" t="s">
        <v>859</v>
      </c>
      <c r="D1888" s="518">
        <v>3245</v>
      </c>
      <c r="E1888" s="518" t="s">
        <v>2014</v>
      </c>
      <c r="F1888" s="35" t="s">
        <v>595</v>
      </c>
      <c r="G1888" s="366" t="s">
        <v>2180</v>
      </c>
    </row>
    <row r="1889" spans="1:7" ht="60.75" thickBot="1" x14ac:dyDescent="0.3">
      <c r="A1889" s="510">
        <v>39496</v>
      </c>
      <c r="B1889" s="35" t="s">
        <v>859</v>
      </c>
      <c r="C1889" s="35" t="s">
        <v>856</v>
      </c>
      <c r="D1889" s="518">
        <v>3245</v>
      </c>
      <c r="E1889" s="518" t="s">
        <v>2014</v>
      </c>
      <c r="F1889" s="35" t="s">
        <v>595</v>
      </c>
      <c r="G1889" s="366" t="s">
        <v>2179</v>
      </c>
    </row>
    <row r="1890" spans="1:7" ht="45.75" thickBot="1" x14ac:dyDescent="0.3">
      <c r="A1890" s="510">
        <v>39496</v>
      </c>
      <c r="B1890" s="35" t="s">
        <v>856</v>
      </c>
      <c r="C1890" s="35" t="s">
        <v>721</v>
      </c>
      <c r="D1890" s="518">
        <v>3245</v>
      </c>
      <c r="E1890" s="518" t="s">
        <v>2096</v>
      </c>
      <c r="F1890" s="35" t="s">
        <v>595</v>
      </c>
      <c r="G1890" s="366" t="s">
        <v>2178</v>
      </c>
    </row>
    <row r="1891" spans="1:7" ht="30.75" thickBot="1" x14ac:dyDescent="0.3">
      <c r="A1891" s="510">
        <v>39496</v>
      </c>
      <c r="B1891" s="35" t="s">
        <v>721</v>
      </c>
      <c r="C1891" s="35" t="s">
        <v>791</v>
      </c>
      <c r="D1891" s="518">
        <v>3245</v>
      </c>
      <c r="E1891" s="518" t="s">
        <v>2096</v>
      </c>
      <c r="F1891" s="35" t="s">
        <v>595</v>
      </c>
      <c r="G1891" s="366" t="s">
        <v>2177</v>
      </c>
    </row>
    <row r="1892" spans="1:7" ht="75.75" thickBot="1" x14ac:dyDescent="0.3">
      <c r="A1892" s="510">
        <v>39496</v>
      </c>
      <c r="B1892" s="35" t="s">
        <v>791</v>
      </c>
      <c r="C1892" s="35" t="s">
        <v>779</v>
      </c>
      <c r="D1892" s="518">
        <v>3245</v>
      </c>
      <c r="E1892" s="518" t="s">
        <v>2096</v>
      </c>
      <c r="F1892" s="35" t="s">
        <v>595</v>
      </c>
      <c r="G1892" s="366" t="s">
        <v>2176</v>
      </c>
    </row>
    <row r="1893" spans="1:7" ht="30.75" thickBot="1" x14ac:dyDescent="0.3">
      <c r="A1893" s="510">
        <v>39496</v>
      </c>
      <c r="B1893" s="35" t="s">
        <v>779</v>
      </c>
      <c r="C1893" s="35" t="s">
        <v>741</v>
      </c>
      <c r="D1893" s="518">
        <v>3245</v>
      </c>
      <c r="E1893" s="518" t="s">
        <v>2014</v>
      </c>
      <c r="F1893" s="35" t="s">
        <v>595</v>
      </c>
      <c r="G1893" s="366" t="s">
        <v>2175</v>
      </c>
    </row>
    <row r="1894" spans="1:7" ht="30.75" thickBot="1" x14ac:dyDescent="0.3">
      <c r="A1894" s="510">
        <v>39496</v>
      </c>
      <c r="B1894" s="35" t="s">
        <v>741</v>
      </c>
      <c r="C1894" s="35" t="s">
        <v>607</v>
      </c>
      <c r="D1894" s="518">
        <v>3245</v>
      </c>
      <c r="E1894" s="518" t="s">
        <v>2014</v>
      </c>
      <c r="F1894" s="35" t="s">
        <v>595</v>
      </c>
      <c r="G1894" s="366" t="s">
        <v>2174</v>
      </c>
    </row>
    <row r="1895" spans="1:7" ht="45.75" thickBot="1" x14ac:dyDescent="0.3">
      <c r="A1895" s="510">
        <v>39497</v>
      </c>
      <c r="B1895" s="35" t="s">
        <v>607</v>
      </c>
      <c r="C1895" s="35" t="s">
        <v>597</v>
      </c>
      <c r="D1895" s="518">
        <v>3245</v>
      </c>
      <c r="E1895" s="518" t="s">
        <v>2173</v>
      </c>
      <c r="F1895" s="35" t="s">
        <v>595</v>
      </c>
      <c r="G1895" s="366" t="s">
        <v>2172</v>
      </c>
    </row>
    <row r="1896" spans="1:7" ht="45.75" thickBot="1" x14ac:dyDescent="0.3">
      <c r="A1896" s="510">
        <v>39497</v>
      </c>
      <c r="B1896" s="35" t="s">
        <v>597</v>
      </c>
      <c r="C1896" s="35" t="s">
        <v>692</v>
      </c>
      <c r="D1896" s="518">
        <v>3245</v>
      </c>
      <c r="E1896" s="518" t="s">
        <v>2079</v>
      </c>
      <c r="F1896" s="35" t="s">
        <v>595</v>
      </c>
      <c r="G1896" s="366" t="s">
        <v>2171</v>
      </c>
    </row>
    <row r="1897" spans="1:7" thickBot="1" x14ac:dyDescent="0.3">
      <c r="A1897" s="510">
        <v>39497</v>
      </c>
      <c r="B1897" s="35" t="s">
        <v>692</v>
      </c>
      <c r="C1897" s="35" t="s">
        <v>771</v>
      </c>
      <c r="D1897" s="518">
        <v>3245</v>
      </c>
      <c r="E1897" s="518" t="s">
        <v>2079</v>
      </c>
      <c r="F1897" s="35" t="s">
        <v>595</v>
      </c>
      <c r="G1897" s="366" t="s">
        <v>2170</v>
      </c>
    </row>
    <row r="1898" spans="1:7" ht="75.75" thickBot="1" x14ac:dyDescent="0.3">
      <c r="A1898" s="510">
        <v>39497</v>
      </c>
      <c r="B1898" s="35" t="s">
        <v>771</v>
      </c>
      <c r="C1898" s="35" t="s">
        <v>681</v>
      </c>
      <c r="D1898" s="518">
        <v>3245</v>
      </c>
      <c r="E1898" s="518" t="s">
        <v>2079</v>
      </c>
      <c r="F1898" s="35" t="s">
        <v>595</v>
      </c>
      <c r="G1898" s="366" t="s">
        <v>2169</v>
      </c>
    </row>
    <row r="1899" spans="1:7" thickBot="1" x14ac:dyDescent="0.3">
      <c r="A1899" s="510">
        <v>39520</v>
      </c>
      <c r="B1899" s="35" t="s">
        <v>741</v>
      </c>
      <c r="C1899" s="35" t="s">
        <v>607</v>
      </c>
      <c r="D1899" s="518">
        <v>3252</v>
      </c>
      <c r="E1899" s="518" t="s">
        <v>1817</v>
      </c>
      <c r="F1899" s="35" t="s">
        <v>595</v>
      </c>
      <c r="G1899" s="366" t="s">
        <v>1816</v>
      </c>
    </row>
    <row r="1900" spans="1:7" ht="30.75" thickBot="1" x14ac:dyDescent="0.3">
      <c r="A1900" s="510">
        <v>40446</v>
      </c>
      <c r="B1900" s="35" t="s">
        <v>607</v>
      </c>
      <c r="C1900" s="35" t="s">
        <v>681</v>
      </c>
      <c r="D1900" s="518">
        <v>3260</v>
      </c>
      <c r="E1900" s="518" t="s">
        <v>1132</v>
      </c>
      <c r="F1900" s="35" t="s">
        <v>595</v>
      </c>
      <c r="G1900" s="366" t="s">
        <v>1134</v>
      </c>
    </row>
    <row r="1901" spans="1:7" ht="90.75" thickBot="1" x14ac:dyDescent="0.3">
      <c r="A1901" s="510">
        <v>39492</v>
      </c>
      <c r="B1901" s="35" t="s">
        <v>656</v>
      </c>
      <c r="C1901" s="35" t="s">
        <v>607</v>
      </c>
      <c r="D1901" s="518">
        <v>3265</v>
      </c>
      <c r="E1901" s="518" t="s">
        <v>1817</v>
      </c>
      <c r="F1901" s="35" t="s">
        <v>595</v>
      </c>
      <c r="G1901" s="366" t="s">
        <v>2251</v>
      </c>
    </row>
    <row r="1902" spans="1:7" thickBot="1" x14ac:dyDescent="0.3">
      <c r="A1902" s="510">
        <v>39492</v>
      </c>
      <c r="B1902" s="35" t="s">
        <v>656</v>
      </c>
      <c r="C1902" s="35" t="s">
        <v>607</v>
      </c>
      <c r="D1902" s="518">
        <v>3265</v>
      </c>
      <c r="E1902" s="518" t="s">
        <v>1817</v>
      </c>
      <c r="F1902" s="35" t="s">
        <v>595</v>
      </c>
      <c r="G1902" s="366" t="s">
        <v>2250</v>
      </c>
    </row>
    <row r="1903" spans="1:7" ht="30.75" thickBot="1" x14ac:dyDescent="0.3">
      <c r="A1903" s="510">
        <v>39496</v>
      </c>
      <c r="B1903" s="35" t="s">
        <v>760</v>
      </c>
      <c r="C1903" s="35" t="s">
        <v>671</v>
      </c>
      <c r="D1903" s="518">
        <v>3270</v>
      </c>
      <c r="E1903" s="518" t="s">
        <v>2030</v>
      </c>
      <c r="F1903" s="35" t="s">
        <v>595</v>
      </c>
      <c r="G1903" s="366" t="s">
        <v>2182</v>
      </c>
    </row>
    <row r="1904" spans="1:7" thickBot="1" x14ac:dyDescent="0.3">
      <c r="A1904" s="510">
        <v>39559</v>
      </c>
      <c r="B1904" s="35" t="s">
        <v>704</v>
      </c>
      <c r="C1904" s="35" t="s">
        <v>685</v>
      </c>
      <c r="D1904" s="518">
        <v>3300</v>
      </c>
      <c r="E1904" s="518" t="s">
        <v>1165</v>
      </c>
      <c r="F1904" s="35" t="s">
        <v>595</v>
      </c>
      <c r="G1904" s="366" t="s">
        <v>1178</v>
      </c>
    </row>
    <row r="1905" spans="1:7" ht="30.75" thickBot="1" x14ac:dyDescent="0.3">
      <c r="A1905" s="510">
        <v>39559</v>
      </c>
      <c r="B1905" s="35" t="s">
        <v>704</v>
      </c>
      <c r="C1905" s="35" t="s">
        <v>685</v>
      </c>
      <c r="D1905" s="518">
        <v>3300</v>
      </c>
      <c r="E1905" s="518" t="s">
        <v>1165</v>
      </c>
      <c r="F1905" s="35" t="s">
        <v>595</v>
      </c>
      <c r="G1905" s="366" t="s">
        <v>1179</v>
      </c>
    </row>
    <row r="1906" spans="1:7" ht="45.75" thickBot="1" x14ac:dyDescent="0.3">
      <c r="A1906" s="510">
        <v>39493</v>
      </c>
      <c r="B1906" s="35" t="s">
        <v>607</v>
      </c>
      <c r="C1906" s="35" t="s">
        <v>700</v>
      </c>
      <c r="D1906" s="518">
        <v>3302</v>
      </c>
      <c r="E1906" s="518" t="s">
        <v>1812</v>
      </c>
      <c r="F1906" s="35" t="s">
        <v>595</v>
      </c>
      <c r="G1906" s="366" t="s">
        <v>2249</v>
      </c>
    </row>
    <row r="1907" spans="1:7" ht="45.75" thickBot="1" x14ac:dyDescent="0.3">
      <c r="A1907" s="510">
        <v>39493</v>
      </c>
      <c r="B1907" s="35" t="s">
        <v>700</v>
      </c>
      <c r="C1907" s="35" t="s">
        <v>695</v>
      </c>
      <c r="D1907" s="518">
        <v>3302</v>
      </c>
      <c r="E1907" s="518" t="s">
        <v>1812</v>
      </c>
      <c r="F1907" s="35" t="s">
        <v>595</v>
      </c>
      <c r="G1907" s="366" t="s">
        <v>2248</v>
      </c>
    </row>
    <row r="1908" spans="1:7" ht="30.75" thickBot="1" x14ac:dyDescent="0.3">
      <c r="A1908" s="510">
        <v>39493</v>
      </c>
      <c r="B1908" s="35" t="s">
        <v>708</v>
      </c>
      <c r="C1908" s="35" t="s">
        <v>884</v>
      </c>
      <c r="D1908" s="518">
        <v>3307</v>
      </c>
      <c r="E1908" s="518" t="s">
        <v>1810</v>
      </c>
      <c r="F1908" s="35" t="s">
        <v>595</v>
      </c>
      <c r="G1908" s="366" t="s">
        <v>2237</v>
      </c>
    </row>
    <row r="1909" spans="1:7" thickBot="1" x14ac:dyDescent="0.3">
      <c r="A1909" s="510">
        <v>39493</v>
      </c>
      <c r="B1909" s="35" t="s">
        <v>884</v>
      </c>
      <c r="C1909" s="35" t="s">
        <v>618</v>
      </c>
      <c r="D1909" s="518">
        <v>3307</v>
      </c>
      <c r="E1909" s="518" t="s">
        <v>1810</v>
      </c>
      <c r="F1909" s="35" t="s">
        <v>595</v>
      </c>
      <c r="G1909" s="366" t="s">
        <v>2236</v>
      </c>
    </row>
    <row r="1910" spans="1:7" ht="30.75" thickBot="1" x14ac:dyDescent="0.3">
      <c r="A1910" s="510">
        <v>39513</v>
      </c>
      <c r="B1910" s="35" t="s">
        <v>685</v>
      </c>
      <c r="C1910" s="35" t="s">
        <v>681</v>
      </c>
      <c r="D1910" s="518">
        <v>3320</v>
      </c>
      <c r="E1910" s="518" t="s">
        <v>1924</v>
      </c>
      <c r="F1910" s="35" t="s">
        <v>595</v>
      </c>
      <c r="G1910" s="366" t="s">
        <v>1939</v>
      </c>
    </row>
    <row r="1911" spans="1:7" ht="90.75" thickBot="1" x14ac:dyDescent="0.3">
      <c r="A1911" s="510">
        <v>39493</v>
      </c>
      <c r="B1911" s="35" t="s">
        <v>695</v>
      </c>
      <c r="C1911" s="35" t="s">
        <v>683</v>
      </c>
      <c r="D1911" s="518">
        <v>3327</v>
      </c>
      <c r="E1911" s="518" t="s">
        <v>1812</v>
      </c>
      <c r="F1911" s="35" t="s">
        <v>595</v>
      </c>
      <c r="G1911" s="366" t="s">
        <v>2247</v>
      </c>
    </row>
    <row r="1912" spans="1:7" ht="45.75" thickBot="1" x14ac:dyDescent="0.3">
      <c r="A1912" s="510">
        <v>39493</v>
      </c>
      <c r="B1912" s="35" t="s">
        <v>683</v>
      </c>
      <c r="C1912" s="35" t="s">
        <v>921</v>
      </c>
      <c r="D1912" s="518">
        <v>3327</v>
      </c>
      <c r="E1912" s="518" t="s">
        <v>2023</v>
      </c>
      <c r="F1912" s="35" t="s">
        <v>595</v>
      </c>
      <c r="G1912" s="366" t="s">
        <v>354</v>
      </c>
    </row>
    <row r="1913" spans="1:7" thickBot="1" x14ac:dyDescent="0.3">
      <c r="A1913" s="510">
        <v>39508</v>
      </c>
      <c r="B1913" s="35" t="s">
        <v>733</v>
      </c>
      <c r="C1913" s="35" t="s">
        <v>681</v>
      </c>
      <c r="D1913" s="518">
        <v>3340</v>
      </c>
      <c r="E1913" s="518" t="s">
        <v>1924</v>
      </c>
      <c r="F1913" s="35" t="s">
        <v>595</v>
      </c>
      <c r="G1913" s="366" t="s">
        <v>1994</v>
      </c>
    </row>
    <row r="1914" spans="1:7" ht="45.75" thickBot="1" x14ac:dyDescent="0.3">
      <c r="A1914" s="510">
        <v>39493</v>
      </c>
      <c r="B1914" s="35" t="s">
        <v>921</v>
      </c>
      <c r="C1914" s="35" t="s">
        <v>681</v>
      </c>
      <c r="D1914" s="518">
        <v>3346</v>
      </c>
      <c r="E1914" s="518" t="s">
        <v>1812</v>
      </c>
      <c r="F1914" s="35" t="s">
        <v>595</v>
      </c>
      <c r="G1914" s="366" t="s">
        <v>2245</v>
      </c>
    </row>
    <row r="1915" spans="1:7" thickBot="1" x14ac:dyDescent="0.3">
      <c r="A1915" s="510">
        <v>39493</v>
      </c>
      <c r="B1915" s="35" t="s">
        <v>921</v>
      </c>
      <c r="C1915" s="35" t="s">
        <v>681</v>
      </c>
      <c r="D1915" s="518">
        <v>3346</v>
      </c>
      <c r="E1915" s="518" t="s">
        <v>1812</v>
      </c>
      <c r="F1915" s="35" t="s">
        <v>595</v>
      </c>
      <c r="G1915" s="366" t="s">
        <v>2246</v>
      </c>
    </row>
    <row r="1916" spans="1:7" ht="30.75" thickBot="1" x14ac:dyDescent="0.3">
      <c r="A1916" s="510">
        <v>40445</v>
      </c>
      <c r="B1916" s="35" t="s">
        <v>614</v>
      </c>
      <c r="C1916" s="35" t="s">
        <v>607</v>
      </c>
      <c r="D1916" s="518">
        <v>3370</v>
      </c>
      <c r="E1916" s="518" t="s">
        <v>1136</v>
      </c>
      <c r="F1916" s="35" t="s">
        <v>595</v>
      </c>
      <c r="G1916" s="366" t="s">
        <v>1135</v>
      </c>
    </row>
    <row r="1917" spans="1:7" ht="30.75" thickBot="1" x14ac:dyDescent="0.3">
      <c r="A1917" s="510">
        <v>39522</v>
      </c>
      <c r="B1917" s="35" t="s">
        <v>689</v>
      </c>
      <c r="C1917" s="35" t="s">
        <v>729</v>
      </c>
      <c r="D1917" s="518">
        <v>3380</v>
      </c>
      <c r="E1917" s="518" t="s">
        <v>1777</v>
      </c>
      <c r="F1917" s="35" t="s">
        <v>595</v>
      </c>
      <c r="G1917" s="366" t="s">
        <v>1790</v>
      </c>
    </row>
    <row r="1918" spans="1:7" ht="30.75" thickBot="1" x14ac:dyDescent="0.3">
      <c r="A1918" s="510">
        <v>41166</v>
      </c>
      <c r="B1918" s="35" t="s">
        <v>991</v>
      </c>
      <c r="C1918" s="35" t="s">
        <v>607</v>
      </c>
      <c r="D1918" s="518">
        <v>3380</v>
      </c>
      <c r="E1918" s="518" t="s">
        <v>1063</v>
      </c>
      <c r="F1918" s="35" t="s">
        <v>595</v>
      </c>
      <c r="G1918" s="366" t="s">
        <v>1075</v>
      </c>
    </row>
    <row r="1919" spans="1:7" ht="45.75" thickBot="1" x14ac:dyDescent="0.3">
      <c r="A1919" s="510">
        <v>39493</v>
      </c>
      <c r="B1919" s="35" t="s">
        <v>681</v>
      </c>
      <c r="C1919" s="35" t="s">
        <v>811</v>
      </c>
      <c r="D1919" s="518">
        <v>3385</v>
      </c>
      <c r="E1919" s="518" t="s">
        <v>1812</v>
      </c>
      <c r="F1919" s="35" t="s">
        <v>595</v>
      </c>
      <c r="G1919" s="366" t="s">
        <v>2244</v>
      </c>
    </row>
    <row r="1920" spans="1:7" thickBot="1" x14ac:dyDescent="0.3">
      <c r="A1920" s="510">
        <v>39493</v>
      </c>
      <c r="B1920" s="35" t="s">
        <v>811</v>
      </c>
      <c r="C1920" s="35" t="s">
        <v>809</v>
      </c>
      <c r="D1920" s="518">
        <v>3385</v>
      </c>
      <c r="E1920" s="518" t="s">
        <v>1812</v>
      </c>
      <c r="F1920" s="35" t="s">
        <v>595</v>
      </c>
      <c r="G1920" s="366" t="s">
        <v>2243</v>
      </c>
    </row>
    <row r="1921" spans="1:7" thickBot="1" x14ac:dyDescent="0.3">
      <c r="A1921" s="510">
        <v>39513</v>
      </c>
      <c r="B1921" s="35" t="s">
        <v>656</v>
      </c>
      <c r="C1921" s="35" t="s">
        <v>966</v>
      </c>
      <c r="D1921" s="518">
        <v>3387</v>
      </c>
      <c r="E1921" s="518" t="s">
        <v>1924</v>
      </c>
      <c r="F1921" s="35" t="s">
        <v>595</v>
      </c>
      <c r="G1921" s="366" t="s">
        <v>1933</v>
      </c>
    </row>
    <row r="1922" spans="1:7" ht="30.75" thickBot="1" x14ac:dyDescent="0.3">
      <c r="A1922" s="510">
        <v>39513</v>
      </c>
      <c r="B1922" s="35" t="s">
        <v>656</v>
      </c>
      <c r="C1922" s="35" t="s">
        <v>966</v>
      </c>
      <c r="D1922" s="518">
        <v>3387</v>
      </c>
      <c r="E1922" s="518" t="s">
        <v>1924</v>
      </c>
      <c r="F1922" s="35" t="s">
        <v>595</v>
      </c>
      <c r="G1922" s="366" t="s">
        <v>1931</v>
      </c>
    </row>
    <row r="1923" spans="1:7" ht="60.75" thickBot="1" x14ac:dyDescent="0.3">
      <c r="A1923" s="510">
        <v>39513</v>
      </c>
      <c r="B1923" s="35" t="s">
        <v>656</v>
      </c>
      <c r="C1923" s="35" t="s">
        <v>966</v>
      </c>
      <c r="D1923" s="518">
        <v>3387</v>
      </c>
      <c r="E1923" s="518" t="s">
        <v>1924</v>
      </c>
      <c r="F1923" s="35" t="s">
        <v>595</v>
      </c>
      <c r="G1923" s="366" t="s">
        <v>1932</v>
      </c>
    </row>
    <row r="1924" spans="1:7" ht="30.75" thickBot="1" x14ac:dyDescent="0.3">
      <c r="A1924" s="510">
        <v>39513</v>
      </c>
      <c r="B1924" s="35" t="s">
        <v>656</v>
      </c>
      <c r="C1924" s="35" t="s">
        <v>966</v>
      </c>
      <c r="D1924" s="518">
        <v>3387</v>
      </c>
      <c r="E1924" s="518" t="s">
        <v>1924</v>
      </c>
      <c r="F1924" s="35" t="s">
        <v>595</v>
      </c>
      <c r="G1924" s="366" t="s">
        <v>1934</v>
      </c>
    </row>
    <row r="1925" spans="1:7" ht="45.75" thickBot="1" x14ac:dyDescent="0.3">
      <c r="A1925" s="510">
        <v>39559</v>
      </c>
      <c r="B1925" s="35" t="s">
        <v>733</v>
      </c>
      <c r="C1925" s="35" t="s">
        <v>921</v>
      </c>
      <c r="D1925" s="518">
        <v>3390.3</v>
      </c>
      <c r="E1925" s="518" t="s">
        <v>1165</v>
      </c>
      <c r="F1925" s="35" t="s">
        <v>595</v>
      </c>
      <c r="G1925" s="366" t="s">
        <v>1176</v>
      </c>
    </row>
    <row r="1926" spans="1:7" ht="45.75" thickBot="1" x14ac:dyDescent="0.3">
      <c r="A1926" s="510">
        <v>39559</v>
      </c>
      <c r="B1926" s="35" t="s">
        <v>733</v>
      </c>
      <c r="C1926" s="35" t="s">
        <v>921</v>
      </c>
      <c r="D1926" s="518">
        <v>3390.3</v>
      </c>
      <c r="E1926" s="518" t="s">
        <v>1165</v>
      </c>
      <c r="F1926" s="35" t="s">
        <v>595</v>
      </c>
      <c r="G1926" s="366" t="s">
        <v>1177</v>
      </c>
    </row>
    <row r="1927" spans="1:7" ht="75.75" thickBot="1" x14ac:dyDescent="0.3">
      <c r="A1927" s="510">
        <v>39559</v>
      </c>
      <c r="B1927" s="35" t="s">
        <v>632</v>
      </c>
      <c r="C1927" s="35" t="s">
        <v>962</v>
      </c>
      <c r="D1927" s="518">
        <v>3390.3</v>
      </c>
      <c r="E1927" s="518" t="s">
        <v>1169</v>
      </c>
      <c r="F1927" s="35" t="s">
        <v>595</v>
      </c>
      <c r="G1927" s="366" t="s">
        <v>1170</v>
      </c>
    </row>
    <row r="1928" spans="1:7" ht="45.75" thickBot="1" x14ac:dyDescent="0.3">
      <c r="A1928" s="510">
        <v>39507</v>
      </c>
      <c r="B1928" s="35" t="s">
        <v>807</v>
      </c>
      <c r="C1928" s="35" t="s">
        <v>607</v>
      </c>
      <c r="D1928" s="518">
        <v>3392</v>
      </c>
      <c r="E1928" s="518" t="s">
        <v>1382</v>
      </c>
      <c r="F1928" s="35" t="s">
        <v>595</v>
      </c>
      <c r="G1928" s="366" t="s">
        <v>2001</v>
      </c>
    </row>
    <row r="1929" spans="1:7" ht="60.75" thickBot="1" x14ac:dyDescent="0.3">
      <c r="A1929" s="510">
        <v>39508</v>
      </c>
      <c r="B1929" s="35" t="s">
        <v>607</v>
      </c>
      <c r="C1929" s="35" t="s">
        <v>602</v>
      </c>
      <c r="D1929" s="518">
        <v>3392</v>
      </c>
      <c r="E1929" s="518" t="s">
        <v>1924</v>
      </c>
      <c r="F1929" s="35" t="s">
        <v>595</v>
      </c>
      <c r="G1929" s="366" t="s">
        <v>2000</v>
      </c>
    </row>
    <row r="1930" spans="1:7" ht="90.75" thickBot="1" x14ac:dyDescent="0.3">
      <c r="A1930" s="510">
        <v>39508</v>
      </c>
      <c r="B1930" s="35" t="s">
        <v>602</v>
      </c>
      <c r="C1930" s="35" t="s">
        <v>700</v>
      </c>
      <c r="D1930" s="518">
        <v>3392</v>
      </c>
      <c r="E1930" s="518" t="s">
        <v>1924</v>
      </c>
      <c r="F1930" s="35" t="s">
        <v>595</v>
      </c>
      <c r="G1930" s="366" t="s">
        <v>1999</v>
      </c>
    </row>
    <row r="1931" spans="1:7" thickBot="1" x14ac:dyDescent="0.3">
      <c r="A1931" s="510">
        <v>39508</v>
      </c>
      <c r="B1931" s="35" t="s">
        <v>700</v>
      </c>
      <c r="C1931" s="35" t="s">
        <v>597</v>
      </c>
      <c r="D1931" s="518">
        <v>3392</v>
      </c>
      <c r="E1931" s="518" t="s">
        <v>1924</v>
      </c>
      <c r="F1931" s="35" t="s">
        <v>595</v>
      </c>
      <c r="G1931" s="366" t="s">
        <v>1998</v>
      </c>
    </row>
    <row r="1932" spans="1:7" ht="30.75" thickBot="1" x14ac:dyDescent="0.3">
      <c r="A1932" s="510">
        <v>39508</v>
      </c>
      <c r="B1932" s="35" t="s">
        <v>597</v>
      </c>
      <c r="C1932" s="35" t="s">
        <v>817</v>
      </c>
      <c r="D1932" s="518">
        <v>3392</v>
      </c>
      <c r="E1932" s="518" t="s">
        <v>1924</v>
      </c>
      <c r="F1932" s="35" t="s">
        <v>595</v>
      </c>
      <c r="G1932" s="366" t="s">
        <v>1997</v>
      </c>
    </row>
    <row r="1933" spans="1:7" thickBot="1" x14ac:dyDescent="0.3">
      <c r="A1933" s="510">
        <v>39508</v>
      </c>
      <c r="B1933" s="35" t="s">
        <v>817</v>
      </c>
      <c r="C1933" s="35" t="s">
        <v>689</v>
      </c>
      <c r="D1933" s="518">
        <v>3392</v>
      </c>
      <c r="E1933" s="518" t="s">
        <v>1924</v>
      </c>
      <c r="F1933" s="35" t="s">
        <v>595</v>
      </c>
      <c r="G1933" s="366" t="s">
        <v>1996</v>
      </c>
    </row>
    <row r="1934" spans="1:7" ht="60.75" thickBot="1" x14ac:dyDescent="0.3">
      <c r="A1934" s="510">
        <v>39515</v>
      </c>
      <c r="B1934" s="35" t="s">
        <v>723</v>
      </c>
      <c r="C1934" s="35" t="s">
        <v>710</v>
      </c>
      <c r="D1934" s="518">
        <v>3392</v>
      </c>
      <c r="E1934" s="518" t="s">
        <v>1898</v>
      </c>
      <c r="F1934" s="35" t="s">
        <v>595</v>
      </c>
      <c r="G1934" s="366" t="s">
        <v>1901</v>
      </c>
    </row>
    <row r="1935" spans="1:7" ht="60.75" thickBot="1" x14ac:dyDescent="0.3">
      <c r="A1935" s="510">
        <v>39508</v>
      </c>
      <c r="B1935" s="35" t="s">
        <v>689</v>
      </c>
      <c r="C1935" s="35" t="s">
        <v>733</v>
      </c>
      <c r="D1935" s="518">
        <v>3399</v>
      </c>
      <c r="E1935" s="518" t="s">
        <v>1924</v>
      </c>
      <c r="F1935" s="35" t="s">
        <v>595</v>
      </c>
      <c r="G1935" s="366" t="s">
        <v>1995</v>
      </c>
    </row>
    <row r="1936" spans="1:7" ht="30.75" thickBot="1" x14ac:dyDescent="0.3">
      <c r="A1936" s="510">
        <v>40445</v>
      </c>
      <c r="B1936" s="35" t="s">
        <v>781</v>
      </c>
      <c r="C1936" s="35" t="s">
        <v>884</v>
      </c>
      <c r="D1936" s="518">
        <v>3400</v>
      </c>
      <c r="E1936" s="518" t="s">
        <v>1136</v>
      </c>
      <c r="F1936" s="35" t="s">
        <v>595</v>
      </c>
      <c r="G1936" s="366" t="s">
        <v>1137</v>
      </c>
    </row>
    <row r="1937" spans="1:7" ht="30.75" thickBot="1" x14ac:dyDescent="0.3">
      <c r="A1937" s="510">
        <v>40445</v>
      </c>
      <c r="B1937" s="35" t="s">
        <v>616</v>
      </c>
      <c r="C1937" s="35" t="s">
        <v>614</v>
      </c>
      <c r="D1937" s="518">
        <v>3400</v>
      </c>
      <c r="E1937" s="518" t="s">
        <v>1136</v>
      </c>
      <c r="F1937" s="35" t="s">
        <v>595</v>
      </c>
      <c r="G1937" s="366" t="s">
        <v>1137</v>
      </c>
    </row>
    <row r="1938" spans="1:7" ht="30.75" thickBot="1" x14ac:dyDescent="0.3">
      <c r="A1938" s="510">
        <v>39559</v>
      </c>
      <c r="B1938" s="35" t="s">
        <v>841</v>
      </c>
      <c r="C1938" s="35" t="s">
        <v>632</v>
      </c>
      <c r="D1938" s="518">
        <v>3408</v>
      </c>
      <c r="E1938" s="518" t="s">
        <v>1169</v>
      </c>
      <c r="F1938" s="35" t="s">
        <v>595</v>
      </c>
      <c r="G1938" s="366" t="s">
        <v>1171</v>
      </c>
    </row>
    <row r="1939" spans="1:7" ht="30.75" thickBot="1" x14ac:dyDescent="0.3">
      <c r="A1939" s="510">
        <v>39505</v>
      </c>
      <c r="B1939" s="35" t="s">
        <v>602</v>
      </c>
      <c r="C1939" s="35" t="s">
        <v>817</v>
      </c>
      <c r="D1939" s="518">
        <v>3412.5</v>
      </c>
      <c r="E1939" s="518" t="s">
        <v>2014</v>
      </c>
      <c r="F1939" s="35" t="s">
        <v>595</v>
      </c>
      <c r="G1939" s="366" t="s">
        <v>2037</v>
      </c>
    </row>
    <row r="1940" spans="1:7" ht="45.75" thickBot="1" x14ac:dyDescent="0.3">
      <c r="A1940" s="510">
        <v>39505</v>
      </c>
      <c r="B1940" s="35" t="s">
        <v>817</v>
      </c>
      <c r="C1940" s="35" t="s">
        <v>733</v>
      </c>
      <c r="D1940" s="518">
        <v>3412.5</v>
      </c>
      <c r="E1940" s="518" t="s">
        <v>2014</v>
      </c>
      <c r="F1940" s="35" t="s">
        <v>595</v>
      </c>
      <c r="G1940" s="366" t="s">
        <v>2036</v>
      </c>
    </row>
    <row r="1941" spans="1:7" ht="60.75" thickBot="1" x14ac:dyDescent="0.3">
      <c r="A1941" s="510">
        <v>39505</v>
      </c>
      <c r="B1941" s="35" t="s">
        <v>733</v>
      </c>
      <c r="C1941" s="35" t="s">
        <v>921</v>
      </c>
      <c r="D1941" s="518">
        <v>3412.5</v>
      </c>
      <c r="E1941" s="518" t="s">
        <v>2030</v>
      </c>
      <c r="F1941" s="35" t="s">
        <v>595</v>
      </c>
      <c r="G1941" s="366" t="s">
        <v>2035</v>
      </c>
    </row>
    <row r="1942" spans="1:7" ht="45.75" thickBot="1" x14ac:dyDescent="0.3">
      <c r="A1942" s="510">
        <v>39504</v>
      </c>
      <c r="B1942" s="35" t="s">
        <v>997</v>
      </c>
      <c r="C1942" s="35" t="s">
        <v>607</v>
      </c>
      <c r="D1942" s="518">
        <v>3417.5</v>
      </c>
      <c r="E1942" s="518" t="s">
        <v>2040</v>
      </c>
      <c r="F1942" s="35" t="s">
        <v>595</v>
      </c>
      <c r="G1942" s="366" t="s">
        <v>2039</v>
      </c>
    </row>
    <row r="1943" spans="1:7" ht="30.75" thickBot="1" x14ac:dyDescent="0.3">
      <c r="A1943" s="510">
        <v>39505</v>
      </c>
      <c r="B1943" s="35" t="s">
        <v>607</v>
      </c>
      <c r="C1943" s="35" t="s">
        <v>602</v>
      </c>
      <c r="D1943" s="518">
        <v>3417.5</v>
      </c>
      <c r="E1943" s="518" t="s">
        <v>2014</v>
      </c>
      <c r="F1943" s="35" t="s">
        <v>595</v>
      </c>
      <c r="G1943" s="366" t="s">
        <v>2038</v>
      </c>
    </row>
    <row r="1944" spans="1:7" ht="45.75" thickBot="1" x14ac:dyDescent="0.3">
      <c r="A1944" s="510">
        <v>39513</v>
      </c>
      <c r="B1944" s="35" t="s">
        <v>681</v>
      </c>
      <c r="C1944" s="35" t="s">
        <v>677</v>
      </c>
      <c r="D1944" s="518">
        <v>3420</v>
      </c>
      <c r="E1944" s="518" t="s">
        <v>1924</v>
      </c>
      <c r="F1944" s="35" t="s">
        <v>595</v>
      </c>
      <c r="G1944" s="366" t="s">
        <v>1938</v>
      </c>
    </row>
    <row r="1945" spans="1:7" ht="45.75" thickBot="1" x14ac:dyDescent="0.3">
      <c r="A1945" s="510">
        <v>39523</v>
      </c>
      <c r="B1945" s="35" t="s">
        <v>689</v>
      </c>
      <c r="C1945" s="35" t="s">
        <v>685</v>
      </c>
      <c r="D1945" s="518">
        <v>3420</v>
      </c>
      <c r="E1945" s="518" t="s">
        <v>1758</v>
      </c>
      <c r="F1945" s="35" t="s">
        <v>595</v>
      </c>
      <c r="G1945" s="366" t="s">
        <v>1773</v>
      </c>
    </row>
    <row r="1946" spans="1:7" ht="45.75" thickBot="1" x14ac:dyDescent="0.3">
      <c r="A1946" s="510">
        <v>39523</v>
      </c>
      <c r="B1946" s="35" t="s">
        <v>685</v>
      </c>
      <c r="C1946" s="35" t="s">
        <v>683</v>
      </c>
      <c r="D1946" s="518">
        <v>3420</v>
      </c>
      <c r="E1946" s="518" t="s">
        <v>1758</v>
      </c>
      <c r="F1946" s="35" t="s">
        <v>595</v>
      </c>
      <c r="G1946" s="366" t="s">
        <v>1772</v>
      </c>
    </row>
    <row r="1947" spans="1:7" ht="45.75" thickBot="1" x14ac:dyDescent="0.3">
      <c r="A1947" s="510">
        <v>39523</v>
      </c>
      <c r="B1947" s="35" t="s">
        <v>683</v>
      </c>
      <c r="C1947" s="35" t="s">
        <v>729</v>
      </c>
      <c r="D1947" s="518">
        <v>3420</v>
      </c>
      <c r="E1947" s="518" t="s">
        <v>1758</v>
      </c>
      <c r="F1947" s="35" t="s">
        <v>595</v>
      </c>
      <c r="G1947" s="366" t="s">
        <v>1771</v>
      </c>
    </row>
    <row r="1948" spans="1:7" ht="45.75" thickBot="1" x14ac:dyDescent="0.3">
      <c r="A1948" s="510">
        <v>39523</v>
      </c>
      <c r="B1948" s="35" t="s">
        <v>729</v>
      </c>
      <c r="C1948" s="35" t="s">
        <v>681</v>
      </c>
      <c r="D1948" s="518">
        <v>3420</v>
      </c>
      <c r="E1948" s="518" t="s">
        <v>1758</v>
      </c>
      <c r="F1948" s="35" t="s">
        <v>595</v>
      </c>
      <c r="G1948" s="366" t="s">
        <v>1770</v>
      </c>
    </row>
    <row r="1949" spans="1:7" ht="45.75" thickBot="1" x14ac:dyDescent="0.3">
      <c r="A1949" s="510">
        <v>39523</v>
      </c>
      <c r="B1949" s="35" t="s">
        <v>681</v>
      </c>
      <c r="C1949" s="35" t="s">
        <v>916</v>
      </c>
      <c r="D1949" s="518">
        <v>3420</v>
      </c>
      <c r="E1949" s="518" t="s">
        <v>1758</v>
      </c>
      <c r="F1949" s="35" t="s">
        <v>595</v>
      </c>
      <c r="G1949" s="366" t="s">
        <v>1769</v>
      </c>
    </row>
    <row r="1950" spans="1:7" ht="45.75" thickBot="1" x14ac:dyDescent="0.3">
      <c r="A1950" s="510">
        <v>39523</v>
      </c>
      <c r="B1950" s="35" t="s">
        <v>916</v>
      </c>
      <c r="C1950" s="35" t="s">
        <v>673</v>
      </c>
      <c r="D1950" s="518">
        <v>3420</v>
      </c>
      <c r="E1950" s="518" t="s">
        <v>1758</v>
      </c>
      <c r="F1950" s="35" t="s">
        <v>595</v>
      </c>
      <c r="G1950" s="366" t="s">
        <v>1768</v>
      </c>
    </row>
    <row r="1951" spans="1:7" ht="30.75" thickBot="1" x14ac:dyDescent="0.3">
      <c r="A1951" s="510">
        <v>39523</v>
      </c>
      <c r="B1951" s="35" t="s">
        <v>673</v>
      </c>
      <c r="C1951" s="35" t="s">
        <v>671</v>
      </c>
      <c r="D1951" s="518">
        <v>3420</v>
      </c>
      <c r="E1951" s="518" t="s">
        <v>1764</v>
      </c>
      <c r="F1951" s="35" t="s">
        <v>595</v>
      </c>
      <c r="G1951" s="366" t="s">
        <v>1767</v>
      </c>
    </row>
    <row r="1952" spans="1:7" ht="30.75" thickBot="1" x14ac:dyDescent="0.3">
      <c r="A1952" s="510">
        <v>39523</v>
      </c>
      <c r="B1952" s="35" t="s">
        <v>671</v>
      </c>
      <c r="C1952" s="35" t="s">
        <v>850</v>
      </c>
      <c r="D1952" s="518">
        <v>3420</v>
      </c>
      <c r="E1952" s="518" t="s">
        <v>1764</v>
      </c>
      <c r="F1952" s="35" t="s">
        <v>595</v>
      </c>
      <c r="G1952" s="366" t="s">
        <v>1766</v>
      </c>
    </row>
    <row r="1953" spans="1:7" ht="30.75" thickBot="1" x14ac:dyDescent="0.3">
      <c r="A1953" s="510">
        <v>39523</v>
      </c>
      <c r="B1953" s="35" t="s">
        <v>850</v>
      </c>
      <c r="C1953" s="35" t="s">
        <v>642</v>
      </c>
      <c r="D1953" s="518">
        <v>3420</v>
      </c>
      <c r="E1953" s="518" t="s">
        <v>1764</v>
      </c>
      <c r="F1953" s="35" t="s">
        <v>595</v>
      </c>
      <c r="G1953" s="366" t="s">
        <v>1765</v>
      </c>
    </row>
    <row r="1954" spans="1:7" ht="45.75" thickBot="1" x14ac:dyDescent="0.3">
      <c r="A1954" s="510">
        <v>39523</v>
      </c>
      <c r="B1954" s="35" t="s">
        <v>642</v>
      </c>
      <c r="C1954" s="35" t="s">
        <v>639</v>
      </c>
      <c r="D1954" s="518">
        <v>3420</v>
      </c>
      <c r="E1954" s="518" t="s">
        <v>1764</v>
      </c>
      <c r="F1954" s="35" t="s">
        <v>595</v>
      </c>
      <c r="G1954" s="366" t="s">
        <v>1763</v>
      </c>
    </row>
    <row r="1955" spans="1:7" ht="30.75" thickBot="1" x14ac:dyDescent="0.3">
      <c r="A1955" s="510">
        <v>40445</v>
      </c>
      <c r="B1955" s="35" t="s">
        <v>663</v>
      </c>
      <c r="C1955" s="35" t="s">
        <v>902</v>
      </c>
      <c r="D1955" s="518">
        <v>3420</v>
      </c>
      <c r="E1955" s="518" t="s">
        <v>1136</v>
      </c>
      <c r="F1955" s="35" t="s">
        <v>595</v>
      </c>
      <c r="G1955" s="366" t="s">
        <v>1140</v>
      </c>
    </row>
    <row r="1956" spans="1:7" ht="30.75" thickBot="1" x14ac:dyDescent="0.3">
      <c r="A1956" s="510">
        <v>40445</v>
      </c>
      <c r="B1956" s="35" t="s">
        <v>902</v>
      </c>
      <c r="C1956" s="35" t="s">
        <v>652</v>
      </c>
      <c r="D1956" s="518">
        <v>3420</v>
      </c>
      <c r="E1956" s="518" t="s">
        <v>1136</v>
      </c>
      <c r="F1956" s="35" t="s">
        <v>595</v>
      </c>
      <c r="G1956" s="366" t="s">
        <v>1082</v>
      </c>
    </row>
    <row r="1957" spans="1:7" ht="30.75" thickBot="1" x14ac:dyDescent="0.3">
      <c r="A1957" s="510">
        <v>41166</v>
      </c>
      <c r="B1957" s="35" t="s">
        <v>1085</v>
      </c>
      <c r="C1957" s="35" t="s">
        <v>1083</v>
      </c>
      <c r="D1957" s="518">
        <v>3420</v>
      </c>
      <c r="E1957" s="518" t="s">
        <v>1063</v>
      </c>
      <c r="F1957" s="35" t="s">
        <v>595</v>
      </c>
      <c r="G1957" s="366" t="s">
        <v>1084</v>
      </c>
    </row>
    <row r="1958" spans="1:7" ht="30.75" thickBot="1" x14ac:dyDescent="0.3">
      <c r="A1958" s="510">
        <v>41166</v>
      </c>
      <c r="B1958" s="35" t="s">
        <v>1083</v>
      </c>
      <c r="C1958" s="35" t="s">
        <v>681</v>
      </c>
      <c r="D1958" s="518">
        <v>3420</v>
      </c>
      <c r="E1958" s="518" t="s">
        <v>1063</v>
      </c>
      <c r="F1958" s="35" t="s">
        <v>595</v>
      </c>
      <c r="G1958" s="366" t="s">
        <v>1082</v>
      </c>
    </row>
    <row r="1959" spans="1:7" ht="30.75" thickBot="1" x14ac:dyDescent="0.3">
      <c r="A1959" s="510">
        <v>41166</v>
      </c>
      <c r="B1959" s="35" t="s">
        <v>1080</v>
      </c>
      <c r="C1959" s="35" t="s">
        <v>760</v>
      </c>
      <c r="D1959" s="518">
        <v>3420</v>
      </c>
      <c r="E1959" s="518" t="s">
        <v>1063</v>
      </c>
      <c r="F1959" s="35" t="s">
        <v>595</v>
      </c>
      <c r="G1959" s="366" t="s">
        <v>1076</v>
      </c>
    </row>
    <row r="1960" spans="1:7" ht="30.75" thickBot="1" x14ac:dyDescent="0.3">
      <c r="A1960" s="510">
        <v>41166</v>
      </c>
      <c r="B1960" s="35" t="s">
        <v>1078</v>
      </c>
      <c r="C1960" s="35" t="s">
        <v>753</v>
      </c>
      <c r="D1960" s="518">
        <v>3420</v>
      </c>
      <c r="E1960" s="518" t="s">
        <v>1063</v>
      </c>
      <c r="F1960" s="35" t="s">
        <v>595</v>
      </c>
      <c r="G1960" s="366" t="s">
        <v>1076</v>
      </c>
    </row>
    <row r="1961" spans="1:7" ht="30.75" thickBot="1" x14ac:dyDescent="0.3">
      <c r="A1961" s="510">
        <v>41166</v>
      </c>
      <c r="B1961" s="35" t="s">
        <v>741</v>
      </c>
      <c r="C1961" s="35" t="s">
        <v>991</v>
      </c>
      <c r="D1961" s="518">
        <v>3420</v>
      </c>
      <c r="E1961" s="518" t="s">
        <v>1063</v>
      </c>
      <c r="F1961" s="35" t="s">
        <v>595</v>
      </c>
      <c r="G1961" s="366" t="s">
        <v>1076</v>
      </c>
    </row>
    <row r="1962" spans="1:7" ht="60.75" thickBot="1" x14ac:dyDescent="0.3">
      <c r="A1962" s="510">
        <v>39504</v>
      </c>
      <c r="B1962" s="35" t="s">
        <v>723</v>
      </c>
      <c r="C1962" s="35" t="s">
        <v>997</v>
      </c>
      <c r="D1962" s="518">
        <v>3421</v>
      </c>
      <c r="E1962" s="518" t="s">
        <v>2040</v>
      </c>
      <c r="F1962" s="35" t="s">
        <v>595</v>
      </c>
      <c r="G1962" s="366" t="s">
        <v>2041</v>
      </c>
    </row>
    <row r="1963" spans="1:7" ht="60.75" thickBot="1" x14ac:dyDescent="0.3">
      <c r="A1963" s="510">
        <v>39558</v>
      </c>
      <c r="B1963" s="35" t="s">
        <v>656</v>
      </c>
      <c r="C1963" s="35" t="s">
        <v>902</v>
      </c>
      <c r="D1963" s="518">
        <v>3426</v>
      </c>
      <c r="E1963" s="518" t="s">
        <v>1188</v>
      </c>
      <c r="F1963" s="35" t="s">
        <v>595</v>
      </c>
      <c r="G1963" s="366" t="s">
        <v>1187</v>
      </c>
    </row>
    <row r="1964" spans="1:7" ht="45.75" thickBot="1" x14ac:dyDescent="0.3">
      <c r="A1964" s="510">
        <v>39519</v>
      </c>
      <c r="B1964" s="35" t="s">
        <v>859</v>
      </c>
      <c r="C1964" s="35" t="s">
        <v>656</v>
      </c>
      <c r="D1964" s="518">
        <v>3430</v>
      </c>
      <c r="E1964" s="518" t="s">
        <v>1812</v>
      </c>
      <c r="F1964" s="35" t="s">
        <v>595</v>
      </c>
      <c r="G1964" s="366" t="s">
        <v>1847</v>
      </c>
    </row>
    <row r="1965" spans="1:7" ht="45.75" thickBot="1" x14ac:dyDescent="0.3">
      <c r="A1965" s="510">
        <v>39519</v>
      </c>
      <c r="B1965" s="35" t="s">
        <v>656</v>
      </c>
      <c r="C1965" s="35" t="s">
        <v>642</v>
      </c>
      <c r="D1965" s="518">
        <v>3430</v>
      </c>
      <c r="E1965" s="518" t="s">
        <v>1846</v>
      </c>
      <c r="F1965" s="35" t="s">
        <v>595</v>
      </c>
      <c r="G1965" s="366" t="s">
        <v>1844</v>
      </c>
    </row>
    <row r="1966" spans="1:7" ht="45.75" thickBot="1" x14ac:dyDescent="0.3">
      <c r="A1966" s="510">
        <v>39519</v>
      </c>
      <c r="B1966" s="35" t="s">
        <v>656</v>
      </c>
      <c r="C1966" s="35" t="s">
        <v>642</v>
      </c>
      <c r="D1966" s="518">
        <v>3430</v>
      </c>
      <c r="E1966" s="518" t="s">
        <v>1846</v>
      </c>
      <c r="F1966" s="35" t="s">
        <v>595</v>
      </c>
      <c r="G1966" s="366" t="s">
        <v>1845</v>
      </c>
    </row>
    <row r="1967" spans="1:7" ht="45.75" thickBot="1" x14ac:dyDescent="0.3">
      <c r="A1967" s="510">
        <v>39522</v>
      </c>
      <c r="B1967" s="35" t="s">
        <v>760</v>
      </c>
      <c r="C1967" s="35" t="s">
        <v>757</v>
      </c>
      <c r="D1967" s="518">
        <v>3435</v>
      </c>
      <c r="E1967" s="518" t="s">
        <v>1777</v>
      </c>
      <c r="F1967" s="35" t="s">
        <v>595</v>
      </c>
      <c r="G1967" s="366" t="s">
        <v>1787</v>
      </c>
    </row>
    <row r="1968" spans="1:7" ht="30.75" thickBot="1" x14ac:dyDescent="0.3">
      <c r="A1968" s="510">
        <v>39520</v>
      </c>
      <c r="B1968" s="35" t="s">
        <v>997</v>
      </c>
      <c r="C1968" s="35" t="s">
        <v>710</v>
      </c>
      <c r="D1968" s="518">
        <v>3440</v>
      </c>
      <c r="E1968" s="518" t="s">
        <v>1819</v>
      </c>
      <c r="F1968" s="35" t="s">
        <v>595</v>
      </c>
      <c r="G1968" s="366" t="s">
        <v>1822</v>
      </c>
    </row>
    <row r="1969" spans="1:7" ht="45.75" thickBot="1" x14ac:dyDescent="0.3">
      <c r="A1969" s="510">
        <v>39520</v>
      </c>
      <c r="B1969" s="35" t="s">
        <v>710</v>
      </c>
      <c r="C1969" s="35" t="s">
        <v>618</v>
      </c>
      <c r="D1969" s="518">
        <v>3440</v>
      </c>
      <c r="E1969" s="518" t="s">
        <v>1819</v>
      </c>
      <c r="F1969" s="35" t="s">
        <v>595</v>
      </c>
      <c r="G1969" s="366" t="s">
        <v>1821</v>
      </c>
    </row>
    <row r="1970" spans="1:7" thickBot="1" x14ac:dyDescent="0.3">
      <c r="A1970" s="510">
        <v>39520</v>
      </c>
      <c r="B1970" s="35" t="s">
        <v>618</v>
      </c>
      <c r="C1970" s="35" t="s">
        <v>614</v>
      </c>
      <c r="D1970" s="518">
        <v>3440</v>
      </c>
      <c r="E1970" s="518" t="s">
        <v>1819</v>
      </c>
      <c r="F1970" s="35" t="s">
        <v>595</v>
      </c>
      <c r="G1970" s="366" t="s">
        <v>1820</v>
      </c>
    </row>
    <row r="1971" spans="1:7" thickBot="1" x14ac:dyDescent="0.3">
      <c r="A1971" s="510">
        <v>39520</v>
      </c>
      <c r="B1971" s="35" t="s">
        <v>614</v>
      </c>
      <c r="C1971" s="35" t="s">
        <v>741</v>
      </c>
      <c r="D1971" s="518">
        <v>3440</v>
      </c>
      <c r="E1971" s="518" t="s">
        <v>1819</v>
      </c>
      <c r="F1971" s="35" t="s">
        <v>595</v>
      </c>
      <c r="G1971" s="366" t="s">
        <v>1818</v>
      </c>
    </row>
    <row r="1972" spans="1:7" ht="45.75" thickBot="1" x14ac:dyDescent="0.3">
      <c r="A1972" s="510">
        <v>39558</v>
      </c>
      <c r="B1972" s="35" t="s">
        <v>807</v>
      </c>
      <c r="C1972" s="35" t="s">
        <v>656</v>
      </c>
      <c r="D1972" s="518">
        <v>3442</v>
      </c>
      <c r="E1972" s="518" t="s">
        <v>1063</v>
      </c>
      <c r="F1972" s="35" t="s">
        <v>595</v>
      </c>
      <c r="G1972" s="366" t="s">
        <v>1189</v>
      </c>
    </row>
    <row r="1973" spans="1:7" ht="30.75" thickBot="1" x14ac:dyDescent="0.3">
      <c r="A1973" s="510">
        <v>39522</v>
      </c>
      <c r="B1973" s="35" t="s">
        <v>893</v>
      </c>
      <c r="C1973" s="35" t="s">
        <v>891</v>
      </c>
      <c r="D1973" s="518">
        <v>3444</v>
      </c>
      <c r="E1973" s="518" t="s">
        <v>1777</v>
      </c>
      <c r="F1973" s="35" t="s">
        <v>595</v>
      </c>
      <c r="G1973" s="366" t="s">
        <v>1780</v>
      </c>
    </row>
    <row r="1974" spans="1:7" ht="30.75" thickBot="1" x14ac:dyDescent="0.3">
      <c r="A1974" s="510">
        <v>39522</v>
      </c>
      <c r="B1974" s="35" t="s">
        <v>891</v>
      </c>
      <c r="C1974" s="35" t="s">
        <v>630</v>
      </c>
      <c r="D1974" s="518">
        <v>3444</v>
      </c>
      <c r="E1974" s="518" t="s">
        <v>1777</v>
      </c>
      <c r="F1974" s="35" t="s">
        <v>595</v>
      </c>
      <c r="G1974" s="366" t="s">
        <v>1779</v>
      </c>
    </row>
    <row r="1975" spans="1:7" ht="30.75" thickBot="1" x14ac:dyDescent="0.3">
      <c r="A1975" s="510">
        <v>39522</v>
      </c>
      <c r="B1975" s="35" t="s">
        <v>630</v>
      </c>
      <c r="C1975" s="35" t="s">
        <v>887</v>
      </c>
      <c r="D1975" s="518">
        <v>3444</v>
      </c>
      <c r="E1975" s="518" t="s">
        <v>1777</v>
      </c>
      <c r="F1975" s="35" t="s">
        <v>595</v>
      </c>
      <c r="G1975" s="366" t="s">
        <v>1778</v>
      </c>
    </row>
    <row r="1976" spans="1:7" ht="45.75" thickBot="1" x14ac:dyDescent="0.3">
      <c r="A1976" s="510">
        <v>39522</v>
      </c>
      <c r="B1976" s="35" t="s">
        <v>887</v>
      </c>
      <c r="C1976" s="35" t="s">
        <v>607</v>
      </c>
      <c r="D1976" s="518">
        <v>3444</v>
      </c>
      <c r="E1976" s="518" t="s">
        <v>1777</v>
      </c>
      <c r="F1976" s="35" t="s">
        <v>595</v>
      </c>
      <c r="G1976" s="366" t="s">
        <v>1776</v>
      </c>
    </row>
    <row r="1977" spans="1:7" ht="30.75" thickBot="1" x14ac:dyDescent="0.3">
      <c r="A1977" s="510">
        <v>39522</v>
      </c>
      <c r="B1977" s="35" t="s">
        <v>887</v>
      </c>
      <c r="C1977" s="35" t="s">
        <v>607</v>
      </c>
      <c r="D1977" s="518">
        <v>3444</v>
      </c>
      <c r="E1977" s="518" t="s">
        <v>1777</v>
      </c>
      <c r="F1977" s="35" t="s">
        <v>595</v>
      </c>
      <c r="G1977" s="366" t="s">
        <v>1775</v>
      </c>
    </row>
    <row r="1978" spans="1:7" ht="45.75" thickBot="1" x14ac:dyDescent="0.3">
      <c r="A1978" s="510">
        <v>39523</v>
      </c>
      <c r="B1978" s="35" t="s">
        <v>607</v>
      </c>
      <c r="C1978" s="35" t="s">
        <v>689</v>
      </c>
      <c r="D1978" s="518">
        <v>3444</v>
      </c>
      <c r="E1978" s="518" t="s">
        <v>1758</v>
      </c>
      <c r="F1978" s="35" t="s">
        <v>595</v>
      </c>
      <c r="G1978" s="366" t="s">
        <v>1774</v>
      </c>
    </row>
    <row r="1979" spans="1:7" ht="45.75" thickBot="1" x14ac:dyDescent="0.3">
      <c r="A1979" s="510">
        <v>39522</v>
      </c>
      <c r="B1979" s="35" t="s">
        <v>681</v>
      </c>
      <c r="C1979" s="35" t="s">
        <v>760</v>
      </c>
      <c r="D1979" s="518">
        <v>3445</v>
      </c>
      <c r="E1979" s="518" t="s">
        <v>1777</v>
      </c>
      <c r="F1979" s="35" t="s">
        <v>595</v>
      </c>
      <c r="G1979" s="366" t="s">
        <v>1788</v>
      </c>
    </row>
    <row r="1980" spans="1:7" ht="75.75" thickBot="1" x14ac:dyDescent="0.3">
      <c r="A1980" s="510">
        <v>39522</v>
      </c>
      <c r="B1980" s="35" t="s">
        <v>757</v>
      </c>
      <c r="C1980" s="35" t="s">
        <v>660</v>
      </c>
      <c r="D1980" s="518">
        <v>3445</v>
      </c>
      <c r="E1980" s="518" t="s">
        <v>1777</v>
      </c>
      <c r="F1980" s="35" t="s">
        <v>595</v>
      </c>
      <c r="G1980" s="366" t="s">
        <v>1785</v>
      </c>
    </row>
    <row r="1981" spans="1:7" ht="30.75" thickBot="1" x14ac:dyDescent="0.3">
      <c r="A1981" s="510">
        <v>39522</v>
      </c>
      <c r="B1981" s="35" t="s">
        <v>757</v>
      </c>
      <c r="C1981" s="35" t="s">
        <v>660</v>
      </c>
      <c r="D1981" s="518">
        <v>3445</v>
      </c>
      <c r="E1981" s="518" t="s">
        <v>1777</v>
      </c>
      <c r="F1981" s="35" t="s">
        <v>595</v>
      </c>
      <c r="G1981" s="366" t="s">
        <v>1786</v>
      </c>
    </row>
    <row r="1982" spans="1:7" ht="30.75" thickBot="1" x14ac:dyDescent="0.3">
      <c r="A1982" s="510">
        <v>39522</v>
      </c>
      <c r="B1982" s="35" t="s">
        <v>660</v>
      </c>
      <c r="C1982" s="35" t="s">
        <v>794</v>
      </c>
      <c r="D1982" s="518">
        <v>3445</v>
      </c>
      <c r="E1982" s="518" t="s">
        <v>1777</v>
      </c>
      <c r="F1982" s="35" t="s">
        <v>595</v>
      </c>
      <c r="G1982" s="366" t="s">
        <v>1784</v>
      </c>
    </row>
    <row r="1983" spans="1:7" ht="75.75" thickBot="1" x14ac:dyDescent="0.3">
      <c r="A1983" s="510">
        <v>39522</v>
      </c>
      <c r="B1983" s="35" t="s">
        <v>794</v>
      </c>
      <c r="C1983" s="35" t="s">
        <v>640</v>
      </c>
      <c r="D1983" s="518">
        <v>3445</v>
      </c>
      <c r="E1983" s="518" t="s">
        <v>1777</v>
      </c>
      <c r="F1983" s="35" t="s">
        <v>595</v>
      </c>
      <c r="G1983" s="366" t="s">
        <v>1783</v>
      </c>
    </row>
    <row r="1984" spans="1:7" ht="45.75" thickBot="1" x14ac:dyDescent="0.3">
      <c r="A1984" s="510">
        <v>39522</v>
      </c>
      <c r="B1984" s="35" t="s">
        <v>640</v>
      </c>
      <c r="C1984" s="35" t="s">
        <v>964</v>
      </c>
      <c r="D1984" s="518">
        <v>3445</v>
      </c>
      <c r="E1984" s="518" t="s">
        <v>1777</v>
      </c>
      <c r="F1984" s="35" t="s">
        <v>595</v>
      </c>
      <c r="G1984" s="366" t="s">
        <v>1782</v>
      </c>
    </row>
    <row r="1985" spans="1:7" ht="30.75" thickBot="1" x14ac:dyDescent="0.3">
      <c r="A1985" s="510">
        <v>39522</v>
      </c>
      <c r="B1985" s="35" t="s">
        <v>964</v>
      </c>
      <c r="C1985" s="35" t="s">
        <v>893</v>
      </c>
      <c r="D1985" s="518">
        <v>3445</v>
      </c>
      <c r="E1985" s="518" t="s">
        <v>1777</v>
      </c>
      <c r="F1985" s="35" t="s">
        <v>595</v>
      </c>
      <c r="G1985" s="366" t="s">
        <v>1781</v>
      </c>
    </row>
    <row r="1986" spans="1:7" ht="45.75" thickBot="1" x14ac:dyDescent="0.3">
      <c r="A1986" s="510">
        <v>39520</v>
      </c>
      <c r="B1986" s="35" t="s">
        <v>723</v>
      </c>
      <c r="C1986" s="35" t="s">
        <v>630</v>
      </c>
      <c r="D1986" s="518">
        <v>3448</v>
      </c>
      <c r="E1986" s="518" t="s">
        <v>1817</v>
      </c>
      <c r="F1986" s="35" t="s">
        <v>595</v>
      </c>
      <c r="G1986" s="366" t="s">
        <v>1824</v>
      </c>
    </row>
    <row r="1987" spans="1:7" ht="90.75" thickBot="1" x14ac:dyDescent="0.3">
      <c r="A1987" s="510">
        <v>39520</v>
      </c>
      <c r="B1987" s="35" t="s">
        <v>630</v>
      </c>
      <c r="C1987" s="35" t="s">
        <v>997</v>
      </c>
      <c r="D1987" s="518">
        <v>3448</v>
      </c>
      <c r="E1987" s="518" t="s">
        <v>1819</v>
      </c>
      <c r="F1987" s="35" t="s">
        <v>595</v>
      </c>
      <c r="G1987" s="366" t="s">
        <v>1823</v>
      </c>
    </row>
    <row r="1988" spans="1:7" ht="60.75" thickBot="1" x14ac:dyDescent="0.3">
      <c r="A1988" s="510">
        <v>39513</v>
      </c>
      <c r="B1988" s="35" t="s">
        <v>677</v>
      </c>
      <c r="C1988" s="35" t="s">
        <v>807</v>
      </c>
      <c r="D1988" s="518">
        <v>3478</v>
      </c>
      <c r="E1988" s="518" t="s">
        <v>1924</v>
      </c>
      <c r="F1988" s="35" t="s">
        <v>595</v>
      </c>
      <c r="G1988" s="366" t="s">
        <v>1937</v>
      </c>
    </row>
    <row r="1989" spans="1:7" ht="45.75" thickBot="1" x14ac:dyDescent="0.3">
      <c r="A1989" s="510">
        <v>39493</v>
      </c>
      <c r="B1989" s="35" t="s">
        <v>632</v>
      </c>
      <c r="C1989" s="35" t="s">
        <v>997</v>
      </c>
      <c r="D1989" s="518">
        <v>3507</v>
      </c>
      <c r="E1989" s="518" t="s">
        <v>2241</v>
      </c>
      <c r="F1989" s="35" t="s">
        <v>595</v>
      </c>
      <c r="G1989" s="366" t="s">
        <v>2240</v>
      </c>
    </row>
    <row r="1990" spans="1:7" ht="45.75" thickBot="1" x14ac:dyDescent="0.3">
      <c r="A1990" s="510">
        <v>39493</v>
      </c>
      <c r="B1990" s="35" t="s">
        <v>997</v>
      </c>
      <c r="C1990" s="35" t="s">
        <v>621</v>
      </c>
      <c r="D1990" s="518">
        <v>3507</v>
      </c>
      <c r="E1990" s="518" t="s">
        <v>1810</v>
      </c>
      <c r="F1990" s="35" t="s">
        <v>595</v>
      </c>
      <c r="G1990" s="366" t="s">
        <v>2239</v>
      </c>
    </row>
    <row r="1991" spans="1:7" ht="30.75" thickBot="1" x14ac:dyDescent="0.3">
      <c r="A1991" s="510">
        <v>39493</v>
      </c>
      <c r="B1991" s="35" t="s">
        <v>621</v>
      </c>
      <c r="C1991" s="35" t="s">
        <v>708</v>
      </c>
      <c r="D1991" s="518">
        <v>3507</v>
      </c>
      <c r="E1991" s="518" t="s">
        <v>1810</v>
      </c>
      <c r="F1991" s="35" t="s">
        <v>595</v>
      </c>
      <c r="G1991" s="366" t="s">
        <v>2238</v>
      </c>
    </row>
    <row r="1992" spans="1:7" thickBot="1" x14ac:dyDescent="0.3">
      <c r="A1992" s="510">
        <v>39513</v>
      </c>
      <c r="B1992" s="35" t="s">
        <v>710</v>
      </c>
      <c r="C1992" s="35" t="s">
        <v>708</v>
      </c>
      <c r="D1992" s="518">
        <v>3508</v>
      </c>
      <c r="E1992" s="518" t="s">
        <v>1924</v>
      </c>
      <c r="F1992" s="35" t="s">
        <v>595</v>
      </c>
      <c r="G1992" s="366" t="s">
        <v>1925</v>
      </c>
    </row>
    <row r="1993" spans="1:7" ht="30.75" thickBot="1" x14ac:dyDescent="0.3">
      <c r="A1993" s="510">
        <v>39515</v>
      </c>
      <c r="B1993" s="35" t="s">
        <v>616</v>
      </c>
      <c r="C1993" s="35" t="s">
        <v>741</v>
      </c>
      <c r="D1993" s="518">
        <v>3508</v>
      </c>
      <c r="E1993" s="518" t="s">
        <v>1898</v>
      </c>
      <c r="F1993" s="35" t="s">
        <v>595</v>
      </c>
      <c r="G1993" s="366" t="s">
        <v>1899</v>
      </c>
    </row>
    <row r="1994" spans="1:7" ht="45.75" thickBot="1" x14ac:dyDescent="0.3">
      <c r="A1994" s="510">
        <v>39515</v>
      </c>
      <c r="B1994" s="35" t="s">
        <v>741</v>
      </c>
      <c r="C1994" s="35" t="s">
        <v>607</v>
      </c>
      <c r="D1994" s="518">
        <v>3508</v>
      </c>
      <c r="E1994" s="518" t="s">
        <v>1898</v>
      </c>
      <c r="F1994" s="35" t="s">
        <v>595</v>
      </c>
      <c r="G1994" s="366" t="s">
        <v>1897</v>
      </c>
    </row>
    <row r="1995" spans="1:7" thickBot="1" x14ac:dyDescent="0.3">
      <c r="A1995" s="510">
        <v>39516</v>
      </c>
      <c r="B1995" s="35" t="s">
        <v>607</v>
      </c>
      <c r="C1995" s="35" t="s">
        <v>605</v>
      </c>
      <c r="D1995" s="518">
        <v>3508</v>
      </c>
      <c r="E1995" s="518" t="s">
        <v>1881</v>
      </c>
      <c r="F1995" s="35" t="s">
        <v>595</v>
      </c>
      <c r="G1995" s="366" t="s">
        <v>1896</v>
      </c>
    </row>
    <row r="1996" spans="1:7" ht="75.75" thickBot="1" x14ac:dyDescent="0.3">
      <c r="A1996" s="510">
        <v>39516</v>
      </c>
      <c r="B1996" s="35" t="s">
        <v>605</v>
      </c>
      <c r="C1996" s="35" t="s">
        <v>700</v>
      </c>
      <c r="D1996" s="518">
        <v>3508</v>
      </c>
      <c r="E1996" s="518" t="s">
        <v>1881</v>
      </c>
      <c r="F1996" s="35" t="s">
        <v>595</v>
      </c>
      <c r="G1996" s="366" t="s">
        <v>1894</v>
      </c>
    </row>
    <row r="1997" spans="1:7" ht="60.75" thickBot="1" x14ac:dyDescent="0.3">
      <c r="A1997" s="510">
        <v>39516</v>
      </c>
      <c r="B1997" s="35" t="s">
        <v>605</v>
      </c>
      <c r="C1997" s="35" t="s">
        <v>700</v>
      </c>
      <c r="D1997" s="518">
        <v>3508</v>
      </c>
      <c r="E1997" s="518" t="s">
        <v>1881</v>
      </c>
      <c r="F1997" s="35" t="s">
        <v>595</v>
      </c>
      <c r="G1997" s="366" t="s">
        <v>1895</v>
      </c>
    </row>
    <row r="1998" spans="1:7" ht="45.75" thickBot="1" x14ac:dyDescent="0.3">
      <c r="A1998" s="510">
        <v>39516</v>
      </c>
      <c r="B1998" s="35" t="s">
        <v>700</v>
      </c>
      <c r="C1998" s="35" t="s">
        <v>692</v>
      </c>
      <c r="D1998" s="518">
        <v>3508</v>
      </c>
      <c r="E1998" s="518" t="s">
        <v>1881</v>
      </c>
      <c r="F1998" s="35" t="s">
        <v>595</v>
      </c>
      <c r="G1998" s="366" t="s">
        <v>1893</v>
      </c>
    </row>
    <row r="1999" spans="1:7" ht="60.75" thickBot="1" x14ac:dyDescent="0.3">
      <c r="A1999" s="510">
        <v>39516</v>
      </c>
      <c r="B1999" s="35" t="s">
        <v>692</v>
      </c>
      <c r="C1999" s="35" t="s">
        <v>729</v>
      </c>
      <c r="D1999" s="518">
        <v>3508</v>
      </c>
      <c r="E1999" s="518" t="s">
        <v>1881</v>
      </c>
      <c r="F1999" s="35" t="s">
        <v>595</v>
      </c>
      <c r="G1999" s="366" t="s">
        <v>1890</v>
      </c>
    </row>
    <row r="2000" spans="1:7" ht="45.75" thickBot="1" x14ac:dyDescent="0.3">
      <c r="A2000" s="510">
        <v>39516</v>
      </c>
      <c r="B2000" s="35" t="s">
        <v>692</v>
      </c>
      <c r="C2000" s="35" t="s">
        <v>729</v>
      </c>
      <c r="D2000" s="518">
        <v>3508</v>
      </c>
      <c r="E2000" s="518" t="s">
        <v>1881</v>
      </c>
      <c r="F2000" s="35" t="s">
        <v>595</v>
      </c>
      <c r="G2000" s="366" t="s">
        <v>1891</v>
      </c>
    </row>
    <row r="2001" spans="1:7" ht="90.75" thickBot="1" x14ac:dyDescent="0.3">
      <c r="A2001" s="510">
        <v>39516</v>
      </c>
      <c r="B2001" s="35" t="s">
        <v>692</v>
      </c>
      <c r="C2001" s="35" t="s">
        <v>729</v>
      </c>
      <c r="D2001" s="518">
        <v>3508</v>
      </c>
      <c r="E2001" s="518" t="s">
        <v>1881</v>
      </c>
      <c r="F2001" s="35" t="s">
        <v>595</v>
      </c>
      <c r="G2001" s="366" t="s">
        <v>1892</v>
      </c>
    </row>
    <row r="2002" spans="1:7" thickBot="1" x14ac:dyDescent="0.3">
      <c r="A2002" s="510">
        <v>39516</v>
      </c>
      <c r="B2002" s="35" t="s">
        <v>729</v>
      </c>
      <c r="C2002" s="35" t="s">
        <v>681</v>
      </c>
      <c r="D2002" s="518">
        <v>3508</v>
      </c>
      <c r="E2002" s="518" t="s">
        <v>1881</v>
      </c>
      <c r="F2002" s="35" t="s">
        <v>595</v>
      </c>
      <c r="G2002" s="366" t="s">
        <v>1889</v>
      </c>
    </row>
    <row r="2003" spans="1:7" ht="45.75" thickBot="1" x14ac:dyDescent="0.3">
      <c r="A2003" s="510">
        <v>39516</v>
      </c>
      <c r="B2003" s="35" t="s">
        <v>681</v>
      </c>
      <c r="C2003" s="35" t="s">
        <v>671</v>
      </c>
      <c r="D2003" s="518">
        <v>3508</v>
      </c>
      <c r="E2003" s="518" t="s">
        <v>1881</v>
      </c>
      <c r="F2003" s="35" t="s">
        <v>595</v>
      </c>
      <c r="G2003" s="366" t="s">
        <v>1888</v>
      </c>
    </row>
    <row r="2004" spans="1:7" ht="75.75" thickBot="1" x14ac:dyDescent="0.3">
      <c r="A2004" s="510">
        <v>39516</v>
      </c>
      <c r="B2004" s="35" t="s">
        <v>671</v>
      </c>
      <c r="C2004" s="35" t="s">
        <v>807</v>
      </c>
      <c r="D2004" s="518">
        <v>3508</v>
      </c>
      <c r="E2004" s="518" t="s">
        <v>1881</v>
      </c>
      <c r="F2004" s="35" t="s">
        <v>595</v>
      </c>
      <c r="G2004" s="366" t="s">
        <v>1887</v>
      </c>
    </row>
    <row r="2005" spans="1:7" thickBot="1" x14ac:dyDescent="0.3">
      <c r="A2005" s="510">
        <v>39516</v>
      </c>
      <c r="B2005" s="35" t="s">
        <v>807</v>
      </c>
      <c r="C2005" s="35" t="s">
        <v>856</v>
      </c>
      <c r="D2005" s="518">
        <v>3508</v>
      </c>
      <c r="E2005" s="518" t="s">
        <v>1881</v>
      </c>
      <c r="F2005" s="35" t="s">
        <v>595</v>
      </c>
      <c r="G2005" s="366" t="s">
        <v>1886</v>
      </c>
    </row>
    <row r="2006" spans="1:7" ht="60.75" thickBot="1" x14ac:dyDescent="0.3">
      <c r="A2006" s="510">
        <v>39493</v>
      </c>
      <c r="B2006" s="35" t="s">
        <v>809</v>
      </c>
      <c r="C2006" s="35" t="s">
        <v>632</v>
      </c>
      <c r="D2006" s="518">
        <v>3510</v>
      </c>
      <c r="E2006" s="518" t="s">
        <v>1812</v>
      </c>
      <c r="F2006" s="35" t="s">
        <v>595</v>
      </c>
      <c r="G2006" s="366" t="s">
        <v>2242</v>
      </c>
    </row>
    <row r="2007" spans="1:7" ht="30.75" thickBot="1" x14ac:dyDescent="0.3">
      <c r="A2007" s="510">
        <v>39513</v>
      </c>
      <c r="B2007" s="35" t="s">
        <v>807</v>
      </c>
      <c r="C2007" s="35" t="s">
        <v>859</v>
      </c>
      <c r="D2007" s="518">
        <v>3510</v>
      </c>
      <c r="E2007" s="518" t="s">
        <v>1924</v>
      </c>
      <c r="F2007" s="35" t="s">
        <v>595</v>
      </c>
      <c r="G2007" s="366" t="s">
        <v>1936</v>
      </c>
    </row>
    <row r="2008" spans="1:7" ht="60.75" thickBot="1" x14ac:dyDescent="0.3">
      <c r="A2008" s="510">
        <v>39513</v>
      </c>
      <c r="B2008" s="35" t="s">
        <v>859</v>
      </c>
      <c r="C2008" s="35" t="s">
        <v>656</v>
      </c>
      <c r="D2008" s="518">
        <v>3510</v>
      </c>
      <c r="E2008" s="518" t="s">
        <v>1924</v>
      </c>
      <c r="F2008" s="35" t="s">
        <v>595</v>
      </c>
      <c r="G2008" s="366" t="s">
        <v>1935</v>
      </c>
    </row>
    <row r="2009" spans="1:7" ht="30.75" thickBot="1" x14ac:dyDescent="0.3">
      <c r="A2009" s="510">
        <v>39513</v>
      </c>
      <c r="B2009" s="35" t="s">
        <v>966</v>
      </c>
      <c r="C2009" s="35" t="s">
        <v>891</v>
      </c>
      <c r="D2009" s="518">
        <v>3510</v>
      </c>
      <c r="E2009" s="518" t="s">
        <v>1924</v>
      </c>
      <c r="F2009" s="35" t="s">
        <v>595</v>
      </c>
      <c r="G2009" s="366" t="s">
        <v>1930</v>
      </c>
    </row>
    <row r="2010" spans="1:7" ht="30.75" thickBot="1" x14ac:dyDescent="0.3">
      <c r="A2010" s="510">
        <v>39513</v>
      </c>
      <c r="B2010" s="35" t="s">
        <v>891</v>
      </c>
      <c r="C2010" s="35" t="s">
        <v>710</v>
      </c>
      <c r="D2010" s="518">
        <v>3510</v>
      </c>
      <c r="E2010" s="518" t="s">
        <v>1924</v>
      </c>
      <c r="F2010" s="35" t="s">
        <v>595</v>
      </c>
      <c r="G2010" s="366" t="s">
        <v>1929</v>
      </c>
    </row>
    <row r="2011" spans="1:7" thickBot="1" x14ac:dyDescent="0.3">
      <c r="A2011" s="510">
        <v>39513</v>
      </c>
      <c r="B2011" s="35" t="s">
        <v>891</v>
      </c>
      <c r="C2011" s="35" t="s">
        <v>710</v>
      </c>
      <c r="D2011" s="518">
        <v>3510</v>
      </c>
      <c r="E2011" s="518" t="s">
        <v>1924</v>
      </c>
      <c r="F2011" s="35" t="s">
        <v>595</v>
      </c>
      <c r="G2011" s="366" t="s">
        <v>1927</v>
      </c>
    </row>
    <row r="2012" spans="1:7" ht="30.75" thickBot="1" x14ac:dyDescent="0.3">
      <c r="A2012" s="510">
        <v>39513</v>
      </c>
      <c r="B2012" s="35" t="s">
        <v>891</v>
      </c>
      <c r="C2012" s="35" t="s">
        <v>710</v>
      </c>
      <c r="D2012" s="518">
        <v>3510</v>
      </c>
      <c r="E2012" s="518" t="s">
        <v>1924</v>
      </c>
      <c r="F2012" s="35" t="s">
        <v>595</v>
      </c>
      <c r="G2012" s="366" t="s">
        <v>1926</v>
      </c>
    </row>
    <row r="2013" spans="1:7" ht="30.75" thickBot="1" x14ac:dyDescent="0.3">
      <c r="A2013" s="510">
        <v>39513</v>
      </c>
      <c r="B2013" s="35" t="s">
        <v>891</v>
      </c>
      <c r="C2013" s="35" t="s">
        <v>710</v>
      </c>
      <c r="D2013" s="518">
        <v>3510</v>
      </c>
      <c r="E2013" s="518" t="s">
        <v>1924</v>
      </c>
      <c r="F2013" s="35" t="s">
        <v>595</v>
      </c>
      <c r="G2013" s="366" t="s">
        <v>1928</v>
      </c>
    </row>
    <row r="2014" spans="1:7" ht="60.75" thickBot="1" x14ac:dyDescent="0.3">
      <c r="A2014" s="510">
        <v>39515</v>
      </c>
      <c r="B2014" s="35" t="s">
        <v>710</v>
      </c>
      <c r="C2014" s="35" t="s">
        <v>616</v>
      </c>
      <c r="D2014" s="518">
        <v>3510</v>
      </c>
      <c r="E2014" s="518" t="s">
        <v>1898</v>
      </c>
      <c r="F2014" s="35" t="s">
        <v>595</v>
      </c>
      <c r="G2014" s="366" t="s">
        <v>1900</v>
      </c>
    </row>
  </sheetData>
  <autoFilter ref="D1:D2014" xr:uid="{7B63567A-4728-4A8B-9600-CF3DC4167C0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AC26-A608-41FC-A92F-A57BFCF8C9EB}">
  <dimension ref="A1:G2014"/>
  <sheetViews>
    <sheetView workbookViewId="0">
      <selection activeCell="A2" sqref="A2:A8"/>
    </sheetView>
  </sheetViews>
  <sheetFormatPr defaultRowHeight="15" x14ac:dyDescent="0.25"/>
  <cols>
    <col min="1" max="1" width="18.28515625" style="367" bestFit="1" customWidth="1"/>
    <col min="2" max="2" width="10.85546875" style="367" bestFit="1" customWidth="1"/>
    <col min="3" max="3" width="9.7109375" style="367" bestFit="1" customWidth="1"/>
    <col min="4" max="4" width="7" style="501" bestFit="1" customWidth="1"/>
    <col min="5" max="5" width="18.140625" style="501" customWidth="1"/>
    <col min="6" max="6" width="6.140625" style="367" bestFit="1" customWidth="1"/>
    <col min="7" max="7" width="57.85546875" style="474" customWidth="1"/>
  </cols>
  <sheetData>
    <row r="1" spans="1:7" s="5" customFormat="1" ht="48" thickBot="1" x14ac:dyDescent="0.3">
      <c r="A1" s="512" t="s">
        <v>2759</v>
      </c>
      <c r="B1" s="512" t="s">
        <v>2758</v>
      </c>
      <c r="C1" s="512" t="s">
        <v>2757</v>
      </c>
      <c r="D1" s="511" t="s">
        <v>2756</v>
      </c>
      <c r="E1" s="511" t="s">
        <v>2755</v>
      </c>
      <c r="F1" s="512" t="s">
        <v>2754</v>
      </c>
      <c r="G1" s="511" t="s">
        <v>2753</v>
      </c>
    </row>
    <row r="2" spans="1:7" ht="15.75" thickBot="1" x14ac:dyDescent="0.3">
      <c r="A2" s="509">
        <v>39242</v>
      </c>
      <c r="B2" s="507" t="s">
        <v>721</v>
      </c>
      <c r="C2" s="507" t="s">
        <v>660</v>
      </c>
      <c r="D2" s="508">
        <v>0</v>
      </c>
      <c r="E2" s="508" t="s">
        <v>1810</v>
      </c>
      <c r="F2" s="507" t="s">
        <v>595</v>
      </c>
      <c r="G2" s="502" t="s">
        <v>2752</v>
      </c>
    </row>
    <row r="3" spans="1:7" ht="30.75" thickBot="1" x14ac:dyDescent="0.3">
      <c r="A3" s="506"/>
      <c r="B3" s="503" t="s">
        <v>660</v>
      </c>
      <c r="C3" s="503" t="s">
        <v>791</v>
      </c>
      <c r="D3" s="504">
        <v>10</v>
      </c>
      <c r="E3" s="504" t="s">
        <v>1810</v>
      </c>
      <c r="F3" s="503" t="s">
        <v>595</v>
      </c>
      <c r="G3" s="502" t="s">
        <v>2751</v>
      </c>
    </row>
    <row r="4" spans="1:7" ht="45.75" thickBot="1" x14ac:dyDescent="0.3">
      <c r="A4" s="506"/>
      <c r="B4" s="503"/>
      <c r="C4" s="503"/>
      <c r="D4" s="504"/>
      <c r="E4" s="504"/>
      <c r="F4" s="503"/>
      <c r="G4" s="502" t="s">
        <v>2750</v>
      </c>
    </row>
    <row r="5" spans="1:7" ht="15.75" thickBot="1" x14ac:dyDescent="0.3">
      <c r="A5" s="506"/>
      <c r="B5" s="507" t="s">
        <v>791</v>
      </c>
      <c r="C5" s="507" t="s">
        <v>630</v>
      </c>
      <c r="D5" s="508">
        <v>100</v>
      </c>
      <c r="E5" s="508" t="s">
        <v>1810</v>
      </c>
      <c r="F5" s="507" t="s">
        <v>595</v>
      </c>
      <c r="G5" s="502" t="s">
        <v>2749</v>
      </c>
    </row>
    <row r="6" spans="1:7" ht="60.75" thickBot="1" x14ac:dyDescent="0.3">
      <c r="A6" s="506"/>
      <c r="B6" s="507" t="s">
        <v>630</v>
      </c>
      <c r="C6" s="507" t="s">
        <v>616</v>
      </c>
      <c r="D6" s="508">
        <v>146</v>
      </c>
      <c r="E6" s="508" t="s">
        <v>1812</v>
      </c>
      <c r="F6" s="507" t="s">
        <v>595</v>
      </c>
      <c r="G6" s="502" t="s">
        <v>2748</v>
      </c>
    </row>
    <row r="7" spans="1:7" ht="45.75" thickBot="1" x14ac:dyDescent="0.3">
      <c r="A7" s="506"/>
      <c r="B7" s="507" t="s">
        <v>616</v>
      </c>
      <c r="C7" s="507" t="s">
        <v>741</v>
      </c>
      <c r="D7" s="508">
        <v>150</v>
      </c>
      <c r="E7" s="508" t="s">
        <v>1812</v>
      </c>
      <c r="F7" s="507" t="s">
        <v>595</v>
      </c>
      <c r="G7" s="502" t="s">
        <v>2747</v>
      </c>
    </row>
    <row r="8" spans="1:7" ht="45.75" thickBot="1" x14ac:dyDescent="0.3">
      <c r="A8" s="505"/>
      <c r="B8" s="507" t="s">
        <v>741</v>
      </c>
      <c r="C8" s="507" t="s">
        <v>607</v>
      </c>
      <c r="D8" s="508">
        <v>157</v>
      </c>
      <c r="E8" s="508" t="s">
        <v>1812</v>
      </c>
      <c r="F8" s="507" t="s">
        <v>595</v>
      </c>
      <c r="G8" s="502" t="s">
        <v>2746</v>
      </c>
    </row>
    <row r="9" spans="1:7" ht="60.75" thickBot="1" x14ac:dyDescent="0.3">
      <c r="A9" s="509">
        <v>39243</v>
      </c>
      <c r="B9" s="507" t="s">
        <v>607</v>
      </c>
      <c r="C9" s="507" t="s">
        <v>597</v>
      </c>
      <c r="D9" s="508">
        <v>170</v>
      </c>
      <c r="E9" s="508" t="s">
        <v>1812</v>
      </c>
      <c r="F9" s="507" t="s">
        <v>595</v>
      </c>
      <c r="G9" s="502" t="s">
        <v>2745</v>
      </c>
    </row>
    <row r="10" spans="1:7" ht="30.75" thickBot="1" x14ac:dyDescent="0.3">
      <c r="A10" s="506"/>
      <c r="B10" s="503" t="s">
        <v>597</v>
      </c>
      <c r="C10" s="503" t="s">
        <v>771</v>
      </c>
      <c r="D10" s="504">
        <v>170</v>
      </c>
      <c r="E10" s="504" t="s">
        <v>1812</v>
      </c>
      <c r="F10" s="503" t="s">
        <v>595</v>
      </c>
      <c r="G10" s="502" t="s">
        <v>2744</v>
      </c>
    </row>
    <row r="11" spans="1:7" ht="45.75" thickBot="1" x14ac:dyDescent="0.3">
      <c r="A11" s="506"/>
      <c r="B11" s="503"/>
      <c r="C11" s="503"/>
      <c r="D11" s="504"/>
      <c r="E11" s="504"/>
      <c r="F11" s="503"/>
      <c r="G11" s="502" t="s">
        <v>2743</v>
      </c>
    </row>
    <row r="12" spans="1:7" ht="15.75" thickBot="1" x14ac:dyDescent="0.3">
      <c r="A12" s="506"/>
      <c r="B12" s="507" t="s">
        <v>771</v>
      </c>
      <c r="C12" s="507" t="s">
        <v>689</v>
      </c>
      <c r="D12" s="508">
        <v>170</v>
      </c>
      <c r="E12" s="508" t="s">
        <v>1812</v>
      </c>
      <c r="F12" s="507" t="s">
        <v>595</v>
      </c>
      <c r="G12" s="502" t="s">
        <v>2742</v>
      </c>
    </row>
    <row r="13" spans="1:7" ht="60.75" thickBot="1" x14ac:dyDescent="0.3">
      <c r="A13" s="506"/>
      <c r="B13" s="503" t="s">
        <v>689</v>
      </c>
      <c r="C13" s="503" t="s">
        <v>681</v>
      </c>
      <c r="D13" s="504">
        <v>192</v>
      </c>
      <c r="E13" s="504" t="s">
        <v>1812</v>
      </c>
      <c r="F13" s="503" t="s">
        <v>595</v>
      </c>
      <c r="G13" s="502" t="s">
        <v>2741</v>
      </c>
    </row>
    <row r="14" spans="1:7" ht="15.75" thickBot="1" x14ac:dyDescent="0.3">
      <c r="A14" s="506"/>
      <c r="B14" s="503"/>
      <c r="C14" s="503"/>
      <c r="D14" s="504"/>
      <c r="E14" s="504"/>
      <c r="F14" s="503"/>
      <c r="G14" s="502" t="s">
        <v>2740</v>
      </c>
    </row>
    <row r="15" spans="1:7" ht="60.75" thickBot="1" x14ac:dyDescent="0.3">
      <c r="A15" s="506"/>
      <c r="B15" s="507" t="s">
        <v>681</v>
      </c>
      <c r="C15" s="507" t="s">
        <v>805</v>
      </c>
      <c r="D15" s="508">
        <v>222</v>
      </c>
      <c r="E15" s="508" t="s">
        <v>1812</v>
      </c>
      <c r="F15" s="507" t="s">
        <v>595</v>
      </c>
      <c r="G15" s="502" t="s">
        <v>2739</v>
      </c>
    </row>
    <row r="16" spans="1:7" ht="30.75" thickBot="1" x14ac:dyDescent="0.3">
      <c r="A16" s="506"/>
      <c r="B16" s="507" t="s">
        <v>805</v>
      </c>
      <c r="C16" s="507" t="s">
        <v>850</v>
      </c>
      <c r="D16" s="508">
        <v>222</v>
      </c>
      <c r="E16" s="508" t="s">
        <v>1409</v>
      </c>
      <c r="F16" s="507" t="s">
        <v>595</v>
      </c>
      <c r="G16" s="502" t="s">
        <v>2738</v>
      </c>
    </row>
    <row r="17" spans="1:7" ht="60.75" thickBot="1" x14ac:dyDescent="0.3">
      <c r="A17" s="506"/>
      <c r="B17" s="507" t="s">
        <v>850</v>
      </c>
      <c r="C17" s="507" t="s">
        <v>630</v>
      </c>
      <c r="D17" s="508">
        <v>256.5</v>
      </c>
      <c r="E17" s="508" t="s">
        <v>1812</v>
      </c>
      <c r="F17" s="507" t="s">
        <v>595</v>
      </c>
      <c r="G17" s="502" t="s">
        <v>2737</v>
      </c>
    </row>
    <row r="18" spans="1:7" ht="45.75" thickBot="1" x14ac:dyDescent="0.3">
      <c r="A18" s="506"/>
      <c r="B18" s="507" t="s">
        <v>630</v>
      </c>
      <c r="C18" s="507" t="s">
        <v>625</v>
      </c>
      <c r="D18" s="508">
        <v>256.5</v>
      </c>
      <c r="E18" s="508" t="s">
        <v>2262</v>
      </c>
      <c r="F18" s="507" t="s">
        <v>595</v>
      </c>
      <c r="G18" s="502" t="s">
        <v>2736</v>
      </c>
    </row>
    <row r="19" spans="1:7" ht="45.75" thickBot="1" x14ac:dyDescent="0.3">
      <c r="A19" s="506"/>
      <c r="B19" s="507" t="s">
        <v>625</v>
      </c>
      <c r="C19" s="507" t="s">
        <v>710</v>
      </c>
      <c r="D19" s="508">
        <v>256.5</v>
      </c>
      <c r="E19" s="508" t="s">
        <v>2262</v>
      </c>
      <c r="F19" s="507" t="s">
        <v>595</v>
      </c>
      <c r="G19" s="502" t="s">
        <v>2735</v>
      </c>
    </row>
    <row r="20" spans="1:7" ht="30.75" thickBot="1" x14ac:dyDescent="0.3">
      <c r="A20" s="506"/>
      <c r="B20" s="507" t="s">
        <v>710</v>
      </c>
      <c r="C20" s="507" t="s">
        <v>708</v>
      </c>
      <c r="D20" s="508">
        <v>256.5</v>
      </c>
      <c r="E20" s="508" t="s">
        <v>1409</v>
      </c>
      <c r="F20" s="507" t="s">
        <v>595</v>
      </c>
      <c r="G20" s="502" t="s">
        <v>2734</v>
      </c>
    </row>
    <row r="21" spans="1:7" ht="30.75" thickBot="1" x14ac:dyDescent="0.3">
      <c r="A21" s="506"/>
      <c r="B21" s="507" t="s">
        <v>708</v>
      </c>
      <c r="C21" s="507" t="s">
        <v>741</v>
      </c>
      <c r="D21" s="508">
        <v>152</v>
      </c>
      <c r="E21" s="508" t="s">
        <v>1812</v>
      </c>
      <c r="F21" s="507" t="s">
        <v>595</v>
      </c>
      <c r="G21" s="502" t="s">
        <v>2733</v>
      </c>
    </row>
    <row r="22" spans="1:7" ht="45.75" thickBot="1" x14ac:dyDescent="0.3">
      <c r="A22" s="505"/>
      <c r="B22" s="507" t="s">
        <v>741</v>
      </c>
      <c r="C22" s="507" t="s">
        <v>991</v>
      </c>
      <c r="D22" s="508">
        <v>100</v>
      </c>
      <c r="E22" s="508" t="s">
        <v>1812</v>
      </c>
      <c r="F22" s="507" t="s">
        <v>595</v>
      </c>
      <c r="G22" s="502" t="s">
        <v>2732</v>
      </c>
    </row>
    <row r="23" spans="1:7" ht="45.75" thickBot="1" x14ac:dyDescent="0.3">
      <c r="A23" s="509">
        <v>39244</v>
      </c>
      <c r="B23" s="503" t="s">
        <v>607</v>
      </c>
      <c r="C23" s="503" t="s">
        <v>692</v>
      </c>
      <c r="D23" s="504">
        <v>0</v>
      </c>
      <c r="E23" s="504" t="s">
        <v>1810</v>
      </c>
      <c r="F23" s="503" t="s">
        <v>595</v>
      </c>
      <c r="G23" s="502" t="s">
        <v>2731</v>
      </c>
    </row>
    <row r="24" spans="1:7" ht="30.75" thickBot="1" x14ac:dyDescent="0.3">
      <c r="A24" s="506"/>
      <c r="B24" s="503"/>
      <c r="C24" s="503"/>
      <c r="D24" s="504"/>
      <c r="E24" s="504"/>
      <c r="F24" s="503"/>
      <c r="G24" s="502" t="s">
        <v>2730</v>
      </c>
    </row>
    <row r="25" spans="1:7" ht="45.75" thickBot="1" x14ac:dyDescent="0.3">
      <c r="A25" s="506"/>
      <c r="B25" s="507" t="s">
        <v>692</v>
      </c>
      <c r="C25" s="507" t="s">
        <v>733</v>
      </c>
      <c r="D25" s="508">
        <v>0</v>
      </c>
      <c r="E25" s="508" t="s">
        <v>1812</v>
      </c>
      <c r="F25" s="507" t="s">
        <v>595</v>
      </c>
      <c r="G25" s="502" t="s">
        <v>2729</v>
      </c>
    </row>
    <row r="26" spans="1:7" ht="30.75" thickBot="1" x14ac:dyDescent="0.3">
      <c r="A26" s="506"/>
      <c r="B26" s="507" t="s">
        <v>733</v>
      </c>
      <c r="C26" s="507" t="s">
        <v>681</v>
      </c>
      <c r="D26" s="508">
        <v>0</v>
      </c>
      <c r="E26" s="508" t="s">
        <v>1924</v>
      </c>
      <c r="F26" s="507" t="s">
        <v>595</v>
      </c>
      <c r="G26" s="502" t="s">
        <v>2728</v>
      </c>
    </row>
    <row r="27" spans="1:7" ht="30.75" thickBot="1" x14ac:dyDescent="0.3">
      <c r="A27" s="506"/>
      <c r="B27" s="507" t="s">
        <v>681</v>
      </c>
      <c r="C27" s="507" t="s">
        <v>760</v>
      </c>
      <c r="D27" s="508">
        <v>0</v>
      </c>
      <c r="E27" s="508" t="s">
        <v>1924</v>
      </c>
      <c r="F27" s="507" t="s">
        <v>595</v>
      </c>
      <c r="G27" s="502" t="s">
        <v>2727</v>
      </c>
    </row>
    <row r="28" spans="1:7" ht="30.75" thickBot="1" x14ac:dyDescent="0.3">
      <c r="A28" s="506"/>
      <c r="B28" s="507" t="s">
        <v>760</v>
      </c>
      <c r="C28" s="507" t="s">
        <v>668</v>
      </c>
      <c r="D28" s="508">
        <v>0</v>
      </c>
      <c r="E28" s="508" t="s">
        <v>1924</v>
      </c>
      <c r="F28" s="507" t="s">
        <v>595</v>
      </c>
      <c r="G28" s="502" t="s">
        <v>2726</v>
      </c>
    </row>
    <row r="29" spans="1:7" ht="30.75" thickBot="1" x14ac:dyDescent="0.3">
      <c r="A29" s="506"/>
      <c r="B29" s="507" t="s">
        <v>668</v>
      </c>
      <c r="C29" s="507" t="s">
        <v>856</v>
      </c>
      <c r="D29" s="508">
        <v>0</v>
      </c>
      <c r="E29" s="508" t="s">
        <v>1924</v>
      </c>
      <c r="F29" s="507" t="s">
        <v>595</v>
      </c>
      <c r="G29" s="502" t="s">
        <v>2725</v>
      </c>
    </row>
    <row r="30" spans="1:7" ht="15.75" thickBot="1" x14ac:dyDescent="0.3">
      <c r="A30" s="506"/>
      <c r="B30" s="507" t="s">
        <v>856</v>
      </c>
      <c r="C30" s="507" t="s">
        <v>791</v>
      </c>
      <c r="D30" s="508">
        <v>66</v>
      </c>
      <c r="E30" s="508" t="s">
        <v>1924</v>
      </c>
      <c r="F30" s="507" t="s">
        <v>595</v>
      </c>
      <c r="G30" s="502" t="s">
        <v>2724</v>
      </c>
    </row>
    <row r="31" spans="1:7" ht="15.75" thickBot="1" x14ac:dyDescent="0.3">
      <c r="A31" s="506"/>
      <c r="B31" s="503" t="s">
        <v>791</v>
      </c>
      <c r="C31" s="503" t="s">
        <v>962</v>
      </c>
      <c r="D31" s="504">
        <v>100</v>
      </c>
      <c r="E31" s="504" t="s">
        <v>1924</v>
      </c>
      <c r="F31" s="503" t="s">
        <v>595</v>
      </c>
      <c r="G31" s="502" t="s">
        <v>2723</v>
      </c>
    </row>
    <row r="32" spans="1:7" ht="45.75" thickBot="1" x14ac:dyDescent="0.3">
      <c r="A32" s="506"/>
      <c r="B32" s="503"/>
      <c r="C32" s="503"/>
      <c r="D32" s="504"/>
      <c r="E32" s="504"/>
      <c r="F32" s="503"/>
      <c r="G32" s="502" t="s">
        <v>2722</v>
      </c>
    </row>
    <row r="33" spans="1:7" ht="15.75" thickBot="1" x14ac:dyDescent="0.3">
      <c r="A33" s="506"/>
      <c r="B33" s="503"/>
      <c r="C33" s="503"/>
      <c r="D33" s="504"/>
      <c r="E33" s="504"/>
      <c r="F33" s="503"/>
      <c r="G33" s="502" t="s">
        <v>2721</v>
      </c>
    </row>
    <row r="34" spans="1:7" ht="30.75" thickBot="1" x14ac:dyDescent="0.3">
      <c r="A34" s="506"/>
      <c r="B34" s="507" t="s">
        <v>962</v>
      </c>
      <c r="C34" s="507" t="s">
        <v>630</v>
      </c>
      <c r="D34" s="508">
        <v>100</v>
      </c>
      <c r="E34" s="508" t="s">
        <v>1924</v>
      </c>
      <c r="F34" s="507" t="s">
        <v>595</v>
      </c>
      <c r="G34" s="502" t="s">
        <v>2720</v>
      </c>
    </row>
    <row r="35" spans="1:7" ht="15.75" thickBot="1" x14ac:dyDescent="0.3">
      <c r="A35" s="506"/>
      <c r="B35" s="507" t="s">
        <v>630</v>
      </c>
      <c r="C35" s="507" t="s">
        <v>625</v>
      </c>
      <c r="D35" s="508">
        <v>100</v>
      </c>
      <c r="E35" s="508" t="s">
        <v>1924</v>
      </c>
      <c r="F35" s="507" t="s">
        <v>595</v>
      </c>
      <c r="G35" s="502" t="s">
        <v>2719</v>
      </c>
    </row>
    <row r="36" spans="1:7" ht="30.75" thickBot="1" x14ac:dyDescent="0.3">
      <c r="A36" s="506"/>
      <c r="B36" s="507" t="s">
        <v>625</v>
      </c>
      <c r="C36" s="507" t="s">
        <v>710</v>
      </c>
      <c r="D36" s="508">
        <v>100</v>
      </c>
      <c r="E36" s="508" t="s">
        <v>1924</v>
      </c>
      <c r="F36" s="507" t="s">
        <v>595</v>
      </c>
      <c r="G36" s="502" t="s">
        <v>2718</v>
      </c>
    </row>
    <row r="37" spans="1:7" ht="30.75" thickBot="1" x14ac:dyDescent="0.3">
      <c r="A37" s="506"/>
      <c r="B37" s="507" t="s">
        <v>710</v>
      </c>
      <c r="C37" s="507" t="s">
        <v>745</v>
      </c>
      <c r="D37" s="508">
        <v>111</v>
      </c>
      <c r="E37" s="508" t="s">
        <v>1924</v>
      </c>
      <c r="F37" s="507" t="s">
        <v>595</v>
      </c>
      <c r="G37" s="502" t="s">
        <v>2717</v>
      </c>
    </row>
    <row r="38" spans="1:7" ht="30.75" thickBot="1" x14ac:dyDescent="0.3">
      <c r="A38" s="506"/>
      <c r="B38" s="507" t="s">
        <v>745</v>
      </c>
      <c r="C38" s="507" t="s">
        <v>779</v>
      </c>
      <c r="D38" s="508">
        <v>111</v>
      </c>
      <c r="E38" s="508" t="s">
        <v>1924</v>
      </c>
      <c r="F38" s="507" t="s">
        <v>595</v>
      </c>
      <c r="G38" s="502" t="s">
        <v>2716</v>
      </c>
    </row>
    <row r="39" spans="1:7" ht="30.75" thickBot="1" x14ac:dyDescent="0.3">
      <c r="A39" s="506"/>
      <c r="B39" s="507" t="s">
        <v>779</v>
      </c>
      <c r="C39" s="507" t="s">
        <v>616</v>
      </c>
      <c r="D39" s="508">
        <v>111</v>
      </c>
      <c r="E39" s="508" t="s">
        <v>1924</v>
      </c>
      <c r="F39" s="507" t="s">
        <v>595</v>
      </c>
      <c r="G39" s="502" t="s">
        <v>2715</v>
      </c>
    </row>
    <row r="40" spans="1:7" ht="15.75" thickBot="1" x14ac:dyDescent="0.3">
      <c r="A40" s="505"/>
      <c r="B40" s="507" t="s">
        <v>616</v>
      </c>
      <c r="C40" s="507" t="s">
        <v>607</v>
      </c>
      <c r="D40" s="508">
        <v>111</v>
      </c>
      <c r="E40" s="508" t="s">
        <v>1924</v>
      </c>
      <c r="F40" s="507" t="s">
        <v>595</v>
      </c>
      <c r="G40" s="502" t="s">
        <v>2714</v>
      </c>
    </row>
    <row r="41" spans="1:7" ht="60.75" thickBot="1" x14ac:dyDescent="0.3">
      <c r="A41" s="509">
        <v>39245</v>
      </c>
      <c r="B41" s="507" t="s">
        <v>607</v>
      </c>
      <c r="C41" s="507" t="s">
        <v>823</v>
      </c>
      <c r="D41" s="508">
        <v>111</v>
      </c>
      <c r="E41" s="508" t="s">
        <v>1924</v>
      </c>
      <c r="F41" s="507" t="s">
        <v>595</v>
      </c>
      <c r="G41" s="502" t="s">
        <v>2713</v>
      </c>
    </row>
    <row r="42" spans="1:7" ht="75.75" thickBot="1" x14ac:dyDescent="0.3">
      <c r="A42" s="506"/>
      <c r="B42" s="507" t="s">
        <v>823</v>
      </c>
      <c r="C42" s="507" t="s">
        <v>700</v>
      </c>
      <c r="D42" s="508">
        <v>111</v>
      </c>
      <c r="E42" s="508" t="s">
        <v>1924</v>
      </c>
      <c r="F42" s="507" t="s">
        <v>595</v>
      </c>
      <c r="G42" s="502" t="s">
        <v>2712</v>
      </c>
    </row>
    <row r="43" spans="1:7" ht="45.75" thickBot="1" x14ac:dyDescent="0.3">
      <c r="A43" s="506"/>
      <c r="B43" s="507" t="s">
        <v>700</v>
      </c>
      <c r="C43" s="507" t="s">
        <v>692</v>
      </c>
      <c r="D43" s="508">
        <v>137</v>
      </c>
      <c r="E43" s="508" t="s">
        <v>1924</v>
      </c>
      <c r="F43" s="507" t="s">
        <v>595</v>
      </c>
      <c r="G43" s="502" t="s">
        <v>2711</v>
      </c>
    </row>
    <row r="44" spans="1:7" ht="45.75" thickBot="1" x14ac:dyDescent="0.3">
      <c r="A44" s="506"/>
      <c r="B44" s="507" t="s">
        <v>692</v>
      </c>
      <c r="C44" s="507" t="s">
        <v>689</v>
      </c>
      <c r="D44" s="508">
        <v>137</v>
      </c>
      <c r="E44" s="508" t="s">
        <v>1924</v>
      </c>
      <c r="F44" s="507" t="s">
        <v>595</v>
      </c>
      <c r="G44" s="502" t="s">
        <v>2710</v>
      </c>
    </row>
    <row r="45" spans="1:7" ht="30.75" thickBot="1" x14ac:dyDescent="0.3">
      <c r="A45" s="506"/>
      <c r="B45" s="507" t="s">
        <v>689</v>
      </c>
      <c r="C45" s="507" t="s">
        <v>731</v>
      </c>
      <c r="D45" s="508">
        <v>200</v>
      </c>
      <c r="E45" s="508" t="s">
        <v>1924</v>
      </c>
      <c r="F45" s="507" t="s">
        <v>595</v>
      </c>
      <c r="G45" s="502" t="s">
        <v>2709</v>
      </c>
    </row>
    <row r="46" spans="1:7" ht="30.75" thickBot="1" x14ac:dyDescent="0.3">
      <c r="A46" s="506"/>
      <c r="B46" s="507" t="s">
        <v>731</v>
      </c>
      <c r="C46" s="507" t="s">
        <v>681</v>
      </c>
      <c r="D46" s="508">
        <v>215</v>
      </c>
      <c r="E46" s="508" t="s">
        <v>1924</v>
      </c>
      <c r="F46" s="507" t="s">
        <v>595</v>
      </c>
      <c r="G46" s="502" t="s">
        <v>2708</v>
      </c>
    </row>
    <row r="47" spans="1:7" ht="15.75" thickBot="1" x14ac:dyDescent="0.3">
      <c r="A47" s="506"/>
      <c r="B47" s="507" t="s">
        <v>681</v>
      </c>
      <c r="C47" s="507" t="s">
        <v>673</v>
      </c>
      <c r="D47" s="508">
        <v>210</v>
      </c>
      <c r="E47" s="508" t="s">
        <v>1924</v>
      </c>
      <c r="F47" s="507" t="s">
        <v>595</v>
      </c>
      <c r="G47" s="502" t="s">
        <v>2707</v>
      </c>
    </row>
    <row r="48" spans="1:7" ht="75.75" thickBot="1" x14ac:dyDescent="0.3">
      <c r="A48" s="506"/>
      <c r="B48" s="507" t="s">
        <v>673</v>
      </c>
      <c r="C48" s="507" t="s">
        <v>723</v>
      </c>
      <c r="D48" s="508">
        <v>237</v>
      </c>
      <c r="E48" s="508" t="s">
        <v>1924</v>
      </c>
      <c r="F48" s="507" t="s">
        <v>595</v>
      </c>
      <c r="G48" s="502" t="s">
        <v>2706</v>
      </c>
    </row>
    <row r="49" spans="1:7" ht="75.75" thickBot="1" x14ac:dyDescent="0.3">
      <c r="A49" s="506"/>
      <c r="B49" s="507" t="s">
        <v>723</v>
      </c>
      <c r="C49" s="507" t="s">
        <v>902</v>
      </c>
      <c r="D49" s="508">
        <v>251</v>
      </c>
      <c r="E49" s="508" t="s">
        <v>1924</v>
      </c>
      <c r="F49" s="507" t="s">
        <v>595</v>
      </c>
      <c r="G49" s="502" t="s">
        <v>2705</v>
      </c>
    </row>
    <row r="50" spans="1:7" ht="30.75" thickBot="1" x14ac:dyDescent="0.3">
      <c r="A50" s="506"/>
      <c r="B50" s="503" t="s">
        <v>902</v>
      </c>
      <c r="C50" s="503" t="s">
        <v>753</v>
      </c>
      <c r="D50" s="504">
        <v>251</v>
      </c>
      <c r="E50" s="504" t="s">
        <v>1924</v>
      </c>
      <c r="F50" s="503" t="s">
        <v>595</v>
      </c>
      <c r="G50" s="502" t="s">
        <v>2704</v>
      </c>
    </row>
    <row r="51" spans="1:7" ht="45.75" thickBot="1" x14ac:dyDescent="0.3">
      <c r="A51" s="506"/>
      <c r="B51" s="503"/>
      <c r="C51" s="503"/>
      <c r="D51" s="504"/>
      <c r="E51" s="504"/>
      <c r="F51" s="503"/>
      <c r="G51" s="502" t="s">
        <v>2703</v>
      </c>
    </row>
    <row r="52" spans="1:7" ht="15.75" thickBot="1" x14ac:dyDescent="0.3">
      <c r="A52" s="506"/>
      <c r="B52" s="503"/>
      <c r="C52" s="503"/>
      <c r="D52" s="504"/>
      <c r="E52" s="504"/>
      <c r="F52" s="503"/>
      <c r="G52" s="502" t="s">
        <v>2702</v>
      </c>
    </row>
    <row r="53" spans="1:7" ht="45.75" thickBot="1" x14ac:dyDescent="0.3">
      <c r="A53" s="506"/>
      <c r="B53" s="507" t="s">
        <v>753</v>
      </c>
      <c r="C53" s="507" t="s">
        <v>642</v>
      </c>
      <c r="D53" s="508">
        <v>251</v>
      </c>
      <c r="E53" s="508" t="s">
        <v>1924</v>
      </c>
      <c r="F53" s="507" t="s">
        <v>595</v>
      </c>
      <c r="G53" s="502" t="s">
        <v>2701</v>
      </c>
    </row>
    <row r="54" spans="1:7" ht="30.75" thickBot="1" x14ac:dyDescent="0.3">
      <c r="A54" s="506"/>
      <c r="B54" s="507" t="s">
        <v>642</v>
      </c>
      <c r="C54" s="507" t="s">
        <v>639</v>
      </c>
      <c r="D54" s="508">
        <v>251</v>
      </c>
      <c r="E54" s="508" t="s">
        <v>1924</v>
      </c>
      <c r="F54" s="507" t="s">
        <v>595</v>
      </c>
      <c r="G54" s="502" t="s">
        <v>2700</v>
      </c>
    </row>
    <row r="55" spans="1:7" ht="45.75" thickBot="1" x14ac:dyDescent="0.3">
      <c r="A55" s="506"/>
      <c r="B55" s="507" t="s">
        <v>639</v>
      </c>
      <c r="C55" s="507" t="s">
        <v>966</v>
      </c>
      <c r="D55" s="508">
        <v>251</v>
      </c>
      <c r="E55" s="508" t="s">
        <v>1924</v>
      </c>
      <c r="F55" s="507" t="s">
        <v>595</v>
      </c>
      <c r="G55" s="502" t="s">
        <v>2699</v>
      </c>
    </row>
    <row r="56" spans="1:7" ht="60.75" thickBot="1" x14ac:dyDescent="0.3">
      <c r="A56" s="506"/>
      <c r="B56" s="507" t="s">
        <v>966</v>
      </c>
      <c r="C56" s="507" t="s">
        <v>964</v>
      </c>
      <c r="D56" s="508">
        <v>251</v>
      </c>
      <c r="E56" s="508" t="s">
        <v>1924</v>
      </c>
      <c r="F56" s="507" t="s">
        <v>595</v>
      </c>
      <c r="G56" s="502" t="s">
        <v>2698</v>
      </c>
    </row>
    <row r="57" spans="1:7" ht="30.75" thickBot="1" x14ac:dyDescent="0.3">
      <c r="A57" s="506"/>
      <c r="B57" s="507" t="s">
        <v>964</v>
      </c>
      <c r="C57" s="507" t="s">
        <v>962</v>
      </c>
      <c r="D57" s="508">
        <v>251</v>
      </c>
      <c r="E57" s="508" t="s">
        <v>1924</v>
      </c>
      <c r="F57" s="507" t="s">
        <v>595</v>
      </c>
      <c r="G57" s="502" t="s">
        <v>2697</v>
      </c>
    </row>
    <row r="58" spans="1:7" ht="15.75" thickBot="1" x14ac:dyDescent="0.3">
      <c r="A58" s="506"/>
      <c r="B58" s="503" t="s">
        <v>962</v>
      </c>
      <c r="C58" s="503" t="s">
        <v>607</v>
      </c>
      <c r="D58" s="504">
        <v>251</v>
      </c>
      <c r="E58" s="504" t="s">
        <v>1924</v>
      </c>
      <c r="F58" s="503" t="s">
        <v>595</v>
      </c>
      <c r="G58" s="502" t="s">
        <v>2696</v>
      </c>
    </row>
    <row r="59" spans="1:7" ht="15.75" thickBot="1" x14ac:dyDescent="0.3">
      <c r="A59" s="506"/>
      <c r="B59" s="503"/>
      <c r="C59" s="503"/>
      <c r="D59" s="504"/>
      <c r="E59" s="504"/>
      <c r="F59" s="503"/>
      <c r="G59" s="502" t="s">
        <v>2695</v>
      </c>
    </row>
    <row r="60" spans="1:7" ht="30.75" thickBot="1" x14ac:dyDescent="0.3">
      <c r="A60" s="506"/>
      <c r="B60" s="503"/>
      <c r="C60" s="503"/>
      <c r="D60" s="504"/>
      <c r="E60" s="504"/>
      <c r="F60" s="503"/>
      <c r="G60" s="502" t="s">
        <v>2694</v>
      </c>
    </row>
    <row r="61" spans="1:7" ht="15.75" thickBot="1" x14ac:dyDescent="0.3">
      <c r="A61" s="506"/>
      <c r="B61" s="503"/>
      <c r="C61" s="503"/>
      <c r="D61" s="504"/>
      <c r="E61" s="504"/>
      <c r="F61" s="503"/>
      <c r="G61" s="502" t="s">
        <v>2691</v>
      </c>
    </row>
    <row r="62" spans="1:7" ht="15.75" thickBot="1" x14ac:dyDescent="0.3">
      <c r="A62" s="506"/>
      <c r="B62" s="503"/>
      <c r="C62" s="503"/>
      <c r="D62" s="504"/>
      <c r="E62" s="504"/>
      <c r="F62" s="503"/>
      <c r="G62" s="502" t="s">
        <v>1373</v>
      </c>
    </row>
    <row r="63" spans="1:7" ht="15.75" thickBot="1" x14ac:dyDescent="0.3">
      <c r="A63" s="505"/>
      <c r="B63" s="503"/>
      <c r="C63" s="503"/>
      <c r="D63" s="504"/>
      <c r="E63" s="504"/>
      <c r="F63" s="503"/>
      <c r="G63" s="502" t="s">
        <v>2690</v>
      </c>
    </row>
    <row r="64" spans="1:7" ht="15.75" thickBot="1" x14ac:dyDescent="0.3">
      <c r="A64" s="509">
        <v>39246</v>
      </c>
      <c r="B64" s="503" t="s">
        <v>607</v>
      </c>
      <c r="C64" s="503" t="s">
        <v>685</v>
      </c>
      <c r="D64" s="504">
        <v>251</v>
      </c>
      <c r="E64" s="504" t="s">
        <v>1382</v>
      </c>
      <c r="F64" s="503" t="s">
        <v>595</v>
      </c>
      <c r="G64" s="502" t="s">
        <v>2693</v>
      </c>
    </row>
    <row r="65" spans="1:7" ht="15.75" thickBot="1" x14ac:dyDescent="0.3">
      <c r="A65" s="506"/>
      <c r="B65" s="503"/>
      <c r="C65" s="503"/>
      <c r="D65" s="504"/>
      <c r="E65" s="504"/>
      <c r="F65" s="503"/>
      <c r="G65" s="502" t="s">
        <v>2692</v>
      </c>
    </row>
    <row r="66" spans="1:7" ht="15.75" thickBot="1" x14ac:dyDescent="0.3">
      <c r="A66" s="506"/>
      <c r="B66" s="503"/>
      <c r="C66" s="503"/>
      <c r="D66" s="504"/>
      <c r="E66" s="504"/>
      <c r="F66" s="503"/>
      <c r="G66" s="502" t="s">
        <v>2691</v>
      </c>
    </row>
    <row r="67" spans="1:7" ht="15.75" thickBot="1" x14ac:dyDescent="0.3">
      <c r="A67" s="506"/>
      <c r="B67" s="503"/>
      <c r="C67" s="503"/>
      <c r="D67" s="504"/>
      <c r="E67" s="504"/>
      <c r="F67" s="503"/>
      <c r="G67" s="502" t="s">
        <v>1373</v>
      </c>
    </row>
    <row r="68" spans="1:7" ht="15.75" thickBot="1" x14ac:dyDescent="0.3">
      <c r="A68" s="506"/>
      <c r="B68" s="503"/>
      <c r="C68" s="503"/>
      <c r="D68" s="504"/>
      <c r="E68" s="504"/>
      <c r="F68" s="503"/>
      <c r="G68" s="502" t="s">
        <v>2690</v>
      </c>
    </row>
    <row r="69" spans="1:7" ht="15.75" thickBot="1" x14ac:dyDescent="0.3">
      <c r="A69" s="506"/>
      <c r="B69" s="507" t="s">
        <v>685</v>
      </c>
      <c r="C69" s="507" t="s">
        <v>733</v>
      </c>
      <c r="D69" s="508">
        <v>251</v>
      </c>
      <c r="E69" s="508" t="s">
        <v>1382</v>
      </c>
      <c r="F69" s="507" t="s">
        <v>595</v>
      </c>
      <c r="G69" s="502" t="s">
        <v>2689</v>
      </c>
    </row>
    <row r="70" spans="1:7" ht="30.75" thickBot="1" x14ac:dyDescent="0.3">
      <c r="A70" s="506"/>
      <c r="B70" s="507" t="s">
        <v>733</v>
      </c>
      <c r="C70" s="507" t="s">
        <v>731</v>
      </c>
      <c r="D70" s="508">
        <v>251</v>
      </c>
      <c r="E70" s="508" t="s">
        <v>1382</v>
      </c>
      <c r="F70" s="507" t="s">
        <v>595</v>
      </c>
      <c r="G70" s="502" t="s">
        <v>2688</v>
      </c>
    </row>
    <row r="71" spans="1:7" ht="15.75" thickBot="1" x14ac:dyDescent="0.3">
      <c r="A71" s="506"/>
      <c r="B71" s="503" t="s">
        <v>731</v>
      </c>
      <c r="C71" s="503" t="s">
        <v>681</v>
      </c>
      <c r="D71" s="504">
        <v>251</v>
      </c>
      <c r="E71" s="504" t="s">
        <v>1382</v>
      </c>
      <c r="F71" s="503" t="s">
        <v>595</v>
      </c>
      <c r="G71" s="502" t="s">
        <v>2687</v>
      </c>
    </row>
    <row r="72" spans="1:7" ht="45.75" thickBot="1" x14ac:dyDescent="0.3">
      <c r="A72" s="506"/>
      <c r="B72" s="503"/>
      <c r="C72" s="503"/>
      <c r="D72" s="504"/>
      <c r="E72" s="504"/>
      <c r="F72" s="503"/>
      <c r="G72" s="502" t="s">
        <v>2686</v>
      </c>
    </row>
    <row r="73" spans="1:7" ht="30.75" thickBot="1" x14ac:dyDescent="0.3">
      <c r="A73" s="506"/>
      <c r="B73" s="503"/>
      <c r="C73" s="503"/>
      <c r="D73" s="504"/>
      <c r="E73" s="504"/>
      <c r="F73" s="503"/>
      <c r="G73" s="502" t="s">
        <v>2685</v>
      </c>
    </row>
    <row r="74" spans="1:7" ht="45.75" thickBot="1" x14ac:dyDescent="0.3">
      <c r="A74" s="506"/>
      <c r="B74" s="503" t="s">
        <v>681</v>
      </c>
      <c r="C74" s="503" t="s">
        <v>675</v>
      </c>
      <c r="D74" s="504">
        <v>0</v>
      </c>
      <c r="E74" s="504" t="s">
        <v>1382</v>
      </c>
      <c r="F74" s="503" t="s">
        <v>595</v>
      </c>
      <c r="G74" s="502" t="s">
        <v>2684</v>
      </c>
    </row>
    <row r="75" spans="1:7" ht="15.75" thickBot="1" x14ac:dyDescent="0.3">
      <c r="A75" s="506"/>
      <c r="B75" s="503"/>
      <c r="C75" s="503"/>
      <c r="D75" s="504"/>
      <c r="E75" s="504"/>
      <c r="F75" s="503"/>
      <c r="G75" s="502" t="s">
        <v>2683</v>
      </c>
    </row>
    <row r="76" spans="1:7" ht="30.75" thickBot="1" x14ac:dyDescent="0.3">
      <c r="A76" s="506"/>
      <c r="B76" s="507" t="s">
        <v>675</v>
      </c>
      <c r="C76" s="507" t="s">
        <v>673</v>
      </c>
      <c r="D76" s="508">
        <v>0</v>
      </c>
      <c r="E76" s="508" t="s">
        <v>1382</v>
      </c>
      <c r="F76" s="507" t="s">
        <v>595</v>
      </c>
      <c r="G76" s="502" t="s">
        <v>2682</v>
      </c>
    </row>
    <row r="77" spans="1:7" ht="30.75" thickBot="1" x14ac:dyDescent="0.3">
      <c r="A77" s="506"/>
      <c r="B77" s="507" t="s">
        <v>673</v>
      </c>
      <c r="C77" s="507" t="s">
        <v>671</v>
      </c>
      <c r="D77" s="508">
        <v>0</v>
      </c>
      <c r="E77" s="508" t="s">
        <v>1382</v>
      </c>
      <c r="F77" s="507" t="s">
        <v>595</v>
      </c>
      <c r="G77" s="502" t="s">
        <v>2681</v>
      </c>
    </row>
    <row r="78" spans="1:7" ht="60.75" thickBot="1" x14ac:dyDescent="0.3">
      <c r="A78" s="506"/>
      <c r="B78" s="507" t="s">
        <v>671</v>
      </c>
      <c r="C78" s="507" t="s">
        <v>856</v>
      </c>
      <c r="D78" s="508">
        <v>0</v>
      </c>
      <c r="E78" s="508" t="s">
        <v>1382</v>
      </c>
      <c r="F78" s="507" t="s">
        <v>595</v>
      </c>
      <c r="G78" s="502" t="s">
        <v>2680</v>
      </c>
    </row>
    <row r="79" spans="1:7" ht="45.75" thickBot="1" x14ac:dyDescent="0.3">
      <c r="A79" s="506"/>
      <c r="B79" s="507" t="s">
        <v>856</v>
      </c>
      <c r="C79" s="507" t="s">
        <v>721</v>
      </c>
      <c r="D79" s="508">
        <v>0</v>
      </c>
      <c r="E79" s="508" t="s">
        <v>1382</v>
      </c>
      <c r="F79" s="507" t="s">
        <v>595</v>
      </c>
      <c r="G79" s="502" t="s">
        <v>2679</v>
      </c>
    </row>
    <row r="80" spans="1:7" ht="30.75" thickBot="1" x14ac:dyDescent="0.3">
      <c r="A80" s="506"/>
      <c r="B80" s="503" t="s">
        <v>721</v>
      </c>
      <c r="C80" s="503" t="s">
        <v>656</v>
      </c>
      <c r="D80" s="504">
        <v>0</v>
      </c>
      <c r="E80" s="504" t="s">
        <v>1382</v>
      </c>
      <c r="F80" s="503" t="s">
        <v>595</v>
      </c>
      <c r="G80" s="502" t="s">
        <v>2678</v>
      </c>
    </row>
    <row r="81" spans="1:7" ht="30.75" thickBot="1" x14ac:dyDescent="0.3">
      <c r="A81" s="506"/>
      <c r="B81" s="503"/>
      <c r="C81" s="503"/>
      <c r="D81" s="504"/>
      <c r="E81" s="504"/>
      <c r="F81" s="503"/>
      <c r="G81" s="502" t="s">
        <v>2677</v>
      </c>
    </row>
    <row r="82" spans="1:7" ht="15.75" thickBot="1" x14ac:dyDescent="0.3">
      <c r="A82" s="506"/>
      <c r="B82" s="507" t="s">
        <v>656</v>
      </c>
      <c r="C82" s="507" t="s">
        <v>902</v>
      </c>
      <c r="D82" s="508">
        <v>0</v>
      </c>
      <c r="E82" s="508" t="s">
        <v>1382</v>
      </c>
      <c r="F82" s="507" t="s">
        <v>595</v>
      </c>
      <c r="G82" s="502" t="s">
        <v>2676</v>
      </c>
    </row>
    <row r="83" spans="1:7" ht="30.75" thickBot="1" x14ac:dyDescent="0.3">
      <c r="A83" s="506"/>
      <c r="B83" s="507" t="s">
        <v>902</v>
      </c>
      <c r="C83" s="507" t="s">
        <v>652</v>
      </c>
      <c r="D83" s="508">
        <v>0</v>
      </c>
      <c r="E83" s="508" t="s">
        <v>1382</v>
      </c>
      <c r="F83" s="507" t="s">
        <v>595</v>
      </c>
      <c r="G83" s="502" t="s">
        <v>2675</v>
      </c>
    </row>
    <row r="84" spans="1:7" ht="75.75" thickBot="1" x14ac:dyDescent="0.3">
      <c r="A84" s="506"/>
      <c r="B84" s="507" t="s">
        <v>652</v>
      </c>
      <c r="C84" s="507" t="s">
        <v>753</v>
      </c>
      <c r="D84" s="508">
        <v>0</v>
      </c>
      <c r="E84" s="508" t="s">
        <v>1382</v>
      </c>
      <c r="F84" s="507" t="s">
        <v>595</v>
      </c>
      <c r="G84" s="502" t="s">
        <v>2674</v>
      </c>
    </row>
    <row r="85" spans="1:7" ht="30.75" thickBot="1" x14ac:dyDescent="0.3">
      <c r="A85" s="506"/>
      <c r="B85" s="507" t="s">
        <v>753</v>
      </c>
      <c r="C85" s="507" t="s">
        <v>645</v>
      </c>
      <c r="D85" s="508">
        <v>0</v>
      </c>
      <c r="E85" s="508" t="s">
        <v>1382</v>
      </c>
      <c r="F85" s="507" t="s">
        <v>595</v>
      </c>
      <c r="G85" s="502" t="s">
        <v>2673</v>
      </c>
    </row>
    <row r="86" spans="1:7" ht="30.75" thickBot="1" x14ac:dyDescent="0.3">
      <c r="A86" s="506"/>
      <c r="B86" s="507" t="s">
        <v>645</v>
      </c>
      <c r="C86" s="507" t="s">
        <v>639</v>
      </c>
      <c r="D86" s="508">
        <v>0</v>
      </c>
      <c r="E86" s="508" t="s">
        <v>1382</v>
      </c>
      <c r="F86" s="507" t="s">
        <v>595</v>
      </c>
      <c r="G86" s="502" t="s">
        <v>2672</v>
      </c>
    </row>
    <row r="87" spans="1:7" ht="15.75" thickBot="1" x14ac:dyDescent="0.3">
      <c r="A87" s="506"/>
      <c r="B87" s="507" t="s">
        <v>639</v>
      </c>
      <c r="C87" s="507" t="s">
        <v>637</v>
      </c>
      <c r="D87" s="508">
        <v>0</v>
      </c>
      <c r="E87" s="508" t="s">
        <v>1382</v>
      </c>
      <c r="F87" s="507" t="s">
        <v>595</v>
      </c>
      <c r="G87" s="502" t="s">
        <v>2671</v>
      </c>
    </row>
    <row r="88" spans="1:7" ht="30.75" thickBot="1" x14ac:dyDescent="0.3">
      <c r="A88" s="506"/>
      <c r="B88" s="507" t="s">
        <v>637</v>
      </c>
      <c r="C88" s="507" t="s">
        <v>839</v>
      </c>
      <c r="D88" s="508">
        <v>0</v>
      </c>
      <c r="E88" s="508" t="s">
        <v>1382</v>
      </c>
      <c r="F88" s="507" t="s">
        <v>595</v>
      </c>
      <c r="G88" s="502" t="s">
        <v>2670</v>
      </c>
    </row>
    <row r="89" spans="1:7" ht="15.75" thickBot="1" x14ac:dyDescent="0.3">
      <c r="A89" s="506"/>
      <c r="B89" s="507" t="s">
        <v>839</v>
      </c>
      <c r="C89" s="507" t="s">
        <v>893</v>
      </c>
      <c r="D89" s="508">
        <v>0</v>
      </c>
      <c r="E89" s="508" t="s">
        <v>1382</v>
      </c>
      <c r="F89" s="507" t="s">
        <v>595</v>
      </c>
      <c r="G89" s="502" t="s">
        <v>2669</v>
      </c>
    </row>
    <row r="90" spans="1:7" ht="15.75" thickBot="1" x14ac:dyDescent="0.3">
      <c r="A90" s="506"/>
      <c r="B90" s="503" t="s">
        <v>893</v>
      </c>
      <c r="C90" s="503" t="s">
        <v>623</v>
      </c>
      <c r="D90" s="504">
        <v>0</v>
      </c>
      <c r="E90" s="504" t="s">
        <v>1382</v>
      </c>
      <c r="F90" s="503" t="s">
        <v>595</v>
      </c>
      <c r="G90" s="502" t="s">
        <v>2668</v>
      </c>
    </row>
    <row r="91" spans="1:7" ht="15.75" thickBot="1" x14ac:dyDescent="0.3">
      <c r="A91" s="505"/>
      <c r="B91" s="503"/>
      <c r="C91" s="503"/>
      <c r="D91" s="504"/>
      <c r="E91" s="504"/>
      <c r="F91" s="503"/>
      <c r="G91" s="502" t="s">
        <v>2667</v>
      </c>
    </row>
    <row r="92" spans="1:7" ht="15.75" thickBot="1" x14ac:dyDescent="0.3">
      <c r="A92" s="509">
        <v>39367</v>
      </c>
      <c r="B92" s="507" t="s">
        <v>681</v>
      </c>
      <c r="C92" s="507" t="s">
        <v>677</v>
      </c>
      <c r="D92" s="508">
        <v>0</v>
      </c>
      <c r="E92" s="508" t="s">
        <v>1058</v>
      </c>
      <c r="F92" s="507" t="s">
        <v>595</v>
      </c>
      <c r="G92" s="502" t="s">
        <v>2666</v>
      </c>
    </row>
    <row r="93" spans="1:7" ht="30.75" thickBot="1" x14ac:dyDescent="0.3">
      <c r="A93" s="506"/>
      <c r="B93" s="507" t="s">
        <v>677</v>
      </c>
      <c r="C93" s="507" t="s">
        <v>760</v>
      </c>
      <c r="D93" s="508">
        <v>0</v>
      </c>
      <c r="E93" s="508" t="s">
        <v>1058</v>
      </c>
      <c r="F93" s="507" t="s">
        <v>595</v>
      </c>
      <c r="G93" s="502" t="s">
        <v>2665</v>
      </c>
    </row>
    <row r="94" spans="1:7" ht="30.75" thickBot="1" x14ac:dyDescent="0.3">
      <c r="A94" s="506"/>
      <c r="B94" s="507" t="s">
        <v>760</v>
      </c>
      <c r="C94" s="507" t="s">
        <v>859</v>
      </c>
      <c r="D94" s="508">
        <v>0</v>
      </c>
      <c r="E94" s="508" t="s">
        <v>1409</v>
      </c>
      <c r="F94" s="507" t="s">
        <v>595</v>
      </c>
      <c r="G94" s="502" t="s">
        <v>2664</v>
      </c>
    </row>
    <row r="95" spans="1:7" ht="15.75" thickBot="1" x14ac:dyDescent="0.3">
      <c r="A95" s="506"/>
      <c r="B95" s="507" t="s">
        <v>859</v>
      </c>
      <c r="C95" s="507" t="s">
        <v>850</v>
      </c>
      <c r="D95" s="508">
        <v>0</v>
      </c>
      <c r="E95" s="508" t="s">
        <v>1058</v>
      </c>
      <c r="F95" s="507" t="s">
        <v>595</v>
      </c>
      <c r="G95" s="502" t="s">
        <v>2663</v>
      </c>
    </row>
    <row r="96" spans="1:7" ht="60.75" thickBot="1" x14ac:dyDescent="0.3">
      <c r="A96" s="506"/>
      <c r="B96" s="507" t="s">
        <v>850</v>
      </c>
      <c r="C96" s="507" t="s">
        <v>660</v>
      </c>
      <c r="D96" s="508">
        <v>0</v>
      </c>
      <c r="E96" s="508" t="s">
        <v>1058</v>
      </c>
      <c r="F96" s="507" t="s">
        <v>595</v>
      </c>
      <c r="G96" s="502" t="s">
        <v>2662</v>
      </c>
    </row>
    <row r="97" spans="1:7" ht="30.75" thickBot="1" x14ac:dyDescent="0.3">
      <c r="A97" s="506"/>
      <c r="B97" s="507" t="s">
        <v>660</v>
      </c>
      <c r="C97" s="507" t="s">
        <v>649</v>
      </c>
      <c r="D97" s="508">
        <v>0</v>
      </c>
      <c r="E97" s="508" t="s">
        <v>1409</v>
      </c>
      <c r="F97" s="507" t="s">
        <v>595</v>
      </c>
      <c r="G97" s="502" t="s">
        <v>2661</v>
      </c>
    </row>
    <row r="98" spans="1:7" ht="60.75" thickBot="1" x14ac:dyDescent="0.3">
      <c r="A98" s="506"/>
      <c r="B98" s="507" t="s">
        <v>649</v>
      </c>
      <c r="C98" s="507" t="s">
        <v>640</v>
      </c>
      <c r="D98" s="508">
        <v>0</v>
      </c>
      <c r="E98" s="508" t="s">
        <v>1058</v>
      </c>
      <c r="F98" s="507" t="s">
        <v>595</v>
      </c>
      <c r="G98" s="502" t="s">
        <v>2660</v>
      </c>
    </row>
    <row r="99" spans="1:7" ht="45.75" thickBot="1" x14ac:dyDescent="0.3">
      <c r="A99" s="506"/>
      <c r="B99" s="507" t="s">
        <v>640</v>
      </c>
      <c r="C99" s="507" t="s">
        <v>893</v>
      </c>
      <c r="D99" s="508">
        <v>0</v>
      </c>
      <c r="E99" s="508" t="s">
        <v>2371</v>
      </c>
      <c r="F99" s="507" t="s">
        <v>595</v>
      </c>
      <c r="G99" s="502" t="s">
        <v>2659</v>
      </c>
    </row>
    <row r="100" spans="1:7" ht="15.75" thickBot="1" x14ac:dyDescent="0.3">
      <c r="A100" s="506"/>
      <c r="B100" s="503" t="s">
        <v>893</v>
      </c>
      <c r="C100" s="503" t="s">
        <v>781</v>
      </c>
      <c r="D100" s="504">
        <v>0</v>
      </c>
      <c r="E100" s="504" t="s">
        <v>1580</v>
      </c>
      <c r="F100" s="503" t="s">
        <v>595</v>
      </c>
      <c r="G100" s="502" t="s">
        <v>2658</v>
      </c>
    </row>
    <row r="101" spans="1:7" ht="15.75" thickBot="1" x14ac:dyDescent="0.3">
      <c r="A101" s="506"/>
      <c r="B101" s="503"/>
      <c r="C101" s="503"/>
      <c r="D101" s="504"/>
      <c r="E101" s="504"/>
      <c r="F101" s="503"/>
      <c r="G101" s="502" t="s">
        <v>2657</v>
      </c>
    </row>
    <row r="102" spans="1:7" ht="15.75" thickBot="1" x14ac:dyDescent="0.3">
      <c r="A102" s="506"/>
      <c r="B102" s="503"/>
      <c r="C102" s="503"/>
      <c r="D102" s="504"/>
      <c r="E102" s="504"/>
      <c r="F102" s="503"/>
      <c r="G102" s="502" t="s">
        <v>717</v>
      </c>
    </row>
    <row r="103" spans="1:7" ht="30.75" thickBot="1" x14ac:dyDescent="0.3">
      <c r="A103" s="506"/>
      <c r="B103" s="503"/>
      <c r="C103" s="503"/>
      <c r="D103" s="504"/>
      <c r="E103" s="504"/>
      <c r="F103" s="503"/>
      <c r="G103" s="502" t="s">
        <v>2656</v>
      </c>
    </row>
    <row r="104" spans="1:7" ht="15.75" thickBot="1" x14ac:dyDescent="0.3">
      <c r="A104" s="506"/>
      <c r="B104" s="507" t="s">
        <v>2655</v>
      </c>
      <c r="C104" s="507" t="s">
        <v>745</v>
      </c>
      <c r="D104" s="508">
        <v>0</v>
      </c>
      <c r="E104" s="508" t="s">
        <v>1810</v>
      </c>
      <c r="F104" s="507" t="s">
        <v>595</v>
      </c>
      <c r="G104" s="502" t="s">
        <v>2654</v>
      </c>
    </row>
    <row r="105" spans="1:7" ht="60.75" thickBot="1" x14ac:dyDescent="0.3">
      <c r="A105" s="505"/>
      <c r="B105" s="507" t="s">
        <v>745</v>
      </c>
      <c r="C105" s="507" t="s">
        <v>607</v>
      </c>
      <c r="D105" s="508">
        <v>32</v>
      </c>
      <c r="E105" s="508" t="s">
        <v>1810</v>
      </c>
      <c r="F105" s="507" t="s">
        <v>595</v>
      </c>
      <c r="G105" s="502" t="s">
        <v>2653</v>
      </c>
    </row>
    <row r="106" spans="1:7" ht="30.75" thickBot="1" x14ac:dyDescent="0.3">
      <c r="A106" s="509">
        <v>39368</v>
      </c>
      <c r="B106" s="507" t="s">
        <v>607</v>
      </c>
      <c r="C106" s="507" t="s">
        <v>600</v>
      </c>
      <c r="D106" s="508">
        <v>140</v>
      </c>
      <c r="E106" s="508" t="s">
        <v>1817</v>
      </c>
      <c r="F106" s="507" t="s">
        <v>595</v>
      </c>
      <c r="G106" s="502" t="s">
        <v>2652</v>
      </c>
    </row>
    <row r="107" spans="1:7" ht="60.75" thickBot="1" x14ac:dyDescent="0.3">
      <c r="A107" s="506"/>
      <c r="B107" s="507" t="s">
        <v>600</v>
      </c>
      <c r="C107" s="507" t="s">
        <v>695</v>
      </c>
      <c r="D107" s="508">
        <v>220</v>
      </c>
      <c r="E107" s="508" t="s">
        <v>1817</v>
      </c>
      <c r="F107" s="507" t="s">
        <v>595</v>
      </c>
      <c r="G107" s="502" t="s">
        <v>2651</v>
      </c>
    </row>
    <row r="108" spans="1:7" ht="30.75" thickBot="1" x14ac:dyDescent="0.3">
      <c r="A108" s="506"/>
      <c r="B108" s="507" t="s">
        <v>695</v>
      </c>
      <c r="C108" s="507" t="s">
        <v>597</v>
      </c>
      <c r="D108" s="508">
        <v>220</v>
      </c>
      <c r="E108" s="508" t="s">
        <v>1834</v>
      </c>
      <c r="F108" s="507" t="s">
        <v>595</v>
      </c>
      <c r="G108" s="502" t="s">
        <v>2650</v>
      </c>
    </row>
    <row r="109" spans="1:7" ht="75.75" thickBot="1" x14ac:dyDescent="0.3">
      <c r="A109" s="506"/>
      <c r="B109" s="507" t="s">
        <v>597</v>
      </c>
      <c r="C109" s="507" t="s">
        <v>687</v>
      </c>
      <c r="D109" s="508">
        <v>250</v>
      </c>
      <c r="E109" s="508" t="s">
        <v>1817</v>
      </c>
      <c r="F109" s="507" t="s">
        <v>595</v>
      </c>
      <c r="G109" s="502" t="s">
        <v>2649</v>
      </c>
    </row>
    <row r="110" spans="1:7" ht="60.75" thickBot="1" x14ac:dyDescent="0.3">
      <c r="A110" s="506"/>
      <c r="B110" s="507" t="s">
        <v>687</v>
      </c>
      <c r="C110" s="507" t="s">
        <v>731</v>
      </c>
      <c r="D110" s="508">
        <v>260</v>
      </c>
      <c r="E110" s="508" t="s">
        <v>1817</v>
      </c>
      <c r="F110" s="507" t="s">
        <v>595</v>
      </c>
      <c r="G110" s="502" t="s">
        <v>2648</v>
      </c>
    </row>
    <row r="111" spans="1:7" ht="45.75" thickBot="1" x14ac:dyDescent="0.3">
      <c r="A111" s="506"/>
      <c r="B111" s="507" t="s">
        <v>731</v>
      </c>
      <c r="C111" s="507" t="s">
        <v>681</v>
      </c>
      <c r="D111" s="508">
        <v>265</v>
      </c>
      <c r="E111" s="508" t="s">
        <v>1817</v>
      </c>
      <c r="F111" s="507" t="s">
        <v>595</v>
      </c>
      <c r="G111" s="502" t="s">
        <v>2647</v>
      </c>
    </row>
    <row r="112" spans="1:7" ht="30.75" thickBot="1" x14ac:dyDescent="0.3">
      <c r="A112" s="506"/>
      <c r="B112" s="507" t="s">
        <v>681</v>
      </c>
      <c r="C112" s="507" t="s">
        <v>1018</v>
      </c>
      <c r="D112" s="508">
        <v>265</v>
      </c>
      <c r="E112" s="508" t="s">
        <v>1817</v>
      </c>
      <c r="F112" s="507" t="s">
        <v>595</v>
      </c>
      <c r="G112" s="502" t="s">
        <v>2646</v>
      </c>
    </row>
    <row r="113" spans="1:7" ht="75.75" thickBot="1" x14ac:dyDescent="0.3">
      <c r="A113" s="506"/>
      <c r="B113" s="507" t="s">
        <v>1018</v>
      </c>
      <c r="C113" s="507" t="s">
        <v>673</v>
      </c>
      <c r="D113" s="508">
        <v>223</v>
      </c>
      <c r="E113" s="508" t="s">
        <v>1834</v>
      </c>
      <c r="F113" s="507" t="s">
        <v>595</v>
      </c>
      <c r="G113" s="502" t="s">
        <v>2645</v>
      </c>
    </row>
    <row r="114" spans="1:7" ht="15.75" thickBot="1" x14ac:dyDescent="0.3">
      <c r="A114" s="506"/>
      <c r="B114" s="507" t="s">
        <v>673</v>
      </c>
      <c r="C114" s="507" t="s">
        <v>671</v>
      </c>
      <c r="D114" s="508">
        <v>223</v>
      </c>
      <c r="E114" s="508" t="s">
        <v>1817</v>
      </c>
      <c r="F114" s="507" t="s">
        <v>595</v>
      </c>
      <c r="G114" s="502" t="s">
        <v>2644</v>
      </c>
    </row>
    <row r="115" spans="1:7" ht="60.75" thickBot="1" x14ac:dyDescent="0.3">
      <c r="A115" s="506"/>
      <c r="B115" s="507" t="s">
        <v>671</v>
      </c>
      <c r="C115" s="507" t="s">
        <v>668</v>
      </c>
      <c r="D115" s="508">
        <v>262</v>
      </c>
      <c r="E115" s="508" t="s">
        <v>1817</v>
      </c>
      <c r="F115" s="507" t="s">
        <v>595</v>
      </c>
      <c r="G115" s="502" t="s">
        <v>2643</v>
      </c>
    </row>
    <row r="116" spans="1:7" ht="45.75" thickBot="1" x14ac:dyDescent="0.3">
      <c r="A116" s="506"/>
      <c r="B116" s="507" t="s">
        <v>668</v>
      </c>
      <c r="C116" s="507" t="s">
        <v>665</v>
      </c>
      <c r="D116" s="508">
        <v>262</v>
      </c>
      <c r="E116" s="508" t="s">
        <v>2638</v>
      </c>
      <c r="F116" s="507" t="s">
        <v>595</v>
      </c>
      <c r="G116" s="502" t="s">
        <v>2642</v>
      </c>
    </row>
    <row r="117" spans="1:7" ht="30.75" thickBot="1" x14ac:dyDescent="0.3">
      <c r="A117" s="506"/>
      <c r="B117" s="507" t="s">
        <v>665</v>
      </c>
      <c r="C117" s="507" t="s">
        <v>805</v>
      </c>
      <c r="D117" s="508">
        <v>262</v>
      </c>
      <c r="E117" s="508" t="s">
        <v>1817</v>
      </c>
      <c r="F117" s="507" t="s">
        <v>595</v>
      </c>
      <c r="G117" s="502" t="s">
        <v>2641</v>
      </c>
    </row>
    <row r="118" spans="1:7" ht="15.75" thickBot="1" x14ac:dyDescent="0.3">
      <c r="A118" s="506"/>
      <c r="B118" s="507" t="s">
        <v>805</v>
      </c>
      <c r="C118" s="507" t="s">
        <v>850</v>
      </c>
      <c r="D118" s="508">
        <v>262</v>
      </c>
      <c r="E118" s="508" t="s">
        <v>1817</v>
      </c>
      <c r="F118" s="507" t="s">
        <v>595</v>
      </c>
      <c r="G118" s="502" t="s">
        <v>2640</v>
      </c>
    </row>
    <row r="119" spans="1:7" ht="60.75" thickBot="1" x14ac:dyDescent="0.3">
      <c r="A119" s="506"/>
      <c r="B119" s="507" t="s">
        <v>850</v>
      </c>
      <c r="C119" s="507" t="s">
        <v>845</v>
      </c>
      <c r="D119" s="508">
        <v>249</v>
      </c>
      <c r="E119" s="508" t="s">
        <v>1817</v>
      </c>
      <c r="F119" s="507" t="s">
        <v>595</v>
      </c>
      <c r="G119" s="502" t="s">
        <v>2639</v>
      </c>
    </row>
    <row r="120" spans="1:7" ht="45.75" thickBot="1" x14ac:dyDescent="0.3">
      <c r="A120" s="506"/>
      <c r="B120" s="507" t="s">
        <v>845</v>
      </c>
      <c r="C120" s="507" t="s">
        <v>654</v>
      </c>
      <c r="D120" s="508">
        <v>249</v>
      </c>
      <c r="E120" s="508" t="s">
        <v>2638</v>
      </c>
      <c r="F120" s="507" t="s">
        <v>595</v>
      </c>
      <c r="G120" s="502" t="s">
        <v>2637</v>
      </c>
    </row>
    <row r="121" spans="1:7" ht="30.75" thickBot="1" x14ac:dyDescent="0.3">
      <c r="A121" s="506"/>
      <c r="B121" s="507" t="s">
        <v>645</v>
      </c>
      <c r="C121" s="507" t="s">
        <v>841</v>
      </c>
      <c r="D121" s="508">
        <v>265</v>
      </c>
      <c r="E121" s="508" t="s">
        <v>1817</v>
      </c>
      <c r="F121" s="507" t="s">
        <v>595</v>
      </c>
      <c r="G121" s="502" t="s">
        <v>2636</v>
      </c>
    </row>
    <row r="122" spans="1:7" ht="105.75" thickBot="1" x14ac:dyDescent="0.3">
      <c r="A122" s="505"/>
      <c r="B122" s="507" t="s">
        <v>841</v>
      </c>
      <c r="C122" s="507" t="s">
        <v>607</v>
      </c>
      <c r="D122" s="508">
        <v>424</v>
      </c>
      <c r="E122" s="508" t="s">
        <v>1817</v>
      </c>
      <c r="F122" s="507" t="s">
        <v>595</v>
      </c>
      <c r="G122" s="502" t="s">
        <v>2635</v>
      </c>
    </row>
    <row r="123" spans="1:7" ht="60.75" thickBot="1" x14ac:dyDescent="0.3">
      <c r="A123" s="509">
        <v>39369</v>
      </c>
      <c r="B123" s="503" t="s">
        <v>607</v>
      </c>
      <c r="C123" s="503" t="s">
        <v>681</v>
      </c>
      <c r="D123" s="504">
        <v>560</v>
      </c>
      <c r="E123" s="504" t="s">
        <v>1817</v>
      </c>
      <c r="F123" s="503" t="s">
        <v>595</v>
      </c>
      <c r="G123" s="502" t="s">
        <v>2634</v>
      </c>
    </row>
    <row r="124" spans="1:7" ht="45.75" thickBot="1" x14ac:dyDescent="0.3">
      <c r="A124" s="506"/>
      <c r="B124" s="503"/>
      <c r="C124" s="503"/>
      <c r="D124" s="504"/>
      <c r="E124" s="504"/>
      <c r="F124" s="503"/>
      <c r="G124" s="502" t="s">
        <v>2633</v>
      </c>
    </row>
    <row r="125" spans="1:7" ht="90.75" thickBot="1" x14ac:dyDescent="0.3">
      <c r="A125" s="506"/>
      <c r="B125" s="507" t="s">
        <v>681</v>
      </c>
      <c r="C125" s="507" t="s">
        <v>639</v>
      </c>
      <c r="D125" s="508">
        <v>866</v>
      </c>
      <c r="E125" s="508" t="s">
        <v>1817</v>
      </c>
      <c r="F125" s="507" t="s">
        <v>595</v>
      </c>
      <c r="G125" s="502" t="s">
        <v>2632</v>
      </c>
    </row>
    <row r="126" spans="1:7" ht="45.75" thickBot="1" x14ac:dyDescent="0.3">
      <c r="A126" s="506"/>
      <c r="B126" s="507" t="s">
        <v>639</v>
      </c>
      <c r="C126" s="507" t="s">
        <v>786</v>
      </c>
      <c r="D126" s="508">
        <v>866</v>
      </c>
      <c r="E126" s="508" t="s">
        <v>1817</v>
      </c>
      <c r="F126" s="507" t="s">
        <v>595</v>
      </c>
      <c r="G126" s="502" t="s">
        <v>2631</v>
      </c>
    </row>
    <row r="127" spans="1:7" ht="90.75" thickBot="1" x14ac:dyDescent="0.3">
      <c r="A127" s="506"/>
      <c r="B127" s="507" t="s">
        <v>786</v>
      </c>
      <c r="C127" s="507" t="s">
        <v>741</v>
      </c>
      <c r="D127" s="508">
        <v>1107</v>
      </c>
      <c r="E127" s="508" t="s">
        <v>1817</v>
      </c>
      <c r="F127" s="507" t="s">
        <v>595</v>
      </c>
      <c r="G127" s="502" t="s">
        <v>2630</v>
      </c>
    </row>
    <row r="128" spans="1:7" ht="45.75" thickBot="1" x14ac:dyDescent="0.3">
      <c r="A128" s="505"/>
      <c r="B128" s="507" t="s">
        <v>741</v>
      </c>
      <c r="C128" s="507" t="s">
        <v>607</v>
      </c>
      <c r="D128" s="508">
        <v>1077</v>
      </c>
      <c r="E128" s="508" t="s">
        <v>1817</v>
      </c>
      <c r="F128" s="507" t="s">
        <v>595</v>
      </c>
      <c r="G128" s="502" t="s">
        <v>2629</v>
      </c>
    </row>
    <row r="129" spans="1:7" ht="90.75" thickBot="1" x14ac:dyDescent="0.3">
      <c r="A129" s="509">
        <v>39370</v>
      </c>
      <c r="B129" s="507" t="s">
        <v>607</v>
      </c>
      <c r="C129" s="507" t="s">
        <v>735</v>
      </c>
      <c r="D129" s="508">
        <v>1200</v>
      </c>
      <c r="E129" s="508" t="s">
        <v>1812</v>
      </c>
      <c r="F129" s="507" t="s">
        <v>595</v>
      </c>
      <c r="G129" s="502" t="s">
        <v>2628</v>
      </c>
    </row>
    <row r="130" spans="1:7" ht="45.75" thickBot="1" x14ac:dyDescent="0.3">
      <c r="A130" s="506"/>
      <c r="B130" s="507" t="s">
        <v>735</v>
      </c>
      <c r="C130" s="507" t="s">
        <v>765</v>
      </c>
      <c r="D130" s="508">
        <v>1200</v>
      </c>
      <c r="E130" s="508" t="s">
        <v>1812</v>
      </c>
      <c r="F130" s="507" t="s">
        <v>595</v>
      </c>
      <c r="G130" s="502" t="s">
        <v>2627</v>
      </c>
    </row>
    <row r="131" spans="1:7" ht="15.75" thickBot="1" x14ac:dyDescent="0.3">
      <c r="A131" s="506"/>
      <c r="B131" s="507" t="s">
        <v>765</v>
      </c>
      <c r="C131" s="507" t="s">
        <v>681</v>
      </c>
      <c r="D131" s="508">
        <v>1202</v>
      </c>
      <c r="E131" s="508" t="s">
        <v>1812</v>
      </c>
      <c r="F131" s="507" t="s">
        <v>595</v>
      </c>
      <c r="G131" s="502" t="s">
        <v>2626</v>
      </c>
    </row>
    <row r="132" spans="1:7" ht="45.75" thickBot="1" x14ac:dyDescent="0.3">
      <c r="A132" s="506"/>
      <c r="B132" s="503" t="s">
        <v>681</v>
      </c>
      <c r="C132" s="503" t="s">
        <v>723</v>
      </c>
      <c r="D132" s="504">
        <v>1360</v>
      </c>
      <c r="E132" s="504" t="s">
        <v>1812</v>
      </c>
      <c r="F132" s="503" t="s">
        <v>595</v>
      </c>
      <c r="G132" s="502" t="s">
        <v>2625</v>
      </c>
    </row>
    <row r="133" spans="1:7" ht="45.75" thickBot="1" x14ac:dyDescent="0.3">
      <c r="A133" s="506"/>
      <c r="B133" s="503"/>
      <c r="C133" s="503"/>
      <c r="D133" s="504"/>
      <c r="E133" s="504"/>
      <c r="F133" s="503"/>
      <c r="G133" s="502" t="s">
        <v>2624</v>
      </c>
    </row>
    <row r="134" spans="1:7" ht="60.75" thickBot="1" x14ac:dyDescent="0.3">
      <c r="A134" s="506"/>
      <c r="B134" s="507" t="s">
        <v>723</v>
      </c>
      <c r="C134" s="507" t="s">
        <v>649</v>
      </c>
      <c r="D134" s="508">
        <v>1360</v>
      </c>
      <c r="E134" s="508" t="s">
        <v>2622</v>
      </c>
      <c r="F134" s="507" t="s">
        <v>595</v>
      </c>
      <c r="G134" s="502" t="s">
        <v>2623</v>
      </c>
    </row>
    <row r="135" spans="1:7" ht="45.75" thickBot="1" x14ac:dyDescent="0.3">
      <c r="A135" s="506"/>
      <c r="B135" s="507" t="s">
        <v>649</v>
      </c>
      <c r="C135" s="507" t="s">
        <v>645</v>
      </c>
      <c r="D135" s="508">
        <v>1360</v>
      </c>
      <c r="E135" s="508" t="s">
        <v>2622</v>
      </c>
      <c r="F135" s="507" t="s">
        <v>595</v>
      </c>
      <c r="G135" s="502" t="s">
        <v>2621</v>
      </c>
    </row>
    <row r="136" spans="1:7" ht="15.75" thickBot="1" x14ac:dyDescent="0.3">
      <c r="A136" s="506"/>
      <c r="B136" s="503" t="s">
        <v>645</v>
      </c>
      <c r="C136" s="503" t="s">
        <v>997</v>
      </c>
      <c r="D136" s="504">
        <v>220</v>
      </c>
      <c r="E136" s="504" t="s">
        <v>1810</v>
      </c>
      <c r="F136" s="503" t="s">
        <v>595</v>
      </c>
      <c r="G136" s="502" t="s">
        <v>2620</v>
      </c>
    </row>
    <row r="137" spans="1:7" ht="15.75" thickBot="1" x14ac:dyDescent="0.3">
      <c r="A137" s="506"/>
      <c r="B137" s="503"/>
      <c r="C137" s="503"/>
      <c r="D137" s="504"/>
      <c r="E137" s="504"/>
      <c r="F137" s="503"/>
      <c r="G137" s="502" t="s">
        <v>2619</v>
      </c>
    </row>
    <row r="138" spans="1:7" ht="15.75" thickBot="1" x14ac:dyDescent="0.3">
      <c r="A138" s="506"/>
      <c r="B138" s="503"/>
      <c r="C138" s="503"/>
      <c r="D138" s="504"/>
      <c r="E138" s="504"/>
      <c r="F138" s="503"/>
      <c r="G138" s="502" t="s">
        <v>2618</v>
      </c>
    </row>
    <row r="139" spans="1:7" ht="15.75" thickBot="1" x14ac:dyDescent="0.3">
      <c r="A139" s="506"/>
      <c r="B139" s="503"/>
      <c r="C139" s="503"/>
      <c r="D139" s="504"/>
      <c r="E139" s="504"/>
      <c r="F139" s="503"/>
      <c r="G139" s="502" t="s">
        <v>2617</v>
      </c>
    </row>
    <row r="140" spans="1:7" ht="15.75" thickBot="1" x14ac:dyDescent="0.3">
      <c r="A140" s="506"/>
      <c r="B140" s="503"/>
      <c r="C140" s="503"/>
      <c r="D140" s="504"/>
      <c r="E140" s="504"/>
      <c r="F140" s="503"/>
      <c r="G140" s="502" t="s">
        <v>2616</v>
      </c>
    </row>
    <row r="141" spans="1:7" ht="15.75" thickBot="1" x14ac:dyDescent="0.3">
      <c r="A141" s="506"/>
      <c r="B141" s="503"/>
      <c r="C141" s="503"/>
      <c r="D141" s="504"/>
      <c r="E141" s="504"/>
      <c r="F141" s="503"/>
      <c r="G141" s="502" t="s">
        <v>2615</v>
      </c>
    </row>
    <row r="142" spans="1:7" ht="15.75" thickBot="1" x14ac:dyDescent="0.3">
      <c r="A142" s="506"/>
      <c r="B142" s="503"/>
      <c r="C142" s="503"/>
      <c r="D142" s="504"/>
      <c r="E142" s="504"/>
      <c r="F142" s="503"/>
      <c r="G142" s="502" t="s">
        <v>2614</v>
      </c>
    </row>
    <row r="143" spans="1:7" ht="15.75" thickBot="1" x14ac:dyDescent="0.3">
      <c r="A143" s="506"/>
      <c r="B143" s="503"/>
      <c r="C143" s="503"/>
      <c r="D143" s="504"/>
      <c r="E143" s="504"/>
      <c r="F143" s="503"/>
      <c r="G143" s="502" t="s">
        <v>2613</v>
      </c>
    </row>
    <row r="144" spans="1:7" ht="30.75" thickBot="1" x14ac:dyDescent="0.3">
      <c r="A144" s="506"/>
      <c r="B144" s="503"/>
      <c r="C144" s="503"/>
      <c r="D144" s="504"/>
      <c r="E144" s="504"/>
      <c r="F144" s="503"/>
      <c r="G144" s="502" t="s">
        <v>2612</v>
      </c>
    </row>
    <row r="145" spans="1:7" ht="30.75" thickBot="1" x14ac:dyDescent="0.3">
      <c r="A145" s="506"/>
      <c r="B145" s="507" t="s">
        <v>997</v>
      </c>
      <c r="C145" s="507" t="s">
        <v>710</v>
      </c>
      <c r="D145" s="508">
        <v>220</v>
      </c>
      <c r="E145" s="508" t="s">
        <v>1810</v>
      </c>
      <c r="F145" s="507" t="s">
        <v>595</v>
      </c>
      <c r="G145" s="502" t="s">
        <v>2611</v>
      </c>
    </row>
    <row r="146" spans="1:7" ht="45.75" thickBot="1" x14ac:dyDescent="0.3">
      <c r="A146" s="506"/>
      <c r="B146" s="507" t="s">
        <v>710</v>
      </c>
      <c r="C146" s="507" t="s">
        <v>621</v>
      </c>
      <c r="D146" s="508">
        <v>220</v>
      </c>
      <c r="E146" s="508" t="s">
        <v>2106</v>
      </c>
      <c r="F146" s="507" t="s">
        <v>595</v>
      </c>
      <c r="G146" s="502" t="s">
        <v>2610</v>
      </c>
    </row>
    <row r="147" spans="1:7" ht="30.75" thickBot="1" x14ac:dyDescent="0.3">
      <c r="A147" s="506"/>
      <c r="B147" s="507" t="s">
        <v>621</v>
      </c>
      <c r="C147" s="507" t="s">
        <v>616</v>
      </c>
      <c r="D147" s="508">
        <v>110</v>
      </c>
      <c r="E147" s="508" t="s">
        <v>1810</v>
      </c>
      <c r="F147" s="507" t="s">
        <v>595</v>
      </c>
      <c r="G147" s="502" t="s">
        <v>2609</v>
      </c>
    </row>
    <row r="148" spans="1:7" ht="30.75" thickBot="1" x14ac:dyDescent="0.3">
      <c r="A148" s="505"/>
      <c r="B148" s="507" t="s">
        <v>616</v>
      </c>
      <c r="C148" s="507" t="s">
        <v>607</v>
      </c>
      <c r="D148" s="508">
        <v>110</v>
      </c>
      <c r="E148" s="508" t="s">
        <v>2106</v>
      </c>
      <c r="F148" s="507" t="s">
        <v>595</v>
      </c>
      <c r="G148" s="502" t="s">
        <v>2608</v>
      </c>
    </row>
    <row r="149" spans="1:7" ht="30.75" thickBot="1" x14ac:dyDescent="0.3">
      <c r="A149" s="509">
        <v>39371</v>
      </c>
      <c r="B149" s="507" t="s">
        <v>607</v>
      </c>
      <c r="C149" s="507" t="s">
        <v>700</v>
      </c>
      <c r="D149" s="508">
        <v>110</v>
      </c>
      <c r="E149" s="508" t="s">
        <v>1409</v>
      </c>
      <c r="F149" s="507" t="s">
        <v>595</v>
      </c>
      <c r="G149" s="502" t="s">
        <v>2607</v>
      </c>
    </row>
    <row r="150" spans="1:7" ht="30.75" thickBot="1" x14ac:dyDescent="0.3">
      <c r="A150" s="506"/>
      <c r="B150" s="507" t="s">
        <v>700</v>
      </c>
      <c r="C150" s="507" t="s">
        <v>689</v>
      </c>
      <c r="D150" s="508">
        <v>0</v>
      </c>
      <c r="E150" s="508" t="s">
        <v>1810</v>
      </c>
      <c r="F150" s="507" t="s">
        <v>595</v>
      </c>
      <c r="G150" s="502" t="s">
        <v>2606</v>
      </c>
    </row>
    <row r="151" spans="1:7" ht="30.75" thickBot="1" x14ac:dyDescent="0.3">
      <c r="A151" s="506"/>
      <c r="B151" s="507" t="s">
        <v>689</v>
      </c>
      <c r="C151" s="507" t="s">
        <v>733</v>
      </c>
      <c r="D151" s="508">
        <v>0</v>
      </c>
      <c r="E151" s="508" t="s">
        <v>1898</v>
      </c>
      <c r="F151" s="507" t="s">
        <v>595</v>
      </c>
      <c r="G151" s="502" t="s">
        <v>2605</v>
      </c>
    </row>
    <row r="152" spans="1:7" ht="45.75" thickBot="1" x14ac:dyDescent="0.3">
      <c r="A152" s="506"/>
      <c r="B152" s="507" t="s">
        <v>733</v>
      </c>
      <c r="C152" s="507" t="s">
        <v>681</v>
      </c>
      <c r="D152" s="508">
        <v>0</v>
      </c>
      <c r="E152" s="508" t="s">
        <v>1898</v>
      </c>
      <c r="F152" s="507" t="s">
        <v>595</v>
      </c>
      <c r="G152" s="502" t="s">
        <v>2604</v>
      </c>
    </row>
    <row r="153" spans="1:7" ht="15.75" thickBot="1" x14ac:dyDescent="0.3">
      <c r="A153" s="506"/>
      <c r="B153" s="507" t="s">
        <v>681</v>
      </c>
      <c r="C153" s="507" t="s">
        <v>677</v>
      </c>
      <c r="D153" s="508">
        <v>0</v>
      </c>
      <c r="E153" s="508" t="s">
        <v>1898</v>
      </c>
      <c r="F153" s="507" t="s">
        <v>595</v>
      </c>
      <c r="G153" s="502" t="s">
        <v>2603</v>
      </c>
    </row>
    <row r="154" spans="1:7" ht="15.75" thickBot="1" x14ac:dyDescent="0.3">
      <c r="A154" s="506"/>
      <c r="B154" s="507" t="s">
        <v>677</v>
      </c>
      <c r="C154" s="507" t="s">
        <v>675</v>
      </c>
      <c r="D154" s="508">
        <v>0</v>
      </c>
      <c r="E154" s="508" t="s">
        <v>1898</v>
      </c>
      <c r="F154" s="507" t="s">
        <v>595</v>
      </c>
      <c r="G154" s="502" t="s">
        <v>2602</v>
      </c>
    </row>
    <row r="155" spans="1:7" ht="15.75" thickBot="1" x14ac:dyDescent="0.3">
      <c r="A155" s="506"/>
      <c r="B155" s="507" t="s">
        <v>675</v>
      </c>
      <c r="C155" s="507" t="s">
        <v>673</v>
      </c>
      <c r="D155" s="508">
        <v>0</v>
      </c>
      <c r="E155" s="508" t="s">
        <v>1898</v>
      </c>
      <c r="F155" s="507" t="s">
        <v>595</v>
      </c>
      <c r="G155" s="502" t="s">
        <v>2601</v>
      </c>
    </row>
    <row r="156" spans="1:7" ht="75.75" thickBot="1" x14ac:dyDescent="0.3">
      <c r="A156" s="506"/>
      <c r="B156" s="507" t="s">
        <v>673</v>
      </c>
      <c r="C156" s="507" t="s">
        <v>658</v>
      </c>
      <c r="D156" s="508">
        <v>0</v>
      </c>
      <c r="E156" s="508" t="s">
        <v>1898</v>
      </c>
      <c r="F156" s="507" t="s">
        <v>595</v>
      </c>
      <c r="G156" s="502" t="s">
        <v>2600</v>
      </c>
    </row>
    <row r="157" spans="1:7" ht="15.75" thickBot="1" x14ac:dyDescent="0.3">
      <c r="A157" s="506"/>
      <c r="B157" s="507" t="s">
        <v>658</v>
      </c>
      <c r="C157" s="507" t="s">
        <v>654</v>
      </c>
      <c r="D157" s="508">
        <v>0</v>
      </c>
      <c r="E157" s="508" t="s">
        <v>1898</v>
      </c>
      <c r="F157" s="507" t="s">
        <v>595</v>
      </c>
      <c r="G157" s="502" t="s">
        <v>2599</v>
      </c>
    </row>
    <row r="158" spans="1:7" ht="45.75" thickBot="1" x14ac:dyDescent="0.3">
      <c r="A158" s="506"/>
      <c r="B158" s="507" t="s">
        <v>654</v>
      </c>
      <c r="C158" s="507" t="s">
        <v>647</v>
      </c>
      <c r="D158" s="508">
        <v>32</v>
      </c>
      <c r="E158" s="508" t="s">
        <v>1898</v>
      </c>
      <c r="F158" s="507" t="s">
        <v>595</v>
      </c>
      <c r="G158" s="502" t="s">
        <v>2598</v>
      </c>
    </row>
    <row r="159" spans="1:7" ht="30.75" thickBot="1" x14ac:dyDescent="0.3">
      <c r="A159" s="506"/>
      <c r="B159" s="507" t="s">
        <v>647</v>
      </c>
      <c r="C159" s="507" t="s">
        <v>642</v>
      </c>
      <c r="D159" s="508">
        <v>43</v>
      </c>
      <c r="E159" s="508" t="s">
        <v>1898</v>
      </c>
      <c r="F159" s="507" t="s">
        <v>595</v>
      </c>
      <c r="G159" s="502" t="s">
        <v>2597</v>
      </c>
    </row>
    <row r="160" spans="1:7" ht="30.75" thickBot="1" x14ac:dyDescent="0.3">
      <c r="A160" s="506"/>
      <c r="B160" s="507" t="s">
        <v>642</v>
      </c>
      <c r="C160" s="507" t="s">
        <v>634</v>
      </c>
      <c r="D160" s="508">
        <v>43</v>
      </c>
      <c r="E160" s="508" t="s">
        <v>1409</v>
      </c>
      <c r="F160" s="507" t="s">
        <v>595</v>
      </c>
      <c r="G160" s="502" t="s">
        <v>2596</v>
      </c>
    </row>
    <row r="161" spans="1:7" ht="30.75" thickBot="1" x14ac:dyDescent="0.3">
      <c r="A161" s="506"/>
      <c r="B161" s="507" t="s">
        <v>634</v>
      </c>
      <c r="C161" s="507" t="s">
        <v>632</v>
      </c>
      <c r="D161" s="508">
        <v>55</v>
      </c>
      <c r="E161" s="508" t="s">
        <v>1898</v>
      </c>
      <c r="F161" s="507" t="s">
        <v>595</v>
      </c>
      <c r="G161" s="502" t="s">
        <v>2595</v>
      </c>
    </row>
    <row r="162" spans="1:7" ht="30.75" thickBot="1" x14ac:dyDescent="0.3">
      <c r="A162" s="506"/>
      <c r="B162" s="507" t="s">
        <v>632</v>
      </c>
      <c r="C162" s="507" t="s">
        <v>964</v>
      </c>
      <c r="D162" s="508">
        <v>55</v>
      </c>
      <c r="E162" s="508" t="s">
        <v>1409</v>
      </c>
      <c r="F162" s="507" t="s">
        <v>595</v>
      </c>
      <c r="G162" s="502" t="s">
        <v>2594</v>
      </c>
    </row>
    <row r="163" spans="1:7" ht="30.75" thickBot="1" x14ac:dyDescent="0.3">
      <c r="A163" s="506"/>
      <c r="B163" s="507" t="s">
        <v>964</v>
      </c>
      <c r="C163" s="507" t="s">
        <v>708</v>
      </c>
      <c r="D163" s="508">
        <v>115</v>
      </c>
      <c r="E163" s="508" t="s">
        <v>1898</v>
      </c>
      <c r="F163" s="507" t="s">
        <v>595</v>
      </c>
      <c r="G163" s="502" t="s">
        <v>2593</v>
      </c>
    </row>
    <row r="164" spans="1:7" ht="30.75" thickBot="1" x14ac:dyDescent="0.3">
      <c r="A164" s="506"/>
      <c r="B164" s="507" t="s">
        <v>708</v>
      </c>
      <c r="C164" s="507" t="s">
        <v>745</v>
      </c>
      <c r="D164" s="508">
        <v>115</v>
      </c>
      <c r="E164" s="508" t="s">
        <v>1409</v>
      </c>
      <c r="F164" s="507" t="s">
        <v>595</v>
      </c>
      <c r="G164" s="502" t="s">
        <v>2592</v>
      </c>
    </row>
    <row r="165" spans="1:7" ht="45.75" thickBot="1" x14ac:dyDescent="0.3">
      <c r="A165" s="505"/>
      <c r="B165" s="507" t="s">
        <v>745</v>
      </c>
      <c r="C165" s="507" t="s">
        <v>607</v>
      </c>
      <c r="D165" s="508">
        <v>380</v>
      </c>
      <c r="E165" s="508" t="s">
        <v>1898</v>
      </c>
      <c r="F165" s="507" t="s">
        <v>595</v>
      </c>
      <c r="G165" s="502" t="s">
        <v>2591</v>
      </c>
    </row>
    <row r="166" spans="1:7" ht="45.75" thickBot="1" x14ac:dyDescent="0.3">
      <c r="A166" s="509">
        <v>39372</v>
      </c>
      <c r="B166" s="507" t="s">
        <v>607</v>
      </c>
      <c r="C166" s="507" t="s">
        <v>765</v>
      </c>
      <c r="D166" s="508">
        <v>800</v>
      </c>
      <c r="E166" s="508" t="s">
        <v>1898</v>
      </c>
      <c r="F166" s="507" t="s">
        <v>595</v>
      </c>
      <c r="G166" s="502" t="s">
        <v>2590</v>
      </c>
    </row>
    <row r="167" spans="1:7" ht="15.75" thickBot="1" x14ac:dyDescent="0.3">
      <c r="A167" s="506"/>
      <c r="B167" s="507" t="s">
        <v>765</v>
      </c>
      <c r="C167" s="507" t="s">
        <v>681</v>
      </c>
      <c r="D167" s="508">
        <v>800</v>
      </c>
      <c r="E167" s="508" t="s">
        <v>1898</v>
      </c>
      <c r="F167" s="507" t="s">
        <v>595</v>
      </c>
      <c r="G167" s="502" t="s">
        <v>2589</v>
      </c>
    </row>
    <row r="168" spans="1:7" ht="45.75" thickBot="1" x14ac:dyDescent="0.3">
      <c r="A168" s="506"/>
      <c r="B168" s="507" t="s">
        <v>681</v>
      </c>
      <c r="C168" s="507" t="s">
        <v>723</v>
      </c>
      <c r="D168" s="508">
        <v>1198</v>
      </c>
      <c r="E168" s="508" t="s">
        <v>1898</v>
      </c>
      <c r="F168" s="507" t="s">
        <v>595</v>
      </c>
      <c r="G168" s="502" t="s">
        <v>2588</v>
      </c>
    </row>
    <row r="169" spans="1:7" ht="30.75" thickBot="1" x14ac:dyDescent="0.3">
      <c r="A169" s="506"/>
      <c r="B169" s="507" t="s">
        <v>723</v>
      </c>
      <c r="C169" s="507" t="s">
        <v>847</v>
      </c>
      <c r="D169" s="508">
        <v>1198</v>
      </c>
      <c r="E169" s="508" t="s">
        <v>1898</v>
      </c>
      <c r="F169" s="507" t="s">
        <v>595</v>
      </c>
      <c r="G169" s="502" t="s">
        <v>2587</v>
      </c>
    </row>
    <row r="170" spans="1:7" ht="45.75" thickBot="1" x14ac:dyDescent="0.3">
      <c r="A170" s="506"/>
      <c r="B170" s="507" t="s">
        <v>847</v>
      </c>
      <c r="C170" s="507" t="s">
        <v>791</v>
      </c>
      <c r="D170" s="508">
        <v>1198</v>
      </c>
      <c r="E170" s="508" t="s">
        <v>1898</v>
      </c>
      <c r="F170" s="507" t="s">
        <v>595</v>
      </c>
      <c r="G170" s="502" t="s">
        <v>2586</v>
      </c>
    </row>
    <row r="171" spans="1:7" ht="30.75" thickBot="1" x14ac:dyDescent="0.3">
      <c r="A171" s="506"/>
      <c r="B171" s="507" t="s">
        <v>791</v>
      </c>
      <c r="C171" s="507" t="s">
        <v>647</v>
      </c>
      <c r="D171" s="508">
        <v>1198</v>
      </c>
      <c r="E171" s="508" t="s">
        <v>1898</v>
      </c>
      <c r="F171" s="507" t="s">
        <v>595</v>
      </c>
      <c r="G171" s="502" t="s">
        <v>2585</v>
      </c>
    </row>
    <row r="172" spans="1:7" ht="45.75" thickBot="1" x14ac:dyDescent="0.3">
      <c r="A172" s="506"/>
      <c r="B172" s="507" t="s">
        <v>647</v>
      </c>
      <c r="C172" s="507" t="s">
        <v>642</v>
      </c>
      <c r="D172" s="508">
        <v>1214</v>
      </c>
      <c r="E172" s="508" t="s">
        <v>1898</v>
      </c>
      <c r="F172" s="507" t="s">
        <v>595</v>
      </c>
      <c r="G172" s="502" t="s">
        <v>2584</v>
      </c>
    </row>
    <row r="173" spans="1:7" ht="15.75" thickBot="1" x14ac:dyDescent="0.3">
      <c r="A173" s="506"/>
      <c r="B173" s="507" t="s">
        <v>642</v>
      </c>
      <c r="C173" s="507" t="s">
        <v>841</v>
      </c>
      <c r="D173" s="508">
        <v>1214</v>
      </c>
      <c r="E173" s="508" t="s">
        <v>1898</v>
      </c>
      <c r="F173" s="507" t="s">
        <v>595</v>
      </c>
      <c r="G173" s="502" t="s">
        <v>2583</v>
      </c>
    </row>
    <row r="174" spans="1:7" ht="30.75" thickBot="1" x14ac:dyDescent="0.3">
      <c r="A174" s="506"/>
      <c r="B174" s="507" t="s">
        <v>841</v>
      </c>
      <c r="C174" s="507" t="s">
        <v>637</v>
      </c>
      <c r="D174" s="508">
        <v>1214</v>
      </c>
      <c r="E174" s="508" t="s">
        <v>1898</v>
      </c>
      <c r="F174" s="507" t="s">
        <v>595</v>
      </c>
      <c r="G174" s="502" t="s">
        <v>2582</v>
      </c>
    </row>
    <row r="175" spans="1:7" ht="45.75" thickBot="1" x14ac:dyDescent="0.3">
      <c r="A175" s="506"/>
      <c r="B175" s="507" t="s">
        <v>637</v>
      </c>
      <c r="C175" s="507" t="s">
        <v>786</v>
      </c>
      <c r="D175" s="508">
        <v>1345</v>
      </c>
      <c r="E175" s="508" t="s">
        <v>1898</v>
      </c>
      <c r="F175" s="507" t="s">
        <v>595</v>
      </c>
      <c r="G175" s="502" t="s">
        <v>2581</v>
      </c>
    </row>
    <row r="176" spans="1:7" ht="75.75" thickBot="1" x14ac:dyDescent="0.3">
      <c r="A176" s="506"/>
      <c r="B176" s="507" t="s">
        <v>786</v>
      </c>
      <c r="C176" s="507" t="s">
        <v>964</v>
      </c>
      <c r="D176" s="508">
        <v>1345</v>
      </c>
      <c r="E176" s="508" t="s">
        <v>1898</v>
      </c>
      <c r="F176" s="507" t="s">
        <v>595</v>
      </c>
      <c r="G176" s="502" t="s">
        <v>2580</v>
      </c>
    </row>
    <row r="177" spans="1:7" ht="60.75" thickBot="1" x14ac:dyDescent="0.3">
      <c r="A177" s="506"/>
      <c r="B177" s="507" t="s">
        <v>964</v>
      </c>
      <c r="C177" s="507" t="s">
        <v>887</v>
      </c>
      <c r="D177" s="508">
        <v>1351</v>
      </c>
      <c r="E177" s="508" t="s">
        <v>1898</v>
      </c>
      <c r="F177" s="507" t="s">
        <v>595</v>
      </c>
      <c r="G177" s="502" t="s">
        <v>2579</v>
      </c>
    </row>
    <row r="178" spans="1:7" ht="60.75" thickBot="1" x14ac:dyDescent="0.3">
      <c r="A178" s="506"/>
      <c r="B178" s="507" t="s">
        <v>887</v>
      </c>
      <c r="C178" s="507" t="s">
        <v>621</v>
      </c>
      <c r="D178" s="508">
        <v>1351</v>
      </c>
      <c r="E178" s="508" t="s">
        <v>2023</v>
      </c>
      <c r="F178" s="507" t="s">
        <v>595</v>
      </c>
      <c r="G178" s="502" t="s">
        <v>2578</v>
      </c>
    </row>
    <row r="179" spans="1:7" ht="60.75" thickBot="1" x14ac:dyDescent="0.3">
      <c r="A179" s="506"/>
      <c r="B179" s="507" t="s">
        <v>621</v>
      </c>
      <c r="C179" s="507" t="s">
        <v>609</v>
      </c>
      <c r="D179" s="508">
        <v>1351</v>
      </c>
      <c r="E179" s="508" t="s">
        <v>1898</v>
      </c>
      <c r="F179" s="507" t="s">
        <v>595</v>
      </c>
      <c r="G179" s="502" t="s">
        <v>2577</v>
      </c>
    </row>
    <row r="180" spans="1:7" ht="75.75" thickBot="1" x14ac:dyDescent="0.3">
      <c r="A180" s="505"/>
      <c r="B180" s="507" t="s">
        <v>609</v>
      </c>
      <c r="C180" s="507" t="s">
        <v>607</v>
      </c>
      <c r="D180" s="508">
        <v>1351</v>
      </c>
      <c r="E180" s="508" t="s">
        <v>1898</v>
      </c>
      <c r="F180" s="507" t="s">
        <v>595</v>
      </c>
      <c r="G180" s="502" t="s">
        <v>2576</v>
      </c>
    </row>
    <row r="181" spans="1:7" ht="75.75" thickBot="1" x14ac:dyDescent="0.3">
      <c r="A181" s="509">
        <v>39373</v>
      </c>
      <c r="B181" s="507" t="s">
        <v>607</v>
      </c>
      <c r="C181" s="507" t="s">
        <v>704</v>
      </c>
      <c r="D181" s="508">
        <v>1351</v>
      </c>
      <c r="E181" s="508" t="s">
        <v>1898</v>
      </c>
      <c r="F181" s="507" t="s">
        <v>595</v>
      </c>
      <c r="G181" s="502" t="s">
        <v>2575</v>
      </c>
    </row>
    <row r="182" spans="1:7" ht="45.75" thickBot="1" x14ac:dyDescent="0.3">
      <c r="A182" s="506"/>
      <c r="B182" s="507" t="s">
        <v>704</v>
      </c>
      <c r="C182" s="507" t="s">
        <v>597</v>
      </c>
      <c r="D182" s="508">
        <v>1351</v>
      </c>
      <c r="E182" s="508" t="s">
        <v>1898</v>
      </c>
      <c r="F182" s="507" t="s">
        <v>595</v>
      </c>
      <c r="G182" s="502" t="s">
        <v>2574</v>
      </c>
    </row>
    <row r="183" spans="1:7" ht="105.75" thickBot="1" x14ac:dyDescent="0.3">
      <c r="A183" s="506"/>
      <c r="B183" s="507" t="s">
        <v>597</v>
      </c>
      <c r="C183" s="507" t="s">
        <v>685</v>
      </c>
      <c r="D183" s="508">
        <v>138.5</v>
      </c>
      <c r="E183" s="508" t="s">
        <v>1898</v>
      </c>
      <c r="F183" s="507" t="s">
        <v>595</v>
      </c>
      <c r="G183" s="502" t="s">
        <v>2573</v>
      </c>
    </row>
    <row r="184" spans="1:7" ht="15.75" thickBot="1" x14ac:dyDescent="0.3">
      <c r="A184" s="506"/>
      <c r="B184" s="507" t="s">
        <v>685</v>
      </c>
      <c r="C184" s="507" t="s">
        <v>735</v>
      </c>
      <c r="D184" s="508">
        <v>138.5</v>
      </c>
      <c r="E184" s="508" t="s">
        <v>1898</v>
      </c>
      <c r="F184" s="507" t="s">
        <v>595</v>
      </c>
      <c r="G184" s="502" t="s">
        <v>2572</v>
      </c>
    </row>
    <row r="185" spans="1:7" ht="30.75" thickBot="1" x14ac:dyDescent="0.3">
      <c r="A185" s="506"/>
      <c r="B185" s="507" t="s">
        <v>735</v>
      </c>
      <c r="C185" s="507" t="s">
        <v>681</v>
      </c>
      <c r="D185" s="508">
        <v>10</v>
      </c>
      <c r="E185" s="508" t="s">
        <v>1898</v>
      </c>
      <c r="F185" s="507" t="s">
        <v>595</v>
      </c>
      <c r="G185" s="502" t="s">
        <v>2571</v>
      </c>
    </row>
    <row r="186" spans="1:7" ht="45.75" thickBot="1" x14ac:dyDescent="0.3">
      <c r="A186" s="506"/>
      <c r="B186" s="507" t="s">
        <v>681</v>
      </c>
      <c r="C186" s="507" t="s">
        <v>677</v>
      </c>
      <c r="D186" s="508">
        <v>0</v>
      </c>
      <c r="E186" s="508" t="s">
        <v>2558</v>
      </c>
      <c r="F186" s="507" t="s">
        <v>595</v>
      </c>
      <c r="G186" s="502" t="s">
        <v>2570</v>
      </c>
    </row>
    <row r="187" spans="1:7" ht="45.75" thickBot="1" x14ac:dyDescent="0.3">
      <c r="A187" s="506"/>
      <c r="B187" s="507" t="s">
        <v>677</v>
      </c>
      <c r="C187" s="507" t="s">
        <v>675</v>
      </c>
      <c r="D187" s="508">
        <v>0</v>
      </c>
      <c r="E187" s="508" t="s">
        <v>2558</v>
      </c>
      <c r="F187" s="507" t="s">
        <v>595</v>
      </c>
      <c r="G187" s="502" t="s">
        <v>2569</v>
      </c>
    </row>
    <row r="188" spans="1:7" ht="45.75" thickBot="1" x14ac:dyDescent="0.3">
      <c r="A188" s="506"/>
      <c r="B188" s="507" t="s">
        <v>675</v>
      </c>
      <c r="C188" s="507" t="s">
        <v>671</v>
      </c>
      <c r="D188" s="508">
        <v>0</v>
      </c>
      <c r="E188" s="508" t="s">
        <v>2558</v>
      </c>
      <c r="F188" s="507" t="s">
        <v>595</v>
      </c>
      <c r="G188" s="502" t="s">
        <v>2568</v>
      </c>
    </row>
    <row r="189" spans="1:7" ht="45.75" thickBot="1" x14ac:dyDescent="0.3">
      <c r="A189" s="506"/>
      <c r="B189" s="507" t="s">
        <v>671</v>
      </c>
      <c r="C189" s="507" t="s">
        <v>975</v>
      </c>
      <c r="D189" s="508">
        <v>0</v>
      </c>
      <c r="E189" s="508" t="s">
        <v>2558</v>
      </c>
      <c r="F189" s="507" t="s">
        <v>595</v>
      </c>
      <c r="G189" s="502" t="s">
        <v>2567</v>
      </c>
    </row>
    <row r="190" spans="1:7" ht="15.75" thickBot="1" x14ac:dyDescent="0.3">
      <c r="A190" s="506"/>
      <c r="B190" s="507" t="s">
        <v>975</v>
      </c>
      <c r="C190" s="507" t="s">
        <v>859</v>
      </c>
      <c r="D190" s="508">
        <v>0</v>
      </c>
      <c r="E190" s="508" t="s">
        <v>1580</v>
      </c>
      <c r="F190" s="507" t="s">
        <v>595</v>
      </c>
      <c r="G190" s="502" t="s">
        <v>2566</v>
      </c>
    </row>
    <row r="191" spans="1:7" ht="45.75" thickBot="1" x14ac:dyDescent="0.3">
      <c r="A191" s="506"/>
      <c r="B191" s="507" t="s">
        <v>859</v>
      </c>
      <c r="C191" s="507" t="s">
        <v>666</v>
      </c>
      <c r="D191" s="508">
        <v>0</v>
      </c>
      <c r="E191" s="508" t="s">
        <v>2558</v>
      </c>
      <c r="F191" s="507" t="s">
        <v>595</v>
      </c>
      <c r="G191" s="502" t="s">
        <v>2565</v>
      </c>
    </row>
    <row r="192" spans="1:7" ht="45.75" thickBot="1" x14ac:dyDescent="0.3">
      <c r="A192" s="506"/>
      <c r="B192" s="507" t="s">
        <v>666</v>
      </c>
      <c r="C192" s="507" t="s">
        <v>805</v>
      </c>
      <c r="D192" s="508">
        <v>0</v>
      </c>
      <c r="E192" s="508" t="s">
        <v>2558</v>
      </c>
      <c r="F192" s="507" t="s">
        <v>595</v>
      </c>
      <c r="G192" s="502" t="s">
        <v>2564</v>
      </c>
    </row>
    <row r="193" spans="1:7" ht="45.75" thickBot="1" x14ac:dyDescent="0.3">
      <c r="A193" s="506"/>
      <c r="B193" s="507" t="s">
        <v>805</v>
      </c>
      <c r="C193" s="507" t="s">
        <v>663</v>
      </c>
      <c r="D193" s="508">
        <v>0</v>
      </c>
      <c r="E193" s="508" t="s">
        <v>2558</v>
      </c>
      <c r="F193" s="507" t="s">
        <v>595</v>
      </c>
      <c r="G193" s="502" t="s">
        <v>2563</v>
      </c>
    </row>
    <row r="194" spans="1:7" ht="60.75" thickBot="1" x14ac:dyDescent="0.3">
      <c r="A194" s="506"/>
      <c r="B194" s="507" t="s">
        <v>663</v>
      </c>
      <c r="C194" s="507" t="s">
        <v>649</v>
      </c>
      <c r="D194" s="508">
        <v>15</v>
      </c>
      <c r="E194" s="508" t="s">
        <v>2558</v>
      </c>
      <c r="F194" s="507" t="s">
        <v>595</v>
      </c>
      <c r="G194" s="502" t="s">
        <v>2562</v>
      </c>
    </row>
    <row r="195" spans="1:7" ht="90.75" thickBot="1" x14ac:dyDescent="0.3">
      <c r="A195" s="506"/>
      <c r="B195" s="507" t="s">
        <v>649</v>
      </c>
      <c r="C195" s="507" t="s">
        <v>786</v>
      </c>
      <c r="D195" s="508">
        <v>22</v>
      </c>
      <c r="E195" s="508" t="s">
        <v>2558</v>
      </c>
      <c r="F195" s="507" t="s">
        <v>595</v>
      </c>
      <c r="G195" s="502" t="s">
        <v>2561</v>
      </c>
    </row>
    <row r="196" spans="1:7" ht="90.75" thickBot="1" x14ac:dyDescent="0.3">
      <c r="A196" s="506"/>
      <c r="B196" s="507" t="s">
        <v>786</v>
      </c>
      <c r="C196" s="507" t="s">
        <v>616</v>
      </c>
      <c r="D196" s="508">
        <v>26</v>
      </c>
      <c r="E196" s="508" t="s">
        <v>2558</v>
      </c>
      <c r="F196" s="507" t="s">
        <v>595</v>
      </c>
      <c r="G196" s="502" t="s">
        <v>2560</v>
      </c>
    </row>
    <row r="197" spans="1:7" ht="45.75" thickBot="1" x14ac:dyDescent="0.3">
      <c r="A197" s="506"/>
      <c r="B197" s="507" t="s">
        <v>616</v>
      </c>
      <c r="C197" s="507" t="s">
        <v>614</v>
      </c>
      <c r="D197" s="508">
        <v>51</v>
      </c>
      <c r="E197" s="508" t="s">
        <v>2558</v>
      </c>
      <c r="F197" s="507" t="s">
        <v>595</v>
      </c>
      <c r="G197" s="502" t="s">
        <v>2559</v>
      </c>
    </row>
    <row r="198" spans="1:7" ht="60.75" thickBot="1" x14ac:dyDescent="0.3">
      <c r="A198" s="506"/>
      <c r="B198" s="503" t="s">
        <v>614</v>
      </c>
      <c r="C198" s="503" t="s">
        <v>607</v>
      </c>
      <c r="D198" s="504">
        <v>51</v>
      </c>
      <c r="E198" s="504" t="s">
        <v>2558</v>
      </c>
      <c r="F198" s="503" t="s">
        <v>595</v>
      </c>
      <c r="G198" s="502" t="s">
        <v>2557</v>
      </c>
    </row>
    <row r="199" spans="1:7" ht="45.75" thickBot="1" x14ac:dyDescent="0.3">
      <c r="A199" s="505"/>
      <c r="B199" s="503"/>
      <c r="C199" s="503"/>
      <c r="D199" s="504"/>
      <c r="E199" s="504"/>
      <c r="F199" s="503"/>
      <c r="G199" s="502" t="s">
        <v>2556</v>
      </c>
    </row>
    <row r="200" spans="1:7" ht="75.75" thickBot="1" x14ac:dyDescent="0.3">
      <c r="A200" s="509">
        <v>39374</v>
      </c>
      <c r="B200" s="507" t="s">
        <v>607</v>
      </c>
      <c r="C200" s="507" t="s">
        <v>598</v>
      </c>
      <c r="D200" s="508">
        <v>80</v>
      </c>
      <c r="E200" s="508" t="s">
        <v>2371</v>
      </c>
      <c r="F200" s="507" t="s">
        <v>595</v>
      </c>
      <c r="G200" s="502" t="s">
        <v>2555</v>
      </c>
    </row>
    <row r="201" spans="1:7" ht="45.75" thickBot="1" x14ac:dyDescent="0.3">
      <c r="A201" s="506"/>
      <c r="B201" s="503" t="s">
        <v>598</v>
      </c>
      <c r="C201" s="503" t="s">
        <v>683</v>
      </c>
      <c r="D201" s="504">
        <v>110</v>
      </c>
      <c r="E201" s="504" t="s">
        <v>2371</v>
      </c>
      <c r="F201" s="503" t="s">
        <v>595</v>
      </c>
      <c r="G201" s="502" t="s">
        <v>2554</v>
      </c>
    </row>
    <row r="202" spans="1:7" ht="90.75" thickBot="1" x14ac:dyDescent="0.3">
      <c r="A202" s="506"/>
      <c r="B202" s="503"/>
      <c r="C202" s="503"/>
      <c r="D202" s="504"/>
      <c r="E202" s="504"/>
      <c r="F202" s="503"/>
      <c r="G202" s="502" t="s">
        <v>2553</v>
      </c>
    </row>
    <row r="203" spans="1:7" ht="30.75" thickBot="1" x14ac:dyDescent="0.3">
      <c r="A203" s="506"/>
      <c r="B203" s="503" t="s">
        <v>683</v>
      </c>
      <c r="C203" s="503" t="s">
        <v>681</v>
      </c>
      <c r="D203" s="504">
        <v>110</v>
      </c>
      <c r="E203" s="504" t="s">
        <v>2371</v>
      </c>
      <c r="F203" s="503" t="s">
        <v>595</v>
      </c>
      <c r="G203" s="502" t="s">
        <v>2552</v>
      </c>
    </row>
    <row r="204" spans="1:7" ht="75.75" thickBot="1" x14ac:dyDescent="0.3">
      <c r="A204" s="506"/>
      <c r="B204" s="503"/>
      <c r="C204" s="503"/>
      <c r="D204" s="504"/>
      <c r="E204" s="504"/>
      <c r="F204" s="503"/>
      <c r="G204" s="502" t="s">
        <v>2551</v>
      </c>
    </row>
    <row r="205" spans="1:7" ht="45.75" thickBot="1" x14ac:dyDescent="0.3">
      <c r="A205" s="506"/>
      <c r="B205" s="507" t="s">
        <v>681</v>
      </c>
      <c r="C205" s="507" t="s">
        <v>677</v>
      </c>
      <c r="D205" s="508">
        <v>128</v>
      </c>
      <c r="E205" s="508" t="s">
        <v>2371</v>
      </c>
      <c r="F205" s="507" t="s">
        <v>595</v>
      </c>
      <c r="G205" s="502" t="s">
        <v>2550</v>
      </c>
    </row>
    <row r="206" spans="1:7" ht="45.75" thickBot="1" x14ac:dyDescent="0.3">
      <c r="A206" s="506"/>
      <c r="B206" s="507" t="s">
        <v>677</v>
      </c>
      <c r="C206" s="507" t="s">
        <v>675</v>
      </c>
      <c r="D206" s="508">
        <v>128</v>
      </c>
      <c r="E206" s="508" t="s">
        <v>2371</v>
      </c>
      <c r="F206" s="507" t="s">
        <v>595</v>
      </c>
      <c r="G206" s="502" t="s">
        <v>2549</v>
      </c>
    </row>
    <row r="207" spans="1:7" ht="60.75" thickBot="1" x14ac:dyDescent="0.3">
      <c r="A207" s="506"/>
      <c r="B207" s="507" t="s">
        <v>675</v>
      </c>
      <c r="C207" s="507" t="s">
        <v>809</v>
      </c>
      <c r="D207" s="508">
        <v>130</v>
      </c>
      <c r="E207" s="508" t="s">
        <v>2371</v>
      </c>
      <c r="F207" s="507" t="s">
        <v>595</v>
      </c>
      <c r="G207" s="502" t="s">
        <v>2548</v>
      </c>
    </row>
    <row r="208" spans="1:7" ht="45.75" thickBot="1" x14ac:dyDescent="0.3">
      <c r="A208" s="506"/>
      <c r="B208" s="507" t="s">
        <v>809</v>
      </c>
      <c r="C208" s="507" t="s">
        <v>975</v>
      </c>
      <c r="D208" s="508">
        <v>130</v>
      </c>
      <c r="E208" s="508" t="s">
        <v>2371</v>
      </c>
      <c r="F208" s="507" t="s">
        <v>595</v>
      </c>
      <c r="G208" s="502" t="s">
        <v>2547</v>
      </c>
    </row>
    <row r="209" spans="1:7" ht="45.75" thickBot="1" x14ac:dyDescent="0.3">
      <c r="A209" s="506"/>
      <c r="B209" s="507" t="s">
        <v>975</v>
      </c>
      <c r="C209" s="507" t="s">
        <v>668</v>
      </c>
      <c r="D209" s="508">
        <v>130</v>
      </c>
      <c r="E209" s="508" t="s">
        <v>2371</v>
      </c>
      <c r="F209" s="507" t="s">
        <v>595</v>
      </c>
      <c r="G209" s="502" t="s">
        <v>2546</v>
      </c>
    </row>
    <row r="210" spans="1:7" ht="45.75" thickBot="1" x14ac:dyDescent="0.3">
      <c r="A210" s="506"/>
      <c r="B210" s="507" t="s">
        <v>668</v>
      </c>
      <c r="C210" s="507" t="s">
        <v>859</v>
      </c>
      <c r="D210" s="508">
        <v>130</v>
      </c>
      <c r="E210" s="508" t="s">
        <v>2371</v>
      </c>
      <c r="F210" s="507" t="s">
        <v>595</v>
      </c>
      <c r="G210" s="502" t="s">
        <v>2545</v>
      </c>
    </row>
    <row r="211" spans="1:7" ht="60.75" thickBot="1" x14ac:dyDescent="0.3">
      <c r="A211" s="506"/>
      <c r="B211" s="507" t="s">
        <v>859</v>
      </c>
      <c r="C211" s="507" t="s">
        <v>723</v>
      </c>
      <c r="D211" s="508">
        <v>138</v>
      </c>
      <c r="E211" s="508" t="s">
        <v>2371</v>
      </c>
      <c r="F211" s="507" t="s">
        <v>595</v>
      </c>
      <c r="G211" s="502" t="s">
        <v>2544</v>
      </c>
    </row>
    <row r="212" spans="1:7" ht="45.75" thickBot="1" x14ac:dyDescent="0.3">
      <c r="A212" s="506"/>
      <c r="B212" s="507" t="s">
        <v>723</v>
      </c>
      <c r="C212" s="507" t="s">
        <v>902</v>
      </c>
      <c r="D212" s="508">
        <v>138</v>
      </c>
      <c r="E212" s="508" t="s">
        <v>1707</v>
      </c>
      <c r="F212" s="507" t="s">
        <v>595</v>
      </c>
      <c r="G212" s="502" t="s">
        <v>2543</v>
      </c>
    </row>
    <row r="213" spans="1:7" ht="60.75" thickBot="1" x14ac:dyDescent="0.3">
      <c r="A213" s="506"/>
      <c r="B213" s="507" t="s">
        <v>902</v>
      </c>
      <c r="C213" s="507" t="s">
        <v>642</v>
      </c>
      <c r="D213" s="508">
        <v>138</v>
      </c>
      <c r="E213" s="508" t="s">
        <v>2371</v>
      </c>
      <c r="F213" s="507" t="s">
        <v>595</v>
      </c>
      <c r="G213" s="502" t="s">
        <v>2542</v>
      </c>
    </row>
    <row r="214" spans="1:7" ht="45.75" thickBot="1" x14ac:dyDescent="0.3">
      <c r="A214" s="506"/>
      <c r="B214" s="507" t="s">
        <v>642</v>
      </c>
      <c r="C214" s="507" t="s">
        <v>841</v>
      </c>
      <c r="D214" s="508">
        <v>139</v>
      </c>
      <c r="E214" s="508" t="s">
        <v>2371</v>
      </c>
      <c r="F214" s="507" t="s">
        <v>595</v>
      </c>
      <c r="G214" s="502" t="s">
        <v>2541</v>
      </c>
    </row>
    <row r="215" spans="1:7" ht="60.75" thickBot="1" x14ac:dyDescent="0.3">
      <c r="A215" s="506"/>
      <c r="B215" s="507" t="s">
        <v>841</v>
      </c>
      <c r="C215" s="507" t="s">
        <v>786</v>
      </c>
      <c r="D215" s="508">
        <v>0</v>
      </c>
      <c r="E215" s="508" t="s">
        <v>2371</v>
      </c>
      <c r="F215" s="507" t="s">
        <v>595</v>
      </c>
      <c r="G215" s="502" t="s">
        <v>2540</v>
      </c>
    </row>
    <row r="216" spans="1:7" ht="90.75" thickBot="1" x14ac:dyDescent="0.3">
      <c r="A216" s="506"/>
      <c r="B216" s="507" t="s">
        <v>786</v>
      </c>
      <c r="C216" s="507" t="s">
        <v>630</v>
      </c>
      <c r="D216" s="508">
        <v>0</v>
      </c>
      <c r="E216" s="508" t="s">
        <v>2371</v>
      </c>
      <c r="F216" s="507" t="s">
        <v>595</v>
      </c>
      <c r="G216" s="502" t="s">
        <v>2539</v>
      </c>
    </row>
    <row r="217" spans="1:7" ht="45.75" thickBot="1" x14ac:dyDescent="0.3">
      <c r="A217" s="506"/>
      <c r="B217" s="507" t="s">
        <v>630</v>
      </c>
      <c r="C217" s="507" t="s">
        <v>621</v>
      </c>
      <c r="D217" s="508">
        <v>0</v>
      </c>
      <c r="E217" s="508" t="s">
        <v>2371</v>
      </c>
      <c r="F217" s="507" t="s">
        <v>595</v>
      </c>
      <c r="G217" s="502" t="s">
        <v>2538</v>
      </c>
    </row>
    <row r="218" spans="1:7" ht="45.75" thickBot="1" x14ac:dyDescent="0.3">
      <c r="A218" s="506"/>
      <c r="B218" s="507" t="s">
        <v>621</v>
      </c>
      <c r="C218" s="507" t="s">
        <v>618</v>
      </c>
      <c r="D218" s="508">
        <v>0</v>
      </c>
      <c r="E218" s="508" t="s">
        <v>2371</v>
      </c>
      <c r="F218" s="507" t="s">
        <v>595</v>
      </c>
      <c r="G218" s="502" t="s">
        <v>2537</v>
      </c>
    </row>
    <row r="219" spans="1:7" ht="75.75" thickBot="1" x14ac:dyDescent="0.3">
      <c r="A219" s="506"/>
      <c r="B219" s="507" t="s">
        <v>618</v>
      </c>
      <c r="C219" s="507" t="s">
        <v>991</v>
      </c>
      <c r="D219" s="508">
        <v>0</v>
      </c>
      <c r="E219" s="508" t="s">
        <v>2371</v>
      </c>
      <c r="F219" s="507" t="s">
        <v>595</v>
      </c>
      <c r="G219" s="502" t="s">
        <v>2536</v>
      </c>
    </row>
    <row r="220" spans="1:7" ht="60.75" thickBot="1" x14ac:dyDescent="0.3">
      <c r="A220" s="505"/>
      <c r="B220" s="507" t="s">
        <v>991</v>
      </c>
      <c r="C220" s="507" t="s">
        <v>607</v>
      </c>
      <c r="D220" s="508">
        <v>0</v>
      </c>
      <c r="E220" s="508" t="s">
        <v>2371</v>
      </c>
      <c r="F220" s="507" t="s">
        <v>595</v>
      </c>
      <c r="G220" s="502" t="s">
        <v>2535</v>
      </c>
    </row>
    <row r="221" spans="1:7" ht="135.75" thickBot="1" x14ac:dyDescent="0.3">
      <c r="A221" s="509">
        <v>39375</v>
      </c>
      <c r="B221" s="507" t="s">
        <v>607</v>
      </c>
      <c r="C221" s="507" t="s">
        <v>729</v>
      </c>
      <c r="D221" s="508">
        <v>0</v>
      </c>
      <c r="E221" s="508" t="s">
        <v>2521</v>
      </c>
      <c r="F221" s="507" t="s">
        <v>595</v>
      </c>
      <c r="G221" s="502" t="s">
        <v>2534</v>
      </c>
    </row>
    <row r="222" spans="1:7" ht="75.75" thickBot="1" x14ac:dyDescent="0.3">
      <c r="A222" s="506"/>
      <c r="B222" s="507" t="s">
        <v>850</v>
      </c>
      <c r="C222" s="507" t="s">
        <v>791</v>
      </c>
      <c r="D222" s="508">
        <v>0</v>
      </c>
      <c r="E222" s="508" t="s">
        <v>2521</v>
      </c>
      <c r="F222" s="507" t="s">
        <v>595</v>
      </c>
      <c r="G222" s="502" t="s">
        <v>2533</v>
      </c>
    </row>
    <row r="223" spans="1:7" ht="45.75" thickBot="1" x14ac:dyDescent="0.3">
      <c r="A223" s="506"/>
      <c r="B223" s="507" t="s">
        <v>791</v>
      </c>
      <c r="C223" s="507" t="s">
        <v>642</v>
      </c>
      <c r="D223" s="508">
        <v>0</v>
      </c>
      <c r="E223" s="508" t="s">
        <v>2521</v>
      </c>
      <c r="F223" s="507" t="s">
        <v>595</v>
      </c>
      <c r="G223" s="502" t="s">
        <v>2532</v>
      </c>
    </row>
    <row r="224" spans="1:7" ht="45.75" thickBot="1" x14ac:dyDescent="0.3">
      <c r="A224" s="506"/>
      <c r="B224" s="507" t="s">
        <v>642</v>
      </c>
      <c r="C224" s="507" t="s">
        <v>632</v>
      </c>
      <c r="D224" s="508">
        <v>0</v>
      </c>
      <c r="E224" s="508" t="s">
        <v>2521</v>
      </c>
      <c r="F224" s="507" t="s">
        <v>595</v>
      </c>
      <c r="G224" s="502" t="s">
        <v>2531</v>
      </c>
    </row>
    <row r="225" spans="1:7" ht="45.75" thickBot="1" x14ac:dyDescent="0.3">
      <c r="A225" s="506"/>
      <c r="B225" s="507" t="s">
        <v>632</v>
      </c>
      <c r="C225" s="507" t="s">
        <v>966</v>
      </c>
      <c r="D225" s="508">
        <v>0</v>
      </c>
      <c r="E225" s="508" t="s">
        <v>2521</v>
      </c>
      <c r="F225" s="507" t="s">
        <v>595</v>
      </c>
      <c r="G225" s="502" t="s">
        <v>2530</v>
      </c>
    </row>
    <row r="226" spans="1:7" ht="45.75" thickBot="1" x14ac:dyDescent="0.3">
      <c r="A226" s="506"/>
      <c r="B226" s="507" t="s">
        <v>966</v>
      </c>
      <c r="C226" s="507" t="s">
        <v>964</v>
      </c>
      <c r="D226" s="508">
        <v>0</v>
      </c>
      <c r="E226" s="508" t="s">
        <v>2521</v>
      </c>
      <c r="F226" s="507" t="s">
        <v>595</v>
      </c>
      <c r="G226" s="502" t="s">
        <v>2529</v>
      </c>
    </row>
    <row r="227" spans="1:7" ht="45.75" thickBot="1" x14ac:dyDescent="0.3">
      <c r="A227" s="506"/>
      <c r="B227" s="507" t="s">
        <v>964</v>
      </c>
      <c r="C227" s="507" t="s">
        <v>962</v>
      </c>
      <c r="D227" s="508">
        <v>0</v>
      </c>
      <c r="E227" s="508" t="s">
        <v>2521</v>
      </c>
      <c r="F227" s="507" t="s">
        <v>595</v>
      </c>
      <c r="G227" s="502" t="s">
        <v>2528</v>
      </c>
    </row>
    <row r="228" spans="1:7" ht="15.75" thickBot="1" x14ac:dyDescent="0.3">
      <c r="A228" s="506"/>
      <c r="B228" s="503" t="s">
        <v>962</v>
      </c>
      <c r="C228" s="503" t="s">
        <v>614</v>
      </c>
      <c r="D228" s="504">
        <v>0</v>
      </c>
      <c r="E228" s="504" t="s">
        <v>2527</v>
      </c>
      <c r="F228" s="503" t="s">
        <v>595</v>
      </c>
      <c r="G228" s="502" t="s">
        <v>2526</v>
      </c>
    </row>
    <row r="229" spans="1:7" ht="15.75" thickBot="1" x14ac:dyDescent="0.3">
      <c r="A229" s="506"/>
      <c r="B229" s="503"/>
      <c r="C229" s="503"/>
      <c r="D229" s="504"/>
      <c r="E229" s="504"/>
      <c r="F229" s="503"/>
      <c r="G229" s="502" t="s">
        <v>2068</v>
      </c>
    </row>
    <row r="230" spans="1:7" ht="15.75" thickBot="1" x14ac:dyDescent="0.3">
      <c r="A230" s="506"/>
      <c r="B230" s="503"/>
      <c r="C230" s="503"/>
      <c r="D230" s="504"/>
      <c r="E230" s="504"/>
      <c r="F230" s="503"/>
      <c r="G230" s="502" t="s">
        <v>2525</v>
      </c>
    </row>
    <row r="231" spans="1:7" ht="15.75" thickBot="1" x14ac:dyDescent="0.3">
      <c r="A231" s="506"/>
      <c r="B231" s="503"/>
      <c r="C231" s="503"/>
      <c r="D231" s="504"/>
      <c r="E231" s="504"/>
      <c r="F231" s="503"/>
      <c r="G231" s="502" t="s">
        <v>2524</v>
      </c>
    </row>
    <row r="232" spans="1:7" ht="15.75" thickBot="1" x14ac:dyDescent="0.3">
      <c r="A232" s="506"/>
      <c r="B232" s="503"/>
      <c r="C232" s="503"/>
      <c r="D232" s="504"/>
      <c r="E232" s="504"/>
      <c r="F232" s="503"/>
      <c r="G232" s="502" t="s">
        <v>1373</v>
      </c>
    </row>
    <row r="233" spans="1:7" ht="105.75" thickBot="1" x14ac:dyDescent="0.3">
      <c r="A233" s="506"/>
      <c r="B233" s="503"/>
      <c r="C233" s="503"/>
      <c r="D233" s="504"/>
      <c r="E233" s="508" t="s">
        <v>1377</v>
      </c>
      <c r="F233" s="507" t="s">
        <v>595</v>
      </c>
      <c r="G233" s="502" t="s">
        <v>2523</v>
      </c>
    </row>
    <row r="234" spans="1:7" ht="45.75" thickBot="1" x14ac:dyDescent="0.3">
      <c r="A234" s="505"/>
      <c r="B234" s="507" t="s">
        <v>2522</v>
      </c>
      <c r="C234" s="507" t="s">
        <v>607</v>
      </c>
      <c r="D234" s="508">
        <v>0</v>
      </c>
      <c r="E234" s="508" t="s">
        <v>2521</v>
      </c>
      <c r="F234" s="507" t="s">
        <v>595</v>
      </c>
      <c r="G234" s="502" t="s">
        <v>2520</v>
      </c>
    </row>
    <row r="235" spans="1:7" ht="15.75" thickBot="1" x14ac:dyDescent="0.3">
      <c r="A235" s="509">
        <v>39376</v>
      </c>
      <c r="B235" s="503" t="s">
        <v>607</v>
      </c>
      <c r="C235" s="503" t="s">
        <v>681</v>
      </c>
      <c r="D235" s="504">
        <v>0</v>
      </c>
      <c r="E235" s="504" t="s">
        <v>2371</v>
      </c>
      <c r="F235" s="503" t="s">
        <v>595</v>
      </c>
      <c r="G235" s="502" t="s">
        <v>2519</v>
      </c>
    </row>
    <row r="236" spans="1:7" ht="15.75" thickBot="1" x14ac:dyDescent="0.3">
      <c r="A236" s="506"/>
      <c r="B236" s="503"/>
      <c r="C236" s="503"/>
      <c r="D236" s="504"/>
      <c r="E236" s="504"/>
      <c r="F236" s="503"/>
      <c r="G236" s="502" t="s">
        <v>2518</v>
      </c>
    </row>
    <row r="237" spans="1:7" ht="15.75" thickBot="1" x14ac:dyDescent="0.3">
      <c r="A237" s="506"/>
      <c r="B237" s="503"/>
      <c r="C237" s="503"/>
      <c r="D237" s="504"/>
      <c r="E237" s="504"/>
      <c r="F237" s="503"/>
      <c r="G237" s="502" t="s">
        <v>2517</v>
      </c>
    </row>
    <row r="238" spans="1:7" ht="15.75" thickBot="1" x14ac:dyDescent="0.3">
      <c r="A238" s="506"/>
      <c r="B238" s="503"/>
      <c r="C238" s="503"/>
      <c r="D238" s="504"/>
      <c r="E238" s="504"/>
      <c r="F238" s="503"/>
      <c r="G238" s="502" t="s">
        <v>2516</v>
      </c>
    </row>
    <row r="239" spans="1:7" ht="30.75" thickBot="1" x14ac:dyDescent="0.3">
      <c r="A239" s="506"/>
      <c r="B239" s="503"/>
      <c r="C239" s="503"/>
      <c r="D239" s="504"/>
      <c r="E239" s="504"/>
      <c r="F239" s="503"/>
      <c r="G239" s="502" t="s">
        <v>2515</v>
      </c>
    </row>
    <row r="240" spans="1:7" ht="15.75" thickBot="1" x14ac:dyDescent="0.3">
      <c r="A240" s="506"/>
      <c r="B240" s="503"/>
      <c r="C240" s="503"/>
      <c r="D240" s="504"/>
      <c r="E240" s="504"/>
      <c r="F240" s="503"/>
      <c r="G240" s="502" t="s">
        <v>1373</v>
      </c>
    </row>
    <row r="241" spans="1:7" ht="45.75" thickBot="1" x14ac:dyDescent="0.3">
      <c r="A241" s="506"/>
      <c r="B241" s="507" t="s">
        <v>681</v>
      </c>
      <c r="C241" s="507" t="s">
        <v>760</v>
      </c>
      <c r="D241" s="508">
        <v>0</v>
      </c>
      <c r="E241" s="508" t="s">
        <v>2371</v>
      </c>
      <c r="F241" s="507" t="s">
        <v>595</v>
      </c>
      <c r="G241" s="502" t="s">
        <v>2514</v>
      </c>
    </row>
    <row r="242" spans="1:7" ht="45.75" thickBot="1" x14ac:dyDescent="0.3">
      <c r="A242" s="506"/>
      <c r="B242" s="507" t="s">
        <v>760</v>
      </c>
      <c r="C242" s="507" t="s">
        <v>809</v>
      </c>
      <c r="D242" s="508">
        <v>0</v>
      </c>
      <c r="E242" s="508" t="s">
        <v>1382</v>
      </c>
      <c r="F242" s="507" t="s">
        <v>595</v>
      </c>
      <c r="G242" s="502" t="s">
        <v>2513</v>
      </c>
    </row>
    <row r="243" spans="1:7" ht="30.75" thickBot="1" x14ac:dyDescent="0.3">
      <c r="A243" s="506"/>
      <c r="B243" s="507" t="s">
        <v>809</v>
      </c>
      <c r="C243" s="507" t="s">
        <v>666</v>
      </c>
      <c r="D243" s="508">
        <v>0</v>
      </c>
      <c r="E243" s="508" t="s">
        <v>1868</v>
      </c>
      <c r="F243" s="507" t="s">
        <v>595</v>
      </c>
      <c r="G243" s="502" t="s">
        <v>2512</v>
      </c>
    </row>
    <row r="244" spans="1:7" ht="30.75" thickBot="1" x14ac:dyDescent="0.3">
      <c r="A244" s="506"/>
      <c r="B244" s="507" t="s">
        <v>666</v>
      </c>
      <c r="C244" s="507" t="s">
        <v>805</v>
      </c>
      <c r="D244" s="508">
        <v>0</v>
      </c>
      <c r="E244" s="508" t="s">
        <v>1868</v>
      </c>
      <c r="F244" s="507" t="s">
        <v>595</v>
      </c>
      <c r="G244" s="502" t="s">
        <v>2511</v>
      </c>
    </row>
    <row r="245" spans="1:7" ht="30.75" thickBot="1" x14ac:dyDescent="0.3">
      <c r="A245" s="506"/>
      <c r="B245" s="507" t="s">
        <v>805</v>
      </c>
      <c r="C245" s="507" t="s">
        <v>850</v>
      </c>
      <c r="D245" s="508">
        <v>0</v>
      </c>
      <c r="E245" s="508" t="s">
        <v>1868</v>
      </c>
      <c r="F245" s="507" t="s">
        <v>595</v>
      </c>
      <c r="G245" s="502" t="s">
        <v>2510</v>
      </c>
    </row>
    <row r="246" spans="1:7" ht="30.75" thickBot="1" x14ac:dyDescent="0.3">
      <c r="A246" s="506"/>
      <c r="B246" s="507" t="s">
        <v>850</v>
      </c>
      <c r="C246" s="507" t="s">
        <v>721</v>
      </c>
      <c r="D246" s="508">
        <v>0</v>
      </c>
      <c r="E246" s="508" t="s">
        <v>1868</v>
      </c>
      <c r="F246" s="507" t="s">
        <v>595</v>
      </c>
      <c r="G246" s="502" t="s">
        <v>2509</v>
      </c>
    </row>
    <row r="247" spans="1:7" ht="45.75" thickBot="1" x14ac:dyDescent="0.3">
      <c r="A247" s="506"/>
      <c r="B247" s="507" t="s">
        <v>721</v>
      </c>
      <c r="C247" s="507" t="s">
        <v>845</v>
      </c>
      <c r="D247" s="508">
        <v>0</v>
      </c>
      <c r="E247" s="508" t="s">
        <v>2371</v>
      </c>
      <c r="F247" s="507" t="s">
        <v>595</v>
      </c>
      <c r="G247" s="502" t="s">
        <v>2508</v>
      </c>
    </row>
    <row r="248" spans="1:7" ht="45.75" thickBot="1" x14ac:dyDescent="0.3">
      <c r="A248" s="506"/>
      <c r="B248" s="507" t="s">
        <v>845</v>
      </c>
      <c r="C248" s="507" t="s">
        <v>658</v>
      </c>
      <c r="D248" s="508">
        <v>0</v>
      </c>
      <c r="E248" s="508" t="s">
        <v>2371</v>
      </c>
      <c r="F248" s="507" t="s">
        <v>595</v>
      </c>
      <c r="G248" s="502" t="s">
        <v>2507</v>
      </c>
    </row>
    <row r="249" spans="1:7" ht="45.75" thickBot="1" x14ac:dyDescent="0.3">
      <c r="A249" s="506"/>
      <c r="B249" s="507" t="s">
        <v>658</v>
      </c>
      <c r="C249" s="507" t="s">
        <v>656</v>
      </c>
      <c r="D249" s="508">
        <v>0</v>
      </c>
      <c r="E249" s="508" t="s">
        <v>2371</v>
      </c>
      <c r="F249" s="507" t="s">
        <v>595</v>
      </c>
      <c r="G249" s="502" t="s">
        <v>2506</v>
      </c>
    </row>
    <row r="250" spans="1:7" ht="45.75" thickBot="1" x14ac:dyDescent="0.3">
      <c r="A250" s="506"/>
      <c r="B250" s="507" t="s">
        <v>656</v>
      </c>
      <c r="C250" s="507" t="s">
        <v>791</v>
      </c>
      <c r="D250" s="508">
        <v>0</v>
      </c>
      <c r="E250" s="508" t="s">
        <v>2371</v>
      </c>
      <c r="F250" s="507" t="s">
        <v>595</v>
      </c>
      <c r="G250" s="502" t="s">
        <v>2505</v>
      </c>
    </row>
    <row r="251" spans="1:7" ht="45.75" thickBot="1" x14ac:dyDescent="0.3">
      <c r="A251" s="506"/>
      <c r="B251" s="507" t="s">
        <v>791</v>
      </c>
      <c r="C251" s="507" t="s">
        <v>753</v>
      </c>
      <c r="D251" s="508">
        <v>0</v>
      </c>
      <c r="E251" s="508" t="s">
        <v>2371</v>
      </c>
      <c r="F251" s="507" t="s">
        <v>595</v>
      </c>
      <c r="G251" s="502" t="s">
        <v>2504</v>
      </c>
    </row>
    <row r="252" spans="1:7" ht="45.75" thickBot="1" x14ac:dyDescent="0.3">
      <c r="A252" s="506"/>
      <c r="B252" s="507" t="s">
        <v>753</v>
      </c>
      <c r="C252" s="507" t="s">
        <v>642</v>
      </c>
      <c r="D252" s="508">
        <v>0</v>
      </c>
      <c r="E252" s="508" t="s">
        <v>2371</v>
      </c>
      <c r="F252" s="507" t="s">
        <v>595</v>
      </c>
      <c r="G252" s="502" t="s">
        <v>2503</v>
      </c>
    </row>
    <row r="253" spans="1:7" ht="45.75" thickBot="1" x14ac:dyDescent="0.3">
      <c r="A253" s="506"/>
      <c r="B253" s="507" t="s">
        <v>642</v>
      </c>
      <c r="C253" s="507" t="s">
        <v>786</v>
      </c>
      <c r="D253" s="508">
        <v>0</v>
      </c>
      <c r="E253" s="508" t="s">
        <v>2371</v>
      </c>
      <c r="F253" s="507" t="s">
        <v>595</v>
      </c>
      <c r="G253" s="502" t="s">
        <v>2502</v>
      </c>
    </row>
    <row r="254" spans="1:7" ht="30.75" thickBot="1" x14ac:dyDescent="0.3">
      <c r="A254" s="506"/>
      <c r="B254" s="507" t="s">
        <v>786</v>
      </c>
      <c r="C254" s="507" t="s">
        <v>632</v>
      </c>
      <c r="D254" s="508">
        <v>0</v>
      </c>
      <c r="E254" s="508" t="s">
        <v>1868</v>
      </c>
      <c r="F254" s="507" t="s">
        <v>595</v>
      </c>
      <c r="G254" s="502" t="s">
        <v>2501</v>
      </c>
    </row>
    <row r="255" spans="1:7" ht="60.75" thickBot="1" x14ac:dyDescent="0.3">
      <c r="A255" s="506"/>
      <c r="B255" s="507" t="s">
        <v>632</v>
      </c>
      <c r="C255" s="507" t="s">
        <v>621</v>
      </c>
      <c r="D255" s="508">
        <v>0</v>
      </c>
      <c r="E255" s="508" t="s">
        <v>1868</v>
      </c>
      <c r="F255" s="507" t="s">
        <v>595</v>
      </c>
      <c r="G255" s="502" t="s">
        <v>2500</v>
      </c>
    </row>
    <row r="256" spans="1:7" ht="15.75" thickBot="1" x14ac:dyDescent="0.3">
      <c r="A256" s="506"/>
      <c r="B256" s="507" t="s">
        <v>621</v>
      </c>
      <c r="C256" s="507" t="s">
        <v>708</v>
      </c>
      <c r="D256" s="508">
        <v>0</v>
      </c>
      <c r="E256" s="508" t="s">
        <v>1810</v>
      </c>
      <c r="F256" s="507" t="s">
        <v>595</v>
      </c>
      <c r="G256" s="502" t="s">
        <v>2499</v>
      </c>
    </row>
    <row r="257" spans="1:7" ht="45.75" thickBot="1" x14ac:dyDescent="0.3">
      <c r="A257" s="506"/>
      <c r="B257" s="507" t="s">
        <v>708</v>
      </c>
      <c r="C257" s="507" t="s">
        <v>745</v>
      </c>
      <c r="D257" s="508">
        <v>0</v>
      </c>
      <c r="E257" s="508" t="s">
        <v>1810</v>
      </c>
      <c r="F257" s="507" t="s">
        <v>595</v>
      </c>
      <c r="G257" s="502" t="s">
        <v>2498</v>
      </c>
    </row>
    <row r="258" spans="1:7" ht="15.75" thickBot="1" x14ac:dyDescent="0.3">
      <c r="A258" s="506"/>
      <c r="B258" s="507" t="s">
        <v>745</v>
      </c>
      <c r="C258" s="507" t="s">
        <v>614</v>
      </c>
      <c r="D258" s="508">
        <v>0</v>
      </c>
      <c r="E258" s="508" t="s">
        <v>1810</v>
      </c>
      <c r="F258" s="507" t="s">
        <v>595</v>
      </c>
      <c r="G258" s="502" t="s">
        <v>2497</v>
      </c>
    </row>
    <row r="259" spans="1:7" ht="45.75" thickBot="1" x14ac:dyDescent="0.3">
      <c r="A259" s="505"/>
      <c r="B259" s="507" t="s">
        <v>614</v>
      </c>
      <c r="C259" s="507" t="s">
        <v>607</v>
      </c>
      <c r="D259" s="508">
        <v>0</v>
      </c>
      <c r="E259" s="508" t="s">
        <v>1810</v>
      </c>
      <c r="F259" s="507" t="s">
        <v>595</v>
      </c>
      <c r="G259" s="502" t="s">
        <v>2496</v>
      </c>
    </row>
    <row r="260" spans="1:7" ht="45.75" thickBot="1" x14ac:dyDescent="0.3">
      <c r="A260" s="509">
        <v>39377</v>
      </c>
      <c r="B260" s="507" t="s">
        <v>607</v>
      </c>
      <c r="C260" s="507" t="s">
        <v>700</v>
      </c>
      <c r="D260" s="508">
        <v>0</v>
      </c>
      <c r="E260" s="508" t="s">
        <v>1810</v>
      </c>
      <c r="F260" s="507" t="s">
        <v>595</v>
      </c>
      <c r="G260" s="502" t="s">
        <v>2495</v>
      </c>
    </row>
    <row r="261" spans="1:7" ht="30.75" thickBot="1" x14ac:dyDescent="0.3">
      <c r="A261" s="506"/>
      <c r="B261" s="507" t="s">
        <v>700</v>
      </c>
      <c r="C261" s="507" t="s">
        <v>817</v>
      </c>
      <c r="D261" s="508">
        <v>0</v>
      </c>
      <c r="E261" s="508" t="s">
        <v>1396</v>
      </c>
      <c r="F261" s="507" t="s">
        <v>595</v>
      </c>
      <c r="G261" s="502" t="s">
        <v>2494</v>
      </c>
    </row>
    <row r="262" spans="1:7" ht="45.75" thickBot="1" x14ac:dyDescent="0.3">
      <c r="A262" s="506"/>
      <c r="B262" s="507" t="s">
        <v>817</v>
      </c>
      <c r="C262" s="507" t="s">
        <v>683</v>
      </c>
      <c r="D262" s="508">
        <v>135</v>
      </c>
      <c r="E262" s="508" t="s">
        <v>1812</v>
      </c>
      <c r="F262" s="507" t="s">
        <v>595</v>
      </c>
      <c r="G262" s="502" t="s">
        <v>2493</v>
      </c>
    </row>
    <row r="263" spans="1:7" ht="15.75" thickBot="1" x14ac:dyDescent="0.3">
      <c r="A263" s="506"/>
      <c r="B263" s="507" t="s">
        <v>683</v>
      </c>
      <c r="C263" s="507" t="s">
        <v>681</v>
      </c>
      <c r="D263" s="508">
        <v>600</v>
      </c>
      <c r="E263" s="508" t="s">
        <v>1812</v>
      </c>
      <c r="F263" s="507" t="s">
        <v>595</v>
      </c>
      <c r="G263" s="502" t="s">
        <v>2492</v>
      </c>
    </row>
    <row r="264" spans="1:7" ht="30.75" thickBot="1" x14ac:dyDescent="0.3">
      <c r="A264" s="506"/>
      <c r="B264" s="507" t="s">
        <v>681</v>
      </c>
      <c r="C264" s="507" t="s">
        <v>675</v>
      </c>
      <c r="D264" s="508">
        <v>1000</v>
      </c>
      <c r="E264" s="508" t="s">
        <v>1812</v>
      </c>
      <c r="F264" s="507" t="s">
        <v>595</v>
      </c>
      <c r="G264" s="502" t="s">
        <v>2491</v>
      </c>
    </row>
    <row r="265" spans="1:7" ht="15.75" thickBot="1" x14ac:dyDescent="0.3">
      <c r="A265" s="506"/>
      <c r="B265" s="507" t="s">
        <v>675</v>
      </c>
      <c r="C265" s="507" t="s">
        <v>760</v>
      </c>
      <c r="D265" s="508">
        <v>1000</v>
      </c>
      <c r="E265" s="508" t="s">
        <v>1812</v>
      </c>
      <c r="F265" s="507" t="s">
        <v>595</v>
      </c>
      <c r="G265" s="502" t="s">
        <v>2490</v>
      </c>
    </row>
    <row r="266" spans="1:7" ht="30.75" thickBot="1" x14ac:dyDescent="0.3">
      <c r="A266" s="506"/>
      <c r="B266" s="507" t="s">
        <v>760</v>
      </c>
      <c r="C266" s="507" t="s">
        <v>811</v>
      </c>
      <c r="D266" s="508">
        <v>1000</v>
      </c>
      <c r="E266" s="508" t="s">
        <v>1812</v>
      </c>
      <c r="F266" s="507" t="s">
        <v>595</v>
      </c>
      <c r="G266" s="502" t="s">
        <v>2489</v>
      </c>
    </row>
    <row r="267" spans="1:7" ht="30.75" thickBot="1" x14ac:dyDescent="0.3">
      <c r="A267" s="506"/>
      <c r="B267" s="507" t="s">
        <v>811</v>
      </c>
      <c r="C267" s="507" t="s">
        <v>807</v>
      </c>
      <c r="D267" s="508">
        <v>1300</v>
      </c>
      <c r="E267" s="508" t="s">
        <v>1812</v>
      </c>
      <c r="F267" s="507" t="s">
        <v>595</v>
      </c>
      <c r="G267" s="502" t="s">
        <v>2488</v>
      </c>
    </row>
    <row r="268" spans="1:7" ht="45.75" thickBot="1" x14ac:dyDescent="0.3">
      <c r="A268" s="506"/>
      <c r="B268" s="507" t="s">
        <v>807</v>
      </c>
      <c r="C268" s="507" t="s">
        <v>859</v>
      </c>
      <c r="D268" s="508">
        <v>1336.5</v>
      </c>
      <c r="E268" s="508" t="s">
        <v>1812</v>
      </c>
      <c r="F268" s="507" t="s">
        <v>595</v>
      </c>
      <c r="G268" s="502" t="s">
        <v>2487</v>
      </c>
    </row>
    <row r="269" spans="1:7" ht="15.75" thickBot="1" x14ac:dyDescent="0.3">
      <c r="A269" s="506"/>
      <c r="B269" s="507" t="s">
        <v>859</v>
      </c>
      <c r="C269" s="507" t="s">
        <v>805</v>
      </c>
      <c r="D269" s="508">
        <v>1336.5</v>
      </c>
      <c r="E269" s="508" t="s">
        <v>1812</v>
      </c>
      <c r="F269" s="507" t="s">
        <v>595</v>
      </c>
      <c r="G269" s="502" t="s">
        <v>2486</v>
      </c>
    </row>
    <row r="270" spans="1:7" ht="60.75" thickBot="1" x14ac:dyDescent="0.3">
      <c r="A270" s="506"/>
      <c r="B270" s="507" t="s">
        <v>805</v>
      </c>
      <c r="C270" s="507" t="s">
        <v>630</v>
      </c>
      <c r="D270" s="508">
        <v>1348</v>
      </c>
      <c r="E270" s="508" t="s">
        <v>1812</v>
      </c>
      <c r="F270" s="507" t="s">
        <v>595</v>
      </c>
      <c r="G270" s="502" t="s">
        <v>2485</v>
      </c>
    </row>
    <row r="271" spans="1:7" ht="90.75" thickBot="1" x14ac:dyDescent="0.3">
      <c r="A271" s="506"/>
      <c r="B271" s="507" t="s">
        <v>630</v>
      </c>
      <c r="C271" s="507" t="s">
        <v>884</v>
      </c>
      <c r="D271" s="508">
        <v>1350</v>
      </c>
      <c r="E271" s="508" t="s">
        <v>2483</v>
      </c>
      <c r="F271" s="507" t="s">
        <v>595</v>
      </c>
      <c r="G271" s="502" t="s">
        <v>2484</v>
      </c>
    </row>
    <row r="272" spans="1:7" ht="45.75" thickBot="1" x14ac:dyDescent="0.3">
      <c r="A272" s="506"/>
      <c r="B272" s="507" t="s">
        <v>884</v>
      </c>
      <c r="C272" s="507" t="s">
        <v>614</v>
      </c>
      <c r="D272" s="508">
        <v>1350</v>
      </c>
      <c r="E272" s="508" t="s">
        <v>2483</v>
      </c>
      <c r="F272" s="507" t="s">
        <v>595</v>
      </c>
      <c r="G272" s="502" t="s">
        <v>2482</v>
      </c>
    </row>
    <row r="273" spans="1:7" ht="45.75" thickBot="1" x14ac:dyDescent="0.3">
      <c r="A273" s="505"/>
      <c r="B273" s="507" t="s">
        <v>614</v>
      </c>
      <c r="C273" s="507" t="s">
        <v>607</v>
      </c>
      <c r="D273" s="508">
        <v>1351.5</v>
      </c>
      <c r="E273" s="508" t="s">
        <v>1812</v>
      </c>
      <c r="F273" s="507" t="s">
        <v>595</v>
      </c>
      <c r="G273" s="502" t="s">
        <v>2481</v>
      </c>
    </row>
    <row r="274" spans="1:7" ht="45.75" thickBot="1" x14ac:dyDescent="0.3">
      <c r="A274" s="509">
        <v>39378</v>
      </c>
      <c r="B274" s="507" t="s">
        <v>607</v>
      </c>
      <c r="C274" s="507" t="s">
        <v>823</v>
      </c>
      <c r="D274" s="508">
        <v>1352</v>
      </c>
      <c r="E274" s="508" t="s">
        <v>1812</v>
      </c>
      <c r="F274" s="507" t="s">
        <v>595</v>
      </c>
      <c r="G274" s="502" t="s">
        <v>2480</v>
      </c>
    </row>
    <row r="275" spans="1:7" ht="45.75" thickBot="1" x14ac:dyDescent="0.3">
      <c r="A275" s="506"/>
      <c r="B275" s="507" t="s">
        <v>823</v>
      </c>
      <c r="C275" s="507" t="s">
        <v>695</v>
      </c>
      <c r="D275" s="508">
        <v>1360</v>
      </c>
      <c r="E275" s="508" t="s">
        <v>1812</v>
      </c>
      <c r="F275" s="507" t="s">
        <v>595</v>
      </c>
      <c r="G275" s="502" t="s">
        <v>2479</v>
      </c>
    </row>
    <row r="276" spans="1:7" ht="45.75" thickBot="1" x14ac:dyDescent="0.3">
      <c r="A276" s="506"/>
      <c r="B276" s="507" t="s">
        <v>695</v>
      </c>
      <c r="C276" s="507" t="s">
        <v>689</v>
      </c>
      <c r="D276" s="508">
        <v>1363</v>
      </c>
      <c r="E276" s="508" t="s">
        <v>1812</v>
      </c>
      <c r="F276" s="507" t="s">
        <v>595</v>
      </c>
      <c r="G276" s="502" t="s">
        <v>2478</v>
      </c>
    </row>
    <row r="277" spans="1:7" ht="90.75" thickBot="1" x14ac:dyDescent="0.3">
      <c r="A277" s="506"/>
      <c r="B277" s="507" t="s">
        <v>689</v>
      </c>
      <c r="C277" s="507" t="s">
        <v>733</v>
      </c>
      <c r="D277" s="508">
        <v>1350</v>
      </c>
      <c r="E277" s="508" t="s">
        <v>2269</v>
      </c>
      <c r="F277" s="507" t="s">
        <v>595</v>
      </c>
      <c r="G277" s="502" t="s">
        <v>2477</v>
      </c>
    </row>
    <row r="278" spans="1:7" ht="45.75" thickBot="1" x14ac:dyDescent="0.3">
      <c r="A278" s="506"/>
      <c r="B278" s="507" t="s">
        <v>733</v>
      </c>
      <c r="C278" s="507" t="s">
        <v>681</v>
      </c>
      <c r="D278" s="508">
        <v>1350</v>
      </c>
      <c r="E278" s="508" t="s">
        <v>2269</v>
      </c>
      <c r="F278" s="507" t="s">
        <v>595</v>
      </c>
      <c r="G278" s="502" t="s">
        <v>2476</v>
      </c>
    </row>
    <row r="279" spans="1:7" ht="45.75" thickBot="1" x14ac:dyDescent="0.3">
      <c r="A279" s="506"/>
      <c r="B279" s="507" t="s">
        <v>681</v>
      </c>
      <c r="C279" s="507" t="s">
        <v>760</v>
      </c>
      <c r="D279" s="508">
        <v>1350</v>
      </c>
      <c r="E279" s="508" t="s">
        <v>2475</v>
      </c>
      <c r="F279" s="507" t="s">
        <v>595</v>
      </c>
      <c r="G279" s="502" t="s">
        <v>2474</v>
      </c>
    </row>
    <row r="280" spans="1:7" ht="90.75" thickBot="1" x14ac:dyDescent="0.3">
      <c r="A280" s="506"/>
      <c r="B280" s="507" t="s">
        <v>760</v>
      </c>
      <c r="C280" s="507" t="s">
        <v>809</v>
      </c>
      <c r="D280" s="508">
        <v>1350</v>
      </c>
      <c r="E280" s="508" t="s">
        <v>2269</v>
      </c>
      <c r="F280" s="507" t="s">
        <v>595</v>
      </c>
      <c r="G280" s="502" t="s">
        <v>2473</v>
      </c>
    </row>
    <row r="281" spans="1:7" ht="60.75" thickBot="1" x14ac:dyDescent="0.3">
      <c r="A281" s="506"/>
      <c r="B281" s="507" t="s">
        <v>809</v>
      </c>
      <c r="C281" s="507" t="s">
        <v>666</v>
      </c>
      <c r="D281" s="508">
        <v>1365</v>
      </c>
      <c r="E281" s="508" t="s">
        <v>1812</v>
      </c>
      <c r="F281" s="507" t="s">
        <v>595</v>
      </c>
      <c r="G281" s="502" t="s">
        <v>2472</v>
      </c>
    </row>
    <row r="282" spans="1:7" ht="60.75" thickBot="1" x14ac:dyDescent="0.3">
      <c r="A282" s="506"/>
      <c r="B282" s="507" t="s">
        <v>666</v>
      </c>
      <c r="C282" s="507" t="s">
        <v>632</v>
      </c>
      <c r="D282" s="508">
        <v>1544</v>
      </c>
      <c r="E282" s="508" t="s">
        <v>1812</v>
      </c>
      <c r="F282" s="507" t="s">
        <v>595</v>
      </c>
      <c r="G282" s="502" t="s">
        <v>2471</v>
      </c>
    </row>
    <row r="283" spans="1:7" ht="30.75" thickBot="1" x14ac:dyDescent="0.3">
      <c r="A283" s="506"/>
      <c r="B283" s="507" t="s">
        <v>632</v>
      </c>
      <c r="C283" s="507" t="s">
        <v>964</v>
      </c>
      <c r="D283" s="508">
        <v>1544</v>
      </c>
      <c r="E283" s="508" t="s">
        <v>1812</v>
      </c>
      <c r="F283" s="507" t="s">
        <v>595</v>
      </c>
      <c r="G283" s="502" t="s">
        <v>2470</v>
      </c>
    </row>
    <row r="284" spans="1:7" ht="45.75" thickBot="1" x14ac:dyDescent="0.3">
      <c r="A284" s="506"/>
      <c r="B284" s="507" t="s">
        <v>964</v>
      </c>
      <c r="C284" s="507" t="s">
        <v>627</v>
      </c>
      <c r="D284" s="508">
        <v>1585</v>
      </c>
      <c r="E284" s="508" t="s">
        <v>1812</v>
      </c>
      <c r="F284" s="507" t="s">
        <v>595</v>
      </c>
      <c r="G284" s="502" t="s">
        <v>2469</v>
      </c>
    </row>
    <row r="285" spans="1:7" ht="30.75" thickBot="1" x14ac:dyDescent="0.3">
      <c r="A285" s="506"/>
      <c r="B285" s="507" t="s">
        <v>627</v>
      </c>
      <c r="C285" s="507" t="s">
        <v>781</v>
      </c>
      <c r="D285" s="508">
        <v>1585</v>
      </c>
      <c r="E285" s="508" t="s">
        <v>2106</v>
      </c>
      <c r="F285" s="507" t="s">
        <v>595</v>
      </c>
      <c r="G285" s="502" t="s">
        <v>2468</v>
      </c>
    </row>
    <row r="286" spans="1:7" ht="30.75" thickBot="1" x14ac:dyDescent="0.3">
      <c r="A286" s="506"/>
      <c r="B286" s="507" t="s">
        <v>781</v>
      </c>
      <c r="C286" s="507" t="s">
        <v>745</v>
      </c>
      <c r="D286" s="508">
        <v>1585</v>
      </c>
      <c r="E286" s="508" t="s">
        <v>2106</v>
      </c>
      <c r="F286" s="507" t="s">
        <v>595</v>
      </c>
      <c r="G286" s="502" t="s">
        <v>2467</v>
      </c>
    </row>
    <row r="287" spans="1:7" ht="30.75" thickBot="1" x14ac:dyDescent="0.3">
      <c r="A287" s="505"/>
      <c r="B287" s="507" t="s">
        <v>745</v>
      </c>
      <c r="C287" s="507" t="s">
        <v>607</v>
      </c>
      <c r="D287" s="508">
        <v>1343</v>
      </c>
      <c r="E287" s="508" t="s">
        <v>2106</v>
      </c>
      <c r="F287" s="507" t="s">
        <v>595</v>
      </c>
      <c r="G287" s="502" t="s">
        <v>2466</v>
      </c>
    </row>
    <row r="288" spans="1:7" ht="90.75" thickBot="1" x14ac:dyDescent="0.3">
      <c r="A288" s="509">
        <v>39379</v>
      </c>
      <c r="B288" s="507" t="s">
        <v>786</v>
      </c>
      <c r="C288" s="507" t="s">
        <v>966</v>
      </c>
      <c r="D288" s="508">
        <v>1584</v>
      </c>
      <c r="E288" s="508" t="s">
        <v>2434</v>
      </c>
      <c r="F288" s="507" t="s">
        <v>595</v>
      </c>
      <c r="G288" s="502" t="s">
        <v>2465</v>
      </c>
    </row>
    <row r="289" spans="1:7" ht="75.75" thickBot="1" x14ac:dyDescent="0.3">
      <c r="A289" s="505"/>
      <c r="B289" s="507" t="s">
        <v>623</v>
      </c>
      <c r="C289" s="507" t="s">
        <v>741</v>
      </c>
      <c r="D289" s="508">
        <v>1640.5</v>
      </c>
      <c r="E289" s="508" t="s">
        <v>2434</v>
      </c>
      <c r="F289" s="507" t="s">
        <v>595</v>
      </c>
      <c r="G289" s="502" t="s">
        <v>2464</v>
      </c>
    </row>
    <row r="290" spans="1:7" ht="90.75" thickBot="1" x14ac:dyDescent="0.3">
      <c r="A290" s="509">
        <v>39380</v>
      </c>
      <c r="B290" s="507" t="s">
        <v>823</v>
      </c>
      <c r="C290" s="507" t="s">
        <v>681</v>
      </c>
      <c r="D290" s="508">
        <v>1706</v>
      </c>
      <c r="E290" s="508" t="s">
        <v>2434</v>
      </c>
      <c r="F290" s="507" t="s">
        <v>595</v>
      </c>
      <c r="G290" s="502" t="s">
        <v>2463</v>
      </c>
    </row>
    <row r="291" spans="1:7" ht="90.75" thickBot="1" x14ac:dyDescent="0.3">
      <c r="A291" s="506"/>
      <c r="B291" s="507" t="s">
        <v>681</v>
      </c>
      <c r="C291" s="507" t="s">
        <v>668</v>
      </c>
      <c r="D291" s="508">
        <v>1750</v>
      </c>
      <c r="E291" s="508" t="s">
        <v>2434</v>
      </c>
      <c r="F291" s="507" t="s">
        <v>595</v>
      </c>
      <c r="G291" s="502" t="s">
        <v>2462</v>
      </c>
    </row>
    <row r="292" spans="1:7" ht="30.75" thickBot="1" x14ac:dyDescent="0.3">
      <c r="A292" s="506"/>
      <c r="B292" s="503" t="s">
        <v>721</v>
      </c>
      <c r="C292" s="503" t="s">
        <v>607</v>
      </c>
      <c r="D292" s="504">
        <v>1340</v>
      </c>
      <c r="E292" s="504" t="s">
        <v>2461</v>
      </c>
      <c r="F292" s="503" t="s">
        <v>595</v>
      </c>
      <c r="G292" s="502" t="s">
        <v>2460</v>
      </c>
    </row>
    <row r="293" spans="1:7" ht="15.75" thickBot="1" x14ac:dyDescent="0.3">
      <c r="A293" s="506"/>
      <c r="B293" s="503"/>
      <c r="C293" s="503"/>
      <c r="D293" s="504"/>
      <c r="E293" s="504"/>
      <c r="F293" s="503"/>
      <c r="G293" s="502" t="s">
        <v>2459</v>
      </c>
    </row>
    <row r="294" spans="1:7" ht="15.75" thickBot="1" x14ac:dyDescent="0.3">
      <c r="A294" s="506"/>
      <c r="B294" s="503"/>
      <c r="C294" s="503"/>
      <c r="D294" s="504"/>
      <c r="E294" s="504"/>
      <c r="F294" s="503"/>
      <c r="G294" s="502" t="s">
        <v>2458</v>
      </c>
    </row>
    <row r="295" spans="1:7" ht="15.75" thickBot="1" x14ac:dyDescent="0.3">
      <c r="A295" s="506"/>
      <c r="B295" s="503"/>
      <c r="C295" s="503"/>
      <c r="D295" s="504"/>
      <c r="E295" s="504"/>
      <c r="F295" s="503"/>
      <c r="G295" s="502" t="s">
        <v>2457</v>
      </c>
    </row>
    <row r="296" spans="1:7" ht="30.75" thickBot="1" x14ac:dyDescent="0.3">
      <c r="A296" s="506"/>
      <c r="B296" s="503"/>
      <c r="C296" s="503"/>
      <c r="D296" s="504"/>
      <c r="E296" s="504"/>
      <c r="F296" s="503"/>
      <c r="G296" s="502" t="s">
        <v>2456</v>
      </c>
    </row>
    <row r="297" spans="1:7" ht="15.75" thickBot="1" x14ac:dyDescent="0.3">
      <c r="A297" s="506"/>
      <c r="B297" s="503"/>
      <c r="C297" s="503"/>
      <c r="D297" s="504"/>
      <c r="E297" s="504"/>
      <c r="F297" s="503"/>
      <c r="G297" s="502" t="s">
        <v>2455</v>
      </c>
    </row>
    <row r="298" spans="1:7" ht="15.75" thickBot="1" x14ac:dyDescent="0.3">
      <c r="A298" s="505"/>
      <c r="B298" s="503"/>
      <c r="C298" s="503"/>
      <c r="D298" s="504"/>
      <c r="E298" s="504"/>
      <c r="F298" s="503"/>
      <c r="G298" s="502" t="s">
        <v>2454</v>
      </c>
    </row>
    <row r="299" spans="1:7" ht="15.75" thickBot="1" x14ac:dyDescent="0.3">
      <c r="A299" s="509">
        <v>39381</v>
      </c>
      <c r="B299" s="507" t="s">
        <v>607</v>
      </c>
      <c r="C299" s="507" t="s">
        <v>823</v>
      </c>
      <c r="D299" s="508">
        <v>1340</v>
      </c>
      <c r="E299" s="508" t="s">
        <v>1580</v>
      </c>
      <c r="F299" s="507" t="s">
        <v>595</v>
      </c>
      <c r="G299" s="502" t="s">
        <v>2453</v>
      </c>
    </row>
    <row r="300" spans="1:7" ht="60.75" thickBot="1" x14ac:dyDescent="0.3">
      <c r="A300" s="506"/>
      <c r="B300" s="507" t="s">
        <v>823</v>
      </c>
      <c r="C300" s="507" t="s">
        <v>689</v>
      </c>
      <c r="D300" s="508">
        <v>1750</v>
      </c>
      <c r="E300" s="508" t="s">
        <v>1580</v>
      </c>
      <c r="F300" s="507" t="s">
        <v>595</v>
      </c>
      <c r="G300" s="502" t="s">
        <v>2452</v>
      </c>
    </row>
    <row r="301" spans="1:7" ht="30.75" thickBot="1" x14ac:dyDescent="0.3">
      <c r="A301" s="506"/>
      <c r="B301" s="507" t="s">
        <v>689</v>
      </c>
      <c r="C301" s="507" t="s">
        <v>685</v>
      </c>
      <c r="D301" s="508">
        <v>1750</v>
      </c>
      <c r="E301" s="508" t="s">
        <v>1812</v>
      </c>
      <c r="F301" s="507" t="s">
        <v>595</v>
      </c>
      <c r="G301" s="502" t="s">
        <v>2451</v>
      </c>
    </row>
    <row r="302" spans="1:7" ht="75.75" thickBot="1" x14ac:dyDescent="0.3">
      <c r="A302" s="506"/>
      <c r="B302" s="507" t="s">
        <v>685</v>
      </c>
      <c r="C302" s="507" t="s">
        <v>681</v>
      </c>
      <c r="D302" s="508">
        <v>1787</v>
      </c>
      <c r="E302" s="508" t="s">
        <v>1812</v>
      </c>
      <c r="F302" s="507" t="s">
        <v>595</v>
      </c>
      <c r="G302" s="502" t="s">
        <v>2450</v>
      </c>
    </row>
    <row r="303" spans="1:7" ht="135.75" thickBot="1" x14ac:dyDescent="0.3">
      <c r="A303" s="505"/>
      <c r="B303" s="507" t="s">
        <v>681</v>
      </c>
      <c r="C303" s="507" t="s">
        <v>607</v>
      </c>
      <c r="D303" s="508">
        <v>2178</v>
      </c>
      <c r="E303" s="508" t="s">
        <v>1812</v>
      </c>
      <c r="F303" s="507" t="s">
        <v>595</v>
      </c>
      <c r="G303" s="502" t="s">
        <v>2449</v>
      </c>
    </row>
    <row r="304" spans="1:7" ht="90.75" thickBot="1" x14ac:dyDescent="0.3">
      <c r="A304" s="509">
        <v>39382</v>
      </c>
      <c r="B304" s="507" t="s">
        <v>607</v>
      </c>
      <c r="C304" s="507" t="s">
        <v>692</v>
      </c>
      <c r="D304" s="508">
        <v>2230</v>
      </c>
      <c r="E304" s="508" t="s">
        <v>2434</v>
      </c>
      <c r="F304" s="507" t="s">
        <v>595</v>
      </c>
      <c r="G304" s="502" t="s">
        <v>2448</v>
      </c>
    </row>
    <row r="305" spans="1:7" ht="45.75" thickBot="1" x14ac:dyDescent="0.3">
      <c r="A305" s="506"/>
      <c r="B305" s="503" t="s">
        <v>689</v>
      </c>
      <c r="C305" s="503" t="s">
        <v>681</v>
      </c>
      <c r="D305" s="504">
        <v>2275</v>
      </c>
      <c r="E305" s="504" t="s">
        <v>2434</v>
      </c>
      <c r="F305" s="503" t="s">
        <v>595</v>
      </c>
      <c r="G305" s="502" t="s">
        <v>2447</v>
      </c>
    </row>
    <row r="306" spans="1:7" ht="45.75" thickBot="1" x14ac:dyDescent="0.3">
      <c r="A306" s="506"/>
      <c r="B306" s="503"/>
      <c r="C306" s="503"/>
      <c r="D306" s="504"/>
      <c r="E306" s="504"/>
      <c r="F306" s="503"/>
      <c r="G306" s="502" t="s">
        <v>2446</v>
      </c>
    </row>
    <row r="307" spans="1:7" ht="45.75" thickBot="1" x14ac:dyDescent="0.3">
      <c r="A307" s="506"/>
      <c r="B307" s="503" t="s">
        <v>681</v>
      </c>
      <c r="C307" s="503" t="s">
        <v>671</v>
      </c>
      <c r="D307" s="504">
        <v>2311</v>
      </c>
      <c r="E307" s="504" t="s">
        <v>2434</v>
      </c>
      <c r="F307" s="503" t="s">
        <v>595</v>
      </c>
      <c r="G307" s="502" t="s">
        <v>2445</v>
      </c>
    </row>
    <row r="308" spans="1:7" ht="30.75" thickBot="1" x14ac:dyDescent="0.3">
      <c r="A308" s="506"/>
      <c r="B308" s="503"/>
      <c r="C308" s="503"/>
      <c r="D308" s="504"/>
      <c r="E308" s="504"/>
      <c r="F308" s="503"/>
      <c r="G308" s="502" t="s">
        <v>2444</v>
      </c>
    </row>
    <row r="309" spans="1:7" ht="45.75" thickBot="1" x14ac:dyDescent="0.3">
      <c r="A309" s="506"/>
      <c r="B309" s="503" t="s">
        <v>668</v>
      </c>
      <c r="C309" s="503" t="s">
        <v>665</v>
      </c>
      <c r="D309" s="504">
        <v>2311</v>
      </c>
      <c r="E309" s="504" t="s">
        <v>1377</v>
      </c>
      <c r="F309" s="503" t="s">
        <v>595</v>
      </c>
      <c r="G309" s="502" t="s">
        <v>2443</v>
      </c>
    </row>
    <row r="310" spans="1:7" ht="30.75" thickBot="1" x14ac:dyDescent="0.3">
      <c r="A310" s="506"/>
      <c r="B310" s="503"/>
      <c r="C310" s="503"/>
      <c r="D310" s="504"/>
      <c r="E310" s="504"/>
      <c r="F310" s="503"/>
      <c r="G310" s="502" t="s">
        <v>2442</v>
      </c>
    </row>
    <row r="311" spans="1:7" ht="75.75" thickBot="1" x14ac:dyDescent="0.3">
      <c r="A311" s="506"/>
      <c r="B311" s="507" t="s">
        <v>665</v>
      </c>
      <c r="C311" s="507" t="s">
        <v>753</v>
      </c>
      <c r="D311" s="508">
        <v>2377</v>
      </c>
      <c r="E311" s="508" t="s">
        <v>2434</v>
      </c>
      <c r="F311" s="507" t="s">
        <v>595</v>
      </c>
      <c r="G311" s="502" t="s">
        <v>2441</v>
      </c>
    </row>
    <row r="312" spans="1:7" ht="30.75" thickBot="1" x14ac:dyDescent="0.3">
      <c r="A312" s="506"/>
      <c r="B312" s="503" t="s">
        <v>753</v>
      </c>
      <c r="C312" s="503" t="s">
        <v>640</v>
      </c>
      <c r="D312" s="504">
        <v>2377</v>
      </c>
      <c r="E312" s="504" t="s">
        <v>1377</v>
      </c>
      <c r="F312" s="503" t="s">
        <v>595</v>
      </c>
      <c r="G312" s="502" t="s">
        <v>2440</v>
      </c>
    </row>
    <row r="313" spans="1:7" ht="60.75" thickBot="1" x14ac:dyDescent="0.3">
      <c r="A313" s="506"/>
      <c r="B313" s="503"/>
      <c r="C313" s="503"/>
      <c r="D313" s="504"/>
      <c r="E313" s="504"/>
      <c r="F313" s="503"/>
      <c r="G313" s="502" t="s">
        <v>2439</v>
      </c>
    </row>
    <row r="314" spans="1:7" ht="90.75" thickBot="1" x14ac:dyDescent="0.3">
      <c r="A314" s="505"/>
      <c r="B314" s="507" t="s">
        <v>640</v>
      </c>
      <c r="C314" s="507" t="s">
        <v>607</v>
      </c>
      <c r="D314" s="508">
        <v>2497</v>
      </c>
      <c r="E314" s="508" t="s">
        <v>2434</v>
      </c>
      <c r="F314" s="507" t="s">
        <v>595</v>
      </c>
      <c r="G314" s="502" t="s">
        <v>2438</v>
      </c>
    </row>
    <row r="315" spans="1:7" ht="45.75" thickBot="1" x14ac:dyDescent="0.3">
      <c r="A315" s="509">
        <v>39383</v>
      </c>
      <c r="B315" s="503" t="s">
        <v>607</v>
      </c>
      <c r="C315" s="503" t="s">
        <v>681</v>
      </c>
      <c r="D315" s="504">
        <v>2626</v>
      </c>
      <c r="E315" s="504" t="s">
        <v>2434</v>
      </c>
      <c r="F315" s="503" t="s">
        <v>595</v>
      </c>
      <c r="G315" s="502" t="s">
        <v>2437</v>
      </c>
    </row>
    <row r="316" spans="1:7" ht="15.75" thickBot="1" x14ac:dyDescent="0.3">
      <c r="A316" s="506"/>
      <c r="B316" s="503"/>
      <c r="C316" s="503"/>
      <c r="D316" s="504"/>
      <c r="E316" s="504"/>
      <c r="F316" s="503"/>
      <c r="G316" s="502" t="s">
        <v>2436</v>
      </c>
    </row>
    <row r="317" spans="1:7" ht="45.75" thickBot="1" x14ac:dyDescent="0.3">
      <c r="A317" s="506"/>
      <c r="B317" s="503"/>
      <c r="C317" s="503"/>
      <c r="D317" s="504"/>
      <c r="E317" s="504"/>
      <c r="F317" s="503"/>
      <c r="G317" s="502" t="s">
        <v>2435</v>
      </c>
    </row>
    <row r="318" spans="1:7" ht="90.75" thickBot="1" x14ac:dyDescent="0.3">
      <c r="A318" s="505"/>
      <c r="B318" s="507" t="s">
        <v>681</v>
      </c>
      <c r="C318" s="507" t="s">
        <v>607</v>
      </c>
      <c r="D318" s="508">
        <v>2768</v>
      </c>
      <c r="E318" s="508" t="s">
        <v>2434</v>
      </c>
      <c r="F318" s="507" t="s">
        <v>595</v>
      </c>
      <c r="G318" s="502" t="s">
        <v>2433</v>
      </c>
    </row>
    <row r="319" spans="1:7" ht="45.75" thickBot="1" x14ac:dyDescent="0.3">
      <c r="A319" s="509">
        <v>39384</v>
      </c>
      <c r="B319" s="507" t="s">
        <v>607</v>
      </c>
      <c r="C319" s="507" t="s">
        <v>823</v>
      </c>
      <c r="D319" s="508">
        <v>2770</v>
      </c>
      <c r="E319" s="508" t="s">
        <v>1812</v>
      </c>
      <c r="F319" s="507" t="s">
        <v>595</v>
      </c>
      <c r="G319" s="502" t="s">
        <v>2432</v>
      </c>
    </row>
    <row r="320" spans="1:7" ht="60.75" thickBot="1" x14ac:dyDescent="0.3">
      <c r="A320" s="506"/>
      <c r="B320" s="507" t="s">
        <v>823</v>
      </c>
      <c r="C320" s="507" t="s">
        <v>597</v>
      </c>
      <c r="D320" s="508">
        <v>2768</v>
      </c>
      <c r="E320" s="508" t="s">
        <v>2431</v>
      </c>
      <c r="F320" s="507" t="s">
        <v>595</v>
      </c>
      <c r="G320" s="502" t="s">
        <v>2430</v>
      </c>
    </row>
    <row r="321" spans="1:7" ht="45.75" thickBot="1" x14ac:dyDescent="0.3">
      <c r="A321" s="506"/>
      <c r="B321" s="507" t="s">
        <v>597</v>
      </c>
      <c r="C321" s="507" t="s">
        <v>689</v>
      </c>
      <c r="D321" s="508">
        <v>2768</v>
      </c>
      <c r="E321" s="508" t="s">
        <v>2264</v>
      </c>
      <c r="F321" s="507" t="s">
        <v>595</v>
      </c>
      <c r="G321" s="502" t="s">
        <v>2429</v>
      </c>
    </row>
    <row r="322" spans="1:7" ht="30.75" thickBot="1" x14ac:dyDescent="0.3">
      <c r="A322" s="506"/>
      <c r="B322" s="507" t="s">
        <v>689</v>
      </c>
      <c r="C322" s="507" t="s">
        <v>687</v>
      </c>
      <c r="D322" s="508">
        <v>2768</v>
      </c>
      <c r="E322" s="508" t="s">
        <v>1812</v>
      </c>
      <c r="F322" s="507" t="s">
        <v>595</v>
      </c>
      <c r="G322" s="502" t="s">
        <v>2428</v>
      </c>
    </row>
    <row r="323" spans="1:7" ht="60.75" thickBot="1" x14ac:dyDescent="0.3">
      <c r="A323" s="506"/>
      <c r="B323" s="507" t="s">
        <v>687</v>
      </c>
      <c r="C323" s="507" t="s">
        <v>681</v>
      </c>
      <c r="D323" s="508">
        <v>2525</v>
      </c>
      <c r="E323" s="508" t="s">
        <v>1812</v>
      </c>
      <c r="F323" s="507" t="s">
        <v>595</v>
      </c>
      <c r="G323" s="502" t="s">
        <v>2427</v>
      </c>
    </row>
    <row r="324" spans="1:7" ht="75.75" thickBot="1" x14ac:dyDescent="0.3">
      <c r="A324" s="506"/>
      <c r="B324" s="507" t="s">
        <v>681</v>
      </c>
      <c r="C324" s="507" t="s">
        <v>845</v>
      </c>
      <c r="D324" s="508">
        <v>1330</v>
      </c>
      <c r="E324" s="508" t="s">
        <v>1812</v>
      </c>
      <c r="F324" s="507" t="s">
        <v>595</v>
      </c>
      <c r="G324" s="502" t="s">
        <v>2426</v>
      </c>
    </row>
    <row r="325" spans="1:7" ht="45.75" thickBot="1" x14ac:dyDescent="0.3">
      <c r="A325" s="506"/>
      <c r="B325" s="507" t="s">
        <v>845</v>
      </c>
      <c r="C325" s="507" t="s">
        <v>654</v>
      </c>
      <c r="D325" s="508">
        <v>1330</v>
      </c>
      <c r="E325" s="508" t="s">
        <v>1812</v>
      </c>
      <c r="F325" s="507" t="s">
        <v>595</v>
      </c>
      <c r="G325" s="502" t="s">
        <v>2425</v>
      </c>
    </row>
    <row r="326" spans="1:7" ht="45.75" thickBot="1" x14ac:dyDescent="0.3">
      <c r="A326" s="506"/>
      <c r="B326" s="507" t="s">
        <v>654</v>
      </c>
      <c r="C326" s="507" t="s">
        <v>841</v>
      </c>
      <c r="D326" s="508">
        <v>90</v>
      </c>
      <c r="E326" s="508" t="s">
        <v>1812</v>
      </c>
      <c r="F326" s="507" t="s">
        <v>595</v>
      </c>
      <c r="G326" s="502" t="s">
        <v>2424</v>
      </c>
    </row>
    <row r="327" spans="1:7" ht="30.75" thickBot="1" x14ac:dyDescent="0.3">
      <c r="A327" s="506"/>
      <c r="B327" s="507" t="s">
        <v>841</v>
      </c>
      <c r="C327" s="507" t="s">
        <v>779</v>
      </c>
      <c r="D327" s="508">
        <v>0</v>
      </c>
      <c r="E327" s="508" t="s">
        <v>1810</v>
      </c>
      <c r="F327" s="507" t="s">
        <v>595</v>
      </c>
      <c r="G327" s="502" t="s">
        <v>2423</v>
      </c>
    </row>
    <row r="328" spans="1:7" ht="45.75" thickBot="1" x14ac:dyDescent="0.3">
      <c r="A328" s="505"/>
      <c r="B328" s="507" t="s">
        <v>779</v>
      </c>
      <c r="C328" s="507" t="s">
        <v>607</v>
      </c>
      <c r="D328" s="508">
        <v>139</v>
      </c>
      <c r="E328" s="508" t="s">
        <v>1810</v>
      </c>
      <c r="F328" s="507" t="s">
        <v>595</v>
      </c>
      <c r="G328" s="502" t="s">
        <v>2422</v>
      </c>
    </row>
    <row r="329" spans="1:7" ht="15.75" thickBot="1" x14ac:dyDescent="0.3">
      <c r="A329" s="509">
        <v>39385</v>
      </c>
      <c r="B329" s="507" t="s">
        <v>607</v>
      </c>
      <c r="C329" s="507" t="s">
        <v>597</v>
      </c>
      <c r="D329" s="508">
        <v>0</v>
      </c>
      <c r="E329" s="508" t="s">
        <v>1810</v>
      </c>
      <c r="F329" s="507" t="s">
        <v>595</v>
      </c>
      <c r="G329" s="502" t="s">
        <v>2421</v>
      </c>
    </row>
    <row r="330" spans="1:7" ht="15.75" thickBot="1" x14ac:dyDescent="0.3">
      <c r="A330" s="506"/>
      <c r="B330" s="507" t="s">
        <v>597</v>
      </c>
      <c r="C330" s="507" t="s">
        <v>689</v>
      </c>
      <c r="D330" s="508">
        <v>0</v>
      </c>
      <c r="E330" s="508" t="s">
        <v>1382</v>
      </c>
      <c r="F330" s="507" t="s">
        <v>595</v>
      </c>
      <c r="G330" s="502" t="s">
        <v>2420</v>
      </c>
    </row>
    <row r="331" spans="1:7" ht="30.75" thickBot="1" x14ac:dyDescent="0.3">
      <c r="A331" s="506"/>
      <c r="B331" s="507" t="s">
        <v>689</v>
      </c>
      <c r="C331" s="507" t="s">
        <v>681</v>
      </c>
      <c r="D331" s="508">
        <v>0</v>
      </c>
      <c r="E331" s="508" t="s">
        <v>1382</v>
      </c>
      <c r="F331" s="507" t="s">
        <v>595</v>
      </c>
      <c r="G331" s="502" t="s">
        <v>2419</v>
      </c>
    </row>
    <row r="332" spans="1:7" ht="30.75" thickBot="1" x14ac:dyDescent="0.3">
      <c r="A332" s="506"/>
      <c r="B332" s="507" t="s">
        <v>681</v>
      </c>
      <c r="C332" s="507" t="s">
        <v>668</v>
      </c>
      <c r="D332" s="508">
        <v>0</v>
      </c>
      <c r="E332" s="508" t="s">
        <v>1382</v>
      </c>
      <c r="F332" s="507" t="s">
        <v>595</v>
      </c>
      <c r="G332" s="502" t="s">
        <v>2418</v>
      </c>
    </row>
    <row r="333" spans="1:7" ht="30.75" thickBot="1" x14ac:dyDescent="0.3">
      <c r="A333" s="506"/>
      <c r="B333" s="507" t="s">
        <v>668</v>
      </c>
      <c r="C333" s="507" t="s">
        <v>665</v>
      </c>
      <c r="D333" s="508">
        <v>0</v>
      </c>
      <c r="E333" s="508" t="s">
        <v>1409</v>
      </c>
      <c r="F333" s="507" t="s">
        <v>595</v>
      </c>
      <c r="G333" s="502" t="s">
        <v>2417</v>
      </c>
    </row>
    <row r="334" spans="1:7" ht="30.75" thickBot="1" x14ac:dyDescent="0.3">
      <c r="A334" s="506"/>
      <c r="B334" s="507" t="s">
        <v>665</v>
      </c>
      <c r="C334" s="507" t="s">
        <v>721</v>
      </c>
      <c r="D334" s="508">
        <v>0</v>
      </c>
      <c r="E334" s="508" t="s">
        <v>1382</v>
      </c>
      <c r="F334" s="507" t="s">
        <v>595</v>
      </c>
      <c r="G334" s="502" t="s">
        <v>2416</v>
      </c>
    </row>
    <row r="335" spans="1:7" ht="60.75" thickBot="1" x14ac:dyDescent="0.3">
      <c r="A335" s="506"/>
      <c r="B335" s="503" t="s">
        <v>721</v>
      </c>
      <c r="C335" s="503" t="s">
        <v>634</v>
      </c>
      <c r="D335" s="504">
        <v>171</v>
      </c>
      <c r="E335" s="504" t="s">
        <v>1382</v>
      </c>
      <c r="F335" s="503" t="s">
        <v>595</v>
      </c>
      <c r="G335" s="502" t="s">
        <v>2415</v>
      </c>
    </row>
    <row r="336" spans="1:7" ht="30.75" thickBot="1" x14ac:dyDescent="0.3">
      <c r="A336" s="506"/>
      <c r="B336" s="503"/>
      <c r="C336" s="503"/>
      <c r="D336" s="504"/>
      <c r="E336" s="504"/>
      <c r="F336" s="503"/>
      <c r="G336" s="502" t="s">
        <v>2414</v>
      </c>
    </row>
    <row r="337" spans="1:7" ht="30.75" thickBot="1" x14ac:dyDescent="0.3">
      <c r="A337" s="506"/>
      <c r="B337" s="507" t="s">
        <v>634</v>
      </c>
      <c r="C337" s="507" t="s">
        <v>779</v>
      </c>
      <c r="D337" s="508">
        <v>167</v>
      </c>
      <c r="E337" s="508" t="s">
        <v>1409</v>
      </c>
      <c r="F337" s="507" t="s">
        <v>595</v>
      </c>
      <c r="G337" s="502" t="s">
        <v>2413</v>
      </c>
    </row>
    <row r="338" spans="1:7" ht="45.75" thickBot="1" x14ac:dyDescent="0.3">
      <c r="A338" s="505"/>
      <c r="B338" s="507" t="s">
        <v>779</v>
      </c>
      <c r="C338" s="507" t="s">
        <v>607</v>
      </c>
      <c r="D338" s="508">
        <v>276</v>
      </c>
      <c r="E338" s="508" t="s">
        <v>1382</v>
      </c>
      <c r="F338" s="507" t="s">
        <v>595</v>
      </c>
      <c r="G338" s="502" t="s">
        <v>2412</v>
      </c>
    </row>
    <row r="339" spans="1:7" ht="30.75" thickBot="1" x14ac:dyDescent="0.3">
      <c r="A339" s="509">
        <v>39386</v>
      </c>
      <c r="B339" s="507" t="s">
        <v>607</v>
      </c>
      <c r="C339" s="507" t="s">
        <v>598</v>
      </c>
      <c r="D339" s="508">
        <v>416</v>
      </c>
      <c r="E339" s="508" t="s">
        <v>1382</v>
      </c>
      <c r="F339" s="507" t="s">
        <v>595</v>
      </c>
      <c r="G339" s="502" t="s">
        <v>2411</v>
      </c>
    </row>
    <row r="340" spans="1:7" ht="30.75" thickBot="1" x14ac:dyDescent="0.3">
      <c r="A340" s="506"/>
      <c r="B340" s="507" t="s">
        <v>598</v>
      </c>
      <c r="C340" s="507" t="s">
        <v>692</v>
      </c>
      <c r="D340" s="508">
        <v>393</v>
      </c>
      <c r="E340" s="508" t="s">
        <v>1409</v>
      </c>
      <c r="F340" s="507" t="s">
        <v>595</v>
      </c>
      <c r="G340" s="502" t="s">
        <v>2410</v>
      </c>
    </row>
    <row r="341" spans="1:7" ht="30.75" thickBot="1" x14ac:dyDescent="0.3">
      <c r="A341" s="506"/>
      <c r="B341" s="507" t="s">
        <v>692</v>
      </c>
      <c r="C341" s="507" t="s">
        <v>681</v>
      </c>
      <c r="D341" s="508">
        <v>587</v>
      </c>
      <c r="E341" s="508" t="s">
        <v>1382</v>
      </c>
      <c r="F341" s="507" t="s">
        <v>595</v>
      </c>
      <c r="G341" s="502" t="s">
        <v>2409</v>
      </c>
    </row>
    <row r="342" spans="1:7" ht="15.75" thickBot="1" x14ac:dyDescent="0.3">
      <c r="A342" s="506"/>
      <c r="B342" s="503" t="s">
        <v>681</v>
      </c>
      <c r="C342" s="503" t="s">
        <v>607</v>
      </c>
      <c r="D342" s="504">
        <v>1550</v>
      </c>
      <c r="E342" s="504" t="s">
        <v>1382</v>
      </c>
      <c r="F342" s="503" t="s">
        <v>595</v>
      </c>
      <c r="G342" s="502" t="s">
        <v>775</v>
      </c>
    </row>
    <row r="343" spans="1:7" ht="45.75" thickBot="1" x14ac:dyDescent="0.3">
      <c r="A343" s="505"/>
      <c r="B343" s="503"/>
      <c r="C343" s="503"/>
      <c r="D343" s="504"/>
      <c r="E343" s="504"/>
      <c r="F343" s="503"/>
      <c r="G343" s="502" t="s">
        <v>2408</v>
      </c>
    </row>
    <row r="344" spans="1:7" ht="45.75" thickBot="1" x14ac:dyDescent="0.3">
      <c r="A344" s="509">
        <v>39387</v>
      </c>
      <c r="B344" s="507" t="s">
        <v>607</v>
      </c>
      <c r="C344" s="507" t="s">
        <v>681</v>
      </c>
      <c r="D344" s="508">
        <v>1858</v>
      </c>
      <c r="E344" s="508" t="s">
        <v>1382</v>
      </c>
      <c r="F344" s="507" t="s">
        <v>595</v>
      </c>
      <c r="G344" s="502" t="s">
        <v>2407</v>
      </c>
    </row>
    <row r="345" spans="1:7" ht="45.75" thickBot="1" x14ac:dyDescent="0.3">
      <c r="A345" s="506"/>
      <c r="B345" s="507" t="s">
        <v>681</v>
      </c>
      <c r="C345" s="507" t="s">
        <v>757</v>
      </c>
      <c r="D345" s="508">
        <v>2151</v>
      </c>
      <c r="E345" s="508" t="s">
        <v>1382</v>
      </c>
      <c r="F345" s="507" t="s">
        <v>595</v>
      </c>
      <c r="G345" s="502" t="s">
        <v>2406</v>
      </c>
    </row>
    <row r="346" spans="1:7" ht="30.75" thickBot="1" x14ac:dyDescent="0.3">
      <c r="A346" s="506"/>
      <c r="B346" s="507" t="s">
        <v>757</v>
      </c>
      <c r="C346" s="507" t="s">
        <v>654</v>
      </c>
      <c r="D346" s="508">
        <v>2151</v>
      </c>
      <c r="E346" s="508" t="s">
        <v>1382</v>
      </c>
      <c r="F346" s="507" t="s">
        <v>595</v>
      </c>
      <c r="G346" s="502" t="s">
        <v>2405</v>
      </c>
    </row>
    <row r="347" spans="1:7" ht="15.75" thickBot="1" x14ac:dyDescent="0.3">
      <c r="A347" s="506"/>
      <c r="B347" s="503" t="s">
        <v>654</v>
      </c>
      <c r="C347" s="503" t="s">
        <v>625</v>
      </c>
      <c r="D347" s="504">
        <v>2369</v>
      </c>
      <c r="E347" s="504" t="s">
        <v>1382</v>
      </c>
      <c r="F347" s="503" t="s">
        <v>595</v>
      </c>
      <c r="G347" s="502" t="s">
        <v>775</v>
      </c>
    </row>
    <row r="348" spans="1:7" ht="45.75" thickBot="1" x14ac:dyDescent="0.3">
      <c r="A348" s="506"/>
      <c r="B348" s="503"/>
      <c r="C348" s="503"/>
      <c r="D348" s="504"/>
      <c r="E348" s="504"/>
      <c r="F348" s="503"/>
      <c r="G348" s="502" t="s">
        <v>2404</v>
      </c>
    </row>
    <row r="349" spans="1:7" ht="30.75" thickBot="1" x14ac:dyDescent="0.3">
      <c r="A349" s="506"/>
      <c r="B349" s="507" t="s">
        <v>625</v>
      </c>
      <c r="C349" s="507" t="s">
        <v>623</v>
      </c>
      <c r="D349" s="508">
        <v>2369</v>
      </c>
      <c r="E349" s="508" t="s">
        <v>1764</v>
      </c>
      <c r="F349" s="507" t="s">
        <v>595</v>
      </c>
      <c r="G349" s="502" t="s">
        <v>2403</v>
      </c>
    </row>
    <row r="350" spans="1:7" ht="15.75" thickBot="1" x14ac:dyDescent="0.3">
      <c r="A350" s="506"/>
      <c r="B350" s="503" t="s">
        <v>623</v>
      </c>
      <c r="C350" s="503" t="s">
        <v>607</v>
      </c>
      <c r="D350" s="504">
        <v>2574</v>
      </c>
      <c r="E350" s="504" t="s">
        <v>1382</v>
      </c>
      <c r="F350" s="503" t="s">
        <v>595</v>
      </c>
      <c r="G350" s="502" t="s">
        <v>775</v>
      </c>
    </row>
    <row r="351" spans="1:7" ht="45.75" thickBot="1" x14ac:dyDescent="0.3">
      <c r="A351" s="505"/>
      <c r="B351" s="503"/>
      <c r="C351" s="503"/>
      <c r="D351" s="504"/>
      <c r="E351" s="504"/>
      <c r="F351" s="503"/>
      <c r="G351" s="502" t="s">
        <v>2402</v>
      </c>
    </row>
    <row r="352" spans="1:7" ht="45.75" thickBot="1" x14ac:dyDescent="0.3">
      <c r="A352" s="509">
        <v>39388</v>
      </c>
      <c r="B352" s="507" t="s">
        <v>607</v>
      </c>
      <c r="C352" s="507" t="s">
        <v>602</v>
      </c>
      <c r="D352" s="508">
        <v>2617</v>
      </c>
      <c r="E352" s="508" t="s">
        <v>1382</v>
      </c>
      <c r="F352" s="507" t="s">
        <v>595</v>
      </c>
      <c r="G352" s="502" t="s">
        <v>2401</v>
      </c>
    </row>
    <row r="353" spans="1:7" ht="30.75" thickBot="1" x14ac:dyDescent="0.3">
      <c r="A353" s="506"/>
      <c r="B353" s="507" t="s">
        <v>602</v>
      </c>
      <c r="C353" s="507" t="s">
        <v>817</v>
      </c>
      <c r="D353" s="508">
        <v>2617</v>
      </c>
      <c r="E353" s="508" t="s">
        <v>1382</v>
      </c>
      <c r="F353" s="507" t="s">
        <v>595</v>
      </c>
      <c r="G353" s="502" t="s">
        <v>2400</v>
      </c>
    </row>
    <row r="354" spans="1:7" ht="60.75" thickBot="1" x14ac:dyDescent="0.3">
      <c r="A354" s="506"/>
      <c r="B354" s="507" t="s">
        <v>817</v>
      </c>
      <c r="C354" s="507" t="s">
        <v>729</v>
      </c>
      <c r="D354" s="508">
        <v>2626</v>
      </c>
      <c r="E354" s="508" t="s">
        <v>1382</v>
      </c>
      <c r="F354" s="507" t="s">
        <v>595</v>
      </c>
      <c r="G354" s="502" t="s">
        <v>2399</v>
      </c>
    </row>
    <row r="355" spans="1:7" ht="30.75" thickBot="1" x14ac:dyDescent="0.3">
      <c r="A355" s="506"/>
      <c r="B355" s="507" t="s">
        <v>729</v>
      </c>
      <c r="C355" s="507" t="s">
        <v>681</v>
      </c>
      <c r="D355" s="508">
        <v>2698</v>
      </c>
      <c r="E355" s="508" t="s">
        <v>1382</v>
      </c>
      <c r="F355" s="507" t="s">
        <v>595</v>
      </c>
      <c r="G355" s="502" t="s">
        <v>2398</v>
      </c>
    </row>
    <row r="356" spans="1:7" ht="30.75" thickBot="1" x14ac:dyDescent="0.3">
      <c r="A356" s="506"/>
      <c r="B356" s="507" t="s">
        <v>681</v>
      </c>
      <c r="C356" s="507" t="s">
        <v>1018</v>
      </c>
      <c r="D356" s="508">
        <v>2740</v>
      </c>
      <c r="E356" s="508" t="s">
        <v>1382</v>
      </c>
      <c r="F356" s="507" t="s">
        <v>595</v>
      </c>
      <c r="G356" s="502" t="s">
        <v>2397</v>
      </c>
    </row>
    <row r="357" spans="1:7" ht="30.75" thickBot="1" x14ac:dyDescent="0.3">
      <c r="A357" s="506"/>
      <c r="B357" s="507" t="s">
        <v>1018</v>
      </c>
      <c r="C357" s="507" t="s">
        <v>675</v>
      </c>
      <c r="D357" s="508">
        <v>2740</v>
      </c>
      <c r="E357" s="508" t="s">
        <v>1382</v>
      </c>
      <c r="F357" s="507" t="s">
        <v>595</v>
      </c>
      <c r="G357" s="502" t="s">
        <v>2396</v>
      </c>
    </row>
    <row r="358" spans="1:7" ht="45.75" thickBot="1" x14ac:dyDescent="0.3">
      <c r="A358" s="506"/>
      <c r="B358" s="507" t="s">
        <v>675</v>
      </c>
      <c r="C358" s="507" t="s">
        <v>673</v>
      </c>
      <c r="D358" s="508">
        <v>2760.5</v>
      </c>
      <c r="E358" s="508" t="s">
        <v>1382</v>
      </c>
      <c r="F358" s="507" t="s">
        <v>595</v>
      </c>
      <c r="G358" s="502" t="s">
        <v>2395</v>
      </c>
    </row>
    <row r="359" spans="1:7" ht="30.75" thickBot="1" x14ac:dyDescent="0.3">
      <c r="A359" s="506"/>
      <c r="B359" s="507" t="s">
        <v>673</v>
      </c>
      <c r="C359" s="507" t="s">
        <v>668</v>
      </c>
      <c r="D359" s="508">
        <v>2760.5</v>
      </c>
      <c r="E359" s="508" t="s">
        <v>1382</v>
      </c>
      <c r="F359" s="507" t="s">
        <v>595</v>
      </c>
      <c r="G359" s="502" t="s">
        <v>2394</v>
      </c>
    </row>
    <row r="360" spans="1:7" ht="45.75" thickBot="1" x14ac:dyDescent="0.3">
      <c r="A360" s="506"/>
      <c r="B360" s="507" t="s">
        <v>668</v>
      </c>
      <c r="C360" s="507" t="s">
        <v>859</v>
      </c>
      <c r="D360" s="508">
        <v>2760.5</v>
      </c>
      <c r="E360" s="508" t="s">
        <v>1382</v>
      </c>
      <c r="F360" s="507" t="s">
        <v>595</v>
      </c>
      <c r="G360" s="502" t="s">
        <v>2393</v>
      </c>
    </row>
    <row r="361" spans="1:7" ht="45.75" thickBot="1" x14ac:dyDescent="0.3">
      <c r="A361" s="506"/>
      <c r="B361" s="507" t="s">
        <v>859</v>
      </c>
      <c r="C361" s="507" t="s">
        <v>856</v>
      </c>
      <c r="D361" s="508">
        <v>2760.5</v>
      </c>
      <c r="E361" s="508" t="s">
        <v>1382</v>
      </c>
      <c r="F361" s="507" t="s">
        <v>595</v>
      </c>
      <c r="G361" s="502" t="s">
        <v>2392</v>
      </c>
    </row>
    <row r="362" spans="1:7" ht="60.75" thickBot="1" x14ac:dyDescent="0.3">
      <c r="A362" s="506"/>
      <c r="B362" s="503" t="s">
        <v>856</v>
      </c>
      <c r="C362" s="503" t="s">
        <v>845</v>
      </c>
      <c r="D362" s="504">
        <v>2760.5</v>
      </c>
      <c r="E362" s="504" t="s">
        <v>1382</v>
      </c>
      <c r="F362" s="503" t="s">
        <v>595</v>
      </c>
      <c r="G362" s="502" t="s">
        <v>2391</v>
      </c>
    </row>
    <row r="363" spans="1:7" ht="45.75" thickBot="1" x14ac:dyDescent="0.3">
      <c r="A363" s="506"/>
      <c r="B363" s="503"/>
      <c r="C363" s="503"/>
      <c r="D363" s="504"/>
      <c r="E363" s="504"/>
      <c r="F363" s="503"/>
      <c r="G363" s="502" t="s">
        <v>2390</v>
      </c>
    </row>
    <row r="364" spans="1:7" ht="45.75" thickBot="1" x14ac:dyDescent="0.3">
      <c r="A364" s="506"/>
      <c r="B364" s="503"/>
      <c r="C364" s="503"/>
      <c r="D364" s="504"/>
      <c r="E364" s="504"/>
      <c r="F364" s="503"/>
      <c r="G364" s="502" t="s">
        <v>2389</v>
      </c>
    </row>
    <row r="365" spans="1:7" ht="75.75" thickBot="1" x14ac:dyDescent="0.3">
      <c r="A365" s="506"/>
      <c r="B365" s="507" t="s">
        <v>845</v>
      </c>
      <c r="C365" s="507" t="s">
        <v>794</v>
      </c>
      <c r="D365" s="508">
        <v>2760.5</v>
      </c>
      <c r="E365" s="508" t="s">
        <v>1382</v>
      </c>
      <c r="F365" s="507" t="s">
        <v>595</v>
      </c>
      <c r="G365" s="502" t="s">
        <v>2388</v>
      </c>
    </row>
    <row r="366" spans="1:7" ht="45.75" thickBot="1" x14ac:dyDescent="0.3">
      <c r="A366" s="506"/>
      <c r="B366" s="507" t="s">
        <v>794</v>
      </c>
      <c r="C366" s="507" t="s">
        <v>791</v>
      </c>
      <c r="D366" s="508">
        <v>2760.5</v>
      </c>
      <c r="E366" s="508" t="s">
        <v>1382</v>
      </c>
      <c r="F366" s="507" t="s">
        <v>595</v>
      </c>
      <c r="G366" s="502" t="s">
        <v>2387</v>
      </c>
    </row>
    <row r="367" spans="1:7" ht="30.75" thickBot="1" x14ac:dyDescent="0.3">
      <c r="A367" s="506"/>
      <c r="B367" s="507" t="s">
        <v>791</v>
      </c>
      <c r="C367" s="507" t="s">
        <v>753</v>
      </c>
      <c r="D367" s="508">
        <v>2760.5</v>
      </c>
      <c r="E367" s="508" t="s">
        <v>1382</v>
      </c>
      <c r="F367" s="507" t="s">
        <v>595</v>
      </c>
      <c r="G367" s="502" t="s">
        <v>2386</v>
      </c>
    </row>
    <row r="368" spans="1:7" ht="45.75" thickBot="1" x14ac:dyDescent="0.3">
      <c r="A368" s="506"/>
      <c r="B368" s="507" t="s">
        <v>753</v>
      </c>
      <c r="C368" s="507" t="s">
        <v>632</v>
      </c>
      <c r="D368" s="508">
        <v>0</v>
      </c>
      <c r="E368" s="508" t="s">
        <v>1382</v>
      </c>
      <c r="F368" s="507" t="s">
        <v>595</v>
      </c>
      <c r="G368" s="502" t="s">
        <v>2385</v>
      </c>
    </row>
    <row r="369" spans="1:7" ht="105.75" thickBot="1" x14ac:dyDescent="0.3">
      <c r="A369" s="506"/>
      <c r="B369" s="507" t="s">
        <v>632</v>
      </c>
      <c r="C369" s="507" t="s">
        <v>779</v>
      </c>
      <c r="D369" s="508">
        <v>139</v>
      </c>
      <c r="E369" s="508" t="s">
        <v>1382</v>
      </c>
      <c r="F369" s="507" t="s">
        <v>595</v>
      </c>
      <c r="G369" s="502" t="s">
        <v>2384</v>
      </c>
    </row>
    <row r="370" spans="1:7" ht="15.75" thickBot="1" x14ac:dyDescent="0.3">
      <c r="A370" s="505"/>
      <c r="B370" s="507" t="s">
        <v>779</v>
      </c>
      <c r="C370" s="507" t="s">
        <v>607</v>
      </c>
      <c r="D370" s="508">
        <v>139</v>
      </c>
      <c r="E370" s="508" t="s">
        <v>1382</v>
      </c>
      <c r="F370" s="507" t="s">
        <v>595</v>
      </c>
      <c r="G370" s="502" t="s">
        <v>2383</v>
      </c>
    </row>
    <row r="371" spans="1:7" ht="15.75" thickBot="1" x14ac:dyDescent="0.3">
      <c r="A371" s="509">
        <v>39389</v>
      </c>
      <c r="B371" s="507" t="s">
        <v>607</v>
      </c>
      <c r="C371" s="507" t="s">
        <v>704</v>
      </c>
      <c r="D371" s="508">
        <v>0</v>
      </c>
      <c r="E371" s="508" t="s">
        <v>1382</v>
      </c>
      <c r="F371" s="507" t="s">
        <v>595</v>
      </c>
      <c r="G371" s="502" t="s">
        <v>2382</v>
      </c>
    </row>
    <row r="372" spans="1:7" ht="45.75" thickBot="1" x14ac:dyDescent="0.3">
      <c r="A372" s="506"/>
      <c r="B372" s="507" t="s">
        <v>704</v>
      </c>
      <c r="C372" s="507" t="s">
        <v>921</v>
      </c>
      <c r="D372" s="508">
        <v>350</v>
      </c>
      <c r="E372" s="508" t="s">
        <v>1805</v>
      </c>
      <c r="F372" s="507" t="s">
        <v>595</v>
      </c>
      <c r="G372" s="502" t="s">
        <v>2381</v>
      </c>
    </row>
    <row r="373" spans="1:7" ht="60.75" thickBot="1" x14ac:dyDescent="0.3">
      <c r="A373" s="506"/>
      <c r="B373" s="507" t="s">
        <v>921</v>
      </c>
      <c r="C373" s="507" t="s">
        <v>681</v>
      </c>
      <c r="D373" s="508">
        <v>350</v>
      </c>
      <c r="E373" s="508" t="s">
        <v>1805</v>
      </c>
      <c r="F373" s="507" t="s">
        <v>595</v>
      </c>
      <c r="G373" s="502" t="s">
        <v>2380</v>
      </c>
    </row>
    <row r="374" spans="1:7" ht="15.75" thickBot="1" x14ac:dyDescent="0.3">
      <c r="A374" s="506"/>
      <c r="B374" s="507" t="s">
        <v>681</v>
      </c>
      <c r="C374" s="507" t="s">
        <v>760</v>
      </c>
      <c r="D374" s="508">
        <v>349</v>
      </c>
      <c r="E374" s="508" t="s">
        <v>1805</v>
      </c>
      <c r="F374" s="507" t="s">
        <v>595</v>
      </c>
      <c r="G374" s="502" t="s">
        <v>2379</v>
      </c>
    </row>
    <row r="375" spans="1:7" ht="45.75" thickBot="1" x14ac:dyDescent="0.3">
      <c r="A375" s="506"/>
      <c r="B375" s="507" t="s">
        <v>760</v>
      </c>
      <c r="C375" s="507" t="s">
        <v>809</v>
      </c>
      <c r="D375" s="508">
        <v>349</v>
      </c>
      <c r="E375" s="508" t="s">
        <v>1805</v>
      </c>
      <c r="F375" s="507" t="s">
        <v>595</v>
      </c>
      <c r="G375" s="502" t="s">
        <v>2378</v>
      </c>
    </row>
    <row r="376" spans="1:7" ht="45.75" thickBot="1" x14ac:dyDescent="0.3">
      <c r="A376" s="506"/>
      <c r="B376" s="507" t="s">
        <v>809</v>
      </c>
      <c r="C376" s="507" t="s">
        <v>859</v>
      </c>
      <c r="D376" s="508">
        <v>348</v>
      </c>
      <c r="E376" s="508" t="s">
        <v>1849</v>
      </c>
      <c r="F376" s="507" t="s">
        <v>595</v>
      </c>
      <c r="G376" s="502" t="s">
        <v>2377</v>
      </c>
    </row>
    <row r="377" spans="1:7" ht="60.75" thickBot="1" x14ac:dyDescent="0.3">
      <c r="A377" s="506"/>
      <c r="B377" s="507" t="s">
        <v>859</v>
      </c>
      <c r="C377" s="507" t="s">
        <v>721</v>
      </c>
      <c r="D377" s="508">
        <v>348</v>
      </c>
      <c r="E377" s="508" t="s">
        <v>1805</v>
      </c>
      <c r="F377" s="507" t="s">
        <v>595</v>
      </c>
      <c r="G377" s="502" t="s">
        <v>2376</v>
      </c>
    </row>
    <row r="378" spans="1:7" ht="15.75" thickBot="1" x14ac:dyDescent="0.3">
      <c r="A378" s="506"/>
      <c r="B378" s="507" t="s">
        <v>721</v>
      </c>
      <c r="C378" s="507" t="s">
        <v>654</v>
      </c>
      <c r="D378" s="508">
        <v>0</v>
      </c>
      <c r="E378" s="508" t="s">
        <v>1812</v>
      </c>
      <c r="F378" s="507" t="s">
        <v>595</v>
      </c>
      <c r="G378" s="502" t="s">
        <v>2375</v>
      </c>
    </row>
    <row r="379" spans="1:7" ht="30.75" thickBot="1" x14ac:dyDescent="0.3">
      <c r="A379" s="506"/>
      <c r="B379" s="507" t="s">
        <v>654</v>
      </c>
      <c r="C379" s="507" t="s">
        <v>652</v>
      </c>
      <c r="D379" s="508">
        <v>0</v>
      </c>
      <c r="E379" s="508" t="s">
        <v>1812</v>
      </c>
      <c r="F379" s="507" t="s">
        <v>595</v>
      </c>
      <c r="G379" s="502" t="s">
        <v>2374</v>
      </c>
    </row>
    <row r="380" spans="1:7" ht="45.75" thickBot="1" x14ac:dyDescent="0.3">
      <c r="A380" s="506"/>
      <c r="B380" s="507" t="s">
        <v>652</v>
      </c>
      <c r="C380" s="507" t="s">
        <v>647</v>
      </c>
      <c r="D380" s="508">
        <v>0</v>
      </c>
      <c r="E380" s="508" t="s">
        <v>1812</v>
      </c>
      <c r="F380" s="507" t="s">
        <v>595</v>
      </c>
      <c r="G380" s="502" t="s">
        <v>2373</v>
      </c>
    </row>
    <row r="381" spans="1:7" ht="45.75" thickBot="1" x14ac:dyDescent="0.3">
      <c r="A381" s="506"/>
      <c r="B381" s="507" t="s">
        <v>647</v>
      </c>
      <c r="C381" s="507" t="s">
        <v>637</v>
      </c>
      <c r="D381" s="508">
        <v>0</v>
      </c>
      <c r="E381" s="508" t="s">
        <v>1812</v>
      </c>
      <c r="F381" s="507" t="s">
        <v>595</v>
      </c>
      <c r="G381" s="502" t="s">
        <v>2372</v>
      </c>
    </row>
    <row r="382" spans="1:7" ht="60.75" thickBot="1" x14ac:dyDescent="0.3">
      <c r="A382" s="505"/>
      <c r="B382" s="507" t="s">
        <v>637</v>
      </c>
      <c r="C382" s="507" t="s">
        <v>607</v>
      </c>
      <c r="D382" s="508">
        <v>0</v>
      </c>
      <c r="E382" s="508" t="s">
        <v>2371</v>
      </c>
      <c r="F382" s="507" t="s">
        <v>595</v>
      </c>
      <c r="G382" s="502" t="s">
        <v>2370</v>
      </c>
    </row>
    <row r="383" spans="1:7" ht="45.75" thickBot="1" x14ac:dyDescent="0.3">
      <c r="A383" s="509">
        <v>39390</v>
      </c>
      <c r="B383" s="507" t="s">
        <v>607</v>
      </c>
      <c r="C383" s="507" t="s">
        <v>692</v>
      </c>
      <c r="D383" s="508">
        <v>0</v>
      </c>
      <c r="E383" s="508" t="s">
        <v>2360</v>
      </c>
      <c r="F383" s="507" t="s">
        <v>595</v>
      </c>
      <c r="G383" s="502" t="s">
        <v>2369</v>
      </c>
    </row>
    <row r="384" spans="1:7" ht="45.75" thickBot="1" x14ac:dyDescent="0.3">
      <c r="A384" s="506"/>
      <c r="B384" s="507" t="s">
        <v>692</v>
      </c>
      <c r="C384" s="507" t="s">
        <v>731</v>
      </c>
      <c r="D384" s="508">
        <v>0</v>
      </c>
      <c r="E384" s="508" t="s">
        <v>2360</v>
      </c>
      <c r="F384" s="507" t="s">
        <v>595</v>
      </c>
      <c r="G384" s="502" t="s">
        <v>2368</v>
      </c>
    </row>
    <row r="385" spans="1:7" ht="45.75" thickBot="1" x14ac:dyDescent="0.3">
      <c r="A385" s="506"/>
      <c r="B385" s="507" t="s">
        <v>731</v>
      </c>
      <c r="C385" s="507" t="s">
        <v>681</v>
      </c>
      <c r="D385" s="508">
        <v>0</v>
      </c>
      <c r="E385" s="508" t="s">
        <v>2360</v>
      </c>
      <c r="F385" s="507" t="s">
        <v>595</v>
      </c>
      <c r="G385" s="502" t="s">
        <v>2367</v>
      </c>
    </row>
    <row r="386" spans="1:7" ht="45.75" thickBot="1" x14ac:dyDescent="0.3">
      <c r="A386" s="506"/>
      <c r="B386" s="507" t="s">
        <v>681</v>
      </c>
      <c r="C386" s="507" t="s">
        <v>677</v>
      </c>
      <c r="D386" s="508">
        <v>18</v>
      </c>
      <c r="E386" s="508" t="s">
        <v>2360</v>
      </c>
      <c r="F386" s="507" t="s">
        <v>595</v>
      </c>
      <c r="G386" s="502" t="s">
        <v>2366</v>
      </c>
    </row>
    <row r="387" spans="1:7" ht="30.75" thickBot="1" x14ac:dyDescent="0.3">
      <c r="A387" s="506"/>
      <c r="B387" s="503" t="s">
        <v>677</v>
      </c>
      <c r="C387" s="503" t="s">
        <v>630</v>
      </c>
      <c r="D387" s="504">
        <v>0</v>
      </c>
      <c r="E387" s="504" t="s">
        <v>1764</v>
      </c>
      <c r="F387" s="503" t="s">
        <v>595</v>
      </c>
      <c r="G387" s="502" t="s">
        <v>2365</v>
      </c>
    </row>
    <row r="388" spans="1:7" ht="30.75" thickBot="1" x14ac:dyDescent="0.3">
      <c r="A388" s="506"/>
      <c r="B388" s="503"/>
      <c r="C388" s="503"/>
      <c r="D388" s="504"/>
      <c r="E388" s="504"/>
      <c r="F388" s="503"/>
      <c r="G388" s="502" t="s">
        <v>2364</v>
      </c>
    </row>
    <row r="389" spans="1:7" ht="45.75" thickBot="1" x14ac:dyDescent="0.3">
      <c r="A389" s="506"/>
      <c r="B389" s="507" t="s">
        <v>630</v>
      </c>
      <c r="C389" s="507" t="s">
        <v>625</v>
      </c>
      <c r="D389" s="508">
        <v>0</v>
      </c>
      <c r="E389" s="508" t="s">
        <v>2360</v>
      </c>
      <c r="F389" s="507" t="s">
        <v>595</v>
      </c>
      <c r="G389" s="502" t="s">
        <v>2363</v>
      </c>
    </row>
    <row r="390" spans="1:7" ht="30.75" thickBot="1" x14ac:dyDescent="0.3">
      <c r="A390" s="506"/>
      <c r="B390" s="507" t="s">
        <v>625</v>
      </c>
      <c r="C390" s="507" t="s">
        <v>710</v>
      </c>
      <c r="D390" s="508">
        <v>0</v>
      </c>
      <c r="E390" s="508" t="s">
        <v>1409</v>
      </c>
      <c r="F390" s="507" t="s">
        <v>595</v>
      </c>
      <c r="G390" s="502" t="s">
        <v>2362</v>
      </c>
    </row>
    <row r="391" spans="1:7" ht="60.75" thickBot="1" x14ac:dyDescent="0.3">
      <c r="A391" s="506"/>
      <c r="B391" s="507" t="s">
        <v>710</v>
      </c>
      <c r="C391" s="507" t="s">
        <v>618</v>
      </c>
      <c r="D391" s="508">
        <v>0</v>
      </c>
      <c r="E391" s="508" t="s">
        <v>2360</v>
      </c>
      <c r="F391" s="507" t="s">
        <v>595</v>
      </c>
      <c r="G391" s="502" t="s">
        <v>2361</v>
      </c>
    </row>
    <row r="392" spans="1:7" ht="45.75" thickBot="1" x14ac:dyDescent="0.3">
      <c r="A392" s="506"/>
      <c r="B392" s="507" t="s">
        <v>618</v>
      </c>
      <c r="C392" s="507" t="s">
        <v>741</v>
      </c>
      <c r="D392" s="508">
        <v>0</v>
      </c>
      <c r="E392" s="508" t="s">
        <v>2360</v>
      </c>
      <c r="F392" s="507" t="s">
        <v>595</v>
      </c>
      <c r="G392" s="502" t="s">
        <v>2359</v>
      </c>
    </row>
    <row r="393" spans="1:7" ht="15.75" thickBot="1" x14ac:dyDescent="0.3">
      <c r="A393" s="505"/>
      <c r="B393" s="507" t="s">
        <v>741</v>
      </c>
      <c r="C393" s="507" t="s">
        <v>607</v>
      </c>
      <c r="D393" s="508">
        <v>0</v>
      </c>
      <c r="E393" s="508" t="s">
        <v>1805</v>
      </c>
      <c r="F393" s="507" t="s">
        <v>595</v>
      </c>
      <c r="G393" s="502" t="s">
        <v>2358</v>
      </c>
    </row>
    <row r="394" spans="1:7" ht="30.75" thickBot="1" x14ac:dyDescent="0.3">
      <c r="A394" s="509">
        <v>39391</v>
      </c>
      <c r="B394" s="507" t="s">
        <v>607</v>
      </c>
      <c r="C394" s="507" t="s">
        <v>695</v>
      </c>
      <c r="D394" s="508">
        <v>0</v>
      </c>
      <c r="E394" s="508" t="s">
        <v>1805</v>
      </c>
      <c r="F394" s="507" t="s">
        <v>595</v>
      </c>
      <c r="G394" s="502" t="s">
        <v>2357</v>
      </c>
    </row>
    <row r="395" spans="1:7" ht="30.75" thickBot="1" x14ac:dyDescent="0.3">
      <c r="A395" s="506"/>
      <c r="B395" s="507" t="s">
        <v>695</v>
      </c>
      <c r="C395" s="507" t="s">
        <v>681</v>
      </c>
      <c r="D395" s="508">
        <v>0</v>
      </c>
      <c r="E395" s="508" t="s">
        <v>1764</v>
      </c>
      <c r="F395" s="507" t="s">
        <v>595</v>
      </c>
      <c r="G395" s="502" t="s">
        <v>2356</v>
      </c>
    </row>
    <row r="396" spans="1:7" ht="15.75" thickBot="1" x14ac:dyDescent="0.3">
      <c r="A396" s="506"/>
      <c r="B396" s="503" t="s">
        <v>681</v>
      </c>
      <c r="C396" s="503" t="s">
        <v>850</v>
      </c>
      <c r="D396" s="504">
        <v>0</v>
      </c>
      <c r="E396" s="504" t="s">
        <v>1764</v>
      </c>
      <c r="F396" s="503" t="s">
        <v>595</v>
      </c>
      <c r="G396" s="502" t="s">
        <v>775</v>
      </c>
    </row>
    <row r="397" spans="1:7" ht="45.75" thickBot="1" x14ac:dyDescent="0.3">
      <c r="A397" s="505"/>
      <c r="B397" s="503"/>
      <c r="C397" s="503"/>
      <c r="D397" s="504"/>
      <c r="E397" s="504"/>
      <c r="F397" s="503"/>
      <c r="G397" s="502" t="s">
        <v>2355</v>
      </c>
    </row>
    <row r="398" spans="1:7" ht="15.75" thickBot="1" x14ac:dyDescent="0.3">
      <c r="A398" s="509">
        <v>39482</v>
      </c>
      <c r="B398" s="503" t="s">
        <v>708</v>
      </c>
      <c r="C398" s="503" t="s">
        <v>607</v>
      </c>
      <c r="D398" s="504">
        <v>0</v>
      </c>
      <c r="E398" s="504" t="s">
        <v>1058</v>
      </c>
      <c r="F398" s="503" t="s">
        <v>595</v>
      </c>
      <c r="G398" s="502" t="s">
        <v>775</v>
      </c>
    </row>
    <row r="399" spans="1:7" ht="30.75" thickBot="1" x14ac:dyDescent="0.3">
      <c r="A399" s="505"/>
      <c r="B399" s="503"/>
      <c r="C399" s="503"/>
      <c r="D399" s="504"/>
      <c r="E399" s="504"/>
      <c r="F399" s="503"/>
      <c r="G399" s="502" t="s">
        <v>2354</v>
      </c>
    </row>
    <row r="400" spans="1:7" ht="30.75" thickBot="1" x14ac:dyDescent="0.3">
      <c r="A400" s="509">
        <v>39483</v>
      </c>
      <c r="B400" s="507" t="s">
        <v>607</v>
      </c>
      <c r="C400" s="507" t="s">
        <v>700</v>
      </c>
      <c r="D400" s="508">
        <v>0</v>
      </c>
      <c r="E400" s="508" t="s">
        <v>1058</v>
      </c>
      <c r="F400" s="507" t="s">
        <v>595</v>
      </c>
      <c r="G400" s="502" t="s">
        <v>2353</v>
      </c>
    </row>
    <row r="401" spans="1:7" ht="15.75" thickBot="1" x14ac:dyDescent="0.3">
      <c r="A401" s="506"/>
      <c r="B401" s="507" t="s">
        <v>700</v>
      </c>
      <c r="C401" s="507" t="s">
        <v>695</v>
      </c>
      <c r="D401" s="508">
        <v>0</v>
      </c>
      <c r="E401" s="508" t="s">
        <v>1058</v>
      </c>
      <c r="F401" s="507" t="s">
        <v>595</v>
      </c>
      <c r="G401" s="502" t="s">
        <v>2352</v>
      </c>
    </row>
    <row r="402" spans="1:7" ht="15.75" thickBot="1" x14ac:dyDescent="0.3">
      <c r="A402" s="506"/>
      <c r="B402" s="507" t="s">
        <v>695</v>
      </c>
      <c r="C402" s="507" t="s">
        <v>692</v>
      </c>
      <c r="D402" s="508">
        <v>0</v>
      </c>
      <c r="E402" s="508" t="s">
        <v>1058</v>
      </c>
      <c r="F402" s="507" t="s">
        <v>595</v>
      </c>
      <c r="G402" s="502" t="s">
        <v>2351</v>
      </c>
    </row>
    <row r="403" spans="1:7" ht="45.75" thickBot="1" x14ac:dyDescent="0.3">
      <c r="A403" s="506"/>
      <c r="B403" s="507" t="s">
        <v>692</v>
      </c>
      <c r="C403" s="507" t="s">
        <v>681</v>
      </c>
      <c r="D403" s="508">
        <v>0</v>
      </c>
      <c r="E403" s="508" t="s">
        <v>2342</v>
      </c>
      <c r="F403" s="507" t="s">
        <v>595</v>
      </c>
      <c r="G403" s="502" t="s">
        <v>2350</v>
      </c>
    </row>
    <row r="404" spans="1:7" ht="15.75" thickBot="1" x14ac:dyDescent="0.3">
      <c r="A404" s="506"/>
      <c r="B404" s="503" t="s">
        <v>681</v>
      </c>
      <c r="C404" s="503" t="s">
        <v>642</v>
      </c>
      <c r="D404" s="504">
        <v>0</v>
      </c>
      <c r="E404" s="504" t="s">
        <v>2342</v>
      </c>
      <c r="F404" s="503" t="s">
        <v>595</v>
      </c>
      <c r="G404" s="502" t="s">
        <v>775</v>
      </c>
    </row>
    <row r="405" spans="1:7" ht="45.75" thickBot="1" x14ac:dyDescent="0.3">
      <c r="A405" s="506"/>
      <c r="B405" s="503"/>
      <c r="C405" s="503"/>
      <c r="D405" s="504"/>
      <c r="E405" s="504"/>
      <c r="F405" s="503"/>
      <c r="G405" s="502" t="s">
        <v>2349</v>
      </c>
    </row>
    <row r="406" spans="1:7" ht="45.75" thickBot="1" x14ac:dyDescent="0.3">
      <c r="A406" s="506"/>
      <c r="B406" s="507" t="s">
        <v>642</v>
      </c>
      <c r="C406" s="507" t="s">
        <v>634</v>
      </c>
      <c r="D406" s="508">
        <v>0</v>
      </c>
      <c r="E406" s="508" t="s">
        <v>1764</v>
      </c>
      <c r="F406" s="507" t="s">
        <v>595</v>
      </c>
      <c r="G406" s="502" t="s">
        <v>2348</v>
      </c>
    </row>
    <row r="407" spans="1:7" ht="45.75" thickBot="1" x14ac:dyDescent="0.3">
      <c r="A407" s="506"/>
      <c r="B407" s="507" t="s">
        <v>634</v>
      </c>
      <c r="C407" s="507" t="s">
        <v>966</v>
      </c>
      <c r="D407" s="508">
        <v>0</v>
      </c>
      <c r="E407" s="508" t="s">
        <v>2342</v>
      </c>
      <c r="F407" s="507" t="s">
        <v>595</v>
      </c>
      <c r="G407" s="502" t="s">
        <v>2347</v>
      </c>
    </row>
    <row r="408" spans="1:7" ht="45.75" thickBot="1" x14ac:dyDescent="0.3">
      <c r="A408" s="506"/>
      <c r="B408" s="507" t="s">
        <v>966</v>
      </c>
      <c r="C408" s="507" t="s">
        <v>893</v>
      </c>
      <c r="D408" s="508">
        <v>0</v>
      </c>
      <c r="E408" s="508" t="s">
        <v>2342</v>
      </c>
      <c r="F408" s="507" t="s">
        <v>595</v>
      </c>
      <c r="G408" s="502" t="s">
        <v>2346</v>
      </c>
    </row>
    <row r="409" spans="1:7" ht="45.75" thickBot="1" x14ac:dyDescent="0.3">
      <c r="A409" s="506"/>
      <c r="B409" s="507" t="s">
        <v>893</v>
      </c>
      <c r="C409" s="507" t="s">
        <v>630</v>
      </c>
      <c r="D409" s="508">
        <v>0</v>
      </c>
      <c r="E409" s="508" t="s">
        <v>2342</v>
      </c>
      <c r="F409" s="507" t="s">
        <v>595</v>
      </c>
      <c r="G409" s="502" t="s">
        <v>2345</v>
      </c>
    </row>
    <row r="410" spans="1:7" ht="45.75" thickBot="1" x14ac:dyDescent="0.3">
      <c r="A410" s="506"/>
      <c r="B410" s="507" t="s">
        <v>630</v>
      </c>
      <c r="C410" s="507" t="s">
        <v>627</v>
      </c>
      <c r="D410" s="508">
        <v>0</v>
      </c>
      <c r="E410" s="508" t="s">
        <v>2342</v>
      </c>
      <c r="F410" s="507" t="s">
        <v>595</v>
      </c>
      <c r="G410" s="502" t="s">
        <v>2344</v>
      </c>
    </row>
    <row r="411" spans="1:7" ht="45.75" thickBot="1" x14ac:dyDescent="0.3">
      <c r="A411" s="506"/>
      <c r="B411" s="507" t="s">
        <v>627</v>
      </c>
      <c r="C411" s="507" t="s">
        <v>745</v>
      </c>
      <c r="D411" s="508">
        <v>0</v>
      </c>
      <c r="E411" s="508" t="s">
        <v>2342</v>
      </c>
      <c r="F411" s="507" t="s">
        <v>595</v>
      </c>
      <c r="G411" s="502" t="s">
        <v>2343</v>
      </c>
    </row>
    <row r="412" spans="1:7" ht="45.75" thickBot="1" x14ac:dyDescent="0.3">
      <c r="A412" s="505"/>
      <c r="B412" s="507" t="s">
        <v>745</v>
      </c>
      <c r="C412" s="507" t="s">
        <v>607</v>
      </c>
      <c r="D412" s="508">
        <v>0</v>
      </c>
      <c r="E412" s="508" t="s">
        <v>2342</v>
      </c>
      <c r="F412" s="507" t="s">
        <v>595</v>
      </c>
      <c r="G412" s="502" t="s">
        <v>2341</v>
      </c>
    </row>
    <row r="413" spans="1:7" ht="45.75" thickBot="1" x14ac:dyDescent="0.3">
      <c r="A413" s="509">
        <v>39484</v>
      </c>
      <c r="B413" s="507" t="s">
        <v>607</v>
      </c>
      <c r="C413" s="507" t="s">
        <v>605</v>
      </c>
      <c r="D413" s="508">
        <v>0</v>
      </c>
      <c r="E413" s="508" t="s">
        <v>1592</v>
      </c>
      <c r="F413" s="507" t="s">
        <v>595</v>
      </c>
      <c r="G413" s="502" t="s">
        <v>2340</v>
      </c>
    </row>
    <row r="414" spans="1:7" ht="45.75" thickBot="1" x14ac:dyDescent="0.3">
      <c r="A414" s="506"/>
      <c r="B414" s="507" t="s">
        <v>605</v>
      </c>
      <c r="C414" s="507" t="s">
        <v>700</v>
      </c>
      <c r="D414" s="508">
        <v>0</v>
      </c>
      <c r="E414" s="508" t="s">
        <v>1592</v>
      </c>
      <c r="F414" s="507" t="s">
        <v>595</v>
      </c>
      <c r="G414" s="502" t="s">
        <v>2339</v>
      </c>
    </row>
    <row r="415" spans="1:7" ht="45.75" thickBot="1" x14ac:dyDescent="0.3">
      <c r="A415" s="506"/>
      <c r="B415" s="507" t="s">
        <v>700</v>
      </c>
      <c r="C415" s="507" t="s">
        <v>692</v>
      </c>
      <c r="D415" s="508">
        <v>0</v>
      </c>
      <c r="E415" s="508" t="s">
        <v>1592</v>
      </c>
      <c r="F415" s="507" t="s">
        <v>595</v>
      </c>
      <c r="G415" s="502" t="s">
        <v>2338</v>
      </c>
    </row>
    <row r="416" spans="1:7" ht="45.75" thickBot="1" x14ac:dyDescent="0.3">
      <c r="A416" s="506"/>
      <c r="B416" s="507" t="s">
        <v>692</v>
      </c>
      <c r="C416" s="507" t="s">
        <v>771</v>
      </c>
      <c r="D416" s="508">
        <v>0</v>
      </c>
      <c r="E416" s="508" t="s">
        <v>1592</v>
      </c>
      <c r="F416" s="507" t="s">
        <v>595</v>
      </c>
      <c r="G416" s="502" t="s">
        <v>2337</v>
      </c>
    </row>
    <row r="417" spans="1:7" ht="45.75" thickBot="1" x14ac:dyDescent="0.3">
      <c r="A417" s="506"/>
      <c r="B417" s="507" t="s">
        <v>771</v>
      </c>
      <c r="C417" s="507" t="s">
        <v>681</v>
      </c>
      <c r="D417" s="508">
        <v>0</v>
      </c>
      <c r="E417" s="508" t="s">
        <v>1592</v>
      </c>
      <c r="F417" s="507" t="s">
        <v>595</v>
      </c>
      <c r="G417" s="502" t="s">
        <v>2336</v>
      </c>
    </row>
    <row r="418" spans="1:7" ht="45.75" thickBot="1" x14ac:dyDescent="0.3">
      <c r="A418" s="506"/>
      <c r="B418" s="507" t="s">
        <v>681</v>
      </c>
      <c r="C418" s="507" t="s">
        <v>677</v>
      </c>
      <c r="D418" s="508">
        <v>0</v>
      </c>
      <c r="E418" s="508" t="s">
        <v>1592</v>
      </c>
      <c r="F418" s="507" t="s">
        <v>595</v>
      </c>
      <c r="G418" s="502" t="s">
        <v>2335</v>
      </c>
    </row>
    <row r="419" spans="1:7" ht="45.75" thickBot="1" x14ac:dyDescent="0.3">
      <c r="A419" s="506"/>
      <c r="B419" s="507" t="s">
        <v>677</v>
      </c>
      <c r="C419" s="507" t="s">
        <v>675</v>
      </c>
      <c r="D419" s="508">
        <v>0</v>
      </c>
      <c r="E419" s="508" t="s">
        <v>1592</v>
      </c>
      <c r="F419" s="507" t="s">
        <v>595</v>
      </c>
      <c r="G419" s="502" t="s">
        <v>2334</v>
      </c>
    </row>
    <row r="420" spans="1:7" ht="45.75" thickBot="1" x14ac:dyDescent="0.3">
      <c r="A420" s="506"/>
      <c r="B420" s="507" t="s">
        <v>675</v>
      </c>
      <c r="C420" s="507" t="s">
        <v>850</v>
      </c>
      <c r="D420" s="508">
        <v>0</v>
      </c>
      <c r="E420" s="508" t="s">
        <v>1592</v>
      </c>
      <c r="F420" s="507" t="s">
        <v>595</v>
      </c>
      <c r="G420" s="502" t="s">
        <v>2333</v>
      </c>
    </row>
    <row r="421" spans="1:7" ht="30.75" thickBot="1" x14ac:dyDescent="0.3">
      <c r="A421" s="506"/>
      <c r="B421" s="507" t="s">
        <v>850</v>
      </c>
      <c r="C421" s="507" t="s">
        <v>794</v>
      </c>
      <c r="D421" s="508">
        <v>139</v>
      </c>
      <c r="E421" s="508" t="s">
        <v>1868</v>
      </c>
      <c r="F421" s="507" t="s">
        <v>595</v>
      </c>
      <c r="G421" s="502" t="s">
        <v>2332</v>
      </c>
    </row>
    <row r="422" spans="1:7" ht="30.75" thickBot="1" x14ac:dyDescent="0.3">
      <c r="A422" s="506"/>
      <c r="B422" s="507" t="s">
        <v>794</v>
      </c>
      <c r="C422" s="507" t="s">
        <v>791</v>
      </c>
      <c r="D422" s="508">
        <v>139</v>
      </c>
      <c r="E422" s="508" t="s">
        <v>1868</v>
      </c>
      <c r="F422" s="507" t="s">
        <v>595</v>
      </c>
      <c r="G422" s="502" t="s">
        <v>2331</v>
      </c>
    </row>
    <row r="423" spans="1:7" ht="30.75" thickBot="1" x14ac:dyDescent="0.3">
      <c r="A423" s="506"/>
      <c r="B423" s="507" t="s">
        <v>791</v>
      </c>
      <c r="C423" s="507" t="s">
        <v>621</v>
      </c>
      <c r="D423" s="508">
        <v>139</v>
      </c>
      <c r="E423" s="508" t="s">
        <v>1868</v>
      </c>
      <c r="F423" s="507" t="s">
        <v>595</v>
      </c>
      <c r="G423" s="502" t="s">
        <v>2330</v>
      </c>
    </row>
    <row r="424" spans="1:7" ht="45.75" thickBot="1" x14ac:dyDescent="0.3">
      <c r="A424" s="506"/>
      <c r="B424" s="507" t="s">
        <v>621</v>
      </c>
      <c r="C424" s="507" t="s">
        <v>614</v>
      </c>
      <c r="D424" s="508">
        <v>139</v>
      </c>
      <c r="E424" s="508" t="s">
        <v>1592</v>
      </c>
      <c r="F424" s="507" t="s">
        <v>595</v>
      </c>
      <c r="G424" s="502" t="s">
        <v>2329</v>
      </c>
    </row>
    <row r="425" spans="1:7" ht="30.75" thickBot="1" x14ac:dyDescent="0.3">
      <c r="A425" s="505"/>
      <c r="B425" s="507" t="s">
        <v>614</v>
      </c>
      <c r="C425" s="507" t="s">
        <v>607</v>
      </c>
      <c r="D425" s="508">
        <v>139</v>
      </c>
      <c r="E425" s="508" t="s">
        <v>2191</v>
      </c>
      <c r="F425" s="507" t="s">
        <v>595</v>
      </c>
      <c r="G425" s="502" t="s">
        <v>2328</v>
      </c>
    </row>
    <row r="426" spans="1:7" ht="45.75" thickBot="1" x14ac:dyDescent="0.3">
      <c r="A426" s="509">
        <v>39485</v>
      </c>
      <c r="B426" s="507" t="s">
        <v>607</v>
      </c>
      <c r="C426" s="507" t="s">
        <v>695</v>
      </c>
      <c r="D426" s="508">
        <v>139</v>
      </c>
      <c r="E426" s="508" t="s">
        <v>2327</v>
      </c>
      <c r="F426" s="507" t="s">
        <v>595</v>
      </c>
      <c r="G426" s="502" t="s">
        <v>2326</v>
      </c>
    </row>
    <row r="427" spans="1:7" ht="30.75" thickBot="1" x14ac:dyDescent="0.3">
      <c r="A427" s="506"/>
      <c r="B427" s="507" t="s">
        <v>695</v>
      </c>
      <c r="C427" s="507" t="s">
        <v>689</v>
      </c>
      <c r="D427" s="508">
        <v>139</v>
      </c>
      <c r="E427" s="508" t="s">
        <v>1868</v>
      </c>
      <c r="F427" s="507" t="s">
        <v>595</v>
      </c>
      <c r="G427" s="502" t="s">
        <v>2325</v>
      </c>
    </row>
    <row r="428" spans="1:7" ht="45.75" thickBot="1" x14ac:dyDescent="0.3">
      <c r="A428" s="506"/>
      <c r="B428" s="507" t="s">
        <v>689</v>
      </c>
      <c r="C428" s="507" t="s">
        <v>735</v>
      </c>
      <c r="D428" s="508">
        <v>139</v>
      </c>
      <c r="E428" s="508" t="s">
        <v>1864</v>
      </c>
      <c r="F428" s="507" t="s">
        <v>595</v>
      </c>
      <c r="G428" s="502" t="s">
        <v>2324</v>
      </c>
    </row>
    <row r="429" spans="1:7" ht="45.75" thickBot="1" x14ac:dyDescent="0.3">
      <c r="A429" s="506"/>
      <c r="B429" s="507" t="s">
        <v>735</v>
      </c>
      <c r="C429" s="507" t="s">
        <v>681</v>
      </c>
      <c r="D429" s="508">
        <v>139</v>
      </c>
      <c r="E429" s="508" t="s">
        <v>1864</v>
      </c>
      <c r="F429" s="507" t="s">
        <v>595</v>
      </c>
      <c r="G429" s="502" t="s">
        <v>2323</v>
      </c>
    </row>
    <row r="430" spans="1:7" ht="30.75" thickBot="1" x14ac:dyDescent="0.3">
      <c r="A430" s="506"/>
      <c r="B430" s="507" t="s">
        <v>681</v>
      </c>
      <c r="C430" s="507" t="s">
        <v>677</v>
      </c>
      <c r="D430" s="508">
        <v>139</v>
      </c>
      <c r="E430" s="508" t="s">
        <v>1868</v>
      </c>
      <c r="F430" s="507" t="s">
        <v>595</v>
      </c>
      <c r="G430" s="502" t="s">
        <v>2322</v>
      </c>
    </row>
    <row r="431" spans="1:7" ht="30.75" thickBot="1" x14ac:dyDescent="0.3">
      <c r="A431" s="506"/>
      <c r="B431" s="507" t="s">
        <v>677</v>
      </c>
      <c r="C431" s="507" t="s">
        <v>850</v>
      </c>
      <c r="D431" s="508">
        <v>139</v>
      </c>
      <c r="E431" s="508" t="s">
        <v>1868</v>
      </c>
      <c r="F431" s="507" t="s">
        <v>595</v>
      </c>
      <c r="G431" s="502" t="s">
        <v>2321</v>
      </c>
    </row>
    <row r="432" spans="1:7" ht="45.75" thickBot="1" x14ac:dyDescent="0.3">
      <c r="A432" s="506"/>
      <c r="B432" s="507" t="s">
        <v>850</v>
      </c>
      <c r="C432" s="507" t="s">
        <v>847</v>
      </c>
      <c r="D432" s="508">
        <v>139</v>
      </c>
      <c r="E432" s="508" t="s">
        <v>1868</v>
      </c>
      <c r="F432" s="507" t="s">
        <v>595</v>
      </c>
      <c r="G432" s="502" t="s">
        <v>2320</v>
      </c>
    </row>
    <row r="433" spans="1:7" ht="30.75" thickBot="1" x14ac:dyDescent="0.3">
      <c r="A433" s="506"/>
      <c r="B433" s="507" t="s">
        <v>847</v>
      </c>
      <c r="C433" s="507" t="s">
        <v>845</v>
      </c>
      <c r="D433" s="508">
        <v>139</v>
      </c>
      <c r="E433" s="508" t="s">
        <v>1868</v>
      </c>
      <c r="F433" s="507" t="s">
        <v>595</v>
      </c>
      <c r="G433" s="502" t="s">
        <v>2319</v>
      </c>
    </row>
    <row r="434" spans="1:7" ht="30.75" thickBot="1" x14ac:dyDescent="0.3">
      <c r="A434" s="506"/>
      <c r="B434" s="507" t="s">
        <v>845</v>
      </c>
      <c r="C434" s="507" t="s">
        <v>658</v>
      </c>
      <c r="D434" s="508">
        <v>139</v>
      </c>
      <c r="E434" s="508" t="s">
        <v>1868</v>
      </c>
      <c r="F434" s="507" t="s">
        <v>595</v>
      </c>
      <c r="G434" s="502" t="s">
        <v>2318</v>
      </c>
    </row>
    <row r="435" spans="1:7" ht="30.75" thickBot="1" x14ac:dyDescent="0.3">
      <c r="A435" s="506"/>
      <c r="B435" s="507" t="s">
        <v>658</v>
      </c>
      <c r="C435" s="507" t="s">
        <v>649</v>
      </c>
      <c r="D435" s="508">
        <v>139</v>
      </c>
      <c r="E435" s="508" t="s">
        <v>1868</v>
      </c>
      <c r="F435" s="507" t="s">
        <v>595</v>
      </c>
      <c r="G435" s="502" t="s">
        <v>2317</v>
      </c>
    </row>
    <row r="436" spans="1:7" ht="30.75" thickBot="1" x14ac:dyDescent="0.3">
      <c r="A436" s="506"/>
      <c r="B436" s="507" t="s">
        <v>649</v>
      </c>
      <c r="C436" s="507" t="s">
        <v>642</v>
      </c>
      <c r="D436" s="508">
        <v>0</v>
      </c>
      <c r="E436" s="508" t="s">
        <v>1868</v>
      </c>
      <c r="F436" s="507" t="s">
        <v>595</v>
      </c>
      <c r="G436" s="502" t="s">
        <v>2316</v>
      </c>
    </row>
    <row r="437" spans="1:7" ht="15.75" thickBot="1" x14ac:dyDescent="0.3">
      <c r="A437" s="506"/>
      <c r="B437" s="507" t="s">
        <v>642</v>
      </c>
      <c r="C437" s="507" t="s">
        <v>640</v>
      </c>
      <c r="D437" s="508">
        <v>0</v>
      </c>
      <c r="E437" s="508" t="s">
        <v>1805</v>
      </c>
      <c r="F437" s="507" t="s">
        <v>595</v>
      </c>
      <c r="G437" s="502" t="s">
        <v>2315</v>
      </c>
    </row>
    <row r="438" spans="1:7" ht="30.75" thickBot="1" x14ac:dyDescent="0.3">
      <c r="A438" s="506"/>
      <c r="B438" s="507" t="s">
        <v>640</v>
      </c>
      <c r="C438" s="507" t="s">
        <v>639</v>
      </c>
      <c r="D438" s="508">
        <v>0</v>
      </c>
      <c r="E438" s="508" t="s">
        <v>1805</v>
      </c>
      <c r="F438" s="507" t="s">
        <v>595</v>
      </c>
      <c r="G438" s="502" t="s">
        <v>2314</v>
      </c>
    </row>
    <row r="439" spans="1:7" ht="30.75" thickBot="1" x14ac:dyDescent="0.3">
      <c r="A439" s="506"/>
      <c r="B439" s="507" t="s">
        <v>639</v>
      </c>
      <c r="C439" s="507" t="s">
        <v>786</v>
      </c>
      <c r="D439" s="508">
        <v>342</v>
      </c>
      <c r="E439" s="508" t="s">
        <v>1805</v>
      </c>
      <c r="F439" s="507" t="s">
        <v>595</v>
      </c>
      <c r="G439" s="502" t="s">
        <v>2313</v>
      </c>
    </row>
    <row r="440" spans="1:7" ht="30.75" thickBot="1" x14ac:dyDescent="0.3">
      <c r="A440" s="506"/>
      <c r="B440" s="507" t="s">
        <v>786</v>
      </c>
      <c r="C440" s="507" t="s">
        <v>891</v>
      </c>
      <c r="D440" s="508">
        <v>340</v>
      </c>
      <c r="E440" s="508" t="s">
        <v>1805</v>
      </c>
      <c r="F440" s="507" t="s">
        <v>595</v>
      </c>
      <c r="G440" s="502" t="s">
        <v>2312</v>
      </c>
    </row>
    <row r="441" spans="1:7" ht="75.75" thickBot="1" x14ac:dyDescent="0.3">
      <c r="A441" s="506"/>
      <c r="B441" s="507" t="s">
        <v>891</v>
      </c>
      <c r="C441" s="507" t="s">
        <v>887</v>
      </c>
      <c r="D441" s="508">
        <v>350</v>
      </c>
      <c r="E441" s="508" t="s">
        <v>1805</v>
      </c>
      <c r="F441" s="507" t="s">
        <v>595</v>
      </c>
      <c r="G441" s="502" t="s">
        <v>2311</v>
      </c>
    </row>
    <row r="442" spans="1:7" ht="45.75" thickBot="1" x14ac:dyDescent="0.3">
      <c r="A442" s="506"/>
      <c r="B442" s="507" t="s">
        <v>887</v>
      </c>
      <c r="C442" s="507" t="s">
        <v>997</v>
      </c>
      <c r="D442" s="508">
        <v>350</v>
      </c>
      <c r="E442" s="508" t="s">
        <v>1805</v>
      </c>
      <c r="F442" s="507" t="s">
        <v>595</v>
      </c>
      <c r="G442" s="502" t="s">
        <v>2310</v>
      </c>
    </row>
    <row r="443" spans="1:7" ht="45.75" thickBot="1" x14ac:dyDescent="0.3">
      <c r="A443" s="506"/>
      <c r="B443" s="507" t="s">
        <v>997</v>
      </c>
      <c r="C443" s="507" t="s">
        <v>710</v>
      </c>
      <c r="D443" s="508">
        <v>350</v>
      </c>
      <c r="E443" s="508" t="s">
        <v>1805</v>
      </c>
      <c r="F443" s="507" t="s">
        <v>595</v>
      </c>
      <c r="G443" s="502" t="s">
        <v>2309</v>
      </c>
    </row>
    <row r="444" spans="1:7" ht="15.75" thickBot="1" x14ac:dyDescent="0.3">
      <c r="A444" s="506"/>
      <c r="B444" s="507" t="s">
        <v>710</v>
      </c>
      <c r="C444" s="507" t="s">
        <v>621</v>
      </c>
      <c r="D444" s="508">
        <v>350</v>
      </c>
      <c r="E444" s="508" t="s">
        <v>1805</v>
      </c>
      <c r="F444" s="507" t="s">
        <v>595</v>
      </c>
      <c r="G444" s="502" t="s">
        <v>2308</v>
      </c>
    </row>
    <row r="445" spans="1:7" ht="15.75" thickBot="1" x14ac:dyDescent="0.3">
      <c r="A445" s="506"/>
      <c r="B445" s="507" t="s">
        <v>621</v>
      </c>
      <c r="C445" s="507" t="s">
        <v>708</v>
      </c>
      <c r="D445" s="508">
        <v>340</v>
      </c>
      <c r="E445" s="508" t="s">
        <v>1805</v>
      </c>
      <c r="F445" s="507" t="s">
        <v>595</v>
      </c>
      <c r="G445" s="502" t="s">
        <v>2307</v>
      </c>
    </row>
    <row r="446" spans="1:7" ht="15.75" thickBot="1" x14ac:dyDescent="0.3">
      <c r="A446" s="506"/>
      <c r="B446" s="507" t="s">
        <v>708</v>
      </c>
      <c r="C446" s="507" t="s">
        <v>884</v>
      </c>
      <c r="D446" s="508">
        <v>340</v>
      </c>
      <c r="E446" s="508" t="s">
        <v>1805</v>
      </c>
      <c r="F446" s="507" t="s">
        <v>595</v>
      </c>
      <c r="G446" s="502" t="s">
        <v>2306</v>
      </c>
    </row>
    <row r="447" spans="1:7" ht="15.75" thickBot="1" x14ac:dyDescent="0.3">
      <c r="A447" s="506"/>
      <c r="B447" s="507" t="s">
        <v>884</v>
      </c>
      <c r="C447" s="507" t="s">
        <v>741</v>
      </c>
      <c r="D447" s="508">
        <v>300</v>
      </c>
      <c r="E447" s="508" t="s">
        <v>1805</v>
      </c>
      <c r="F447" s="507" t="s">
        <v>595</v>
      </c>
      <c r="G447" s="502" t="s">
        <v>2305</v>
      </c>
    </row>
    <row r="448" spans="1:7" ht="30.75" thickBot="1" x14ac:dyDescent="0.3">
      <c r="A448" s="506"/>
      <c r="B448" s="507" t="s">
        <v>741</v>
      </c>
      <c r="C448" s="507" t="s">
        <v>609</v>
      </c>
      <c r="D448" s="508">
        <v>300</v>
      </c>
      <c r="E448" s="508" t="s">
        <v>1805</v>
      </c>
      <c r="F448" s="507" t="s">
        <v>595</v>
      </c>
      <c r="G448" s="502" t="s">
        <v>2304</v>
      </c>
    </row>
    <row r="449" spans="1:7" ht="15.75" thickBot="1" x14ac:dyDescent="0.3">
      <c r="A449" s="505"/>
      <c r="B449" s="507" t="s">
        <v>609</v>
      </c>
      <c r="C449" s="507" t="s">
        <v>607</v>
      </c>
      <c r="D449" s="508">
        <v>300</v>
      </c>
      <c r="E449" s="508" t="s">
        <v>1805</v>
      </c>
      <c r="F449" s="507" t="s">
        <v>595</v>
      </c>
      <c r="G449" s="502" t="s">
        <v>2303</v>
      </c>
    </row>
    <row r="450" spans="1:7" ht="45.75" thickBot="1" x14ac:dyDescent="0.3">
      <c r="A450" s="509">
        <v>39486</v>
      </c>
      <c r="B450" s="507" t="s">
        <v>607</v>
      </c>
      <c r="C450" s="507" t="s">
        <v>704</v>
      </c>
      <c r="D450" s="508">
        <v>140</v>
      </c>
      <c r="E450" s="508" t="s">
        <v>1805</v>
      </c>
      <c r="F450" s="507" t="s">
        <v>595</v>
      </c>
      <c r="G450" s="502" t="s">
        <v>2302</v>
      </c>
    </row>
    <row r="451" spans="1:7" ht="15.75" thickBot="1" x14ac:dyDescent="0.3">
      <c r="A451" s="506"/>
      <c r="B451" s="507" t="s">
        <v>704</v>
      </c>
      <c r="C451" s="507" t="s">
        <v>600</v>
      </c>
      <c r="D451" s="508">
        <v>140</v>
      </c>
      <c r="E451" s="508" t="s">
        <v>1805</v>
      </c>
      <c r="F451" s="507" t="s">
        <v>595</v>
      </c>
      <c r="G451" s="502" t="s">
        <v>2301</v>
      </c>
    </row>
    <row r="452" spans="1:7" ht="30.75" thickBot="1" x14ac:dyDescent="0.3">
      <c r="A452" s="506"/>
      <c r="B452" s="507" t="s">
        <v>600</v>
      </c>
      <c r="C452" s="507" t="s">
        <v>695</v>
      </c>
      <c r="D452" s="508">
        <v>40</v>
      </c>
      <c r="E452" s="508" t="s">
        <v>1805</v>
      </c>
      <c r="F452" s="507" t="s">
        <v>595</v>
      </c>
      <c r="G452" s="502" t="s">
        <v>2300</v>
      </c>
    </row>
    <row r="453" spans="1:7" ht="30.75" thickBot="1" x14ac:dyDescent="0.3">
      <c r="A453" s="506"/>
      <c r="B453" s="507" t="s">
        <v>695</v>
      </c>
      <c r="C453" s="507" t="s">
        <v>597</v>
      </c>
      <c r="D453" s="508">
        <v>40</v>
      </c>
      <c r="E453" s="508" t="s">
        <v>1805</v>
      </c>
      <c r="F453" s="507" t="s">
        <v>595</v>
      </c>
      <c r="G453" s="502" t="s">
        <v>2299</v>
      </c>
    </row>
    <row r="454" spans="1:7" ht="15.75" thickBot="1" x14ac:dyDescent="0.3">
      <c r="A454" s="506"/>
      <c r="B454" s="507" t="s">
        <v>597</v>
      </c>
      <c r="C454" s="507" t="s">
        <v>817</v>
      </c>
      <c r="D454" s="508">
        <v>40</v>
      </c>
      <c r="E454" s="508" t="s">
        <v>1805</v>
      </c>
      <c r="F454" s="507" t="s">
        <v>595</v>
      </c>
      <c r="G454" s="502" t="s">
        <v>2298</v>
      </c>
    </row>
    <row r="455" spans="1:7" ht="45.75" thickBot="1" x14ac:dyDescent="0.3">
      <c r="A455" s="506"/>
      <c r="B455" s="507" t="s">
        <v>817</v>
      </c>
      <c r="C455" s="507" t="s">
        <v>733</v>
      </c>
      <c r="D455" s="508">
        <v>0</v>
      </c>
      <c r="E455" s="508" t="s">
        <v>1805</v>
      </c>
      <c r="F455" s="507" t="s">
        <v>595</v>
      </c>
      <c r="G455" s="502" t="s">
        <v>2297</v>
      </c>
    </row>
    <row r="456" spans="1:7" ht="30.75" thickBot="1" x14ac:dyDescent="0.3">
      <c r="A456" s="506"/>
      <c r="B456" s="507" t="s">
        <v>733</v>
      </c>
      <c r="C456" s="507" t="s">
        <v>921</v>
      </c>
      <c r="D456" s="508">
        <v>0</v>
      </c>
      <c r="E456" s="508" t="s">
        <v>1805</v>
      </c>
      <c r="F456" s="507" t="s">
        <v>595</v>
      </c>
      <c r="G456" s="502" t="s">
        <v>2296</v>
      </c>
    </row>
    <row r="457" spans="1:7" ht="45.75" thickBot="1" x14ac:dyDescent="0.3">
      <c r="A457" s="506"/>
      <c r="B457" s="507" t="s">
        <v>921</v>
      </c>
      <c r="C457" s="507" t="s">
        <v>681</v>
      </c>
      <c r="D457" s="508">
        <v>0</v>
      </c>
      <c r="E457" s="508" t="s">
        <v>2295</v>
      </c>
      <c r="F457" s="507" t="s">
        <v>595</v>
      </c>
      <c r="G457" s="502" t="s">
        <v>2294</v>
      </c>
    </row>
    <row r="458" spans="1:7" ht="15.75" thickBot="1" x14ac:dyDescent="0.3">
      <c r="A458" s="506"/>
      <c r="B458" s="503" t="s">
        <v>681</v>
      </c>
      <c r="C458" s="503" t="s">
        <v>677</v>
      </c>
      <c r="D458" s="504">
        <v>0</v>
      </c>
      <c r="E458" s="504" t="s">
        <v>1810</v>
      </c>
      <c r="F458" s="503" t="s">
        <v>595</v>
      </c>
      <c r="G458" s="502" t="s">
        <v>2293</v>
      </c>
    </row>
    <row r="459" spans="1:7" ht="45.75" thickBot="1" x14ac:dyDescent="0.3">
      <c r="A459" s="506"/>
      <c r="B459" s="503"/>
      <c r="C459" s="503"/>
      <c r="D459" s="504"/>
      <c r="E459" s="504"/>
      <c r="F459" s="503"/>
      <c r="G459" s="502" t="s">
        <v>2292</v>
      </c>
    </row>
    <row r="460" spans="1:7" ht="15.75" thickBot="1" x14ac:dyDescent="0.3">
      <c r="A460" s="506"/>
      <c r="B460" s="507" t="s">
        <v>677</v>
      </c>
      <c r="C460" s="507" t="s">
        <v>675</v>
      </c>
      <c r="D460" s="508">
        <v>0</v>
      </c>
      <c r="E460" s="508" t="s">
        <v>1810</v>
      </c>
      <c r="F460" s="507" t="s">
        <v>595</v>
      </c>
      <c r="G460" s="502" t="s">
        <v>2291</v>
      </c>
    </row>
    <row r="461" spans="1:7" ht="30.75" thickBot="1" x14ac:dyDescent="0.3">
      <c r="A461" s="506"/>
      <c r="B461" s="507" t="s">
        <v>675</v>
      </c>
      <c r="C461" s="507" t="s">
        <v>850</v>
      </c>
      <c r="D461" s="508">
        <v>0</v>
      </c>
      <c r="E461" s="508" t="s">
        <v>1810</v>
      </c>
      <c r="F461" s="507" t="s">
        <v>595</v>
      </c>
      <c r="G461" s="502" t="s">
        <v>2290</v>
      </c>
    </row>
    <row r="462" spans="1:7" ht="15.75" thickBot="1" x14ac:dyDescent="0.3">
      <c r="A462" s="506"/>
      <c r="B462" s="507" t="s">
        <v>850</v>
      </c>
      <c r="C462" s="507" t="s">
        <v>654</v>
      </c>
      <c r="D462" s="508">
        <v>937</v>
      </c>
      <c r="E462" s="508" t="s">
        <v>1812</v>
      </c>
      <c r="F462" s="507" t="s">
        <v>595</v>
      </c>
      <c r="G462" s="502" t="s">
        <v>2289</v>
      </c>
    </row>
    <row r="463" spans="1:7" ht="15.75" thickBot="1" x14ac:dyDescent="0.3">
      <c r="A463" s="506"/>
      <c r="B463" s="507" t="s">
        <v>654</v>
      </c>
      <c r="C463" s="507" t="s">
        <v>902</v>
      </c>
      <c r="D463" s="508">
        <v>937</v>
      </c>
      <c r="E463" s="508" t="s">
        <v>1812</v>
      </c>
      <c r="F463" s="507" t="s">
        <v>595</v>
      </c>
      <c r="G463" s="502" t="s">
        <v>2288</v>
      </c>
    </row>
    <row r="464" spans="1:7" ht="15.75" thickBot="1" x14ac:dyDescent="0.3">
      <c r="A464" s="506"/>
      <c r="B464" s="507" t="s">
        <v>902</v>
      </c>
      <c r="C464" s="507" t="s">
        <v>794</v>
      </c>
      <c r="D464" s="508">
        <v>937</v>
      </c>
      <c r="E464" s="508" t="s">
        <v>1812</v>
      </c>
      <c r="F464" s="507" t="s">
        <v>595</v>
      </c>
      <c r="G464" s="502" t="s">
        <v>2287</v>
      </c>
    </row>
    <row r="465" spans="1:7" ht="30.75" thickBot="1" x14ac:dyDescent="0.3">
      <c r="A465" s="506"/>
      <c r="B465" s="507" t="s">
        <v>794</v>
      </c>
      <c r="C465" s="507" t="s">
        <v>966</v>
      </c>
      <c r="D465" s="508">
        <v>2619</v>
      </c>
      <c r="E465" s="508" t="s">
        <v>1812</v>
      </c>
      <c r="F465" s="507" t="s">
        <v>595</v>
      </c>
      <c r="G465" s="502" t="s">
        <v>2286</v>
      </c>
    </row>
    <row r="466" spans="1:7" ht="30.75" thickBot="1" x14ac:dyDescent="0.3">
      <c r="A466" s="506"/>
      <c r="B466" s="507" t="s">
        <v>966</v>
      </c>
      <c r="C466" s="507" t="s">
        <v>962</v>
      </c>
      <c r="D466" s="508">
        <v>2632</v>
      </c>
      <c r="E466" s="508" t="s">
        <v>1812</v>
      </c>
      <c r="F466" s="507" t="s">
        <v>595</v>
      </c>
      <c r="G466" s="502" t="s">
        <v>2285</v>
      </c>
    </row>
    <row r="467" spans="1:7" ht="15.75" thickBot="1" x14ac:dyDescent="0.3">
      <c r="A467" s="506"/>
      <c r="B467" s="507" t="s">
        <v>962</v>
      </c>
      <c r="C467" s="507" t="s">
        <v>630</v>
      </c>
      <c r="D467" s="508">
        <v>2632</v>
      </c>
      <c r="E467" s="508" t="s">
        <v>1805</v>
      </c>
      <c r="F467" s="507" t="s">
        <v>595</v>
      </c>
      <c r="G467" s="502" t="s">
        <v>2284</v>
      </c>
    </row>
    <row r="468" spans="1:7" ht="30.75" thickBot="1" x14ac:dyDescent="0.3">
      <c r="A468" s="506"/>
      <c r="B468" s="507" t="s">
        <v>630</v>
      </c>
      <c r="C468" s="507" t="s">
        <v>887</v>
      </c>
      <c r="D468" s="508">
        <v>2632</v>
      </c>
      <c r="E468" s="508" t="s">
        <v>1805</v>
      </c>
      <c r="F468" s="507" t="s">
        <v>595</v>
      </c>
      <c r="G468" s="502" t="s">
        <v>2283</v>
      </c>
    </row>
    <row r="469" spans="1:7" ht="30.75" thickBot="1" x14ac:dyDescent="0.3">
      <c r="A469" s="506"/>
      <c r="B469" s="507" t="s">
        <v>887</v>
      </c>
      <c r="C469" s="507" t="s">
        <v>623</v>
      </c>
      <c r="D469" s="508">
        <v>2632</v>
      </c>
      <c r="E469" s="508" t="s">
        <v>1978</v>
      </c>
      <c r="F469" s="507" t="s">
        <v>595</v>
      </c>
      <c r="G469" s="502" t="s">
        <v>2282</v>
      </c>
    </row>
    <row r="470" spans="1:7" ht="30.75" thickBot="1" x14ac:dyDescent="0.3">
      <c r="A470" s="506"/>
      <c r="B470" s="507" t="s">
        <v>623</v>
      </c>
      <c r="C470" s="507" t="s">
        <v>614</v>
      </c>
      <c r="D470" s="508">
        <v>2632</v>
      </c>
      <c r="E470" s="508" t="s">
        <v>1978</v>
      </c>
      <c r="F470" s="507" t="s">
        <v>595</v>
      </c>
      <c r="G470" s="502" t="s">
        <v>2281</v>
      </c>
    </row>
    <row r="471" spans="1:7" ht="30.75" thickBot="1" x14ac:dyDescent="0.3">
      <c r="A471" s="506"/>
      <c r="B471" s="507" t="s">
        <v>614</v>
      </c>
      <c r="C471" s="507" t="s">
        <v>611</v>
      </c>
      <c r="D471" s="508">
        <v>2632</v>
      </c>
      <c r="E471" s="508" t="s">
        <v>1812</v>
      </c>
      <c r="F471" s="507" t="s">
        <v>595</v>
      </c>
      <c r="G471" s="502" t="s">
        <v>2280</v>
      </c>
    </row>
    <row r="472" spans="1:7" ht="30.75" thickBot="1" x14ac:dyDescent="0.3">
      <c r="A472" s="506"/>
      <c r="B472" s="507" t="s">
        <v>611</v>
      </c>
      <c r="C472" s="507" t="s">
        <v>991</v>
      </c>
      <c r="D472" s="508">
        <v>2632</v>
      </c>
      <c r="E472" s="508" t="s">
        <v>1810</v>
      </c>
      <c r="F472" s="507" t="s">
        <v>595</v>
      </c>
      <c r="G472" s="502" t="s">
        <v>2279</v>
      </c>
    </row>
    <row r="473" spans="1:7" ht="45.75" thickBot="1" x14ac:dyDescent="0.3">
      <c r="A473" s="505"/>
      <c r="B473" s="507" t="s">
        <v>991</v>
      </c>
      <c r="C473" s="507" t="s">
        <v>607</v>
      </c>
      <c r="D473" s="508">
        <v>2670</v>
      </c>
      <c r="E473" s="508" t="s">
        <v>1812</v>
      </c>
      <c r="F473" s="507" t="s">
        <v>595</v>
      </c>
      <c r="G473" s="502" t="s">
        <v>2278</v>
      </c>
    </row>
    <row r="474" spans="1:7" ht="45.75" thickBot="1" x14ac:dyDescent="0.3">
      <c r="A474" s="509">
        <v>39487</v>
      </c>
      <c r="B474" s="507" t="s">
        <v>607</v>
      </c>
      <c r="C474" s="507" t="s">
        <v>700</v>
      </c>
      <c r="D474" s="508">
        <v>2733</v>
      </c>
      <c r="E474" s="508" t="s">
        <v>1812</v>
      </c>
      <c r="F474" s="507" t="s">
        <v>595</v>
      </c>
      <c r="G474" s="502" t="s">
        <v>2277</v>
      </c>
    </row>
    <row r="475" spans="1:7" ht="60.75" thickBot="1" x14ac:dyDescent="0.3">
      <c r="A475" s="506"/>
      <c r="B475" s="507" t="s">
        <v>700</v>
      </c>
      <c r="C475" s="507" t="s">
        <v>733</v>
      </c>
      <c r="D475" s="508">
        <v>2734</v>
      </c>
      <c r="E475" s="508" t="s">
        <v>1812</v>
      </c>
      <c r="F475" s="507" t="s">
        <v>595</v>
      </c>
      <c r="G475" s="502" t="s">
        <v>2276</v>
      </c>
    </row>
    <row r="476" spans="1:7" ht="90.75" thickBot="1" x14ac:dyDescent="0.3">
      <c r="A476" s="506"/>
      <c r="B476" s="507" t="s">
        <v>733</v>
      </c>
      <c r="C476" s="507" t="s">
        <v>681</v>
      </c>
      <c r="D476" s="508">
        <v>2751</v>
      </c>
      <c r="E476" s="508" t="s">
        <v>1812</v>
      </c>
      <c r="F476" s="507" t="s">
        <v>595</v>
      </c>
      <c r="G476" s="502" t="s">
        <v>2275</v>
      </c>
    </row>
    <row r="477" spans="1:7" ht="60.75" thickBot="1" x14ac:dyDescent="0.3">
      <c r="A477" s="506"/>
      <c r="B477" s="507" t="s">
        <v>681</v>
      </c>
      <c r="C477" s="507" t="s">
        <v>1018</v>
      </c>
      <c r="D477" s="508">
        <v>2760</v>
      </c>
      <c r="E477" s="508" t="s">
        <v>1812</v>
      </c>
      <c r="F477" s="507" t="s">
        <v>595</v>
      </c>
      <c r="G477" s="502" t="s">
        <v>2274</v>
      </c>
    </row>
    <row r="478" spans="1:7" ht="45.75" thickBot="1" x14ac:dyDescent="0.3">
      <c r="A478" s="506"/>
      <c r="B478" s="507" t="s">
        <v>1018</v>
      </c>
      <c r="C478" s="507" t="s">
        <v>916</v>
      </c>
      <c r="D478" s="508">
        <v>2761</v>
      </c>
      <c r="E478" s="508" t="s">
        <v>1812</v>
      </c>
      <c r="F478" s="507" t="s">
        <v>595</v>
      </c>
      <c r="G478" s="502" t="s">
        <v>2273</v>
      </c>
    </row>
    <row r="479" spans="1:7" ht="45.75" thickBot="1" x14ac:dyDescent="0.3">
      <c r="A479" s="506"/>
      <c r="B479" s="507" t="s">
        <v>916</v>
      </c>
      <c r="C479" s="507" t="s">
        <v>675</v>
      </c>
      <c r="D479" s="508">
        <v>2771</v>
      </c>
      <c r="E479" s="508" t="s">
        <v>1812</v>
      </c>
      <c r="F479" s="507" t="s">
        <v>595</v>
      </c>
      <c r="G479" s="502" t="s">
        <v>2272</v>
      </c>
    </row>
    <row r="480" spans="1:7" ht="45.75" thickBot="1" x14ac:dyDescent="0.3">
      <c r="A480" s="506"/>
      <c r="B480" s="507" t="s">
        <v>675</v>
      </c>
      <c r="C480" s="507" t="s">
        <v>671</v>
      </c>
      <c r="D480" s="508">
        <v>2774</v>
      </c>
      <c r="E480" s="508" t="s">
        <v>1812</v>
      </c>
      <c r="F480" s="507" t="s">
        <v>595</v>
      </c>
      <c r="G480" s="502" t="s">
        <v>2271</v>
      </c>
    </row>
    <row r="481" spans="1:7" ht="45.75" thickBot="1" x14ac:dyDescent="0.3">
      <c r="A481" s="506"/>
      <c r="B481" s="507" t="s">
        <v>671</v>
      </c>
      <c r="C481" s="507" t="s">
        <v>668</v>
      </c>
      <c r="D481" s="508">
        <v>2760</v>
      </c>
      <c r="E481" s="508" t="s">
        <v>2269</v>
      </c>
      <c r="F481" s="507" t="s">
        <v>595</v>
      </c>
      <c r="G481" s="502" t="s">
        <v>2270</v>
      </c>
    </row>
    <row r="482" spans="1:7" ht="45.75" thickBot="1" x14ac:dyDescent="0.3">
      <c r="A482" s="506"/>
      <c r="B482" s="507" t="s">
        <v>668</v>
      </c>
      <c r="C482" s="507" t="s">
        <v>665</v>
      </c>
      <c r="D482" s="508">
        <v>2760</v>
      </c>
      <c r="E482" s="508" t="s">
        <v>2269</v>
      </c>
      <c r="F482" s="507" t="s">
        <v>595</v>
      </c>
      <c r="G482" s="502" t="s">
        <v>2268</v>
      </c>
    </row>
    <row r="483" spans="1:7" ht="75.75" thickBot="1" x14ac:dyDescent="0.3">
      <c r="A483" s="506"/>
      <c r="B483" s="507" t="s">
        <v>665</v>
      </c>
      <c r="C483" s="507" t="s">
        <v>630</v>
      </c>
      <c r="D483" s="508">
        <v>2854</v>
      </c>
      <c r="E483" s="508" t="s">
        <v>1812</v>
      </c>
      <c r="F483" s="507" t="s">
        <v>595</v>
      </c>
      <c r="G483" s="502" t="s">
        <v>2267</v>
      </c>
    </row>
    <row r="484" spans="1:7" ht="75.75" thickBot="1" x14ac:dyDescent="0.3">
      <c r="A484" s="505"/>
      <c r="B484" s="507" t="s">
        <v>630</v>
      </c>
      <c r="C484" s="507" t="s">
        <v>607</v>
      </c>
      <c r="D484" s="508">
        <v>2917</v>
      </c>
      <c r="E484" s="508" t="s">
        <v>1812</v>
      </c>
      <c r="F484" s="507" t="s">
        <v>595</v>
      </c>
      <c r="G484" s="502" t="s">
        <v>2266</v>
      </c>
    </row>
    <row r="485" spans="1:7" ht="60.75" thickBot="1" x14ac:dyDescent="0.3">
      <c r="A485" s="509">
        <v>39488</v>
      </c>
      <c r="B485" s="507" t="s">
        <v>607</v>
      </c>
      <c r="C485" s="507" t="s">
        <v>735</v>
      </c>
      <c r="D485" s="508">
        <v>2993</v>
      </c>
      <c r="E485" s="508" t="s">
        <v>1812</v>
      </c>
      <c r="F485" s="507" t="s">
        <v>595</v>
      </c>
      <c r="G485" s="502" t="s">
        <v>2265</v>
      </c>
    </row>
    <row r="486" spans="1:7" ht="45.75" thickBot="1" x14ac:dyDescent="0.3">
      <c r="A486" s="506"/>
      <c r="B486" s="507" t="s">
        <v>735</v>
      </c>
      <c r="C486" s="507" t="s">
        <v>733</v>
      </c>
      <c r="D486" s="508">
        <v>2993</v>
      </c>
      <c r="E486" s="508" t="s">
        <v>2264</v>
      </c>
      <c r="F486" s="507" t="s">
        <v>595</v>
      </c>
      <c r="G486" s="502" t="s">
        <v>2263</v>
      </c>
    </row>
    <row r="487" spans="1:7" ht="45.75" thickBot="1" x14ac:dyDescent="0.3">
      <c r="A487" s="505"/>
      <c r="B487" s="507" t="s">
        <v>733</v>
      </c>
      <c r="C487" s="507" t="s">
        <v>681</v>
      </c>
      <c r="D487" s="508">
        <v>2992</v>
      </c>
      <c r="E487" s="508" t="s">
        <v>2262</v>
      </c>
      <c r="F487" s="507" t="s">
        <v>595</v>
      </c>
      <c r="G487" s="502" t="s">
        <v>2261</v>
      </c>
    </row>
    <row r="488" spans="1:7" ht="90.75" thickBot="1" x14ac:dyDescent="0.3">
      <c r="A488" s="510">
        <v>39491</v>
      </c>
      <c r="B488" s="507" t="s">
        <v>640</v>
      </c>
      <c r="C488" s="507" t="s">
        <v>607</v>
      </c>
      <c r="D488" s="508">
        <v>3035</v>
      </c>
      <c r="E488" s="508" t="s">
        <v>2260</v>
      </c>
      <c r="F488" s="507" t="s">
        <v>595</v>
      </c>
      <c r="G488" s="502" t="s">
        <v>2259</v>
      </c>
    </row>
    <row r="489" spans="1:7" ht="45.75" thickBot="1" x14ac:dyDescent="0.3">
      <c r="A489" s="509">
        <v>39492</v>
      </c>
      <c r="B489" s="507" t="s">
        <v>607</v>
      </c>
      <c r="C489" s="507" t="s">
        <v>704</v>
      </c>
      <c r="D489" s="508">
        <v>3040</v>
      </c>
      <c r="E489" s="508" t="s">
        <v>1817</v>
      </c>
      <c r="F489" s="507" t="s">
        <v>595</v>
      </c>
      <c r="G489" s="502" t="s">
        <v>2258</v>
      </c>
    </row>
    <row r="490" spans="1:7" ht="45.75" thickBot="1" x14ac:dyDescent="0.3">
      <c r="A490" s="506"/>
      <c r="B490" s="507" t="s">
        <v>704</v>
      </c>
      <c r="C490" s="507" t="s">
        <v>681</v>
      </c>
      <c r="D490" s="508">
        <v>3064</v>
      </c>
      <c r="E490" s="508" t="s">
        <v>1817</v>
      </c>
      <c r="F490" s="507" t="s">
        <v>595</v>
      </c>
      <c r="G490" s="502" t="s">
        <v>2257</v>
      </c>
    </row>
    <row r="491" spans="1:7" ht="75.75" thickBot="1" x14ac:dyDescent="0.3">
      <c r="A491" s="506"/>
      <c r="B491" s="507" t="s">
        <v>681</v>
      </c>
      <c r="C491" s="507" t="s">
        <v>760</v>
      </c>
      <c r="D491" s="508">
        <v>3070</v>
      </c>
      <c r="E491" s="508" t="s">
        <v>1817</v>
      </c>
      <c r="F491" s="507" t="s">
        <v>595</v>
      </c>
      <c r="G491" s="502" t="s">
        <v>2256</v>
      </c>
    </row>
    <row r="492" spans="1:7" ht="30.75" thickBot="1" x14ac:dyDescent="0.3">
      <c r="A492" s="506"/>
      <c r="B492" s="507" t="s">
        <v>760</v>
      </c>
      <c r="C492" s="507" t="s">
        <v>671</v>
      </c>
      <c r="D492" s="508">
        <v>3070</v>
      </c>
      <c r="E492" s="508" t="s">
        <v>1817</v>
      </c>
      <c r="F492" s="507" t="s">
        <v>595</v>
      </c>
      <c r="G492" s="502" t="s">
        <v>2255</v>
      </c>
    </row>
    <row r="493" spans="1:7" ht="60.75" thickBot="1" x14ac:dyDescent="0.3">
      <c r="A493" s="506"/>
      <c r="B493" s="507" t="s">
        <v>671</v>
      </c>
      <c r="C493" s="507" t="s">
        <v>663</v>
      </c>
      <c r="D493" s="508">
        <v>3095</v>
      </c>
      <c r="E493" s="508" t="s">
        <v>1817</v>
      </c>
      <c r="F493" s="507" t="s">
        <v>595</v>
      </c>
      <c r="G493" s="502" t="s">
        <v>2254</v>
      </c>
    </row>
    <row r="494" spans="1:7" ht="30.75" thickBot="1" x14ac:dyDescent="0.3">
      <c r="A494" s="506"/>
      <c r="B494" s="507" t="s">
        <v>663</v>
      </c>
      <c r="C494" s="507" t="s">
        <v>847</v>
      </c>
      <c r="D494" s="508">
        <v>3095</v>
      </c>
      <c r="E494" s="508" t="s">
        <v>1817</v>
      </c>
      <c r="F494" s="507" t="s">
        <v>595</v>
      </c>
      <c r="G494" s="502" t="s">
        <v>2253</v>
      </c>
    </row>
    <row r="495" spans="1:7" ht="45.75" thickBot="1" x14ac:dyDescent="0.3">
      <c r="A495" s="506"/>
      <c r="B495" s="507" t="s">
        <v>847</v>
      </c>
      <c r="C495" s="507" t="s">
        <v>658</v>
      </c>
      <c r="D495" s="508">
        <v>3103</v>
      </c>
      <c r="E495" s="508" t="s">
        <v>1817</v>
      </c>
      <c r="F495" s="507" t="s">
        <v>595</v>
      </c>
      <c r="G495" s="502" t="s">
        <v>2252</v>
      </c>
    </row>
    <row r="496" spans="1:7" ht="15.75" thickBot="1" x14ac:dyDescent="0.3">
      <c r="A496" s="506"/>
      <c r="B496" s="507" t="s">
        <v>658</v>
      </c>
      <c r="C496" s="507" t="s">
        <v>656</v>
      </c>
      <c r="D496" s="508">
        <v>3103</v>
      </c>
      <c r="E496" s="508" t="s">
        <v>1817</v>
      </c>
      <c r="F496" s="507" t="s">
        <v>595</v>
      </c>
      <c r="G496" s="502" t="s">
        <v>2243</v>
      </c>
    </row>
    <row r="497" spans="1:7" ht="90.75" thickBot="1" x14ac:dyDescent="0.3">
      <c r="A497" s="506"/>
      <c r="B497" s="503" t="s">
        <v>656</v>
      </c>
      <c r="C497" s="503" t="s">
        <v>607</v>
      </c>
      <c r="D497" s="504">
        <v>3265</v>
      </c>
      <c r="E497" s="504" t="s">
        <v>1817</v>
      </c>
      <c r="F497" s="503" t="s">
        <v>595</v>
      </c>
      <c r="G497" s="502" t="s">
        <v>2251</v>
      </c>
    </row>
    <row r="498" spans="1:7" ht="30.75" thickBot="1" x14ac:dyDescent="0.3">
      <c r="A498" s="505"/>
      <c r="B498" s="503"/>
      <c r="C498" s="503"/>
      <c r="D498" s="504"/>
      <c r="E498" s="504"/>
      <c r="F498" s="503"/>
      <c r="G498" s="502" t="s">
        <v>2250</v>
      </c>
    </row>
    <row r="499" spans="1:7" ht="60.75" thickBot="1" x14ac:dyDescent="0.3">
      <c r="A499" s="509">
        <v>39493</v>
      </c>
      <c r="B499" s="507" t="s">
        <v>607</v>
      </c>
      <c r="C499" s="507" t="s">
        <v>700</v>
      </c>
      <c r="D499" s="508">
        <v>3302</v>
      </c>
      <c r="E499" s="508" t="s">
        <v>1812</v>
      </c>
      <c r="F499" s="507" t="s">
        <v>595</v>
      </c>
      <c r="G499" s="502" t="s">
        <v>2249</v>
      </c>
    </row>
    <row r="500" spans="1:7" ht="45.75" thickBot="1" x14ac:dyDescent="0.3">
      <c r="A500" s="506"/>
      <c r="B500" s="507" t="s">
        <v>700</v>
      </c>
      <c r="C500" s="507" t="s">
        <v>695</v>
      </c>
      <c r="D500" s="508">
        <v>3302</v>
      </c>
      <c r="E500" s="508" t="s">
        <v>1812</v>
      </c>
      <c r="F500" s="507" t="s">
        <v>595</v>
      </c>
      <c r="G500" s="502" t="s">
        <v>2248</v>
      </c>
    </row>
    <row r="501" spans="1:7" ht="90.75" thickBot="1" x14ac:dyDescent="0.3">
      <c r="A501" s="506"/>
      <c r="B501" s="507" t="s">
        <v>695</v>
      </c>
      <c r="C501" s="507" t="s">
        <v>683</v>
      </c>
      <c r="D501" s="508">
        <v>3327</v>
      </c>
      <c r="E501" s="508" t="s">
        <v>1812</v>
      </c>
      <c r="F501" s="507" t="s">
        <v>595</v>
      </c>
      <c r="G501" s="502" t="s">
        <v>2247</v>
      </c>
    </row>
    <row r="502" spans="1:7" ht="45.75" thickBot="1" x14ac:dyDescent="0.3">
      <c r="A502" s="506"/>
      <c r="B502" s="507" t="s">
        <v>683</v>
      </c>
      <c r="C502" s="507" t="s">
        <v>921</v>
      </c>
      <c r="D502" s="508">
        <v>3327</v>
      </c>
      <c r="E502" s="508" t="s">
        <v>2023</v>
      </c>
      <c r="F502" s="507" t="s">
        <v>595</v>
      </c>
      <c r="G502" s="502" t="s">
        <v>354</v>
      </c>
    </row>
    <row r="503" spans="1:7" ht="15.75" thickBot="1" x14ac:dyDescent="0.3">
      <c r="A503" s="506"/>
      <c r="B503" s="503" t="s">
        <v>921</v>
      </c>
      <c r="C503" s="503" t="s">
        <v>681</v>
      </c>
      <c r="D503" s="504">
        <v>3346</v>
      </c>
      <c r="E503" s="504" t="s">
        <v>1812</v>
      </c>
      <c r="F503" s="503" t="s">
        <v>595</v>
      </c>
      <c r="G503" s="502" t="s">
        <v>2246</v>
      </c>
    </row>
    <row r="504" spans="1:7" ht="45.75" thickBot="1" x14ac:dyDescent="0.3">
      <c r="A504" s="506"/>
      <c r="B504" s="503"/>
      <c r="C504" s="503"/>
      <c r="D504" s="504"/>
      <c r="E504" s="504"/>
      <c r="F504" s="503"/>
      <c r="G504" s="502" t="s">
        <v>2245</v>
      </c>
    </row>
    <row r="505" spans="1:7" ht="60.75" thickBot="1" x14ac:dyDescent="0.3">
      <c r="A505" s="506"/>
      <c r="B505" s="507" t="s">
        <v>681</v>
      </c>
      <c r="C505" s="507" t="s">
        <v>811</v>
      </c>
      <c r="D505" s="508">
        <v>3385</v>
      </c>
      <c r="E505" s="508" t="s">
        <v>1812</v>
      </c>
      <c r="F505" s="507" t="s">
        <v>595</v>
      </c>
      <c r="G505" s="502" t="s">
        <v>2244</v>
      </c>
    </row>
    <row r="506" spans="1:7" ht="15.75" thickBot="1" x14ac:dyDescent="0.3">
      <c r="A506" s="506"/>
      <c r="B506" s="507" t="s">
        <v>811</v>
      </c>
      <c r="C506" s="507" t="s">
        <v>809</v>
      </c>
      <c r="D506" s="508">
        <v>3385</v>
      </c>
      <c r="E506" s="508" t="s">
        <v>1812</v>
      </c>
      <c r="F506" s="507" t="s">
        <v>595</v>
      </c>
      <c r="G506" s="502" t="s">
        <v>2243</v>
      </c>
    </row>
    <row r="507" spans="1:7" ht="75.75" thickBot="1" x14ac:dyDescent="0.3">
      <c r="A507" s="506"/>
      <c r="B507" s="507" t="s">
        <v>809</v>
      </c>
      <c r="C507" s="507" t="s">
        <v>632</v>
      </c>
      <c r="D507" s="508">
        <v>3510</v>
      </c>
      <c r="E507" s="508" t="s">
        <v>1812</v>
      </c>
      <c r="F507" s="507" t="s">
        <v>595</v>
      </c>
      <c r="G507" s="502" t="s">
        <v>2242</v>
      </c>
    </row>
    <row r="508" spans="1:7" ht="60.75" thickBot="1" x14ac:dyDescent="0.3">
      <c r="A508" s="506"/>
      <c r="B508" s="507" t="s">
        <v>632</v>
      </c>
      <c r="C508" s="507" t="s">
        <v>997</v>
      </c>
      <c r="D508" s="508">
        <v>3507</v>
      </c>
      <c r="E508" s="508" t="s">
        <v>2241</v>
      </c>
      <c r="F508" s="507" t="s">
        <v>595</v>
      </c>
      <c r="G508" s="502" t="s">
        <v>2240</v>
      </c>
    </row>
    <row r="509" spans="1:7" ht="45.75" thickBot="1" x14ac:dyDescent="0.3">
      <c r="A509" s="506"/>
      <c r="B509" s="507" t="s">
        <v>997</v>
      </c>
      <c r="C509" s="507" t="s">
        <v>621</v>
      </c>
      <c r="D509" s="508">
        <v>3507</v>
      </c>
      <c r="E509" s="508" t="s">
        <v>1810</v>
      </c>
      <c r="F509" s="507" t="s">
        <v>595</v>
      </c>
      <c r="G509" s="502" t="s">
        <v>2239</v>
      </c>
    </row>
    <row r="510" spans="1:7" ht="30.75" thickBot="1" x14ac:dyDescent="0.3">
      <c r="A510" s="506"/>
      <c r="B510" s="507" t="s">
        <v>621</v>
      </c>
      <c r="C510" s="507" t="s">
        <v>708</v>
      </c>
      <c r="D510" s="508">
        <v>3507</v>
      </c>
      <c r="E510" s="508" t="s">
        <v>1810</v>
      </c>
      <c r="F510" s="507" t="s">
        <v>595</v>
      </c>
      <c r="G510" s="502" t="s">
        <v>2238</v>
      </c>
    </row>
    <row r="511" spans="1:7" ht="30.75" thickBot="1" x14ac:dyDescent="0.3">
      <c r="A511" s="506"/>
      <c r="B511" s="507" t="s">
        <v>708</v>
      </c>
      <c r="C511" s="507" t="s">
        <v>884</v>
      </c>
      <c r="D511" s="508">
        <v>3307</v>
      </c>
      <c r="E511" s="508" t="s">
        <v>1810</v>
      </c>
      <c r="F511" s="507" t="s">
        <v>595</v>
      </c>
      <c r="G511" s="502" t="s">
        <v>2237</v>
      </c>
    </row>
    <row r="512" spans="1:7" ht="15.75" thickBot="1" x14ac:dyDescent="0.3">
      <c r="A512" s="506"/>
      <c r="B512" s="507" t="s">
        <v>884</v>
      </c>
      <c r="C512" s="507" t="s">
        <v>618</v>
      </c>
      <c r="D512" s="508">
        <v>3307</v>
      </c>
      <c r="E512" s="508" t="s">
        <v>1810</v>
      </c>
      <c r="F512" s="507" t="s">
        <v>595</v>
      </c>
      <c r="G512" s="502" t="s">
        <v>2236</v>
      </c>
    </row>
    <row r="513" spans="1:7" ht="30.75" thickBot="1" x14ac:dyDescent="0.3">
      <c r="A513" s="505"/>
      <c r="B513" s="507" t="s">
        <v>618</v>
      </c>
      <c r="C513" s="507" t="s">
        <v>607</v>
      </c>
      <c r="D513" s="508">
        <v>2780</v>
      </c>
      <c r="E513" s="508" t="s">
        <v>1810</v>
      </c>
      <c r="F513" s="507" t="s">
        <v>595</v>
      </c>
      <c r="G513" s="502" t="s">
        <v>2235</v>
      </c>
    </row>
    <row r="514" spans="1:7" ht="45.75" thickBot="1" x14ac:dyDescent="0.3">
      <c r="A514" s="509">
        <v>39494</v>
      </c>
      <c r="B514" s="507" t="s">
        <v>607</v>
      </c>
      <c r="C514" s="507" t="s">
        <v>605</v>
      </c>
      <c r="D514" s="508">
        <v>2740</v>
      </c>
      <c r="E514" s="508" t="s">
        <v>1810</v>
      </c>
      <c r="F514" s="507" t="s">
        <v>595</v>
      </c>
      <c r="G514" s="502" t="s">
        <v>2234</v>
      </c>
    </row>
    <row r="515" spans="1:7" ht="30.75" thickBot="1" x14ac:dyDescent="0.3">
      <c r="A515" s="506"/>
      <c r="B515" s="507" t="s">
        <v>605</v>
      </c>
      <c r="C515" s="507" t="s">
        <v>602</v>
      </c>
      <c r="D515" s="508">
        <v>2754</v>
      </c>
      <c r="E515" s="508" t="s">
        <v>1810</v>
      </c>
      <c r="F515" s="507" t="s">
        <v>595</v>
      </c>
      <c r="G515" s="502" t="s">
        <v>2233</v>
      </c>
    </row>
    <row r="516" spans="1:7" ht="30.75" thickBot="1" x14ac:dyDescent="0.3">
      <c r="A516" s="506"/>
      <c r="B516" s="507" t="s">
        <v>602</v>
      </c>
      <c r="C516" s="507" t="s">
        <v>771</v>
      </c>
      <c r="D516" s="508">
        <v>1331</v>
      </c>
      <c r="E516" s="508" t="s">
        <v>1810</v>
      </c>
      <c r="F516" s="507" t="s">
        <v>595</v>
      </c>
      <c r="G516" s="502" t="s">
        <v>2232</v>
      </c>
    </row>
    <row r="517" spans="1:7" ht="45.75" thickBot="1" x14ac:dyDescent="0.3">
      <c r="A517" s="506"/>
      <c r="B517" s="507" t="s">
        <v>771</v>
      </c>
      <c r="C517" s="507" t="s">
        <v>685</v>
      </c>
      <c r="D517" s="508">
        <v>1331</v>
      </c>
      <c r="E517" s="508" t="s">
        <v>1810</v>
      </c>
      <c r="F517" s="507" t="s">
        <v>595</v>
      </c>
      <c r="G517" s="502" t="s">
        <v>2231</v>
      </c>
    </row>
    <row r="518" spans="1:7" ht="30.75" thickBot="1" x14ac:dyDescent="0.3">
      <c r="A518" s="506"/>
      <c r="B518" s="507" t="s">
        <v>685</v>
      </c>
      <c r="C518" s="507" t="s">
        <v>729</v>
      </c>
      <c r="D518" s="508">
        <v>110</v>
      </c>
      <c r="E518" s="508" t="s">
        <v>1810</v>
      </c>
      <c r="F518" s="507" t="s">
        <v>595</v>
      </c>
      <c r="G518" s="502" t="s">
        <v>2230</v>
      </c>
    </row>
    <row r="519" spans="1:7" ht="30.75" thickBot="1" x14ac:dyDescent="0.3">
      <c r="A519" s="506"/>
      <c r="B519" s="507" t="s">
        <v>729</v>
      </c>
      <c r="C519" s="507" t="s">
        <v>681</v>
      </c>
      <c r="D519" s="508">
        <v>110</v>
      </c>
      <c r="E519" s="508" t="s">
        <v>1810</v>
      </c>
      <c r="F519" s="507" t="s">
        <v>595</v>
      </c>
      <c r="G519" s="502" t="s">
        <v>2229</v>
      </c>
    </row>
    <row r="520" spans="1:7" ht="30.75" thickBot="1" x14ac:dyDescent="0.3">
      <c r="A520" s="506"/>
      <c r="B520" s="507" t="s">
        <v>681</v>
      </c>
      <c r="C520" s="507" t="s">
        <v>677</v>
      </c>
      <c r="D520" s="508">
        <v>53</v>
      </c>
      <c r="E520" s="508" t="s">
        <v>1810</v>
      </c>
      <c r="F520" s="507" t="s">
        <v>595</v>
      </c>
      <c r="G520" s="502" t="s">
        <v>2228</v>
      </c>
    </row>
    <row r="521" spans="1:7" ht="30.75" thickBot="1" x14ac:dyDescent="0.3">
      <c r="A521" s="506"/>
      <c r="B521" s="507" t="s">
        <v>677</v>
      </c>
      <c r="C521" s="507" t="s">
        <v>675</v>
      </c>
      <c r="D521" s="508">
        <v>53</v>
      </c>
      <c r="E521" s="508" t="s">
        <v>1810</v>
      </c>
      <c r="F521" s="507" t="s">
        <v>595</v>
      </c>
      <c r="G521" s="502" t="s">
        <v>2227</v>
      </c>
    </row>
    <row r="522" spans="1:7" ht="45.75" thickBot="1" x14ac:dyDescent="0.3">
      <c r="A522" s="506"/>
      <c r="B522" s="507" t="s">
        <v>675</v>
      </c>
      <c r="C522" s="507" t="s">
        <v>666</v>
      </c>
      <c r="D522" s="508">
        <v>0</v>
      </c>
      <c r="E522" s="508" t="s">
        <v>1810</v>
      </c>
      <c r="F522" s="507" t="s">
        <v>595</v>
      </c>
      <c r="G522" s="502" t="s">
        <v>2226</v>
      </c>
    </row>
    <row r="523" spans="1:7" ht="15.75" thickBot="1" x14ac:dyDescent="0.3">
      <c r="A523" s="506"/>
      <c r="B523" s="507" t="s">
        <v>666</v>
      </c>
      <c r="C523" s="507" t="s">
        <v>665</v>
      </c>
      <c r="D523" s="508">
        <v>0</v>
      </c>
      <c r="E523" s="508" t="s">
        <v>1810</v>
      </c>
      <c r="F523" s="507" t="s">
        <v>595</v>
      </c>
      <c r="G523" s="502" t="s">
        <v>2225</v>
      </c>
    </row>
    <row r="524" spans="1:7" ht="30.75" thickBot="1" x14ac:dyDescent="0.3">
      <c r="A524" s="506"/>
      <c r="B524" s="507" t="s">
        <v>665</v>
      </c>
      <c r="C524" s="507" t="s">
        <v>856</v>
      </c>
      <c r="D524" s="508">
        <v>0</v>
      </c>
      <c r="E524" s="508" t="s">
        <v>1580</v>
      </c>
      <c r="F524" s="507" t="s">
        <v>595</v>
      </c>
      <c r="G524" s="502" t="s">
        <v>2224</v>
      </c>
    </row>
    <row r="525" spans="1:7" ht="30.75" thickBot="1" x14ac:dyDescent="0.3">
      <c r="A525" s="506"/>
      <c r="B525" s="507" t="s">
        <v>856</v>
      </c>
      <c r="C525" s="507" t="s">
        <v>757</v>
      </c>
      <c r="D525" s="508">
        <v>0</v>
      </c>
      <c r="E525" s="508" t="s">
        <v>1810</v>
      </c>
      <c r="F525" s="507" t="s">
        <v>595</v>
      </c>
      <c r="G525" s="502" t="s">
        <v>2223</v>
      </c>
    </row>
    <row r="526" spans="1:7" ht="15.75" thickBot="1" x14ac:dyDescent="0.3">
      <c r="A526" s="506"/>
      <c r="B526" s="503" t="s">
        <v>757</v>
      </c>
      <c r="C526" s="503" t="s">
        <v>847</v>
      </c>
      <c r="D526" s="504">
        <v>0</v>
      </c>
      <c r="E526" s="504" t="s">
        <v>1810</v>
      </c>
      <c r="F526" s="503" t="s">
        <v>595</v>
      </c>
      <c r="G526" s="502" t="s">
        <v>2222</v>
      </c>
    </row>
    <row r="527" spans="1:7" ht="15.75" thickBot="1" x14ac:dyDescent="0.3">
      <c r="A527" s="506"/>
      <c r="B527" s="503"/>
      <c r="C527" s="503"/>
      <c r="D527" s="504"/>
      <c r="E527" s="504"/>
      <c r="F527" s="503"/>
      <c r="G527" s="502" t="s">
        <v>2221</v>
      </c>
    </row>
    <row r="528" spans="1:7" ht="15.75" thickBot="1" x14ac:dyDescent="0.3">
      <c r="A528" s="506"/>
      <c r="B528" s="503"/>
      <c r="C528" s="503"/>
      <c r="D528" s="504"/>
      <c r="E528" s="504"/>
      <c r="F528" s="503"/>
      <c r="G528" s="502" t="s">
        <v>2220</v>
      </c>
    </row>
    <row r="529" spans="1:7" ht="15.75" thickBot="1" x14ac:dyDescent="0.3">
      <c r="A529" s="506"/>
      <c r="B529" s="503"/>
      <c r="C529" s="503"/>
      <c r="D529" s="504"/>
      <c r="E529" s="504"/>
      <c r="F529" s="503"/>
      <c r="G529" s="502" t="s">
        <v>2219</v>
      </c>
    </row>
    <row r="530" spans="1:7" ht="15.75" thickBot="1" x14ac:dyDescent="0.3">
      <c r="A530" s="506"/>
      <c r="B530" s="503"/>
      <c r="C530" s="503"/>
      <c r="D530" s="504"/>
      <c r="E530" s="504"/>
      <c r="F530" s="503"/>
      <c r="G530" s="502" t="s">
        <v>2218</v>
      </c>
    </row>
    <row r="531" spans="1:7" ht="15.75" thickBot="1" x14ac:dyDescent="0.3">
      <c r="A531" s="506"/>
      <c r="B531" s="507" t="s">
        <v>2217</v>
      </c>
      <c r="C531" s="507" t="s">
        <v>721</v>
      </c>
      <c r="D531" s="508">
        <v>0</v>
      </c>
      <c r="E531" s="508" t="s">
        <v>1810</v>
      </c>
      <c r="F531" s="507" t="s">
        <v>595</v>
      </c>
      <c r="G531" s="502" t="s">
        <v>2216</v>
      </c>
    </row>
    <row r="532" spans="1:7" ht="30.75" thickBot="1" x14ac:dyDescent="0.3">
      <c r="A532" s="506"/>
      <c r="B532" s="507" t="s">
        <v>721</v>
      </c>
      <c r="C532" s="507" t="s">
        <v>658</v>
      </c>
      <c r="D532" s="508">
        <v>0</v>
      </c>
      <c r="E532" s="508" t="s">
        <v>1805</v>
      </c>
      <c r="F532" s="507" t="s">
        <v>595</v>
      </c>
      <c r="G532" s="502" t="s">
        <v>2215</v>
      </c>
    </row>
    <row r="533" spans="1:7" ht="30.75" thickBot="1" x14ac:dyDescent="0.3">
      <c r="A533" s="506"/>
      <c r="B533" s="507" t="s">
        <v>658</v>
      </c>
      <c r="C533" s="507" t="s">
        <v>654</v>
      </c>
      <c r="D533" s="508">
        <v>0</v>
      </c>
      <c r="E533" s="508" t="s">
        <v>2023</v>
      </c>
      <c r="F533" s="507" t="s">
        <v>595</v>
      </c>
      <c r="G533" s="502" t="s">
        <v>2214</v>
      </c>
    </row>
    <row r="534" spans="1:7" ht="30.75" thickBot="1" x14ac:dyDescent="0.3">
      <c r="A534" s="506"/>
      <c r="B534" s="507" t="s">
        <v>654</v>
      </c>
      <c r="C534" s="507" t="s">
        <v>794</v>
      </c>
      <c r="D534" s="508">
        <v>0</v>
      </c>
      <c r="E534" s="508" t="s">
        <v>2023</v>
      </c>
      <c r="F534" s="507" t="s">
        <v>595</v>
      </c>
      <c r="G534" s="502" t="s">
        <v>2213</v>
      </c>
    </row>
    <row r="535" spans="1:7" ht="30.75" thickBot="1" x14ac:dyDescent="0.3">
      <c r="A535" s="506"/>
      <c r="B535" s="507" t="s">
        <v>794</v>
      </c>
      <c r="C535" s="507" t="s">
        <v>649</v>
      </c>
      <c r="D535" s="508">
        <v>0</v>
      </c>
      <c r="E535" s="508" t="s">
        <v>2023</v>
      </c>
      <c r="F535" s="507" t="s">
        <v>595</v>
      </c>
      <c r="G535" s="502" t="s">
        <v>2212</v>
      </c>
    </row>
    <row r="536" spans="1:7" ht="75.75" thickBot="1" x14ac:dyDescent="0.3">
      <c r="A536" s="506"/>
      <c r="B536" s="507" t="s">
        <v>649</v>
      </c>
      <c r="C536" s="507" t="s">
        <v>630</v>
      </c>
      <c r="D536" s="508">
        <v>0</v>
      </c>
      <c r="E536" s="508" t="s">
        <v>2023</v>
      </c>
      <c r="F536" s="507" t="s">
        <v>595</v>
      </c>
      <c r="G536" s="502" t="s">
        <v>2211</v>
      </c>
    </row>
    <row r="537" spans="1:7" ht="15.75" thickBot="1" x14ac:dyDescent="0.3">
      <c r="A537" s="506"/>
      <c r="B537" s="503" t="s">
        <v>630</v>
      </c>
      <c r="C537" s="503" t="s">
        <v>607</v>
      </c>
      <c r="D537" s="504">
        <v>0</v>
      </c>
      <c r="E537" s="504" t="s">
        <v>2023</v>
      </c>
      <c r="F537" s="503" t="s">
        <v>595</v>
      </c>
      <c r="G537" s="502" t="s">
        <v>2210</v>
      </c>
    </row>
    <row r="538" spans="1:7" ht="15.75" thickBot="1" x14ac:dyDescent="0.3">
      <c r="A538" s="506"/>
      <c r="B538" s="503"/>
      <c r="C538" s="503"/>
      <c r="D538" s="504"/>
      <c r="E538" s="504"/>
      <c r="F538" s="503"/>
      <c r="G538" s="502" t="s">
        <v>2209</v>
      </c>
    </row>
    <row r="539" spans="1:7" ht="15.75" thickBot="1" x14ac:dyDescent="0.3">
      <c r="A539" s="506"/>
      <c r="B539" s="503"/>
      <c r="C539" s="503"/>
      <c r="D539" s="504"/>
      <c r="E539" s="504"/>
      <c r="F539" s="503"/>
      <c r="G539" s="502" t="s">
        <v>2208</v>
      </c>
    </row>
    <row r="540" spans="1:7" ht="15.75" thickBot="1" x14ac:dyDescent="0.3">
      <c r="A540" s="506"/>
      <c r="B540" s="503"/>
      <c r="C540" s="503"/>
      <c r="D540" s="504"/>
      <c r="E540" s="504"/>
      <c r="F540" s="503"/>
      <c r="G540" s="502" t="s">
        <v>1373</v>
      </c>
    </row>
    <row r="541" spans="1:7" ht="15.75" thickBot="1" x14ac:dyDescent="0.3">
      <c r="A541" s="505"/>
      <c r="B541" s="503"/>
      <c r="C541" s="503"/>
      <c r="D541" s="504"/>
      <c r="E541" s="504"/>
      <c r="F541" s="503"/>
      <c r="G541" s="502" t="s">
        <v>2207</v>
      </c>
    </row>
    <row r="542" spans="1:7" ht="30.75" thickBot="1" x14ac:dyDescent="0.3">
      <c r="A542" s="509">
        <v>39495</v>
      </c>
      <c r="B542" s="507" t="s">
        <v>607</v>
      </c>
      <c r="C542" s="507" t="s">
        <v>704</v>
      </c>
      <c r="D542" s="508">
        <v>0</v>
      </c>
      <c r="E542" s="508" t="s">
        <v>1409</v>
      </c>
      <c r="F542" s="507" t="s">
        <v>595</v>
      </c>
      <c r="G542" s="502" t="s">
        <v>2206</v>
      </c>
    </row>
    <row r="543" spans="1:7" ht="45.75" thickBot="1" x14ac:dyDescent="0.3">
      <c r="A543" s="506"/>
      <c r="B543" s="507" t="s">
        <v>704</v>
      </c>
      <c r="C543" s="507" t="s">
        <v>598</v>
      </c>
      <c r="D543" s="508">
        <v>0</v>
      </c>
      <c r="E543" s="508" t="s">
        <v>1409</v>
      </c>
      <c r="F543" s="507" t="s">
        <v>595</v>
      </c>
      <c r="G543" s="502" t="s">
        <v>2205</v>
      </c>
    </row>
    <row r="544" spans="1:7" ht="30.75" thickBot="1" x14ac:dyDescent="0.3">
      <c r="A544" s="506"/>
      <c r="B544" s="507" t="s">
        <v>598</v>
      </c>
      <c r="C544" s="507" t="s">
        <v>771</v>
      </c>
      <c r="D544" s="508">
        <v>0</v>
      </c>
      <c r="E544" s="508" t="s">
        <v>1409</v>
      </c>
      <c r="F544" s="507" t="s">
        <v>595</v>
      </c>
      <c r="G544" s="502" t="s">
        <v>2204</v>
      </c>
    </row>
    <row r="545" spans="1:7" ht="30.75" thickBot="1" x14ac:dyDescent="0.3">
      <c r="A545" s="506"/>
      <c r="B545" s="507" t="s">
        <v>771</v>
      </c>
      <c r="C545" s="507" t="s">
        <v>681</v>
      </c>
      <c r="D545" s="508">
        <v>0</v>
      </c>
      <c r="E545" s="508" t="s">
        <v>2052</v>
      </c>
      <c r="F545" s="507" t="s">
        <v>595</v>
      </c>
      <c r="G545" s="502" t="s">
        <v>2203</v>
      </c>
    </row>
    <row r="546" spans="1:7" ht="30.75" thickBot="1" x14ac:dyDescent="0.3">
      <c r="A546" s="506"/>
      <c r="B546" s="507" t="s">
        <v>681</v>
      </c>
      <c r="C546" s="507" t="s">
        <v>975</v>
      </c>
      <c r="D546" s="508">
        <v>0</v>
      </c>
      <c r="E546" s="508" t="s">
        <v>2052</v>
      </c>
      <c r="F546" s="507" t="s">
        <v>595</v>
      </c>
      <c r="G546" s="502" t="s">
        <v>2202</v>
      </c>
    </row>
    <row r="547" spans="1:7" ht="30.75" thickBot="1" x14ac:dyDescent="0.3">
      <c r="A547" s="506"/>
      <c r="B547" s="507" t="s">
        <v>975</v>
      </c>
      <c r="C547" s="507" t="s">
        <v>668</v>
      </c>
      <c r="D547" s="508">
        <v>0</v>
      </c>
      <c r="E547" s="508" t="s">
        <v>2052</v>
      </c>
      <c r="F547" s="507" t="s">
        <v>595</v>
      </c>
      <c r="G547" s="502" t="s">
        <v>2201</v>
      </c>
    </row>
    <row r="548" spans="1:7" ht="30.75" thickBot="1" x14ac:dyDescent="0.3">
      <c r="A548" s="506"/>
      <c r="B548" s="507" t="s">
        <v>668</v>
      </c>
      <c r="C548" s="507" t="s">
        <v>665</v>
      </c>
      <c r="D548" s="508">
        <v>0</v>
      </c>
      <c r="E548" s="508" t="s">
        <v>2052</v>
      </c>
      <c r="F548" s="507" t="s">
        <v>595</v>
      </c>
      <c r="G548" s="502" t="s">
        <v>2200</v>
      </c>
    </row>
    <row r="549" spans="1:7" ht="30.75" thickBot="1" x14ac:dyDescent="0.3">
      <c r="A549" s="506"/>
      <c r="B549" s="507" t="s">
        <v>665</v>
      </c>
      <c r="C549" s="507" t="s">
        <v>805</v>
      </c>
      <c r="D549" s="508">
        <v>0</v>
      </c>
      <c r="E549" s="508" t="s">
        <v>2052</v>
      </c>
      <c r="F549" s="507" t="s">
        <v>595</v>
      </c>
      <c r="G549" s="502" t="s">
        <v>2199</v>
      </c>
    </row>
    <row r="550" spans="1:7" ht="30.75" thickBot="1" x14ac:dyDescent="0.3">
      <c r="A550" s="506"/>
      <c r="B550" s="507" t="s">
        <v>805</v>
      </c>
      <c r="C550" s="507" t="s">
        <v>757</v>
      </c>
      <c r="D550" s="508">
        <v>0</v>
      </c>
      <c r="E550" s="508" t="s">
        <v>2052</v>
      </c>
      <c r="F550" s="507" t="s">
        <v>595</v>
      </c>
      <c r="G550" s="502" t="s">
        <v>2198</v>
      </c>
    </row>
    <row r="551" spans="1:7" ht="30.75" thickBot="1" x14ac:dyDescent="0.3">
      <c r="A551" s="506"/>
      <c r="B551" s="507" t="s">
        <v>757</v>
      </c>
      <c r="C551" s="507" t="s">
        <v>663</v>
      </c>
      <c r="D551" s="508">
        <v>0</v>
      </c>
      <c r="E551" s="508" t="s">
        <v>2052</v>
      </c>
      <c r="F551" s="507" t="s">
        <v>595</v>
      </c>
      <c r="G551" s="502" t="s">
        <v>2197</v>
      </c>
    </row>
    <row r="552" spans="1:7" ht="30.75" thickBot="1" x14ac:dyDescent="0.3">
      <c r="A552" s="506"/>
      <c r="B552" s="507" t="s">
        <v>663</v>
      </c>
      <c r="C552" s="507" t="s">
        <v>847</v>
      </c>
      <c r="D552" s="508">
        <v>0</v>
      </c>
      <c r="E552" s="508" t="s">
        <v>2052</v>
      </c>
      <c r="F552" s="507" t="s">
        <v>595</v>
      </c>
      <c r="G552" s="502" t="s">
        <v>2196</v>
      </c>
    </row>
    <row r="553" spans="1:7" ht="45.75" thickBot="1" x14ac:dyDescent="0.3">
      <c r="A553" s="506"/>
      <c r="B553" s="507" t="s">
        <v>847</v>
      </c>
      <c r="C553" s="507" t="s">
        <v>637</v>
      </c>
      <c r="D553" s="508">
        <v>3245</v>
      </c>
      <c r="E553" s="508" t="s">
        <v>2052</v>
      </c>
      <c r="F553" s="507" t="s">
        <v>595</v>
      </c>
      <c r="G553" s="502" t="s">
        <v>2195</v>
      </c>
    </row>
    <row r="554" spans="1:7" ht="30.75" thickBot="1" x14ac:dyDescent="0.3">
      <c r="A554" s="506"/>
      <c r="B554" s="507" t="s">
        <v>637</v>
      </c>
      <c r="C554" s="507" t="s">
        <v>966</v>
      </c>
      <c r="D554" s="508">
        <v>2671</v>
      </c>
      <c r="E554" s="508" t="s">
        <v>2191</v>
      </c>
      <c r="F554" s="507" t="s">
        <v>595</v>
      </c>
      <c r="G554" s="502" t="s">
        <v>2194</v>
      </c>
    </row>
    <row r="555" spans="1:7" ht="30.75" thickBot="1" x14ac:dyDescent="0.3">
      <c r="A555" s="506"/>
      <c r="B555" s="507" t="s">
        <v>966</v>
      </c>
      <c r="C555" s="507" t="s">
        <v>625</v>
      </c>
      <c r="D555" s="508">
        <v>0</v>
      </c>
      <c r="E555" s="508" t="s">
        <v>2191</v>
      </c>
      <c r="F555" s="507" t="s">
        <v>595</v>
      </c>
      <c r="G555" s="502" t="s">
        <v>2193</v>
      </c>
    </row>
    <row r="556" spans="1:7" ht="30.75" thickBot="1" x14ac:dyDescent="0.3">
      <c r="A556" s="506"/>
      <c r="B556" s="507" t="s">
        <v>625</v>
      </c>
      <c r="C556" s="507" t="s">
        <v>741</v>
      </c>
      <c r="D556" s="508">
        <v>0</v>
      </c>
      <c r="E556" s="508" t="s">
        <v>2191</v>
      </c>
      <c r="F556" s="507" t="s">
        <v>595</v>
      </c>
      <c r="G556" s="502" t="s">
        <v>2192</v>
      </c>
    </row>
    <row r="557" spans="1:7" ht="30.75" thickBot="1" x14ac:dyDescent="0.3">
      <c r="A557" s="505"/>
      <c r="B557" s="507" t="s">
        <v>741</v>
      </c>
      <c r="C557" s="507" t="s">
        <v>607</v>
      </c>
      <c r="D557" s="508">
        <v>0</v>
      </c>
      <c r="E557" s="508" t="s">
        <v>2191</v>
      </c>
      <c r="F557" s="507" t="s">
        <v>595</v>
      </c>
      <c r="G557" s="502" t="s">
        <v>2190</v>
      </c>
    </row>
    <row r="558" spans="1:7" ht="60.75" thickBot="1" x14ac:dyDescent="0.3">
      <c r="A558" s="509">
        <v>39496</v>
      </c>
      <c r="B558" s="507" t="s">
        <v>607</v>
      </c>
      <c r="C558" s="507" t="s">
        <v>823</v>
      </c>
      <c r="D558" s="508">
        <v>0</v>
      </c>
      <c r="E558" s="508" t="s">
        <v>2189</v>
      </c>
      <c r="F558" s="507" t="s">
        <v>595</v>
      </c>
      <c r="G558" s="502" t="s">
        <v>2188</v>
      </c>
    </row>
    <row r="559" spans="1:7" ht="30.75" thickBot="1" x14ac:dyDescent="0.3">
      <c r="A559" s="506"/>
      <c r="B559" s="507" t="s">
        <v>823</v>
      </c>
      <c r="C559" s="507" t="s">
        <v>771</v>
      </c>
      <c r="D559" s="508">
        <v>0</v>
      </c>
      <c r="E559" s="508" t="s">
        <v>2030</v>
      </c>
      <c r="F559" s="507" t="s">
        <v>595</v>
      </c>
      <c r="G559" s="502" t="s">
        <v>2187</v>
      </c>
    </row>
    <row r="560" spans="1:7" ht="45.75" thickBot="1" x14ac:dyDescent="0.3">
      <c r="A560" s="506"/>
      <c r="B560" s="507" t="s">
        <v>771</v>
      </c>
      <c r="C560" s="507" t="s">
        <v>689</v>
      </c>
      <c r="D560" s="508">
        <v>0</v>
      </c>
      <c r="E560" s="508" t="s">
        <v>2030</v>
      </c>
      <c r="F560" s="507" t="s">
        <v>595</v>
      </c>
      <c r="G560" s="502" t="s">
        <v>2186</v>
      </c>
    </row>
    <row r="561" spans="1:7" ht="30.75" thickBot="1" x14ac:dyDescent="0.3">
      <c r="A561" s="506"/>
      <c r="B561" s="507" t="s">
        <v>689</v>
      </c>
      <c r="C561" s="507" t="s">
        <v>765</v>
      </c>
      <c r="D561" s="508">
        <v>0</v>
      </c>
      <c r="E561" s="508" t="s">
        <v>2030</v>
      </c>
      <c r="F561" s="507" t="s">
        <v>595</v>
      </c>
      <c r="G561" s="502" t="s">
        <v>2185</v>
      </c>
    </row>
    <row r="562" spans="1:7" ht="30.75" thickBot="1" x14ac:dyDescent="0.3">
      <c r="A562" s="506"/>
      <c r="B562" s="507" t="s">
        <v>765</v>
      </c>
      <c r="C562" s="507" t="s">
        <v>681</v>
      </c>
      <c r="D562" s="508">
        <v>0</v>
      </c>
      <c r="E562" s="508" t="s">
        <v>2030</v>
      </c>
      <c r="F562" s="507" t="s">
        <v>595</v>
      </c>
      <c r="G562" s="502" t="s">
        <v>2184</v>
      </c>
    </row>
    <row r="563" spans="1:7" ht="45.75" thickBot="1" x14ac:dyDescent="0.3">
      <c r="A563" s="506"/>
      <c r="B563" s="507" t="s">
        <v>681</v>
      </c>
      <c r="C563" s="507" t="s">
        <v>760</v>
      </c>
      <c r="D563" s="508">
        <v>2700</v>
      </c>
      <c r="E563" s="508" t="s">
        <v>2030</v>
      </c>
      <c r="F563" s="507" t="s">
        <v>595</v>
      </c>
      <c r="G563" s="502" t="s">
        <v>2183</v>
      </c>
    </row>
    <row r="564" spans="1:7" ht="30.75" thickBot="1" x14ac:dyDescent="0.3">
      <c r="A564" s="506"/>
      <c r="B564" s="507" t="s">
        <v>760</v>
      </c>
      <c r="C564" s="507" t="s">
        <v>671</v>
      </c>
      <c r="D564" s="508">
        <v>3270</v>
      </c>
      <c r="E564" s="508" t="s">
        <v>2030</v>
      </c>
      <c r="F564" s="507" t="s">
        <v>595</v>
      </c>
      <c r="G564" s="502" t="s">
        <v>2182</v>
      </c>
    </row>
    <row r="565" spans="1:7" ht="30.75" thickBot="1" x14ac:dyDescent="0.3">
      <c r="A565" s="506"/>
      <c r="B565" s="507" t="s">
        <v>671</v>
      </c>
      <c r="C565" s="507" t="s">
        <v>811</v>
      </c>
      <c r="D565" s="508">
        <v>3245</v>
      </c>
      <c r="E565" s="508" t="s">
        <v>2030</v>
      </c>
      <c r="F565" s="507" t="s">
        <v>595</v>
      </c>
      <c r="G565" s="502" t="s">
        <v>2181</v>
      </c>
    </row>
    <row r="566" spans="1:7" ht="30.75" thickBot="1" x14ac:dyDescent="0.3">
      <c r="A566" s="506"/>
      <c r="B566" s="507" t="s">
        <v>811</v>
      </c>
      <c r="C566" s="507" t="s">
        <v>859</v>
      </c>
      <c r="D566" s="508">
        <v>3245</v>
      </c>
      <c r="E566" s="508" t="s">
        <v>2014</v>
      </c>
      <c r="F566" s="507" t="s">
        <v>595</v>
      </c>
      <c r="G566" s="502" t="s">
        <v>2180</v>
      </c>
    </row>
    <row r="567" spans="1:7" ht="60.75" thickBot="1" x14ac:dyDescent="0.3">
      <c r="A567" s="506"/>
      <c r="B567" s="507" t="s">
        <v>859</v>
      </c>
      <c r="C567" s="507" t="s">
        <v>856</v>
      </c>
      <c r="D567" s="508">
        <v>3245</v>
      </c>
      <c r="E567" s="508" t="s">
        <v>2014</v>
      </c>
      <c r="F567" s="507" t="s">
        <v>595</v>
      </c>
      <c r="G567" s="502" t="s">
        <v>2179</v>
      </c>
    </row>
    <row r="568" spans="1:7" ht="45.75" thickBot="1" x14ac:dyDescent="0.3">
      <c r="A568" s="506"/>
      <c r="B568" s="507" t="s">
        <v>856</v>
      </c>
      <c r="C568" s="507" t="s">
        <v>721</v>
      </c>
      <c r="D568" s="508">
        <v>3245</v>
      </c>
      <c r="E568" s="508" t="s">
        <v>2096</v>
      </c>
      <c r="F568" s="507" t="s">
        <v>595</v>
      </c>
      <c r="G568" s="502" t="s">
        <v>2178</v>
      </c>
    </row>
    <row r="569" spans="1:7" ht="30.75" thickBot="1" x14ac:dyDescent="0.3">
      <c r="A569" s="506"/>
      <c r="B569" s="507" t="s">
        <v>721</v>
      </c>
      <c r="C569" s="507" t="s">
        <v>791</v>
      </c>
      <c r="D569" s="508">
        <v>3245</v>
      </c>
      <c r="E569" s="508" t="s">
        <v>2096</v>
      </c>
      <c r="F569" s="507" t="s">
        <v>595</v>
      </c>
      <c r="G569" s="502" t="s">
        <v>2177</v>
      </c>
    </row>
    <row r="570" spans="1:7" ht="75.75" thickBot="1" x14ac:dyDescent="0.3">
      <c r="A570" s="506"/>
      <c r="B570" s="507" t="s">
        <v>791</v>
      </c>
      <c r="C570" s="507" t="s">
        <v>779</v>
      </c>
      <c r="D570" s="508">
        <v>3245</v>
      </c>
      <c r="E570" s="508" t="s">
        <v>2096</v>
      </c>
      <c r="F570" s="507" t="s">
        <v>595</v>
      </c>
      <c r="G570" s="502" t="s">
        <v>2176</v>
      </c>
    </row>
    <row r="571" spans="1:7" ht="30.75" thickBot="1" x14ac:dyDescent="0.3">
      <c r="A571" s="506"/>
      <c r="B571" s="507" t="s">
        <v>779</v>
      </c>
      <c r="C571" s="507" t="s">
        <v>741</v>
      </c>
      <c r="D571" s="508">
        <v>3245</v>
      </c>
      <c r="E571" s="508" t="s">
        <v>2014</v>
      </c>
      <c r="F571" s="507" t="s">
        <v>595</v>
      </c>
      <c r="G571" s="502" t="s">
        <v>2175</v>
      </c>
    </row>
    <row r="572" spans="1:7" ht="30.75" thickBot="1" x14ac:dyDescent="0.3">
      <c r="A572" s="505"/>
      <c r="B572" s="507" t="s">
        <v>741</v>
      </c>
      <c r="C572" s="507" t="s">
        <v>607</v>
      </c>
      <c r="D572" s="508">
        <v>3245</v>
      </c>
      <c r="E572" s="508" t="s">
        <v>2014</v>
      </c>
      <c r="F572" s="507" t="s">
        <v>595</v>
      </c>
      <c r="G572" s="502" t="s">
        <v>2174</v>
      </c>
    </row>
    <row r="573" spans="1:7" ht="45.75" thickBot="1" x14ac:dyDescent="0.3">
      <c r="A573" s="509">
        <v>39497</v>
      </c>
      <c r="B573" s="507" t="s">
        <v>607</v>
      </c>
      <c r="C573" s="507" t="s">
        <v>597</v>
      </c>
      <c r="D573" s="508">
        <v>3245</v>
      </c>
      <c r="E573" s="508" t="s">
        <v>2173</v>
      </c>
      <c r="F573" s="507" t="s">
        <v>595</v>
      </c>
      <c r="G573" s="502" t="s">
        <v>2172</v>
      </c>
    </row>
    <row r="574" spans="1:7" ht="60.75" thickBot="1" x14ac:dyDescent="0.3">
      <c r="A574" s="506"/>
      <c r="B574" s="507" t="s">
        <v>597</v>
      </c>
      <c r="C574" s="507" t="s">
        <v>692</v>
      </c>
      <c r="D574" s="508">
        <v>3245</v>
      </c>
      <c r="E574" s="508" t="s">
        <v>2079</v>
      </c>
      <c r="F574" s="507" t="s">
        <v>595</v>
      </c>
      <c r="G574" s="502" t="s">
        <v>2171</v>
      </c>
    </row>
    <row r="575" spans="1:7" ht="30.75" thickBot="1" x14ac:dyDescent="0.3">
      <c r="A575" s="506"/>
      <c r="B575" s="507" t="s">
        <v>692</v>
      </c>
      <c r="C575" s="507" t="s">
        <v>771</v>
      </c>
      <c r="D575" s="508">
        <v>3245</v>
      </c>
      <c r="E575" s="508" t="s">
        <v>2079</v>
      </c>
      <c r="F575" s="507" t="s">
        <v>595</v>
      </c>
      <c r="G575" s="502" t="s">
        <v>2170</v>
      </c>
    </row>
    <row r="576" spans="1:7" ht="75.75" thickBot="1" x14ac:dyDescent="0.3">
      <c r="A576" s="506"/>
      <c r="B576" s="507" t="s">
        <v>771</v>
      </c>
      <c r="C576" s="507" t="s">
        <v>681</v>
      </c>
      <c r="D576" s="508">
        <v>3245</v>
      </c>
      <c r="E576" s="508" t="s">
        <v>2079</v>
      </c>
      <c r="F576" s="507" t="s">
        <v>595</v>
      </c>
      <c r="G576" s="502" t="s">
        <v>2169</v>
      </c>
    </row>
    <row r="577" spans="1:7" ht="45.75" thickBot="1" x14ac:dyDescent="0.3">
      <c r="A577" s="506"/>
      <c r="B577" s="507" t="s">
        <v>681</v>
      </c>
      <c r="C577" s="507" t="s">
        <v>975</v>
      </c>
      <c r="D577" s="508">
        <v>0</v>
      </c>
      <c r="E577" s="508" t="s">
        <v>2079</v>
      </c>
      <c r="F577" s="507" t="s">
        <v>595</v>
      </c>
      <c r="G577" s="502" t="s">
        <v>2168</v>
      </c>
    </row>
    <row r="578" spans="1:7" ht="15.75" thickBot="1" x14ac:dyDescent="0.3">
      <c r="A578" s="506"/>
      <c r="B578" s="507" t="s">
        <v>975</v>
      </c>
      <c r="C578" s="507" t="s">
        <v>807</v>
      </c>
      <c r="D578" s="508">
        <v>0</v>
      </c>
      <c r="E578" s="508" t="s">
        <v>2079</v>
      </c>
      <c r="F578" s="507" t="s">
        <v>595</v>
      </c>
      <c r="G578" s="502" t="s">
        <v>2167</v>
      </c>
    </row>
    <row r="579" spans="1:7" ht="15.75" thickBot="1" x14ac:dyDescent="0.3">
      <c r="A579" s="506"/>
      <c r="B579" s="507" t="s">
        <v>807</v>
      </c>
      <c r="C579" s="507" t="s">
        <v>665</v>
      </c>
      <c r="D579" s="508">
        <v>0</v>
      </c>
      <c r="E579" s="508" t="s">
        <v>2079</v>
      </c>
      <c r="F579" s="507" t="s">
        <v>595</v>
      </c>
      <c r="G579" s="502" t="s">
        <v>2166</v>
      </c>
    </row>
    <row r="580" spans="1:7" ht="15.75" thickBot="1" x14ac:dyDescent="0.3">
      <c r="A580" s="506"/>
      <c r="B580" s="507" t="s">
        <v>665</v>
      </c>
      <c r="C580" s="507" t="s">
        <v>663</v>
      </c>
      <c r="D580" s="508">
        <v>0</v>
      </c>
      <c r="E580" s="508" t="s">
        <v>2079</v>
      </c>
      <c r="F580" s="507" t="s">
        <v>595</v>
      </c>
      <c r="G580" s="502" t="s">
        <v>2165</v>
      </c>
    </row>
    <row r="581" spans="1:7" ht="30.75" thickBot="1" x14ac:dyDescent="0.3">
      <c r="A581" s="506"/>
      <c r="B581" s="507" t="s">
        <v>663</v>
      </c>
      <c r="C581" s="507" t="s">
        <v>902</v>
      </c>
      <c r="D581" s="508">
        <v>0</v>
      </c>
      <c r="E581" s="508" t="s">
        <v>2079</v>
      </c>
      <c r="F581" s="507" t="s">
        <v>595</v>
      </c>
      <c r="G581" s="502" t="s">
        <v>2164</v>
      </c>
    </row>
    <row r="582" spans="1:7" ht="30.75" thickBot="1" x14ac:dyDescent="0.3">
      <c r="A582" s="506"/>
      <c r="B582" s="507" t="s">
        <v>902</v>
      </c>
      <c r="C582" s="507" t="s">
        <v>652</v>
      </c>
      <c r="D582" s="508">
        <v>0</v>
      </c>
      <c r="E582" s="508" t="s">
        <v>2079</v>
      </c>
      <c r="F582" s="507" t="s">
        <v>595</v>
      </c>
      <c r="G582" s="502" t="s">
        <v>2163</v>
      </c>
    </row>
    <row r="583" spans="1:7" ht="60.75" thickBot="1" x14ac:dyDescent="0.3">
      <c r="A583" s="506"/>
      <c r="B583" s="507" t="s">
        <v>652</v>
      </c>
      <c r="C583" s="507" t="s">
        <v>647</v>
      </c>
      <c r="D583" s="508">
        <v>0</v>
      </c>
      <c r="E583" s="508" t="s">
        <v>2079</v>
      </c>
      <c r="F583" s="507" t="s">
        <v>595</v>
      </c>
      <c r="G583" s="502" t="s">
        <v>2162</v>
      </c>
    </row>
    <row r="584" spans="1:7" ht="30.75" thickBot="1" x14ac:dyDescent="0.3">
      <c r="A584" s="506"/>
      <c r="B584" s="507" t="s">
        <v>647</v>
      </c>
      <c r="C584" s="507" t="s">
        <v>639</v>
      </c>
      <c r="D584" s="508">
        <v>13</v>
      </c>
      <c r="E584" s="508" t="s">
        <v>2079</v>
      </c>
      <c r="F584" s="507" t="s">
        <v>595</v>
      </c>
      <c r="G584" s="502" t="s">
        <v>2161</v>
      </c>
    </row>
    <row r="585" spans="1:7" ht="60.75" thickBot="1" x14ac:dyDescent="0.3">
      <c r="A585" s="506"/>
      <c r="B585" s="507" t="s">
        <v>639</v>
      </c>
      <c r="C585" s="507" t="s">
        <v>630</v>
      </c>
      <c r="D585" s="508">
        <v>13</v>
      </c>
      <c r="E585" s="508" t="s">
        <v>2079</v>
      </c>
      <c r="F585" s="507" t="s">
        <v>595</v>
      </c>
      <c r="G585" s="502" t="s">
        <v>2160</v>
      </c>
    </row>
    <row r="586" spans="1:7" ht="60.75" thickBot="1" x14ac:dyDescent="0.3">
      <c r="A586" s="505"/>
      <c r="B586" s="507" t="s">
        <v>630</v>
      </c>
      <c r="C586" s="507" t="s">
        <v>607</v>
      </c>
      <c r="D586" s="508">
        <v>13</v>
      </c>
      <c r="E586" s="508" t="s">
        <v>2079</v>
      </c>
      <c r="F586" s="507" t="s">
        <v>595</v>
      </c>
      <c r="G586" s="502" t="s">
        <v>2159</v>
      </c>
    </row>
    <row r="587" spans="1:7" ht="30.75" thickBot="1" x14ac:dyDescent="0.3">
      <c r="A587" s="509">
        <v>39498</v>
      </c>
      <c r="B587" s="507" t="s">
        <v>607</v>
      </c>
      <c r="C587" s="507" t="s">
        <v>681</v>
      </c>
      <c r="D587" s="508">
        <v>268</v>
      </c>
      <c r="E587" s="508" t="s">
        <v>2079</v>
      </c>
      <c r="F587" s="507" t="s">
        <v>595</v>
      </c>
      <c r="G587" s="502" t="s">
        <v>2158</v>
      </c>
    </row>
    <row r="588" spans="1:7" ht="45.75" thickBot="1" x14ac:dyDescent="0.3">
      <c r="A588" s="506"/>
      <c r="B588" s="507" t="s">
        <v>681</v>
      </c>
      <c r="C588" s="507" t="s">
        <v>645</v>
      </c>
      <c r="D588" s="508">
        <v>780</v>
      </c>
      <c r="E588" s="508" t="s">
        <v>2079</v>
      </c>
      <c r="F588" s="507" t="s">
        <v>595</v>
      </c>
      <c r="G588" s="502" t="s">
        <v>2157</v>
      </c>
    </row>
    <row r="589" spans="1:7" ht="30.75" thickBot="1" x14ac:dyDescent="0.3">
      <c r="A589" s="506"/>
      <c r="B589" s="507" t="s">
        <v>645</v>
      </c>
      <c r="C589" s="507" t="s">
        <v>630</v>
      </c>
      <c r="D589" s="508">
        <v>780</v>
      </c>
      <c r="E589" s="508" t="s">
        <v>2079</v>
      </c>
      <c r="F589" s="507" t="s">
        <v>595</v>
      </c>
      <c r="G589" s="502" t="s">
        <v>2156</v>
      </c>
    </row>
    <row r="590" spans="1:7" ht="15.75" thickBot="1" x14ac:dyDescent="0.3">
      <c r="A590" s="506"/>
      <c r="B590" s="507" t="s">
        <v>630</v>
      </c>
      <c r="C590" s="507" t="s">
        <v>625</v>
      </c>
      <c r="D590" s="508">
        <v>780</v>
      </c>
      <c r="E590" s="508" t="s">
        <v>2079</v>
      </c>
      <c r="F590" s="507" t="s">
        <v>595</v>
      </c>
      <c r="G590" s="502" t="s">
        <v>2155</v>
      </c>
    </row>
    <row r="591" spans="1:7" ht="60.75" thickBot="1" x14ac:dyDescent="0.3">
      <c r="A591" s="505"/>
      <c r="B591" s="507" t="s">
        <v>625</v>
      </c>
      <c r="C591" s="507" t="s">
        <v>607</v>
      </c>
      <c r="D591" s="508">
        <v>1090</v>
      </c>
      <c r="E591" s="508" t="s">
        <v>2079</v>
      </c>
      <c r="F591" s="507" t="s">
        <v>595</v>
      </c>
      <c r="G591" s="502" t="s">
        <v>2154</v>
      </c>
    </row>
    <row r="592" spans="1:7" ht="30.75" thickBot="1" x14ac:dyDescent="0.3">
      <c r="A592" s="509">
        <v>39499</v>
      </c>
      <c r="B592" s="507" t="s">
        <v>607</v>
      </c>
      <c r="C592" s="507" t="s">
        <v>735</v>
      </c>
      <c r="D592" s="508">
        <v>1438</v>
      </c>
      <c r="E592" s="508" t="s">
        <v>2079</v>
      </c>
      <c r="F592" s="507" t="s">
        <v>595</v>
      </c>
      <c r="G592" s="502" t="s">
        <v>2153</v>
      </c>
    </row>
    <row r="593" spans="1:7" ht="45.75" thickBot="1" x14ac:dyDescent="0.3">
      <c r="A593" s="506"/>
      <c r="B593" s="507" t="s">
        <v>735</v>
      </c>
      <c r="C593" s="507" t="s">
        <v>681</v>
      </c>
      <c r="D593" s="508">
        <v>1438</v>
      </c>
      <c r="E593" s="508" t="s">
        <v>2079</v>
      </c>
      <c r="F593" s="507" t="s">
        <v>595</v>
      </c>
      <c r="G593" s="502" t="s">
        <v>2152</v>
      </c>
    </row>
    <row r="594" spans="1:7" ht="30.75" thickBot="1" x14ac:dyDescent="0.3">
      <c r="A594" s="506"/>
      <c r="B594" s="507" t="s">
        <v>681</v>
      </c>
      <c r="C594" s="507" t="s">
        <v>805</v>
      </c>
      <c r="D594" s="508">
        <v>1438</v>
      </c>
      <c r="E594" s="508" t="s">
        <v>2079</v>
      </c>
      <c r="F594" s="507" t="s">
        <v>595</v>
      </c>
      <c r="G594" s="502" t="s">
        <v>2151</v>
      </c>
    </row>
    <row r="595" spans="1:7" ht="15.75" thickBot="1" x14ac:dyDescent="0.3">
      <c r="A595" s="506"/>
      <c r="B595" s="507" t="s">
        <v>805</v>
      </c>
      <c r="C595" s="507" t="s">
        <v>757</v>
      </c>
      <c r="D595" s="508">
        <v>1438</v>
      </c>
      <c r="E595" s="508" t="s">
        <v>2079</v>
      </c>
      <c r="F595" s="507" t="s">
        <v>595</v>
      </c>
      <c r="G595" s="502" t="s">
        <v>2150</v>
      </c>
    </row>
    <row r="596" spans="1:7" ht="30.75" thickBot="1" x14ac:dyDescent="0.3">
      <c r="A596" s="506"/>
      <c r="B596" s="507" t="s">
        <v>757</v>
      </c>
      <c r="C596" s="507" t="s">
        <v>847</v>
      </c>
      <c r="D596" s="508">
        <v>1500</v>
      </c>
      <c r="E596" s="508" t="s">
        <v>2079</v>
      </c>
      <c r="F596" s="507" t="s">
        <v>595</v>
      </c>
      <c r="G596" s="502" t="s">
        <v>2149</v>
      </c>
    </row>
    <row r="597" spans="1:7" ht="30.75" thickBot="1" x14ac:dyDescent="0.3">
      <c r="A597" s="506"/>
      <c r="B597" s="507" t="s">
        <v>847</v>
      </c>
      <c r="C597" s="507" t="s">
        <v>658</v>
      </c>
      <c r="D597" s="508">
        <v>1500</v>
      </c>
      <c r="E597" s="508" t="s">
        <v>2079</v>
      </c>
      <c r="F597" s="507" t="s">
        <v>595</v>
      </c>
      <c r="G597" s="502" t="s">
        <v>2148</v>
      </c>
    </row>
    <row r="598" spans="1:7" ht="30.75" thickBot="1" x14ac:dyDescent="0.3">
      <c r="A598" s="506"/>
      <c r="B598" s="507" t="s">
        <v>658</v>
      </c>
      <c r="C598" s="507" t="s">
        <v>649</v>
      </c>
      <c r="D598" s="508">
        <v>1640</v>
      </c>
      <c r="E598" s="508" t="s">
        <v>2079</v>
      </c>
      <c r="F598" s="507" t="s">
        <v>595</v>
      </c>
      <c r="G598" s="502" t="s">
        <v>2147</v>
      </c>
    </row>
    <row r="599" spans="1:7" ht="30.75" thickBot="1" x14ac:dyDescent="0.3">
      <c r="A599" s="506"/>
      <c r="B599" s="507" t="s">
        <v>649</v>
      </c>
      <c r="C599" s="507" t="s">
        <v>841</v>
      </c>
      <c r="D599" s="508">
        <v>1640</v>
      </c>
      <c r="E599" s="508" t="s">
        <v>2079</v>
      </c>
      <c r="F599" s="507" t="s">
        <v>595</v>
      </c>
      <c r="G599" s="502" t="s">
        <v>2146</v>
      </c>
    </row>
    <row r="600" spans="1:7" ht="30.75" thickBot="1" x14ac:dyDescent="0.3">
      <c r="A600" s="506"/>
      <c r="B600" s="507" t="s">
        <v>841</v>
      </c>
      <c r="C600" s="507" t="s">
        <v>964</v>
      </c>
      <c r="D600" s="508">
        <v>1750</v>
      </c>
      <c r="E600" s="508" t="s">
        <v>2079</v>
      </c>
      <c r="F600" s="507" t="s">
        <v>595</v>
      </c>
      <c r="G600" s="502" t="s">
        <v>2145</v>
      </c>
    </row>
    <row r="601" spans="1:7" ht="30.75" thickBot="1" x14ac:dyDescent="0.3">
      <c r="A601" s="506"/>
      <c r="B601" s="507" t="s">
        <v>964</v>
      </c>
      <c r="C601" s="507" t="s">
        <v>893</v>
      </c>
      <c r="D601" s="508">
        <v>1750</v>
      </c>
      <c r="E601" s="508" t="s">
        <v>1409</v>
      </c>
      <c r="F601" s="507" t="s">
        <v>595</v>
      </c>
      <c r="G601" s="502" t="s">
        <v>2144</v>
      </c>
    </row>
    <row r="602" spans="1:7" ht="30.75" thickBot="1" x14ac:dyDescent="0.3">
      <c r="A602" s="506"/>
      <c r="B602" s="507" t="s">
        <v>893</v>
      </c>
      <c r="C602" s="507" t="s">
        <v>781</v>
      </c>
      <c r="D602" s="508">
        <v>1850</v>
      </c>
      <c r="E602" s="508" t="s">
        <v>2079</v>
      </c>
      <c r="F602" s="507" t="s">
        <v>595</v>
      </c>
      <c r="G602" s="502" t="s">
        <v>2143</v>
      </c>
    </row>
    <row r="603" spans="1:7" ht="90.75" thickBot="1" x14ac:dyDescent="0.3">
      <c r="A603" s="506"/>
      <c r="B603" s="507" t="s">
        <v>781</v>
      </c>
      <c r="C603" s="507" t="s">
        <v>616</v>
      </c>
      <c r="D603" s="508">
        <v>1850</v>
      </c>
      <c r="E603" s="508" t="s">
        <v>2079</v>
      </c>
      <c r="F603" s="507" t="s">
        <v>595</v>
      </c>
      <c r="G603" s="502" t="s">
        <v>2142</v>
      </c>
    </row>
    <row r="604" spans="1:7" ht="30.75" thickBot="1" x14ac:dyDescent="0.3">
      <c r="A604" s="505"/>
      <c r="B604" s="507" t="s">
        <v>616</v>
      </c>
      <c r="C604" s="507" t="s">
        <v>607</v>
      </c>
      <c r="D604" s="508">
        <v>1989</v>
      </c>
      <c r="E604" s="508" t="s">
        <v>2079</v>
      </c>
      <c r="F604" s="507" t="s">
        <v>595</v>
      </c>
      <c r="G604" s="502" t="s">
        <v>2141</v>
      </c>
    </row>
    <row r="605" spans="1:7" ht="30.75" thickBot="1" x14ac:dyDescent="0.3">
      <c r="A605" s="509">
        <v>39500</v>
      </c>
      <c r="B605" s="507" t="s">
        <v>607</v>
      </c>
      <c r="C605" s="507" t="s">
        <v>681</v>
      </c>
      <c r="D605" s="508">
        <v>2595</v>
      </c>
      <c r="E605" s="508" t="s">
        <v>2079</v>
      </c>
      <c r="F605" s="507" t="s">
        <v>595</v>
      </c>
      <c r="G605" s="502" t="s">
        <v>2140</v>
      </c>
    </row>
    <row r="606" spans="1:7" ht="30.75" thickBot="1" x14ac:dyDescent="0.3">
      <c r="A606" s="506"/>
      <c r="B606" s="507" t="s">
        <v>681</v>
      </c>
      <c r="C606" s="507" t="s">
        <v>760</v>
      </c>
      <c r="D606" s="508">
        <v>2704</v>
      </c>
      <c r="E606" s="508" t="s">
        <v>2079</v>
      </c>
      <c r="F606" s="507" t="s">
        <v>595</v>
      </c>
      <c r="G606" s="502" t="s">
        <v>2139</v>
      </c>
    </row>
    <row r="607" spans="1:7" ht="15.75" thickBot="1" x14ac:dyDescent="0.3">
      <c r="A607" s="506"/>
      <c r="B607" s="507" t="s">
        <v>760</v>
      </c>
      <c r="C607" s="507" t="s">
        <v>673</v>
      </c>
      <c r="D607" s="508">
        <v>2704</v>
      </c>
      <c r="E607" s="508" t="s">
        <v>2079</v>
      </c>
      <c r="F607" s="507" t="s">
        <v>595</v>
      </c>
      <c r="G607" s="502" t="s">
        <v>2138</v>
      </c>
    </row>
    <row r="608" spans="1:7" ht="15.75" thickBot="1" x14ac:dyDescent="0.3">
      <c r="A608" s="506"/>
      <c r="B608" s="507" t="s">
        <v>673</v>
      </c>
      <c r="C608" s="507" t="s">
        <v>671</v>
      </c>
      <c r="D608" s="508">
        <v>2704</v>
      </c>
      <c r="E608" s="508" t="s">
        <v>2079</v>
      </c>
      <c r="F608" s="507" t="s">
        <v>595</v>
      </c>
      <c r="G608" s="502" t="s">
        <v>2137</v>
      </c>
    </row>
    <row r="609" spans="1:7" ht="30.75" thickBot="1" x14ac:dyDescent="0.3">
      <c r="A609" s="506"/>
      <c r="B609" s="507" t="s">
        <v>671</v>
      </c>
      <c r="C609" s="507" t="s">
        <v>809</v>
      </c>
      <c r="D609" s="508">
        <v>2704</v>
      </c>
      <c r="E609" s="508" t="s">
        <v>2079</v>
      </c>
      <c r="F609" s="507" t="s">
        <v>595</v>
      </c>
      <c r="G609" s="502" t="s">
        <v>2136</v>
      </c>
    </row>
    <row r="610" spans="1:7" ht="15.75" thickBot="1" x14ac:dyDescent="0.3">
      <c r="A610" s="506"/>
      <c r="B610" s="507" t="s">
        <v>809</v>
      </c>
      <c r="C610" s="507" t="s">
        <v>975</v>
      </c>
      <c r="D610" s="508">
        <v>2704</v>
      </c>
      <c r="E610" s="508" t="s">
        <v>2079</v>
      </c>
      <c r="F610" s="507" t="s">
        <v>595</v>
      </c>
      <c r="G610" s="502" t="s">
        <v>2135</v>
      </c>
    </row>
    <row r="611" spans="1:7" ht="15.75" thickBot="1" x14ac:dyDescent="0.3">
      <c r="A611" s="506"/>
      <c r="B611" s="507" t="s">
        <v>975</v>
      </c>
      <c r="C611" s="507" t="s">
        <v>807</v>
      </c>
      <c r="D611" s="508">
        <v>2704</v>
      </c>
      <c r="E611" s="508" t="s">
        <v>2079</v>
      </c>
      <c r="F611" s="507" t="s">
        <v>595</v>
      </c>
      <c r="G611" s="502" t="s">
        <v>2134</v>
      </c>
    </row>
    <row r="612" spans="1:7" ht="30.75" thickBot="1" x14ac:dyDescent="0.3">
      <c r="A612" s="506"/>
      <c r="B612" s="507" t="s">
        <v>807</v>
      </c>
      <c r="C612" s="507" t="s">
        <v>665</v>
      </c>
      <c r="D612" s="508">
        <v>2704</v>
      </c>
      <c r="E612" s="508" t="s">
        <v>2079</v>
      </c>
      <c r="F612" s="507" t="s">
        <v>595</v>
      </c>
      <c r="G612" s="502" t="s">
        <v>2133</v>
      </c>
    </row>
    <row r="613" spans="1:7" ht="30.75" thickBot="1" x14ac:dyDescent="0.3">
      <c r="A613" s="506"/>
      <c r="B613" s="507" t="s">
        <v>665</v>
      </c>
      <c r="C613" s="507" t="s">
        <v>856</v>
      </c>
      <c r="D613" s="508">
        <v>2704</v>
      </c>
      <c r="E613" s="508" t="s">
        <v>2079</v>
      </c>
      <c r="F613" s="507" t="s">
        <v>595</v>
      </c>
      <c r="G613" s="502" t="s">
        <v>2132</v>
      </c>
    </row>
    <row r="614" spans="1:7" ht="30.75" thickBot="1" x14ac:dyDescent="0.3">
      <c r="A614" s="506"/>
      <c r="B614" s="507" t="s">
        <v>856</v>
      </c>
      <c r="C614" s="507" t="s">
        <v>757</v>
      </c>
      <c r="D614" s="508">
        <v>2704</v>
      </c>
      <c r="E614" s="508" t="s">
        <v>2079</v>
      </c>
      <c r="F614" s="507" t="s">
        <v>595</v>
      </c>
      <c r="G614" s="502" t="s">
        <v>2131</v>
      </c>
    </row>
    <row r="615" spans="1:7" ht="15.75" thickBot="1" x14ac:dyDescent="0.3">
      <c r="A615" s="506"/>
      <c r="B615" s="507" t="s">
        <v>757</v>
      </c>
      <c r="C615" s="507" t="s">
        <v>850</v>
      </c>
      <c r="D615" s="508">
        <v>2704</v>
      </c>
      <c r="E615" s="508" t="s">
        <v>2079</v>
      </c>
      <c r="F615" s="507" t="s">
        <v>595</v>
      </c>
      <c r="G615" s="502" t="s">
        <v>2130</v>
      </c>
    </row>
    <row r="616" spans="1:7" ht="30.75" thickBot="1" x14ac:dyDescent="0.3">
      <c r="A616" s="506"/>
      <c r="B616" s="507" t="s">
        <v>850</v>
      </c>
      <c r="C616" s="507" t="s">
        <v>723</v>
      </c>
      <c r="D616" s="508">
        <v>2707</v>
      </c>
      <c r="E616" s="508" t="s">
        <v>2079</v>
      </c>
      <c r="F616" s="507" t="s">
        <v>595</v>
      </c>
      <c r="G616" s="502" t="s">
        <v>2129</v>
      </c>
    </row>
    <row r="617" spans="1:7" ht="30.75" thickBot="1" x14ac:dyDescent="0.3">
      <c r="A617" s="506"/>
      <c r="B617" s="507" t="s">
        <v>723</v>
      </c>
      <c r="C617" s="507" t="s">
        <v>721</v>
      </c>
      <c r="D617" s="508">
        <v>2707</v>
      </c>
      <c r="E617" s="508" t="s">
        <v>2079</v>
      </c>
      <c r="F617" s="507" t="s">
        <v>595</v>
      </c>
      <c r="G617" s="502" t="s">
        <v>2128</v>
      </c>
    </row>
    <row r="618" spans="1:7" ht="45.75" thickBot="1" x14ac:dyDescent="0.3">
      <c r="A618" s="506"/>
      <c r="B618" s="507" t="s">
        <v>721</v>
      </c>
      <c r="C618" s="507" t="s">
        <v>630</v>
      </c>
      <c r="D618" s="508">
        <v>2707</v>
      </c>
      <c r="E618" s="508" t="s">
        <v>2079</v>
      </c>
      <c r="F618" s="507" t="s">
        <v>595</v>
      </c>
      <c r="G618" s="502" t="s">
        <v>2127</v>
      </c>
    </row>
    <row r="619" spans="1:7" ht="15.75" thickBot="1" x14ac:dyDescent="0.3">
      <c r="A619" s="506"/>
      <c r="B619" s="503" t="s">
        <v>630</v>
      </c>
      <c r="C619" s="503" t="s">
        <v>607</v>
      </c>
      <c r="D619" s="504">
        <v>2707</v>
      </c>
      <c r="E619" s="504" t="s">
        <v>1643</v>
      </c>
      <c r="F619" s="503" t="s">
        <v>595</v>
      </c>
      <c r="G619" s="502" t="s">
        <v>2126</v>
      </c>
    </row>
    <row r="620" spans="1:7" ht="15.75" thickBot="1" x14ac:dyDescent="0.3">
      <c r="A620" s="506"/>
      <c r="B620" s="503"/>
      <c r="C620" s="503"/>
      <c r="D620" s="504"/>
      <c r="E620" s="504"/>
      <c r="F620" s="503"/>
      <c r="G620" s="502" t="s">
        <v>2125</v>
      </c>
    </row>
    <row r="621" spans="1:7" ht="15.75" thickBot="1" x14ac:dyDescent="0.3">
      <c r="A621" s="506"/>
      <c r="B621" s="503"/>
      <c r="C621" s="503"/>
      <c r="D621" s="504"/>
      <c r="E621" s="504"/>
      <c r="F621" s="503"/>
      <c r="G621" s="502" t="s">
        <v>2120</v>
      </c>
    </row>
    <row r="622" spans="1:7" ht="15.75" thickBot="1" x14ac:dyDescent="0.3">
      <c r="A622" s="506"/>
      <c r="B622" s="503"/>
      <c r="C622" s="503"/>
      <c r="D622" s="504"/>
      <c r="E622" s="504"/>
      <c r="F622" s="503"/>
      <c r="G622" s="502" t="s">
        <v>2119</v>
      </c>
    </row>
    <row r="623" spans="1:7" ht="15.75" thickBot="1" x14ac:dyDescent="0.3">
      <c r="A623" s="506"/>
      <c r="B623" s="503"/>
      <c r="C623" s="503"/>
      <c r="D623" s="504"/>
      <c r="E623" s="504"/>
      <c r="F623" s="503"/>
      <c r="G623" s="502" t="s">
        <v>2124</v>
      </c>
    </row>
    <row r="624" spans="1:7" ht="15.75" thickBot="1" x14ac:dyDescent="0.3">
      <c r="A624" s="506"/>
      <c r="B624" s="503"/>
      <c r="C624" s="503"/>
      <c r="D624" s="504"/>
      <c r="E624" s="504"/>
      <c r="F624" s="503"/>
      <c r="G624" s="502" t="s">
        <v>1373</v>
      </c>
    </row>
    <row r="625" spans="1:7" ht="15.75" thickBot="1" x14ac:dyDescent="0.3">
      <c r="A625" s="505"/>
      <c r="B625" s="503"/>
      <c r="C625" s="503"/>
      <c r="D625" s="504"/>
      <c r="E625" s="504"/>
      <c r="F625" s="503"/>
      <c r="G625" s="502" t="s">
        <v>2123</v>
      </c>
    </row>
    <row r="626" spans="1:7" ht="15.75" thickBot="1" x14ac:dyDescent="0.3">
      <c r="A626" s="509">
        <v>39501</v>
      </c>
      <c r="B626" s="503" t="s">
        <v>2122</v>
      </c>
      <c r="C626" s="503" t="s">
        <v>735</v>
      </c>
      <c r="D626" s="504">
        <v>2707</v>
      </c>
      <c r="E626" s="504" t="s">
        <v>2121</v>
      </c>
      <c r="F626" s="503" t="s">
        <v>595</v>
      </c>
      <c r="G626" s="502" t="s">
        <v>2120</v>
      </c>
    </row>
    <row r="627" spans="1:7" ht="15.75" thickBot="1" x14ac:dyDescent="0.3">
      <c r="A627" s="506"/>
      <c r="B627" s="503"/>
      <c r="C627" s="503"/>
      <c r="D627" s="504"/>
      <c r="E627" s="504"/>
      <c r="F627" s="503"/>
      <c r="G627" s="502" t="s">
        <v>2119</v>
      </c>
    </row>
    <row r="628" spans="1:7" ht="15.75" thickBot="1" x14ac:dyDescent="0.3">
      <c r="A628" s="506"/>
      <c r="B628" s="503"/>
      <c r="C628" s="503"/>
      <c r="D628" s="504"/>
      <c r="E628" s="504"/>
      <c r="F628" s="503"/>
      <c r="G628" s="502" t="s">
        <v>1373</v>
      </c>
    </row>
    <row r="629" spans="1:7" ht="15.75" thickBot="1" x14ac:dyDescent="0.3">
      <c r="A629" s="506"/>
      <c r="B629" s="503"/>
      <c r="C629" s="503"/>
      <c r="D629" s="504"/>
      <c r="E629" s="504"/>
      <c r="F629" s="503"/>
      <c r="G629" s="502" t="s">
        <v>2118</v>
      </c>
    </row>
    <row r="630" spans="1:7" ht="45.75" thickBot="1" x14ac:dyDescent="0.3">
      <c r="A630" s="506"/>
      <c r="B630" s="507" t="s">
        <v>2117</v>
      </c>
      <c r="C630" s="507" t="s">
        <v>921</v>
      </c>
      <c r="D630" s="508">
        <v>2707</v>
      </c>
      <c r="E630" s="508" t="s">
        <v>2096</v>
      </c>
      <c r="F630" s="507" t="s">
        <v>595</v>
      </c>
      <c r="G630" s="502" t="s">
        <v>2116</v>
      </c>
    </row>
    <row r="631" spans="1:7" ht="15.75" thickBot="1" x14ac:dyDescent="0.3">
      <c r="A631" s="506"/>
      <c r="B631" s="507" t="s">
        <v>921</v>
      </c>
      <c r="C631" s="507" t="s">
        <v>729</v>
      </c>
      <c r="D631" s="508">
        <v>2707</v>
      </c>
      <c r="E631" s="508" t="s">
        <v>2096</v>
      </c>
      <c r="F631" s="507" t="s">
        <v>595</v>
      </c>
      <c r="G631" s="502" t="s">
        <v>2115</v>
      </c>
    </row>
    <row r="632" spans="1:7" ht="30.75" thickBot="1" x14ac:dyDescent="0.3">
      <c r="A632" s="506"/>
      <c r="B632" s="507" t="s">
        <v>729</v>
      </c>
      <c r="C632" s="507" t="s">
        <v>681</v>
      </c>
      <c r="D632" s="508">
        <v>2707</v>
      </c>
      <c r="E632" s="508" t="s">
        <v>2096</v>
      </c>
      <c r="F632" s="507" t="s">
        <v>595</v>
      </c>
      <c r="G632" s="502" t="s">
        <v>2114</v>
      </c>
    </row>
    <row r="633" spans="1:7" ht="45.75" thickBot="1" x14ac:dyDescent="0.3">
      <c r="A633" s="506"/>
      <c r="B633" s="507" t="s">
        <v>681</v>
      </c>
      <c r="C633" s="507" t="s">
        <v>811</v>
      </c>
      <c r="D633" s="508">
        <v>2707</v>
      </c>
      <c r="E633" s="508" t="s">
        <v>2096</v>
      </c>
      <c r="F633" s="507" t="s">
        <v>595</v>
      </c>
      <c r="G633" s="502" t="s">
        <v>2113</v>
      </c>
    </row>
    <row r="634" spans="1:7" ht="15.75" thickBot="1" x14ac:dyDescent="0.3">
      <c r="A634" s="506"/>
      <c r="B634" s="507" t="s">
        <v>811</v>
      </c>
      <c r="C634" s="507" t="s">
        <v>809</v>
      </c>
      <c r="D634" s="508">
        <v>2707</v>
      </c>
      <c r="E634" s="508" t="s">
        <v>2096</v>
      </c>
      <c r="F634" s="507" t="s">
        <v>595</v>
      </c>
      <c r="G634" s="502" t="s">
        <v>2112</v>
      </c>
    </row>
    <row r="635" spans="1:7" ht="30.75" thickBot="1" x14ac:dyDescent="0.3">
      <c r="A635" s="506"/>
      <c r="B635" s="507" t="s">
        <v>809</v>
      </c>
      <c r="C635" s="507" t="s">
        <v>859</v>
      </c>
      <c r="D635" s="508">
        <v>2707</v>
      </c>
      <c r="E635" s="508" t="s">
        <v>2096</v>
      </c>
      <c r="F635" s="507" t="s">
        <v>595</v>
      </c>
      <c r="G635" s="502" t="s">
        <v>2111</v>
      </c>
    </row>
    <row r="636" spans="1:7" ht="15.75" thickBot="1" x14ac:dyDescent="0.3">
      <c r="A636" s="506"/>
      <c r="B636" s="507" t="s">
        <v>859</v>
      </c>
      <c r="C636" s="507" t="s">
        <v>666</v>
      </c>
      <c r="D636" s="508">
        <v>2707</v>
      </c>
      <c r="E636" s="508" t="s">
        <v>2096</v>
      </c>
      <c r="F636" s="507" t="s">
        <v>595</v>
      </c>
      <c r="G636" s="502" t="s">
        <v>2110</v>
      </c>
    </row>
    <row r="637" spans="1:7" ht="30.75" thickBot="1" x14ac:dyDescent="0.3">
      <c r="A637" s="506"/>
      <c r="B637" s="507" t="s">
        <v>666</v>
      </c>
      <c r="C637" s="507" t="s">
        <v>805</v>
      </c>
      <c r="D637" s="508">
        <v>2707</v>
      </c>
      <c r="E637" s="508" t="s">
        <v>2096</v>
      </c>
      <c r="F637" s="507" t="s">
        <v>595</v>
      </c>
      <c r="G637" s="502" t="s">
        <v>2109</v>
      </c>
    </row>
    <row r="638" spans="1:7" ht="15.75" thickBot="1" x14ac:dyDescent="0.3">
      <c r="A638" s="506"/>
      <c r="B638" s="507" t="s">
        <v>805</v>
      </c>
      <c r="C638" s="507" t="s">
        <v>757</v>
      </c>
      <c r="D638" s="508">
        <v>2707</v>
      </c>
      <c r="E638" s="508" t="s">
        <v>2096</v>
      </c>
      <c r="F638" s="507" t="s">
        <v>595</v>
      </c>
      <c r="G638" s="502" t="s">
        <v>2108</v>
      </c>
    </row>
    <row r="639" spans="1:7" ht="30.75" thickBot="1" x14ac:dyDescent="0.3">
      <c r="A639" s="506"/>
      <c r="B639" s="507" t="s">
        <v>757</v>
      </c>
      <c r="C639" s="507" t="s">
        <v>847</v>
      </c>
      <c r="D639" s="508">
        <v>2707</v>
      </c>
      <c r="E639" s="508" t="s">
        <v>2096</v>
      </c>
      <c r="F639" s="507" t="s">
        <v>595</v>
      </c>
      <c r="G639" s="502" t="s">
        <v>2107</v>
      </c>
    </row>
    <row r="640" spans="1:7" ht="15.75" thickBot="1" x14ac:dyDescent="0.3">
      <c r="A640" s="506"/>
      <c r="B640" s="503" t="s">
        <v>847</v>
      </c>
      <c r="C640" s="503" t="s">
        <v>753</v>
      </c>
      <c r="D640" s="504">
        <v>2707</v>
      </c>
      <c r="E640" s="504" t="s">
        <v>2106</v>
      </c>
      <c r="F640" s="503" t="s">
        <v>595</v>
      </c>
      <c r="G640" s="502" t="s">
        <v>2105</v>
      </c>
    </row>
    <row r="641" spans="1:7" ht="15.75" thickBot="1" x14ac:dyDescent="0.3">
      <c r="A641" s="506"/>
      <c r="B641" s="503"/>
      <c r="C641" s="503"/>
      <c r="D641" s="504"/>
      <c r="E641" s="504"/>
      <c r="F641" s="503"/>
      <c r="G641" s="502" t="s">
        <v>2104</v>
      </c>
    </row>
    <row r="642" spans="1:7" ht="15.75" thickBot="1" x14ac:dyDescent="0.3">
      <c r="A642" s="506"/>
      <c r="B642" s="503"/>
      <c r="C642" s="503"/>
      <c r="D642" s="504"/>
      <c r="E642" s="504"/>
      <c r="F642" s="503"/>
      <c r="G642" s="502" t="s">
        <v>2103</v>
      </c>
    </row>
    <row r="643" spans="1:7" ht="15.75" thickBot="1" x14ac:dyDescent="0.3">
      <c r="A643" s="506"/>
      <c r="B643" s="503"/>
      <c r="C643" s="503"/>
      <c r="D643" s="504"/>
      <c r="E643" s="504"/>
      <c r="F643" s="503"/>
      <c r="G643" s="502" t="s">
        <v>2102</v>
      </c>
    </row>
    <row r="644" spans="1:7" ht="15.75" thickBot="1" x14ac:dyDescent="0.3">
      <c r="A644" s="506"/>
      <c r="B644" s="503"/>
      <c r="C644" s="503"/>
      <c r="D644" s="504"/>
      <c r="E644" s="504"/>
      <c r="F644" s="503"/>
      <c r="G644" s="502" t="s">
        <v>1373</v>
      </c>
    </row>
    <row r="645" spans="1:7" ht="30.75" thickBot="1" x14ac:dyDescent="0.3">
      <c r="A645" s="506"/>
      <c r="B645" s="507" t="s">
        <v>753</v>
      </c>
      <c r="C645" s="507" t="s">
        <v>640</v>
      </c>
      <c r="D645" s="508">
        <v>2707</v>
      </c>
      <c r="E645" s="508" t="s">
        <v>2096</v>
      </c>
      <c r="F645" s="507" t="s">
        <v>595</v>
      </c>
      <c r="G645" s="502" t="s">
        <v>2101</v>
      </c>
    </row>
    <row r="646" spans="1:7" ht="45.75" thickBot="1" x14ac:dyDescent="0.3">
      <c r="A646" s="506"/>
      <c r="B646" s="507" t="s">
        <v>640</v>
      </c>
      <c r="C646" s="507" t="s">
        <v>637</v>
      </c>
      <c r="D646" s="508">
        <v>2707</v>
      </c>
      <c r="E646" s="508" t="s">
        <v>2096</v>
      </c>
      <c r="F646" s="507" t="s">
        <v>595</v>
      </c>
      <c r="G646" s="502" t="s">
        <v>2100</v>
      </c>
    </row>
    <row r="647" spans="1:7" ht="30.75" thickBot="1" x14ac:dyDescent="0.3">
      <c r="A647" s="506"/>
      <c r="B647" s="507" t="s">
        <v>637</v>
      </c>
      <c r="C647" s="507" t="s">
        <v>839</v>
      </c>
      <c r="D647" s="508">
        <v>2750</v>
      </c>
      <c r="E647" s="508" t="s">
        <v>2096</v>
      </c>
      <c r="F647" s="507" t="s">
        <v>595</v>
      </c>
      <c r="G647" s="502" t="s">
        <v>2099</v>
      </c>
    </row>
    <row r="648" spans="1:7" ht="90.75" thickBot="1" x14ac:dyDescent="0.3">
      <c r="A648" s="506"/>
      <c r="B648" s="507" t="s">
        <v>839</v>
      </c>
      <c r="C648" s="507" t="s">
        <v>623</v>
      </c>
      <c r="D648" s="508">
        <v>2750</v>
      </c>
      <c r="E648" s="508" t="s">
        <v>2096</v>
      </c>
      <c r="F648" s="507" t="s">
        <v>595</v>
      </c>
      <c r="G648" s="502" t="s">
        <v>2098</v>
      </c>
    </row>
    <row r="649" spans="1:7" ht="45.75" thickBot="1" x14ac:dyDescent="0.3">
      <c r="A649" s="506"/>
      <c r="B649" s="507" t="s">
        <v>623</v>
      </c>
      <c r="C649" s="507" t="s">
        <v>708</v>
      </c>
      <c r="D649" s="508">
        <v>2750</v>
      </c>
      <c r="E649" s="508" t="s">
        <v>2096</v>
      </c>
      <c r="F649" s="507" t="s">
        <v>595</v>
      </c>
      <c r="G649" s="502" t="s">
        <v>2097</v>
      </c>
    </row>
    <row r="650" spans="1:7" ht="75.75" thickBot="1" x14ac:dyDescent="0.3">
      <c r="A650" s="505"/>
      <c r="B650" s="507" t="s">
        <v>708</v>
      </c>
      <c r="C650" s="507" t="s">
        <v>607</v>
      </c>
      <c r="D650" s="508">
        <v>2996</v>
      </c>
      <c r="E650" s="508" t="s">
        <v>2096</v>
      </c>
      <c r="F650" s="507" t="s">
        <v>595</v>
      </c>
      <c r="G650" s="502" t="s">
        <v>2095</v>
      </c>
    </row>
    <row r="651" spans="1:7" ht="60.75" thickBot="1" x14ac:dyDescent="0.3">
      <c r="A651" s="509">
        <v>39502</v>
      </c>
      <c r="B651" s="507" t="s">
        <v>607</v>
      </c>
      <c r="C651" s="507" t="s">
        <v>695</v>
      </c>
      <c r="D651" s="508">
        <v>3202</v>
      </c>
      <c r="E651" s="508" t="s">
        <v>2079</v>
      </c>
      <c r="F651" s="507" t="s">
        <v>595</v>
      </c>
      <c r="G651" s="502" t="s">
        <v>2094</v>
      </c>
    </row>
    <row r="652" spans="1:7" ht="75.75" thickBot="1" x14ac:dyDescent="0.3">
      <c r="A652" s="506"/>
      <c r="B652" s="507" t="s">
        <v>695</v>
      </c>
      <c r="C652" s="507" t="s">
        <v>598</v>
      </c>
      <c r="D652" s="508">
        <v>3202</v>
      </c>
      <c r="E652" s="508" t="s">
        <v>2079</v>
      </c>
      <c r="F652" s="507" t="s">
        <v>595</v>
      </c>
      <c r="G652" s="502" t="s">
        <v>2093</v>
      </c>
    </row>
    <row r="653" spans="1:7" ht="45.75" thickBot="1" x14ac:dyDescent="0.3">
      <c r="A653" s="506"/>
      <c r="B653" s="507" t="s">
        <v>598</v>
      </c>
      <c r="C653" s="507" t="s">
        <v>817</v>
      </c>
      <c r="D653" s="508">
        <v>3202</v>
      </c>
      <c r="E653" s="508" t="s">
        <v>2079</v>
      </c>
      <c r="F653" s="507" t="s">
        <v>595</v>
      </c>
      <c r="G653" s="502" t="s">
        <v>2092</v>
      </c>
    </row>
    <row r="654" spans="1:7" ht="30.75" thickBot="1" x14ac:dyDescent="0.3">
      <c r="A654" s="506"/>
      <c r="B654" s="507" t="s">
        <v>817</v>
      </c>
      <c r="C654" s="507" t="s">
        <v>692</v>
      </c>
      <c r="D654" s="508">
        <v>3192</v>
      </c>
      <c r="E654" s="508" t="s">
        <v>2079</v>
      </c>
      <c r="F654" s="507" t="s">
        <v>595</v>
      </c>
      <c r="G654" s="502" t="s">
        <v>2091</v>
      </c>
    </row>
    <row r="655" spans="1:7" ht="90.75" thickBot="1" x14ac:dyDescent="0.3">
      <c r="A655" s="506"/>
      <c r="B655" s="507" t="s">
        <v>692</v>
      </c>
      <c r="C655" s="507" t="s">
        <v>681</v>
      </c>
      <c r="D655" s="508">
        <v>3167</v>
      </c>
      <c r="E655" s="508" t="s">
        <v>2079</v>
      </c>
      <c r="F655" s="507" t="s">
        <v>595</v>
      </c>
      <c r="G655" s="502" t="s">
        <v>2090</v>
      </c>
    </row>
    <row r="656" spans="1:7" ht="30.75" thickBot="1" x14ac:dyDescent="0.3">
      <c r="A656" s="506"/>
      <c r="B656" s="507" t="s">
        <v>681</v>
      </c>
      <c r="C656" s="507" t="s">
        <v>668</v>
      </c>
      <c r="D656" s="508">
        <v>2710</v>
      </c>
      <c r="E656" s="508" t="s">
        <v>2079</v>
      </c>
      <c r="F656" s="507" t="s">
        <v>595</v>
      </c>
      <c r="G656" s="502" t="s">
        <v>2089</v>
      </c>
    </row>
    <row r="657" spans="1:7" ht="30.75" thickBot="1" x14ac:dyDescent="0.3">
      <c r="A657" s="506"/>
      <c r="B657" s="507" t="s">
        <v>668</v>
      </c>
      <c r="C657" s="507" t="s">
        <v>666</v>
      </c>
      <c r="D657" s="508">
        <v>2710</v>
      </c>
      <c r="E657" s="508" t="s">
        <v>2079</v>
      </c>
      <c r="F657" s="507" t="s">
        <v>595</v>
      </c>
      <c r="G657" s="502" t="s">
        <v>2088</v>
      </c>
    </row>
    <row r="658" spans="1:7" ht="15.75" thickBot="1" x14ac:dyDescent="0.3">
      <c r="A658" s="506"/>
      <c r="B658" s="507" t="s">
        <v>666</v>
      </c>
      <c r="C658" s="507" t="s">
        <v>805</v>
      </c>
      <c r="D658" s="508">
        <v>2710</v>
      </c>
      <c r="E658" s="508" t="s">
        <v>2079</v>
      </c>
      <c r="F658" s="507" t="s">
        <v>595</v>
      </c>
      <c r="G658" s="502" t="s">
        <v>2087</v>
      </c>
    </row>
    <row r="659" spans="1:7" ht="15.75" thickBot="1" x14ac:dyDescent="0.3">
      <c r="A659" s="506"/>
      <c r="B659" s="507" t="s">
        <v>805</v>
      </c>
      <c r="C659" s="507" t="s">
        <v>847</v>
      </c>
      <c r="D659" s="508">
        <v>2710</v>
      </c>
      <c r="E659" s="508" t="s">
        <v>2079</v>
      </c>
      <c r="F659" s="507" t="s">
        <v>595</v>
      </c>
      <c r="G659" s="502" t="s">
        <v>2086</v>
      </c>
    </row>
    <row r="660" spans="1:7" ht="15.75" thickBot="1" x14ac:dyDescent="0.3">
      <c r="A660" s="506"/>
      <c r="B660" s="507" t="s">
        <v>847</v>
      </c>
      <c r="C660" s="507" t="s">
        <v>647</v>
      </c>
      <c r="D660" s="508">
        <v>2710</v>
      </c>
      <c r="E660" s="508" t="s">
        <v>2079</v>
      </c>
      <c r="F660" s="507" t="s">
        <v>595</v>
      </c>
      <c r="G660" s="502" t="s">
        <v>2085</v>
      </c>
    </row>
    <row r="661" spans="1:7" ht="45.75" thickBot="1" x14ac:dyDescent="0.3">
      <c r="A661" s="506"/>
      <c r="B661" s="507" t="s">
        <v>647</v>
      </c>
      <c r="C661" s="507" t="s">
        <v>642</v>
      </c>
      <c r="D661" s="508">
        <v>2707</v>
      </c>
      <c r="E661" s="508" t="s">
        <v>2079</v>
      </c>
      <c r="F661" s="507" t="s">
        <v>595</v>
      </c>
      <c r="G661" s="502" t="s">
        <v>2084</v>
      </c>
    </row>
    <row r="662" spans="1:7" ht="15.75" thickBot="1" x14ac:dyDescent="0.3">
      <c r="A662" s="506"/>
      <c r="B662" s="507" t="s">
        <v>642</v>
      </c>
      <c r="C662" s="507" t="s">
        <v>841</v>
      </c>
      <c r="D662" s="508">
        <v>2707</v>
      </c>
      <c r="E662" s="508" t="s">
        <v>2079</v>
      </c>
      <c r="F662" s="507" t="s">
        <v>595</v>
      </c>
      <c r="G662" s="502" t="s">
        <v>2083</v>
      </c>
    </row>
    <row r="663" spans="1:7" ht="30.75" thickBot="1" x14ac:dyDescent="0.3">
      <c r="A663" s="506"/>
      <c r="B663" s="507" t="s">
        <v>841</v>
      </c>
      <c r="C663" s="507" t="s">
        <v>640</v>
      </c>
      <c r="D663" s="508">
        <v>2707</v>
      </c>
      <c r="E663" s="508" t="s">
        <v>2079</v>
      </c>
      <c r="F663" s="507" t="s">
        <v>595</v>
      </c>
      <c r="G663" s="502" t="s">
        <v>2082</v>
      </c>
    </row>
    <row r="664" spans="1:7" ht="30.75" thickBot="1" x14ac:dyDescent="0.3">
      <c r="A664" s="506"/>
      <c r="B664" s="507" t="s">
        <v>640</v>
      </c>
      <c r="C664" s="507" t="s">
        <v>637</v>
      </c>
      <c r="D664" s="508">
        <v>2703</v>
      </c>
      <c r="E664" s="508" t="s">
        <v>2079</v>
      </c>
      <c r="F664" s="507" t="s">
        <v>595</v>
      </c>
      <c r="G664" s="502" t="s">
        <v>2081</v>
      </c>
    </row>
    <row r="665" spans="1:7" ht="15.75" thickBot="1" x14ac:dyDescent="0.3">
      <c r="A665" s="506"/>
      <c r="B665" s="507" t="s">
        <v>637</v>
      </c>
      <c r="C665" s="507" t="s">
        <v>997</v>
      </c>
      <c r="D665" s="508">
        <v>0</v>
      </c>
      <c r="E665" s="508" t="s">
        <v>2079</v>
      </c>
      <c r="F665" s="507" t="s">
        <v>595</v>
      </c>
      <c r="G665" s="502" t="s">
        <v>2080</v>
      </c>
    </row>
    <row r="666" spans="1:7" ht="60.75" thickBot="1" x14ac:dyDescent="0.3">
      <c r="A666" s="506"/>
      <c r="B666" s="507" t="s">
        <v>997</v>
      </c>
      <c r="C666" s="507" t="s">
        <v>618</v>
      </c>
      <c r="D666" s="508">
        <v>0</v>
      </c>
      <c r="E666" s="508" t="s">
        <v>2079</v>
      </c>
      <c r="F666" s="507" t="s">
        <v>595</v>
      </c>
      <c r="G666" s="502" t="s">
        <v>2078</v>
      </c>
    </row>
    <row r="667" spans="1:7" ht="45.75" thickBot="1" x14ac:dyDescent="0.3">
      <c r="A667" s="506"/>
      <c r="B667" s="507" t="s">
        <v>618</v>
      </c>
      <c r="C667" s="507" t="s">
        <v>616</v>
      </c>
      <c r="D667" s="508">
        <v>0</v>
      </c>
      <c r="E667" s="508" t="s">
        <v>2076</v>
      </c>
      <c r="F667" s="507" t="s">
        <v>595</v>
      </c>
      <c r="G667" s="502" t="s">
        <v>2077</v>
      </c>
    </row>
    <row r="668" spans="1:7" ht="45.75" thickBot="1" x14ac:dyDescent="0.3">
      <c r="A668" s="505"/>
      <c r="B668" s="507" t="s">
        <v>616</v>
      </c>
      <c r="C668" s="507" t="s">
        <v>607</v>
      </c>
      <c r="D668" s="508">
        <v>160</v>
      </c>
      <c r="E668" s="508" t="s">
        <v>2076</v>
      </c>
      <c r="F668" s="507" t="s">
        <v>595</v>
      </c>
      <c r="G668" s="502" t="s">
        <v>2075</v>
      </c>
    </row>
    <row r="669" spans="1:7" ht="45.75" thickBot="1" x14ac:dyDescent="0.3">
      <c r="A669" s="509">
        <v>39503</v>
      </c>
      <c r="B669" s="507" t="s">
        <v>607</v>
      </c>
      <c r="C669" s="507" t="s">
        <v>600</v>
      </c>
      <c r="D669" s="508">
        <v>160</v>
      </c>
      <c r="E669" s="508" t="s">
        <v>1864</v>
      </c>
      <c r="F669" s="507" t="s">
        <v>595</v>
      </c>
      <c r="G669" s="502" t="s">
        <v>2074</v>
      </c>
    </row>
    <row r="670" spans="1:7" ht="45.75" thickBot="1" x14ac:dyDescent="0.3">
      <c r="A670" s="506"/>
      <c r="B670" s="507" t="s">
        <v>600</v>
      </c>
      <c r="C670" s="507" t="s">
        <v>692</v>
      </c>
      <c r="D670" s="508">
        <v>300</v>
      </c>
      <c r="E670" s="508" t="s">
        <v>1864</v>
      </c>
      <c r="F670" s="507" t="s">
        <v>595</v>
      </c>
      <c r="G670" s="502" t="s">
        <v>2073</v>
      </c>
    </row>
    <row r="671" spans="1:7" ht="30.75" thickBot="1" x14ac:dyDescent="0.3">
      <c r="A671" s="506"/>
      <c r="B671" s="507" t="s">
        <v>692</v>
      </c>
      <c r="C671" s="507" t="s">
        <v>681</v>
      </c>
      <c r="D671" s="508">
        <v>300</v>
      </c>
      <c r="E671" s="508" t="s">
        <v>1868</v>
      </c>
      <c r="F671" s="507" t="s">
        <v>595</v>
      </c>
      <c r="G671" s="502" t="s">
        <v>2072</v>
      </c>
    </row>
    <row r="672" spans="1:7" ht="15.75" thickBot="1" x14ac:dyDescent="0.3">
      <c r="A672" s="506"/>
      <c r="B672" s="503" t="s">
        <v>681</v>
      </c>
      <c r="C672" s="503" t="s">
        <v>850</v>
      </c>
      <c r="D672" s="504">
        <v>300</v>
      </c>
      <c r="E672" s="504" t="s">
        <v>1868</v>
      </c>
      <c r="F672" s="503" t="s">
        <v>595</v>
      </c>
      <c r="G672" s="502" t="s">
        <v>2071</v>
      </c>
    </row>
    <row r="673" spans="1:7" ht="15.75" thickBot="1" x14ac:dyDescent="0.3">
      <c r="A673" s="506"/>
      <c r="B673" s="503"/>
      <c r="C673" s="503"/>
      <c r="D673" s="504"/>
      <c r="E673" s="504"/>
      <c r="F673" s="503"/>
      <c r="G673" s="502" t="s">
        <v>2070</v>
      </c>
    </row>
    <row r="674" spans="1:7" ht="15.75" thickBot="1" x14ac:dyDescent="0.3">
      <c r="A674" s="506"/>
      <c r="B674" s="503"/>
      <c r="C674" s="503"/>
      <c r="D674" s="504"/>
      <c r="E674" s="504"/>
      <c r="F674" s="503"/>
      <c r="G674" s="502" t="s">
        <v>2069</v>
      </c>
    </row>
    <row r="675" spans="1:7" ht="15.75" thickBot="1" x14ac:dyDescent="0.3">
      <c r="A675" s="506"/>
      <c r="B675" s="503"/>
      <c r="C675" s="503"/>
      <c r="D675" s="504"/>
      <c r="E675" s="504"/>
      <c r="F675" s="503"/>
      <c r="G675" s="502" t="s">
        <v>2068</v>
      </c>
    </row>
    <row r="676" spans="1:7" ht="15.75" thickBot="1" x14ac:dyDescent="0.3">
      <c r="A676" s="506"/>
      <c r="B676" s="503"/>
      <c r="C676" s="503"/>
      <c r="D676" s="504"/>
      <c r="E676" s="504"/>
      <c r="F676" s="503"/>
      <c r="G676" s="502" t="s">
        <v>1373</v>
      </c>
    </row>
    <row r="677" spans="1:7" ht="30.75" thickBot="1" x14ac:dyDescent="0.3">
      <c r="A677" s="506"/>
      <c r="B677" s="503"/>
      <c r="C677" s="503"/>
      <c r="D677" s="504"/>
      <c r="E677" s="504"/>
      <c r="F677" s="503"/>
      <c r="G677" s="502" t="s">
        <v>2067</v>
      </c>
    </row>
    <row r="678" spans="1:7" ht="45.75" thickBot="1" x14ac:dyDescent="0.3">
      <c r="A678" s="506"/>
      <c r="B678" s="507" t="s">
        <v>2066</v>
      </c>
      <c r="C678" s="507" t="s">
        <v>847</v>
      </c>
      <c r="D678" s="508">
        <v>160</v>
      </c>
      <c r="E678" s="508" t="s">
        <v>1864</v>
      </c>
      <c r="F678" s="507" t="s">
        <v>595</v>
      </c>
      <c r="G678" s="502" t="s">
        <v>2065</v>
      </c>
    </row>
    <row r="679" spans="1:7" ht="45.75" thickBot="1" x14ac:dyDescent="0.3">
      <c r="A679" s="506"/>
      <c r="B679" s="507" t="s">
        <v>847</v>
      </c>
      <c r="C679" s="507" t="s">
        <v>721</v>
      </c>
      <c r="D679" s="508">
        <v>0</v>
      </c>
      <c r="E679" s="508" t="s">
        <v>1864</v>
      </c>
      <c r="F679" s="507" t="s">
        <v>595</v>
      </c>
      <c r="G679" s="502" t="s">
        <v>2064</v>
      </c>
    </row>
    <row r="680" spans="1:7" ht="30.75" thickBot="1" x14ac:dyDescent="0.3">
      <c r="A680" s="506"/>
      <c r="B680" s="507" t="s">
        <v>721</v>
      </c>
      <c r="C680" s="507" t="s">
        <v>902</v>
      </c>
      <c r="D680" s="508">
        <v>0</v>
      </c>
      <c r="E680" s="508" t="s">
        <v>2052</v>
      </c>
      <c r="F680" s="507" t="s">
        <v>595</v>
      </c>
      <c r="G680" s="502" t="s">
        <v>2063</v>
      </c>
    </row>
    <row r="681" spans="1:7" ht="30.75" thickBot="1" x14ac:dyDescent="0.3">
      <c r="A681" s="506"/>
      <c r="B681" s="507" t="s">
        <v>902</v>
      </c>
      <c r="C681" s="507" t="s">
        <v>794</v>
      </c>
      <c r="D681" s="508">
        <v>0</v>
      </c>
      <c r="E681" s="508" t="s">
        <v>2052</v>
      </c>
      <c r="F681" s="507" t="s">
        <v>595</v>
      </c>
      <c r="G681" s="502" t="s">
        <v>2062</v>
      </c>
    </row>
    <row r="682" spans="1:7" ht="30.75" thickBot="1" x14ac:dyDescent="0.3">
      <c r="A682" s="506"/>
      <c r="B682" s="507" t="s">
        <v>794</v>
      </c>
      <c r="C682" s="507" t="s">
        <v>791</v>
      </c>
      <c r="D682" s="508">
        <v>41</v>
      </c>
      <c r="E682" s="508" t="s">
        <v>2052</v>
      </c>
      <c r="F682" s="507" t="s">
        <v>595</v>
      </c>
      <c r="G682" s="502" t="s">
        <v>2061</v>
      </c>
    </row>
    <row r="683" spans="1:7" ht="30.75" thickBot="1" x14ac:dyDescent="0.3">
      <c r="A683" s="506"/>
      <c r="B683" s="507" t="s">
        <v>791</v>
      </c>
      <c r="C683" s="507" t="s">
        <v>647</v>
      </c>
      <c r="D683" s="508">
        <v>41</v>
      </c>
      <c r="E683" s="508" t="s">
        <v>2052</v>
      </c>
      <c r="F683" s="507" t="s">
        <v>595</v>
      </c>
      <c r="G683" s="502" t="s">
        <v>2060</v>
      </c>
    </row>
    <row r="684" spans="1:7" ht="30.75" thickBot="1" x14ac:dyDescent="0.3">
      <c r="A684" s="506"/>
      <c r="B684" s="507" t="s">
        <v>647</v>
      </c>
      <c r="C684" s="507" t="s">
        <v>645</v>
      </c>
      <c r="D684" s="508">
        <v>41</v>
      </c>
      <c r="E684" s="508" t="s">
        <v>2052</v>
      </c>
      <c r="F684" s="507" t="s">
        <v>595</v>
      </c>
      <c r="G684" s="502" t="s">
        <v>2059</v>
      </c>
    </row>
    <row r="685" spans="1:7" ht="30.75" thickBot="1" x14ac:dyDescent="0.3">
      <c r="A685" s="506"/>
      <c r="B685" s="507" t="s">
        <v>645</v>
      </c>
      <c r="C685" s="507" t="s">
        <v>642</v>
      </c>
      <c r="D685" s="508">
        <v>41</v>
      </c>
      <c r="E685" s="508" t="s">
        <v>2052</v>
      </c>
      <c r="F685" s="507" t="s">
        <v>595</v>
      </c>
      <c r="G685" s="502" t="s">
        <v>2058</v>
      </c>
    </row>
    <row r="686" spans="1:7" ht="30.75" thickBot="1" x14ac:dyDescent="0.3">
      <c r="A686" s="506"/>
      <c r="B686" s="507" t="s">
        <v>642</v>
      </c>
      <c r="C686" s="507" t="s">
        <v>640</v>
      </c>
      <c r="D686" s="508">
        <v>200</v>
      </c>
      <c r="E686" s="508" t="s">
        <v>2052</v>
      </c>
      <c r="F686" s="507" t="s">
        <v>595</v>
      </c>
      <c r="G686" s="502" t="s">
        <v>2057</v>
      </c>
    </row>
    <row r="687" spans="1:7" ht="30.75" thickBot="1" x14ac:dyDescent="0.3">
      <c r="A687" s="506"/>
      <c r="B687" s="507" t="s">
        <v>640</v>
      </c>
      <c r="C687" s="507" t="s">
        <v>637</v>
      </c>
      <c r="D687" s="508">
        <v>200</v>
      </c>
      <c r="E687" s="508" t="s">
        <v>2052</v>
      </c>
      <c r="F687" s="507" t="s">
        <v>595</v>
      </c>
      <c r="G687" s="502" t="s">
        <v>2056</v>
      </c>
    </row>
    <row r="688" spans="1:7" ht="30.75" thickBot="1" x14ac:dyDescent="0.3">
      <c r="A688" s="506"/>
      <c r="B688" s="507" t="s">
        <v>637</v>
      </c>
      <c r="C688" s="507" t="s">
        <v>966</v>
      </c>
      <c r="D688" s="508">
        <v>734</v>
      </c>
      <c r="E688" s="508" t="s">
        <v>2052</v>
      </c>
      <c r="F688" s="507" t="s">
        <v>595</v>
      </c>
      <c r="G688" s="502" t="s">
        <v>2055</v>
      </c>
    </row>
    <row r="689" spans="1:7" ht="30.75" thickBot="1" x14ac:dyDescent="0.3">
      <c r="A689" s="506"/>
      <c r="B689" s="507" t="s">
        <v>966</v>
      </c>
      <c r="C689" s="507" t="s">
        <v>964</v>
      </c>
      <c r="D689" s="508">
        <v>734</v>
      </c>
      <c r="E689" s="508" t="s">
        <v>2052</v>
      </c>
      <c r="F689" s="507" t="s">
        <v>595</v>
      </c>
      <c r="G689" s="502" t="s">
        <v>2054</v>
      </c>
    </row>
    <row r="690" spans="1:7" ht="30.75" thickBot="1" x14ac:dyDescent="0.3">
      <c r="A690" s="506"/>
      <c r="B690" s="507" t="s">
        <v>964</v>
      </c>
      <c r="C690" s="507" t="s">
        <v>630</v>
      </c>
      <c r="D690" s="508">
        <v>734</v>
      </c>
      <c r="E690" s="508" t="s">
        <v>2052</v>
      </c>
      <c r="F690" s="507" t="s">
        <v>595</v>
      </c>
      <c r="G690" s="502" t="s">
        <v>2053</v>
      </c>
    </row>
    <row r="691" spans="1:7" ht="45.75" thickBot="1" x14ac:dyDescent="0.3">
      <c r="A691" s="505"/>
      <c r="B691" s="507" t="s">
        <v>630</v>
      </c>
      <c r="C691" s="507" t="s">
        <v>607</v>
      </c>
      <c r="D691" s="508">
        <v>2267</v>
      </c>
      <c r="E691" s="508" t="s">
        <v>2052</v>
      </c>
      <c r="F691" s="507" t="s">
        <v>595</v>
      </c>
      <c r="G691" s="502" t="s">
        <v>2051</v>
      </c>
    </row>
    <row r="692" spans="1:7" ht="45.75" thickBot="1" x14ac:dyDescent="0.3">
      <c r="A692" s="509">
        <v>39504</v>
      </c>
      <c r="B692" s="507" t="s">
        <v>607</v>
      </c>
      <c r="C692" s="507" t="s">
        <v>695</v>
      </c>
      <c r="D692" s="508">
        <v>2751</v>
      </c>
      <c r="E692" s="508" t="s">
        <v>2040</v>
      </c>
      <c r="F692" s="507" t="s">
        <v>595</v>
      </c>
      <c r="G692" s="502" t="s">
        <v>2050</v>
      </c>
    </row>
    <row r="693" spans="1:7" ht="30.75" thickBot="1" x14ac:dyDescent="0.3">
      <c r="A693" s="506"/>
      <c r="B693" s="507" t="s">
        <v>695</v>
      </c>
      <c r="C693" s="507" t="s">
        <v>597</v>
      </c>
      <c r="D693" s="508">
        <v>2755</v>
      </c>
      <c r="E693" s="508" t="s">
        <v>2040</v>
      </c>
      <c r="F693" s="507" t="s">
        <v>595</v>
      </c>
      <c r="G693" s="502" t="s">
        <v>2049</v>
      </c>
    </row>
    <row r="694" spans="1:7" ht="60.75" thickBot="1" x14ac:dyDescent="0.3">
      <c r="A694" s="506"/>
      <c r="B694" s="507" t="s">
        <v>597</v>
      </c>
      <c r="C694" s="507" t="s">
        <v>735</v>
      </c>
      <c r="D694" s="508">
        <v>2755</v>
      </c>
      <c r="E694" s="508" t="s">
        <v>2040</v>
      </c>
      <c r="F694" s="507" t="s">
        <v>595</v>
      </c>
      <c r="G694" s="502" t="s">
        <v>2048</v>
      </c>
    </row>
    <row r="695" spans="1:7" ht="75.75" thickBot="1" x14ac:dyDescent="0.3">
      <c r="A695" s="506"/>
      <c r="B695" s="507" t="s">
        <v>735</v>
      </c>
      <c r="C695" s="507" t="s">
        <v>681</v>
      </c>
      <c r="D695" s="508">
        <v>2755</v>
      </c>
      <c r="E695" s="508" t="s">
        <v>2040</v>
      </c>
      <c r="F695" s="507" t="s">
        <v>595</v>
      </c>
      <c r="G695" s="502" t="s">
        <v>2047</v>
      </c>
    </row>
    <row r="696" spans="1:7" ht="45.75" thickBot="1" x14ac:dyDescent="0.3">
      <c r="A696" s="506"/>
      <c r="B696" s="507" t="s">
        <v>681</v>
      </c>
      <c r="C696" s="507" t="s">
        <v>665</v>
      </c>
      <c r="D696" s="508">
        <v>2759</v>
      </c>
      <c r="E696" s="508" t="s">
        <v>2040</v>
      </c>
      <c r="F696" s="507" t="s">
        <v>595</v>
      </c>
      <c r="G696" s="502" t="s">
        <v>2046</v>
      </c>
    </row>
    <row r="697" spans="1:7" ht="45.75" thickBot="1" x14ac:dyDescent="0.3">
      <c r="A697" s="506"/>
      <c r="B697" s="507" t="s">
        <v>665</v>
      </c>
      <c r="C697" s="507" t="s">
        <v>856</v>
      </c>
      <c r="D697" s="508">
        <v>2759</v>
      </c>
      <c r="E697" s="508" t="s">
        <v>2040</v>
      </c>
      <c r="F697" s="507" t="s">
        <v>595</v>
      </c>
      <c r="G697" s="502" t="s">
        <v>2045</v>
      </c>
    </row>
    <row r="698" spans="1:7" ht="30.75" thickBot="1" x14ac:dyDescent="0.3">
      <c r="A698" s="506"/>
      <c r="B698" s="507" t="s">
        <v>856</v>
      </c>
      <c r="C698" s="507" t="s">
        <v>805</v>
      </c>
      <c r="D698" s="508">
        <v>2759</v>
      </c>
      <c r="E698" s="508" t="s">
        <v>2040</v>
      </c>
      <c r="F698" s="507" t="s">
        <v>595</v>
      </c>
      <c r="G698" s="502" t="s">
        <v>2044</v>
      </c>
    </row>
    <row r="699" spans="1:7" ht="30.75" thickBot="1" x14ac:dyDescent="0.3">
      <c r="A699" s="506"/>
      <c r="B699" s="507" t="s">
        <v>805</v>
      </c>
      <c r="C699" s="507" t="s">
        <v>850</v>
      </c>
      <c r="D699" s="508">
        <v>2759</v>
      </c>
      <c r="E699" s="508" t="s">
        <v>2040</v>
      </c>
      <c r="F699" s="507" t="s">
        <v>595</v>
      </c>
      <c r="G699" s="502" t="s">
        <v>2043</v>
      </c>
    </row>
    <row r="700" spans="1:7" ht="45.75" thickBot="1" x14ac:dyDescent="0.3">
      <c r="A700" s="506"/>
      <c r="B700" s="507" t="s">
        <v>850</v>
      </c>
      <c r="C700" s="507" t="s">
        <v>723</v>
      </c>
      <c r="D700" s="508">
        <v>2759</v>
      </c>
      <c r="E700" s="508" t="s">
        <v>2040</v>
      </c>
      <c r="F700" s="507" t="s">
        <v>595</v>
      </c>
      <c r="G700" s="502" t="s">
        <v>2042</v>
      </c>
    </row>
    <row r="701" spans="1:7" ht="75.75" thickBot="1" x14ac:dyDescent="0.3">
      <c r="A701" s="506"/>
      <c r="B701" s="507" t="s">
        <v>723</v>
      </c>
      <c r="C701" s="507" t="s">
        <v>997</v>
      </c>
      <c r="D701" s="508">
        <v>3421</v>
      </c>
      <c r="E701" s="508" t="s">
        <v>2040</v>
      </c>
      <c r="F701" s="507" t="s">
        <v>595</v>
      </c>
      <c r="G701" s="502" t="s">
        <v>2041</v>
      </c>
    </row>
    <row r="702" spans="1:7" ht="45.75" thickBot="1" x14ac:dyDescent="0.3">
      <c r="A702" s="505"/>
      <c r="B702" s="507" t="s">
        <v>997</v>
      </c>
      <c r="C702" s="507" t="s">
        <v>607</v>
      </c>
      <c r="D702" s="508">
        <v>3417.5</v>
      </c>
      <c r="E702" s="508" t="s">
        <v>2040</v>
      </c>
      <c r="F702" s="507" t="s">
        <v>595</v>
      </c>
      <c r="G702" s="502" t="s">
        <v>2039</v>
      </c>
    </row>
    <row r="703" spans="1:7" ht="30.75" thickBot="1" x14ac:dyDescent="0.3">
      <c r="A703" s="509">
        <v>39505</v>
      </c>
      <c r="B703" s="507" t="s">
        <v>607</v>
      </c>
      <c r="C703" s="507" t="s">
        <v>602</v>
      </c>
      <c r="D703" s="508">
        <v>3417.5</v>
      </c>
      <c r="E703" s="508" t="s">
        <v>2014</v>
      </c>
      <c r="F703" s="507" t="s">
        <v>595</v>
      </c>
      <c r="G703" s="502" t="s">
        <v>2038</v>
      </c>
    </row>
    <row r="704" spans="1:7" ht="30.75" thickBot="1" x14ac:dyDescent="0.3">
      <c r="A704" s="506"/>
      <c r="B704" s="507" t="s">
        <v>602</v>
      </c>
      <c r="C704" s="507" t="s">
        <v>817</v>
      </c>
      <c r="D704" s="508">
        <v>3412.5</v>
      </c>
      <c r="E704" s="508" t="s">
        <v>2014</v>
      </c>
      <c r="F704" s="507" t="s">
        <v>595</v>
      </c>
      <c r="G704" s="502" t="s">
        <v>2037</v>
      </c>
    </row>
    <row r="705" spans="1:7" ht="45.75" thickBot="1" x14ac:dyDescent="0.3">
      <c r="A705" s="506"/>
      <c r="B705" s="507" t="s">
        <v>817</v>
      </c>
      <c r="C705" s="507" t="s">
        <v>733</v>
      </c>
      <c r="D705" s="508">
        <v>3412.5</v>
      </c>
      <c r="E705" s="508" t="s">
        <v>2014</v>
      </c>
      <c r="F705" s="507" t="s">
        <v>595</v>
      </c>
      <c r="G705" s="502" t="s">
        <v>2036</v>
      </c>
    </row>
    <row r="706" spans="1:7" ht="60.75" thickBot="1" x14ac:dyDescent="0.3">
      <c r="A706" s="506"/>
      <c r="B706" s="507" t="s">
        <v>733</v>
      </c>
      <c r="C706" s="507" t="s">
        <v>921</v>
      </c>
      <c r="D706" s="508">
        <v>3412.5</v>
      </c>
      <c r="E706" s="508" t="s">
        <v>2030</v>
      </c>
      <c r="F706" s="507" t="s">
        <v>595</v>
      </c>
      <c r="G706" s="502" t="s">
        <v>2035</v>
      </c>
    </row>
    <row r="707" spans="1:7" ht="90.75" thickBot="1" x14ac:dyDescent="0.3">
      <c r="A707" s="506"/>
      <c r="B707" s="507" t="s">
        <v>921</v>
      </c>
      <c r="C707" s="507" t="s">
        <v>681</v>
      </c>
      <c r="D707" s="508">
        <v>3244</v>
      </c>
      <c r="E707" s="508" t="s">
        <v>2030</v>
      </c>
      <c r="F707" s="507" t="s">
        <v>595</v>
      </c>
      <c r="G707" s="502" t="s">
        <v>2034</v>
      </c>
    </row>
    <row r="708" spans="1:7" ht="30.75" thickBot="1" x14ac:dyDescent="0.3">
      <c r="A708" s="506"/>
      <c r="B708" s="507" t="s">
        <v>681</v>
      </c>
      <c r="C708" s="507" t="s">
        <v>811</v>
      </c>
      <c r="D708" s="508">
        <v>2757</v>
      </c>
      <c r="E708" s="508" t="s">
        <v>2030</v>
      </c>
      <c r="F708" s="507" t="s">
        <v>595</v>
      </c>
      <c r="G708" s="502" t="s">
        <v>2033</v>
      </c>
    </row>
    <row r="709" spans="1:7" ht="30.75" thickBot="1" x14ac:dyDescent="0.3">
      <c r="A709" s="506"/>
      <c r="B709" s="507" t="s">
        <v>811</v>
      </c>
      <c r="C709" s="507" t="s">
        <v>856</v>
      </c>
      <c r="D709" s="508">
        <v>2757</v>
      </c>
      <c r="E709" s="508" t="s">
        <v>2030</v>
      </c>
      <c r="F709" s="507" t="s">
        <v>595</v>
      </c>
      <c r="G709" s="502" t="s">
        <v>2032</v>
      </c>
    </row>
    <row r="710" spans="1:7" ht="30.75" thickBot="1" x14ac:dyDescent="0.3">
      <c r="A710" s="506"/>
      <c r="B710" s="507" t="s">
        <v>856</v>
      </c>
      <c r="C710" s="507" t="s">
        <v>757</v>
      </c>
      <c r="D710" s="508">
        <v>2755</v>
      </c>
      <c r="E710" s="508" t="s">
        <v>2030</v>
      </c>
      <c r="F710" s="507" t="s">
        <v>595</v>
      </c>
      <c r="G710" s="502" t="s">
        <v>2031</v>
      </c>
    </row>
    <row r="711" spans="1:7" ht="30.75" thickBot="1" x14ac:dyDescent="0.3">
      <c r="A711" s="506"/>
      <c r="B711" s="507" t="s">
        <v>757</v>
      </c>
      <c r="C711" s="507" t="s">
        <v>723</v>
      </c>
      <c r="D711" s="508">
        <v>2755</v>
      </c>
      <c r="E711" s="508" t="s">
        <v>2030</v>
      </c>
      <c r="F711" s="507" t="s">
        <v>595</v>
      </c>
      <c r="G711" s="502" t="s">
        <v>2029</v>
      </c>
    </row>
    <row r="712" spans="1:7" ht="30.75" thickBot="1" x14ac:dyDescent="0.3">
      <c r="A712" s="506"/>
      <c r="B712" s="507" t="s">
        <v>723</v>
      </c>
      <c r="C712" s="507" t="s">
        <v>656</v>
      </c>
      <c r="D712" s="508">
        <v>2755</v>
      </c>
      <c r="E712" s="508" t="s">
        <v>2014</v>
      </c>
      <c r="F712" s="507" t="s">
        <v>595</v>
      </c>
      <c r="G712" s="502" t="s">
        <v>2028</v>
      </c>
    </row>
    <row r="713" spans="1:7" ht="30.75" thickBot="1" x14ac:dyDescent="0.3">
      <c r="A713" s="506"/>
      <c r="B713" s="507" t="s">
        <v>656</v>
      </c>
      <c r="C713" s="507" t="s">
        <v>902</v>
      </c>
      <c r="D713" s="508">
        <v>2755</v>
      </c>
      <c r="E713" s="508" t="s">
        <v>2014</v>
      </c>
      <c r="F713" s="507" t="s">
        <v>595</v>
      </c>
      <c r="G713" s="502" t="s">
        <v>2027</v>
      </c>
    </row>
    <row r="714" spans="1:7" ht="30.75" thickBot="1" x14ac:dyDescent="0.3">
      <c r="A714" s="506"/>
      <c r="B714" s="507" t="s">
        <v>902</v>
      </c>
      <c r="C714" s="507" t="s">
        <v>652</v>
      </c>
      <c r="D714" s="508">
        <v>2755</v>
      </c>
      <c r="E714" s="508" t="s">
        <v>2014</v>
      </c>
      <c r="F714" s="507" t="s">
        <v>595</v>
      </c>
      <c r="G714" s="502" t="s">
        <v>2026</v>
      </c>
    </row>
    <row r="715" spans="1:7" ht="45.75" thickBot="1" x14ac:dyDescent="0.3">
      <c r="A715" s="506"/>
      <c r="B715" s="507" t="s">
        <v>652</v>
      </c>
      <c r="C715" s="507" t="s">
        <v>753</v>
      </c>
      <c r="D715" s="508">
        <v>2751</v>
      </c>
      <c r="E715" s="508" t="s">
        <v>2014</v>
      </c>
      <c r="F715" s="507" t="s">
        <v>595</v>
      </c>
      <c r="G715" s="502" t="s">
        <v>2025</v>
      </c>
    </row>
    <row r="716" spans="1:7" ht="30.75" thickBot="1" x14ac:dyDescent="0.3">
      <c r="A716" s="506"/>
      <c r="B716" s="507" t="s">
        <v>753</v>
      </c>
      <c r="C716" s="507" t="s">
        <v>642</v>
      </c>
      <c r="D716" s="508">
        <v>2550</v>
      </c>
      <c r="E716" s="508" t="s">
        <v>2014</v>
      </c>
      <c r="F716" s="507" t="s">
        <v>595</v>
      </c>
      <c r="G716" s="502" t="s">
        <v>2024</v>
      </c>
    </row>
    <row r="717" spans="1:7" ht="30.75" thickBot="1" x14ac:dyDescent="0.3">
      <c r="A717" s="506"/>
      <c r="B717" s="507" t="s">
        <v>642</v>
      </c>
      <c r="C717" s="507" t="s">
        <v>640</v>
      </c>
      <c r="D717" s="508">
        <v>2550</v>
      </c>
      <c r="E717" s="508" t="s">
        <v>2023</v>
      </c>
      <c r="F717" s="507" t="s">
        <v>595</v>
      </c>
      <c r="G717" s="502" t="s">
        <v>2022</v>
      </c>
    </row>
    <row r="718" spans="1:7" ht="30.75" thickBot="1" x14ac:dyDescent="0.3">
      <c r="A718" s="506"/>
      <c r="B718" s="507" t="s">
        <v>640</v>
      </c>
      <c r="C718" s="507" t="s">
        <v>623</v>
      </c>
      <c r="D718" s="508">
        <v>734</v>
      </c>
      <c r="E718" s="508" t="s">
        <v>2014</v>
      </c>
      <c r="F718" s="507" t="s">
        <v>595</v>
      </c>
      <c r="G718" s="502" t="s">
        <v>2021</v>
      </c>
    </row>
    <row r="719" spans="1:7" ht="30.75" thickBot="1" x14ac:dyDescent="0.3">
      <c r="A719" s="506"/>
      <c r="B719" s="507" t="s">
        <v>623</v>
      </c>
      <c r="C719" s="507" t="s">
        <v>997</v>
      </c>
      <c r="D719" s="508">
        <v>734</v>
      </c>
      <c r="E719" s="508" t="s">
        <v>2014</v>
      </c>
      <c r="F719" s="507" t="s">
        <v>595</v>
      </c>
      <c r="G719" s="502" t="s">
        <v>2020</v>
      </c>
    </row>
    <row r="720" spans="1:7" ht="30.75" thickBot="1" x14ac:dyDescent="0.3">
      <c r="A720" s="506"/>
      <c r="B720" s="507" t="s">
        <v>997</v>
      </c>
      <c r="C720" s="507" t="s">
        <v>745</v>
      </c>
      <c r="D720" s="508">
        <v>41</v>
      </c>
      <c r="E720" s="508" t="s">
        <v>2014</v>
      </c>
      <c r="F720" s="507" t="s">
        <v>595</v>
      </c>
      <c r="G720" s="502" t="s">
        <v>2019</v>
      </c>
    </row>
    <row r="721" spans="1:7" ht="45.75" thickBot="1" x14ac:dyDescent="0.3">
      <c r="A721" s="506"/>
      <c r="B721" s="507" t="s">
        <v>745</v>
      </c>
      <c r="C721" s="507" t="s">
        <v>741</v>
      </c>
      <c r="D721" s="508">
        <v>0</v>
      </c>
      <c r="E721" s="508" t="s">
        <v>2014</v>
      </c>
      <c r="F721" s="507" t="s">
        <v>595</v>
      </c>
      <c r="G721" s="502" t="s">
        <v>2018</v>
      </c>
    </row>
    <row r="722" spans="1:7" ht="30.75" thickBot="1" x14ac:dyDescent="0.3">
      <c r="A722" s="505"/>
      <c r="B722" s="507" t="s">
        <v>741</v>
      </c>
      <c r="C722" s="507" t="s">
        <v>607</v>
      </c>
      <c r="D722" s="508">
        <v>0</v>
      </c>
      <c r="E722" s="508" t="s">
        <v>2014</v>
      </c>
      <c r="F722" s="507" t="s">
        <v>595</v>
      </c>
      <c r="G722" s="502" t="s">
        <v>2017</v>
      </c>
    </row>
    <row r="723" spans="1:7" ht="75.75" thickBot="1" x14ac:dyDescent="0.3">
      <c r="A723" s="509">
        <v>39506</v>
      </c>
      <c r="B723" s="507" t="s">
        <v>607</v>
      </c>
      <c r="C723" s="507" t="s">
        <v>687</v>
      </c>
      <c r="D723" s="508">
        <v>0</v>
      </c>
      <c r="E723" s="508" t="s">
        <v>2014</v>
      </c>
      <c r="F723" s="507" t="s">
        <v>595</v>
      </c>
      <c r="G723" s="502" t="s">
        <v>2016</v>
      </c>
    </row>
    <row r="724" spans="1:7" ht="60.75" thickBot="1" x14ac:dyDescent="0.3">
      <c r="A724" s="506"/>
      <c r="B724" s="507" t="s">
        <v>687</v>
      </c>
      <c r="C724" s="507" t="s">
        <v>681</v>
      </c>
      <c r="D724" s="508">
        <v>0</v>
      </c>
      <c r="E724" s="508" t="s">
        <v>2014</v>
      </c>
      <c r="F724" s="507" t="s">
        <v>595</v>
      </c>
      <c r="G724" s="502" t="s">
        <v>2015</v>
      </c>
    </row>
    <row r="725" spans="1:7" ht="30.75" thickBot="1" x14ac:dyDescent="0.3">
      <c r="A725" s="506"/>
      <c r="B725" s="507" t="s">
        <v>681</v>
      </c>
      <c r="C725" s="507" t="s">
        <v>677</v>
      </c>
      <c r="D725" s="508">
        <v>0</v>
      </c>
      <c r="E725" s="508" t="s">
        <v>2014</v>
      </c>
      <c r="F725" s="507" t="s">
        <v>595</v>
      </c>
      <c r="G725" s="502" t="s">
        <v>2013</v>
      </c>
    </row>
    <row r="726" spans="1:7" ht="45.75" thickBot="1" x14ac:dyDescent="0.3">
      <c r="A726" s="506"/>
      <c r="B726" s="507" t="s">
        <v>677</v>
      </c>
      <c r="C726" s="507" t="s">
        <v>859</v>
      </c>
      <c r="D726" s="508">
        <v>0</v>
      </c>
      <c r="E726" s="508" t="s">
        <v>1898</v>
      </c>
      <c r="F726" s="507" t="s">
        <v>595</v>
      </c>
      <c r="G726" s="502" t="s">
        <v>2012</v>
      </c>
    </row>
    <row r="727" spans="1:7" ht="45.75" thickBot="1" x14ac:dyDescent="0.3">
      <c r="A727" s="506"/>
      <c r="B727" s="507" t="s">
        <v>859</v>
      </c>
      <c r="C727" s="507" t="s">
        <v>660</v>
      </c>
      <c r="D727" s="508">
        <v>40</v>
      </c>
      <c r="E727" s="508" t="s">
        <v>1898</v>
      </c>
      <c r="F727" s="507" t="s">
        <v>595</v>
      </c>
      <c r="G727" s="502" t="s">
        <v>2011</v>
      </c>
    </row>
    <row r="728" spans="1:7" ht="45.75" thickBot="1" x14ac:dyDescent="0.3">
      <c r="A728" s="506"/>
      <c r="B728" s="503" t="s">
        <v>660</v>
      </c>
      <c r="C728" s="503" t="s">
        <v>962</v>
      </c>
      <c r="D728" s="504">
        <v>289</v>
      </c>
      <c r="E728" s="504" t="s">
        <v>1898</v>
      </c>
      <c r="F728" s="503" t="s">
        <v>595</v>
      </c>
      <c r="G728" s="502" t="s">
        <v>2010</v>
      </c>
    </row>
    <row r="729" spans="1:7" ht="30.75" thickBot="1" x14ac:dyDescent="0.3">
      <c r="A729" s="506"/>
      <c r="B729" s="503"/>
      <c r="C729" s="503"/>
      <c r="D729" s="504"/>
      <c r="E729" s="504"/>
      <c r="F729" s="503"/>
      <c r="G729" s="502" t="s">
        <v>2009</v>
      </c>
    </row>
    <row r="730" spans="1:7" ht="30.75" thickBot="1" x14ac:dyDescent="0.3">
      <c r="A730" s="505"/>
      <c r="B730" s="507" t="s">
        <v>962</v>
      </c>
      <c r="C730" s="507" t="s">
        <v>607</v>
      </c>
      <c r="D730" s="508">
        <v>734</v>
      </c>
      <c r="E730" s="508" t="s">
        <v>1898</v>
      </c>
      <c r="F730" s="507" t="s">
        <v>595</v>
      </c>
      <c r="G730" s="502" t="s">
        <v>2008</v>
      </c>
    </row>
    <row r="731" spans="1:7" ht="45.75" thickBot="1" x14ac:dyDescent="0.3">
      <c r="A731" s="509">
        <v>39507</v>
      </c>
      <c r="B731" s="507" t="s">
        <v>607</v>
      </c>
      <c r="C731" s="507" t="s">
        <v>700</v>
      </c>
      <c r="D731" s="508">
        <v>842</v>
      </c>
      <c r="E731" s="508" t="s">
        <v>1382</v>
      </c>
      <c r="F731" s="507" t="s">
        <v>595</v>
      </c>
      <c r="G731" s="502" t="s">
        <v>2007</v>
      </c>
    </row>
    <row r="732" spans="1:7" ht="60.75" thickBot="1" x14ac:dyDescent="0.3">
      <c r="A732" s="506"/>
      <c r="B732" s="507" t="s">
        <v>700</v>
      </c>
      <c r="C732" s="507" t="s">
        <v>689</v>
      </c>
      <c r="D732" s="508">
        <v>850</v>
      </c>
      <c r="E732" s="508" t="s">
        <v>1382</v>
      </c>
      <c r="F732" s="507" t="s">
        <v>595</v>
      </c>
      <c r="G732" s="502" t="s">
        <v>2006</v>
      </c>
    </row>
    <row r="733" spans="1:7" ht="30.75" thickBot="1" x14ac:dyDescent="0.3">
      <c r="A733" s="506"/>
      <c r="B733" s="507" t="s">
        <v>689</v>
      </c>
      <c r="C733" s="507" t="s">
        <v>729</v>
      </c>
      <c r="D733" s="508">
        <v>850</v>
      </c>
      <c r="E733" s="508" t="s">
        <v>1382</v>
      </c>
      <c r="F733" s="507" t="s">
        <v>595</v>
      </c>
      <c r="G733" s="502" t="s">
        <v>2005</v>
      </c>
    </row>
    <row r="734" spans="1:7" ht="30.75" thickBot="1" x14ac:dyDescent="0.3">
      <c r="A734" s="506"/>
      <c r="B734" s="507" t="s">
        <v>729</v>
      </c>
      <c r="C734" s="507" t="s">
        <v>681</v>
      </c>
      <c r="D734" s="508">
        <v>860</v>
      </c>
      <c r="E734" s="508" t="s">
        <v>1382</v>
      </c>
      <c r="F734" s="507" t="s">
        <v>595</v>
      </c>
      <c r="G734" s="502" t="s">
        <v>2004</v>
      </c>
    </row>
    <row r="735" spans="1:7" ht="30.75" thickBot="1" x14ac:dyDescent="0.3">
      <c r="A735" s="506"/>
      <c r="B735" s="507" t="s">
        <v>681</v>
      </c>
      <c r="C735" s="507" t="s">
        <v>675</v>
      </c>
      <c r="D735" s="508">
        <v>925</v>
      </c>
      <c r="E735" s="508" t="s">
        <v>1382</v>
      </c>
      <c r="F735" s="507" t="s">
        <v>595</v>
      </c>
      <c r="G735" s="502" t="s">
        <v>2003</v>
      </c>
    </row>
    <row r="736" spans="1:7" ht="30.75" thickBot="1" x14ac:dyDescent="0.3">
      <c r="A736" s="506"/>
      <c r="B736" s="507" t="s">
        <v>675</v>
      </c>
      <c r="C736" s="507" t="s">
        <v>807</v>
      </c>
      <c r="D736" s="508">
        <v>925</v>
      </c>
      <c r="E736" s="508" t="s">
        <v>1396</v>
      </c>
      <c r="F736" s="507" t="s">
        <v>595</v>
      </c>
      <c r="G736" s="502" t="s">
        <v>2002</v>
      </c>
    </row>
    <row r="737" spans="1:7" ht="60.75" thickBot="1" x14ac:dyDescent="0.3">
      <c r="A737" s="505"/>
      <c r="B737" s="507" t="s">
        <v>807</v>
      </c>
      <c r="C737" s="507" t="s">
        <v>607</v>
      </c>
      <c r="D737" s="508">
        <v>3392</v>
      </c>
      <c r="E737" s="508" t="s">
        <v>1382</v>
      </c>
      <c r="F737" s="507" t="s">
        <v>595</v>
      </c>
      <c r="G737" s="502" t="s">
        <v>2001</v>
      </c>
    </row>
    <row r="738" spans="1:7" ht="60.75" thickBot="1" x14ac:dyDescent="0.3">
      <c r="A738" s="509">
        <v>39508</v>
      </c>
      <c r="B738" s="507" t="s">
        <v>607</v>
      </c>
      <c r="C738" s="507" t="s">
        <v>602</v>
      </c>
      <c r="D738" s="508">
        <v>3392</v>
      </c>
      <c r="E738" s="508" t="s">
        <v>1924</v>
      </c>
      <c r="F738" s="507" t="s">
        <v>595</v>
      </c>
      <c r="G738" s="502" t="s">
        <v>2000</v>
      </c>
    </row>
    <row r="739" spans="1:7" ht="105.75" thickBot="1" x14ac:dyDescent="0.3">
      <c r="A739" s="506"/>
      <c r="B739" s="507" t="s">
        <v>602</v>
      </c>
      <c r="C739" s="507" t="s">
        <v>700</v>
      </c>
      <c r="D739" s="508">
        <v>3392</v>
      </c>
      <c r="E739" s="508" t="s">
        <v>1924</v>
      </c>
      <c r="F739" s="507" t="s">
        <v>595</v>
      </c>
      <c r="G739" s="502" t="s">
        <v>1999</v>
      </c>
    </row>
    <row r="740" spans="1:7" ht="15.75" thickBot="1" x14ac:dyDescent="0.3">
      <c r="A740" s="506"/>
      <c r="B740" s="507" t="s">
        <v>700</v>
      </c>
      <c r="C740" s="507" t="s">
        <v>597</v>
      </c>
      <c r="D740" s="508">
        <v>3392</v>
      </c>
      <c r="E740" s="508" t="s">
        <v>1924</v>
      </c>
      <c r="F740" s="507" t="s">
        <v>595</v>
      </c>
      <c r="G740" s="502" t="s">
        <v>1998</v>
      </c>
    </row>
    <row r="741" spans="1:7" ht="30.75" thickBot="1" x14ac:dyDescent="0.3">
      <c r="A741" s="506"/>
      <c r="B741" s="507" t="s">
        <v>597</v>
      </c>
      <c r="C741" s="507" t="s">
        <v>817</v>
      </c>
      <c r="D741" s="508">
        <v>3392</v>
      </c>
      <c r="E741" s="508" t="s">
        <v>1924</v>
      </c>
      <c r="F741" s="507" t="s">
        <v>595</v>
      </c>
      <c r="G741" s="502" t="s">
        <v>1997</v>
      </c>
    </row>
    <row r="742" spans="1:7" ht="30.75" thickBot="1" x14ac:dyDescent="0.3">
      <c r="A742" s="506"/>
      <c r="B742" s="507" t="s">
        <v>817</v>
      </c>
      <c r="C742" s="507" t="s">
        <v>689</v>
      </c>
      <c r="D742" s="508">
        <v>3392</v>
      </c>
      <c r="E742" s="508" t="s">
        <v>1924</v>
      </c>
      <c r="F742" s="507" t="s">
        <v>595</v>
      </c>
      <c r="G742" s="502" t="s">
        <v>1996</v>
      </c>
    </row>
    <row r="743" spans="1:7" ht="75.75" thickBot="1" x14ac:dyDescent="0.3">
      <c r="A743" s="506"/>
      <c r="B743" s="507" t="s">
        <v>689</v>
      </c>
      <c r="C743" s="507" t="s">
        <v>733</v>
      </c>
      <c r="D743" s="508">
        <v>3399</v>
      </c>
      <c r="E743" s="508" t="s">
        <v>1924</v>
      </c>
      <c r="F743" s="507" t="s">
        <v>595</v>
      </c>
      <c r="G743" s="502" t="s">
        <v>1995</v>
      </c>
    </row>
    <row r="744" spans="1:7" ht="30.75" thickBot="1" x14ac:dyDescent="0.3">
      <c r="A744" s="506"/>
      <c r="B744" s="507" t="s">
        <v>733</v>
      </c>
      <c r="C744" s="507" t="s">
        <v>681</v>
      </c>
      <c r="D744" s="508">
        <v>3340</v>
      </c>
      <c r="E744" s="508" t="s">
        <v>1924</v>
      </c>
      <c r="F744" s="507" t="s">
        <v>595</v>
      </c>
      <c r="G744" s="502" t="s">
        <v>1994</v>
      </c>
    </row>
    <row r="745" spans="1:7" ht="30.75" thickBot="1" x14ac:dyDescent="0.3">
      <c r="A745" s="506"/>
      <c r="B745" s="507" t="s">
        <v>681</v>
      </c>
      <c r="C745" s="507" t="s">
        <v>859</v>
      </c>
      <c r="D745" s="508">
        <v>1520</v>
      </c>
      <c r="E745" s="508" t="s">
        <v>1924</v>
      </c>
      <c r="F745" s="507" t="s">
        <v>595</v>
      </c>
      <c r="G745" s="502" t="s">
        <v>1993</v>
      </c>
    </row>
    <row r="746" spans="1:7" ht="45.75" thickBot="1" x14ac:dyDescent="0.3">
      <c r="A746" s="506"/>
      <c r="B746" s="507" t="s">
        <v>859</v>
      </c>
      <c r="C746" s="507" t="s">
        <v>805</v>
      </c>
      <c r="D746" s="508">
        <v>1520</v>
      </c>
      <c r="E746" s="508" t="s">
        <v>1992</v>
      </c>
      <c r="F746" s="507" t="s">
        <v>595</v>
      </c>
      <c r="G746" s="502" t="s">
        <v>1991</v>
      </c>
    </row>
    <row r="747" spans="1:7" ht="45.75" thickBot="1" x14ac:dyDescent="0.3">
      <c r="A747" s="506"/>
      <c r="B747" s="507" t="s">
        <v>805</v>
      </c>
      <c r="C747" s="507" t="s">
        <v>839</v>
      </c>
      <c r="D747" s="508">
        <v>0</v>
      </c>
      <c r="E747" s="508" t="s">
        <v>1924</v>
      </c>
      <c r="F747" s="507" t="s">
        <v>595</v>
      </c>
      <c r="G747" s="502" t="s">
        <v>1990</v>
      </c>
    </row>
    <row r="748" spans="1:7" ht="30.75" thickBot="1" x14ac:dyDescent="0.3">
      <c r="A748" s="506"/>
      <c r="B748" s="503" t="s">
        <v>839</v>
      </c>
      <c r="C748" s="503" t="s">
        <v>964</v>
      </c>
      <c r="D748" s="504">
        <v>0</v>
      </c>
      <c r="E748" s="504" t="s">
        <v>1924</v>
      </c>
      <c r="F748" s="503" t="s">
        <v>595</v>
      </c>
      <c r="G748" s="502" t="s">
        <v>1989</v>
      </c>
    </row>
    <row r="749" spans="1:7" ht="30.75" thickBot="1" x14ac:dyDescent="0.3">
      <c r="A749" s="506"/>
      <c r="B749" s="503"/>
      <c r="C749" s="503"/>
      <c r="D749" s="504"/>
      <c r="E749" s="504"/>
      <c r="F749" s="503"/>
      <c r="G749" s="502" t="s">
        <v>1988</v>
      </c>
    </row>
    <row r="750" spans="1:7" ht="15.75" thickBot="1" x14ac:dyDescent="0.3">
      <c r="A750" s="506"/>
      <c r="B750" s="507" t="s">
        <v>964</v>
      </c>
      <c r="C750" s="507" t="s">
        <v>997</v>
      </c>
      <c r="D750" s="508">
        <v>443</v>
      </c>
      <c r="E750" s="508" t="s">
        <v>1810</v>
      </c>
      <c r="F750" s="507" t="s">
        <v>595</v>
      </c>
      <c r="G750" s="502" t="s">
        <v>1987</v>
      </c>
    </row>
    <row r="751" spans="1:7" ht="45.75" thickBot="1" x14ac:dyDescent="0.3">
      <c r="A751" s="506"/>
      <c r="B751" s="507" t="s">
        <v>997</v>
      </c>
      <c r="C751" s="507" t="s">
        <v>618</v>
      </c>
      <c r="D751" s="508">
        <v>443</v>
      </c>
      <c r="E751" s="508" t="s">
        <v>1810</v>
      </c>
      <c r="F751" s="507" t="s">
        <v>595</v>
      </c>
      <c r="G751" s="502" t="s">
        <v>1986</v>
      </c>
    </row>
    <row r="752" spans="1:7" ht="15.75" thickBot="1" x14ac:dyDescent="0.3">
      <c r="A752" s="506"/>
      <c r="B752" s="507" t="s">
        <v>618</v>
      </c>
      <c r="C752" s="507" t="s">
        <v>991</v>
      </c>
      <c r="D752" s="508">
        <v>806</v>
      </c>
      <c r="E752" s="508" t="s">
        <v>1810</v>
      </c>
      <c r="F752" s="507" t="s">
        <v>595</v>
      </c>
      <c r="G752" s="502" t="s">
        <v>1985</v>
      </c>
    </row>
    <row r="753" spans="1:7" ht="15.75" thickBot="1" x14ac:dyDescent="0.3">
      <c r="A753" s="505"/>
      <c r="B753" s="507" t="s">
        <v>991</v>
      </c>
      <c r="C753" s="507" t="s">
        <v>607</v>
      </c>
      <c r="D753" s="508">
        <v>720</v>
      </c>
      <c r="E753" s="508" t="s">
        <v>1810</v>
      </c>
      <c r="F753" s="507" t="s">
        <v>595</v>
      </c>
      <c r="G753" s="502" t="s">
        <v>1984</v>
      </c>
    </row>
    <row r="754" spans="1:7" ht="15.75" thickBot="1" x14ac:dyDescent="0.3">
      <c r="A754" s="509">
        <v>39509</v>
      </c>
      <c r="B754" s="507" t="s">
        <v>607</v>
      </c>
      <c r="C754" s="507" t="s">
        <v>681</v>
      </c>
      <c r="D754" s="508">
        <v>309</v>
      </c>
      <c r="E754" s="508" t="s">
        <v>1810</v>
      </c>
      <c r="F754" s="507" t="s">
        <v>595</v>
      </c>
      <c r="G754" s="502" t="s">
        <v>1983</v>
      </c>
    </row>
    <row r="755" spans="1:7" ht="15.75" thickBot="1" x14ac:dyDescent="0.3">
      <c r="A755" s="506"/>
      <c r="B755" s="507" t="s">
        <v>681</v>
      </c>
      <c r="C755" s="507" t="s">
        <v>677</v>
      </c>
      <c r="D755" s="508">
        <v>0</v>
      </c>
      <c r="E755" s="508" t="s">
        <v>1810</v>
      </c>
      <c r="F755" s="507" t="s">
        <v>595</v>
      </c>
      <c r="G755" s="502" t="s">
        <v>1982</v>
      </c>
    </row>
    <row r="756" spans="1:7" ht="30.75" thickBot="1" x14ac:dyDescent="0.3">
      <c r="A756" s="506"/>
      <c r="B756" s="507" t="s">
        <v>677</v>
      </c>
      <c r="C756" s="507" t="s">
        <v>760</v>
      </c>
      <c r="D756" s="508">
        <v>0</v>
      </c>
      <c r="E756" s="508" t="s">
        <v>1810</v>
      </c>
      <c r="F756" s="507" t="s">
        <v>595</v>
      </c>
      <c r="G756" s="502" t="s">
        <v>1981</v>
      </c>
    </row>
    <row r="757" spans="1:7" ht="15.75" thickBot="1" x14ac:dyDescent="0.3">
      <c r="A757" s="506"/>
      <c r="B757" s="507" t="s">
        <v>760</v>
      </c>
      <c r="C757" s="507" t="s">
        <v>668</v>
      </c>
      <c r="D757" s="508">
        <v>444</v>
      </c>
      <c r="E757" s="508" t="s">
        <v>1810</v>
      </c>
      <c r="F757" s="507" t="s">
        <v>595</v>
      </c>
      <c r="G757" s="502" t="s">
        <v>1980</v>
      </c>
    </row>
    <row r="758" spans="1:7" ht="15.75" thickBot="1" x14ac:dyDescent="0.3">
      <c r="A758" s="506"/>
      <c r="B758" s="507" t="s">
        <v>668</v>
      </c>
      <c r="C758" s="507" t="s">
        <v>757</v>
      </c>
      <c r="D758" s="508">
        <v>0</v>
      </c>
      <c r="E758" s="508" t="s">
        <v>1810</v>
      </c>
      <c r="F758" s="507" t="s">
        <v>595</v>
      </c>
      <c r="G758" s="502" t="s">
        <v>1979</v>
      </c>
    </row>
    <row r="759" spans="1:7" ht="30.75" thickBot="1" x14ac:dyDescent="0.3">
      <c r="A759" s="506"/>
      <c r="B759" s="507" t="s">
        <v>757</v>
      </c>
      <c r="C759" s="507" t="s">
        <v>640</v>
      </c>
      <c r="D759" s="508">
        <v>0</v>
      </c>
      <c r="E759" s="508" t="s">
        <v>1978</v>
      </c>
      <c r="F759" s="507" t="s">
        <v>595</v>
      </c>
      <c r="G759" s="502" t="s">
        <v>1977</v>
      </c>
    </row>
    <row r="760" spans="1:7" ht="15.75" thickBot="1" x14ac:dyDescent="0.3">
      <c r="A760" s="506"/>
      <c r="B760" s="507" t="s">
        <v>640</v>
      </c>
      <c r="C760" s="507" t="s">
        <v>887</v>
      </c>
      <c r="D760" s="508">
        <v>0</v>
      </c>
      <c r="E760" s="508" t="s">
        <v>1810</v>
      </c>
      <c r="F760" s="507" t="s">
        <v>595</v>
      </c>
      <c r="G760" s="502" t="s">
        <v>1974</v>
      </c>
    </row>
    <row r="761" spans="1:7" ht="45.75" thickBot="1" x14ac:dyDescent="0.3">
      <c r="A761" s="506"/>
      <c r="B761" s="507" t="s">
        <v>887</v>
      </c>
      <c r="C761" s="507" t="s">
        <v>710</v>
      </c>
      <c r="D761" s="508">
        <v>0</v>
      </c>
      <c r="E761" s="508" t="s">
        <v>1382</v>
      </c>
      <c r="F761" s="507" t="s">
        <v>595</v>
      </c>
      <c r="G761" s="502" t="s">
        <v>1976</v>
      </c>
    </row>
    <row r="762" spans="1:7" ht="45.75" thickBot="1" x14ac:dyDescent="0.3">
      <c r="A762" s="506"/>
      <c r="B762" s="507" t="s">
        <v>710</v>
      </c>
      <c r="C762" s="507" t="s">
        <v>708</v>
      </c>
      <c r="D762" s="508">
        <v>0</v>
      </c>
      <c r="E762" s="508" t="s">
        <v>1382</v>
      </c>
      <c r="F762" s="507" t="s">
        <v>595</v>
      </c>
      <c r="G762" s="502" t="s">
        <v>1975</v>
      </c>
    </row>
    <row r="763" spans="1:7" ht="15.75" thickBot="1" x14ac:dyDescent="0.3">
      <c r="A763" s="506"/>
      <c r="B763" s="507" t="s">
        <v>708</v>
      </c>
      <c r="C763" s="507" t="s">
        <v>618</v>
      </c>
      <c r="D763" s="508">
        <v>0</v>
      </c>
      <c r="E763" s="508" t="s">
        <v>1810</v>
      </c>
      <c r="F763" s="507" t="s">
        <v>595</v>
      </c>
      <c r="G763" s="502" t="s">
        <v>1974</v>
      </c>
    </row>
    <row r="764" spans="1:7" ht="30.75" thickBot="1" x14ac:dyDescent="0.3">
      <c r="A764" s="506"/>
      <c r="B764" s="507" t="s">
        <v>618</v>
      </c>
      <c r="C764" s="507" t="s">
        <v>741</v>
      </c>
      <c r="D764" s="508">
        <v>0</v>
      </c>
      <c r="E764" s="508" t="s">
        <v>1382</v>
      </c>
      <c r="F764" s="507" t="s">
        <v>595</v>
      </c>
      <c r="G764" s="502" t="s">
        <v>1973</v>
      </c>
    </row>
    <row r="765" spans="1:7" ht="30.75" thickBot="1" x14ac:dyDescent="0.3">
      <c r="A765" s="505"/>
      <c r="B765" s="507" t="s">
        <v>741</v>
      </c>
      <c r="C765" s="507" t="s">
        <v>607</v>
      </c>
      <c r="D765" s="508">
        <v>0</v>
      </c>
      <c r="E765" s="508" t="s">
        <v>1382</v>
      </c>
      <c r="F765" s="507" t="s">
        <v>595</v>
      </c>
      <c r="G765" s="502" t="s">
        <v>1972</v>
      </c>
    </row>
    <row r="766" spans="1:7" ht="30.75" thickBot="1" x14ac:dyDescent="0.3">
      <c r="A766" s="509">
        <v>39510</v>
      </c>
      <c r="B766" s="507" t="s">
        <v>607</v>
      </c>
      <c r="C766" s="507" t="s">
        <v>823</v>
      </c>
      <c r="D766" s="508">
        <v>0</v>
      </c>
      <c r="E766" s="508" t="s">
        <v>1961</v>
      </c>
      <c r="F766" s="507" t="s">
        <v>595</v>
      </c>
      <c r="G766" s="502" t="s">
        <v>1971</v>
      </c>
    </row>
    <row r="767" spans="1:7" ht="30.75" thickBot="1" x14ac:dyDescent="0.3">
      <c r="A767" s="506"/>
      <c r="B767" s="507" t="s">
        <v>823</v>
      </c>
      <c r="C767" s="507" t="s">
        <v>698</v>
      </c>
      <c r="D767" s="508">
        <v>0</v>
      </c>
      <c r="E767" s="508" t="s">
        <v>1961</v>
      </c>
      <c r="F767" s="507" t="s">
        <v>595</v>
      </c>
      <c r="G767" s="502" t="s">
        <v>1970</v>
      </c>
    </row>
    <row r="768" spans="1:7" ht="15.75" thickBot="1" x14ac:dyDescent="0.3">
      <c r="A768" s="506"/>
      <c r="B768" s="507" t="s">
        <v>698</v>
      </c>
      <c r="C768" s="507" t="s">
        <v>692</v>
      </c>
      <c r="D768" s="508">
        <v>0</v>
      </c>
      <c r="E768" s="508" t="s">
        <v>1961</v>
      </c>
      <c r="F768" s="507" t="s">
        <v>595</v>
      </c>
      <c r="G768" s="502" t="s">
        <v>1969</v>
      </c>
    </row>
    <row r="769" spans="1:7" ht="60.75" thickBot="1" x14ac:dyDescent="0.3">
      <c r="A769" s="506"/>
      <c r="B769" s="507" t="s">
        <v>692</v>
      </c>
      <c r="C769" s="507" t="s">
        <v>681</v>
      </c>
      <c r="D769" s="508">
        <v>693</v>
      </c>
      <c r="E769" s="508" t="s">
        <v>1961</v>
      </c>
      <c r="F769" s="507" t="s">
        <v>595</v>
      </c>
      <c r="G769" s="502" t="s">
        <v>1968</v>
      </c>
    </row>
    <row r="770" spans="1:7" ht="15.75" thickBot="1" x14ac:dyDescent="0.3">
      <c r="A770" s="506"/>
      <c r="B770" s="503" t="s">
        <v>681</v>
      </c>
      <c r="C770" s="503" t="s">
        <v>859</v>
      </c>
      <c r="D770" s="504">
        <v>2466</v>
      </c>
      <c r="E770" s="504" t="s">
        <v>1961</v>
      </c>
      <c r="F770" s="503" t="s">
        <v>595</v>
      </c>
      <c r="G770" s="502" t="s">
        <v>1967</v>
      </c>
    </row>
    <row r="771" spans="1:7" ht="30.75" thickBot="1" x14ac:dyDescent="0.3">
      <c r="A771" s="506"/>
      <c r="B771" s="503"/>
      <c r="C771" s="503"/>
      <c r="D771" s="504"/>
      <c r="E771" s="504"/>
      <c r="F771" s="503"/>
      <c r="G771" s="502" t="s">
        <v>1966</v>
      </c>
    </row>
    <row r="772" spans="1:7" ht="45.75" thickBot="1" x14ac:dyDescent="0.3">
      <c r="A772" s="506"/>
      <c r="B772" s="503" t="s">
        <v>859</v>
      </c>
      <c r="C772" s="503" t="s">
        <v>721</v>
      </c>
      <c r="D772" s="504">
        <v>2466</v>
      </c>
      <c r="E772" s="504" t="s">
        <v>1961</v>
      </c>
      <c r="F772" s="503" t="s">
        <v>595</v>
      </c>
      <c r="G772" s="502" t="s">
        <v>1965</v>
      </c>
    </row>
    <row r="773" spans="1:7" ht="45.75" thickBot="1" x14ac:dyDescent="0.3">
      <c r="A773" s="506"/>
      <c r="B773" s="503"/>
      <c r="C773" s="503"/>
      <c r="D773" s="504"/>
      <c r="E773" s="504"/>
      <c r="F773" s="503"/>
      <c r="G773" s="502" t="s">
        <v>1964</v>
      </c>
    </row>
    <row r="774" spans="1:7" ht="75.75" thickBot="1" x14ac:dyDescent="0.3">
      <c r="A774" s="506"/>
      <c r="B774" s="507" t="s">
        <v>964</v>
      </c>
      <c r="C774" s="507" t="s">
        <v>623</v>
      </c>
      <c r="D774" s="508">
        <v>2562</v>
      </c>
      <c r="E774" s="508" t="s">
        <v>1961</v>
      </c>
      <c r="F774" s="507" t="s">
        <v>595</v>
      </c>
      <c r="G774" s="502" t="s">
        <v>1963</v>
      </c>
    </row>
    <row r="775" spans="1:7" ht="90.75" thickBot="1" x14ac:dyDescent="0.3">
      <c r="A775" s="506"/>
      <c r="B775" s="507" t="s">
        <v>623</v>
      </c>
      <c r="C775" s="507" t="s">
        <v>708</v>
      </c>
      <c r="D775" s="508">
        <v>2563</v>
      </c>
      <c r="E775" s="508" t="s">
        <v>1961</v>
      </c>
      <c r="F775" s="507" t="s">
        <v>595</v>
      </c>
      <c r="G775" s="502" t="s">
        <v>1962</v>
      </c>
    </row>
    <row r="776" spans="1:7" ht="30.75" thickBot="1" x14ac:dyDescent="0.3">
      <c r="A776" s="505"/>
      <c r="B776" s="507" t="s">
        <v>708</v>
      </c>
      <c r="C776" s="507" t="s">
        <v>607</v>
      </c>
      <c r="D776" s="508">
        <v>3122</v>
      </c>
      <c r="E776" s="508" t="s">
        <v>1961</v>
      </c>
      <c r="F776" s="507" t="s">
        <v>595</v>
      </c>
      <c r="G776" s="502" t="s">
        <v>1960</v>
      </c>
    </row>
    <row r="777" spans="1:7" ht="30.75" thickBot="1" x14ac:dyDescent="0.3">
      <c r="A777" s="509">
        <v>39511</v>
      </c>
      <c r="B777" s="507" t="s">
        <v>607</v>
      </c>
      <c r="C777" s="507" t="s">
        <v>817</v>
      </c>
      <c r="D777" s="508">
        <v>2755</v>
      </c>
      <c r="E777" s="508" t="s">
        <v>1382</v>
      </c>
      <c r="F777" s="507" t="s">
        <v>595</v>
      </c>
      <c r="G777" s="502" t="s">
        <v>1959</v>
      </c>
    </row>
    <row r="778" spans="1:7" ht="60.75" thickBot="1" x14ac:dyDescent="0.3">
      <c r="A778" s="506"/>
      <c r="B778" s="507" t="s">
        <v>817</v>
      </c>
      <c r="C778" s="507" t="s">
        <v>729</v>
      </c>
      <c r="D778" s="508">
        <v>2755</v>
      </c>
      <c r="E778" s="508" t="s">
        <v>1382</v>
      </c>
      <c r="F778" s="507" t="s">
        <v>595</v>
      </c>
      <c r="G778" s="502" t="s">
        <v>1958</v>
      </c>
    </row>
    <row r="779" spans="1:7" ht="30.75" thickBot="1" x14ac:dyDescent="0.3">
      <c r="A779" s="506"/>
      <c r="B779" s="507" t="s">
        <v>729</v>
      </c>
      <c r="C779" s="507" t="s">
        <v>681</v>
      </c>
      <c r="D779" s="508">
        <v>2716</v>
      </c>
      <c r="E779" s="508" t="s">
        <v>1382</v>
      </c>
      <c r="F779" s="507" t="s">
        <v>595</v>
      </c>
      <c r="G779" s="502" t="s">
        <v>1957</v>
      </c>
    </row>
    <row r="780" spans="1:7" ht="30.75" thickBot="1" x14ac:dyDescent="0.3">
      <c r="A780" s="506"/>
      <c r="B780" s="503" t="s">
        <v>681</v>
      </c>
      <c r="C780" s="503" t="s">
        <v>647</v>
      </c>
      <c r="D780" s="504">
        <v>867</v>
      </c>
      <c r="E780" s="504" t="s">
        <v>1382</v>
      </c>
      <c r="F780" s="503" t="s">
        <v>595</v>
      </c>
      <c r="G780" s="502" t="s">
        <v>1956</v>
      </c>
    </row>
    <row r="781" spans="1:7" ht="45.75" thickBot="1" x14ac:dyDescent="0.3">
      <c r="A781" s="506"/>
      <c r="B781" s="503"/>
      <c r="C781" s="503"/>
      <c r="D781" s="504"/>
      <c r="E781" s="504"/>
      <c r="F781" s="503"/>
      <c r="G781" s="502" t="s">
        <v>1955</v>
      </c>
    </row>
    <row r="782" spans="1:7" ht="30.75" thickBot="1" x14ac:dyDescent="0.3">
      <c r="A782" s="506"/>
      <c r="B782" s="507" t="s">
        <v>647</v>
      </c>
      <c r="C782" s="507" t="s">
        <v>966</v>
      </c>
      <c r="D782" s="508">
        <v>852</v>
      </c>
      <c r="E782" s="508" t="s">
        <v>1382</v>
      </c>
      <c r="F782" s="507" t="s">
        <v>595</v>
      </c>
      <c r="G782" s="502" t="s">
        <v>1954</v>
      </c>
    </row>
    <row r="783" spans="1:7" ht="30.75" thickBot="1" x14ac:dyDescent="0.3">
      <c r="A783" s="506"/>
      <c r="B783" s="507" t="s">
        <v>966</v>
      </c>
      <c r="C783" s="507" t="s">
        <v>887</v>
      </c>
      <c r="D783" s="508">
        <v>852</v>
      </c>
      <c r="E783" s="508" t="s">
        <v>1382</v>
      </c>
      <c r="F783" s="507" t="s">
        <v>595</v>
      </c>
      <c r="G783" s="502" t="s">
        <v>1953</v>
      </c>
    </row>
    <row r="784" spans="1:7" ht="15.75" thickBot="1" x14ac:dyDescent="0.3">
      <c r="A784" s="506"/>
      <c r="B784" s="507" t="s">
        <v>887</v>
      </c>
      <c r="C784" s="507" t="s">
        <v>997</v>
      </c>
      <c r="D784" s="508">
        <v>844</v>
      </c>
      <c r="E784" s="508" t="s">
        <v>1382</v>
      </c>
      <c r="F784" s="507" t="s">
        <v>595</v>
      </c>
      <c r="G784" s="502" t="s">
        <v>1952</v>
      </c>
    </row>
    <row r="785" spans="1:7" ht="15.75" thickBot="1" x14ac:dyDescent="0.3">
      <c r="A785" s="505"/>
      <c r="B785" s="507" t="s">
        <v>997</v>
      </c>
      <c r="C785" s="507" t="s">
        <v>607</v>
      </c>
      <c r="D785" s="508">
        <v>560</v>
      </c>
      <c r="E785" s="508" t="s">
        <v>1382</v>
      </c>
      <c r="F785" s="507" t="s">
        <v>595</v>
      </c>
      <c r="G785" s="502" t="s">
        <v>1951</v>
      </c>
    </row>
    <row r="786" spans="1:7" ht="15.75" thickBot="1" x14ac:dyDescent="0.3">
      <c r="A786" s="509">
        <v>39512</v>
      </c>
      <c r="B786" s="507" t="s">
        <v>607</v>
      </c>
      <c r="C786" s="507" t="s">
        <v>729</v>
      </c>
      <c r="D786" s="508">
        <v>0</v>
      </c>
      <c r="E786" s="508" t="s">
        <v>1382</v>
      </c>
      <c r="F786" s="507" t="s">
        <v>595</v>
      </c>
      <c r="G786" s="502" t="s">
        <v>1950</v>
      </c>
    </row>
    <row r="787" spans="1:7" ht="15.75" thickBot="1" x14ac:dyDescent="0.3">
      <c r="A787" s="506"/>
      <c r="B787" s="507" t="s">
        <v>729</v>
      </c>
      <c r="C787" s="507" t="s">
        <v>681</v>
      </c>
      <c r="D787" s="508">
        <v>0</v>
      </c>
      <c r="E787" s="508" t="s">
        <v>1382</v>
      </c>
      <c r="F787" s="507" t="s">
        <v>595</v>
      </c>
      <c r="G787" s="502" t="s">
        <v>1949</v>
      </c>
    </row>
    <row r="788" spans="1:7" ht="15.75" thickBot="1" x14ac:dyDescent="0.3">
      <c r="A788" s="506"/>
      <c r="B788" s="507" t="s">
        <v>681</v>
      </c>
      <c r="C788" s="507" t="s">
        <v>671</v>
      </c>
      <c r="D788" s="508">
        <v>0</v>
      </c>
      <c r="E788" s="508" t="s">
        <v>1382</v>
      </c>
      <c r="F788" s="507" t="s">
        <v>595</v>
      </c>
      <c r="G788" s="502" t="s">
        <v>1949</v>
      </c>
    </row>
    <row r="789" spans="1:7" ht="15.75" thickBot="1" x14ac:dyDescent="0.3">
      <c r="A789" s="506"/>
      <c r="B789" s="507" t="s">
        <v>671</v>
      </c>
      <c r="C789" s="507" t="s">
        <v>723</v>
      </c>
      <c r="D789" s="508">
        <v>75</v>
      </c>
      <c r="E789" s="508" t="s">
        <v>1382</v>
      </c>
      <c r="F789" s="507" t="s">
        <v>595</v>
      </c>
      <c r="G789" s="502" t="s">
        <v>1948</v>
      </c>
    </row>
    <row r="790" spans="1:7" ht="30.75" thickBot="1" x14ac:dyDescent="0.3">
      <c r="A790" s="506"/>
      <c r="B790" s="503" t="s">
        <v>723</v>
      </c>
      <c r="C790" s="503" t="s">
        <v>640</v>
      </c>
      <c r="D790" s="504">
        <v>1010</v>
      </c>
      <c r="E790" s="504" t="s">
        <v>1382</v>
      </c>
      <c r="F790" s="503" t="s">
        <v>595</v>
      </c>
      <c r="G790" s="502" t="s">
        <v>1944</v>
      </c>
    </row>
    <row r="791" spans="1:7" ht="30.75" thickBot="1" x14ac:dyDescent="0.3">
      <c r="A791" s="506"/>
      <c r="B791" s="503"/>
      <c r="C791" s="503"/>
      <c r="D791" s="504"/>
      <c r="E791" s="504"/>
      <c r="F791" s="503"/>
      <c r="G791" s="502" t="s">
        <v>1947</v>
      </c>
    </row>
    <row r="792" spans="1:7" ht="30.75" thickBot="1" x14ac:dyDescent="0.3">
      <c r="A792" s="506"/>
      <c r="B792" s="507" t="s">
        <v>640</v>
      </c>
      <c r="C792" s="507" t="s">
        <v>786</v>
      </c>
      <c r="D792" s="508">
        <v>1010</v>
      </c>
      <c r="E792" s="508" t="s">
        <v>1382</v>
      </c>
      <c r="F792" s="507" t="s">
        <v>595</v>
      </c>
      <c r="G792" s="502" t="s">
        <v>1946</v>
      </c>
    </row>
    <row r="793" spans="1:7" ht="30.75" thickBot="1" x14ac:dyDescent="0.3">
      <c r="A793" s="506"/>
      <c r="B793" s="507" t="s">
        <v>786</v>
      </c>
      <c r="C793" s="507" t="s">
        <v>630</v>
      </c>
      <c r="D793" s="508">
        <v>1501</v>
      </c>
      <c r="E793" s="508" t="s">
        <v>1382</v>
      </c>
      <c r="F793" s="507" t="s">
        <v>595</v>
      </c>
      <c r="G793" s="502" t="s">
        <v>1945</v>
      </c>
    </row>
    <row r="794" spans="1:7" ht="30.75" thickBot="1" x14ac:dyDescent="0.3">
      <c r="A794" s="506"/>
      <c r="B794" s="507" t="s">
        <v>630</v>
      </c>
      <c r="C794" s="507" t="s">
        <v>625</v>
      </c>
      <c r="D794" s="508">
        <v>1501</v>
      </c>
      <c r="E794" s="508" t="s">
        <v>1382</v>
      </c>
      <c r="F794" s="507" t="s">
        <v>595</v>
      </c>
      <c r="G794" s="502" t="s">
        <v>1944</v>
      </c>
    </row>
    <row r="795" spans="1:7" ht="15.75" thickBot="1" x14ac:dyDescent="0.3">
      <c r="A795" s="506"/>
      <c r="B795" s="503" t="s">
        <v>625</v>
      </c>
      <c r="C795" s="503" t="s">
        <v>745</v>
      </c>
      <c r="D795" s="504">
        <v>1501</v>
      </c>
      <c r="E795" s="504" t="s">
        <v>1382</v>
      </c>
      <c r="F795" s="503" t="s">
        <v>595</v>
      </c>
      <c r="G795" s="502" t="s">
        <v>775</v>
      </c>
    </row>
    <row r="796" spans="1:7" ht="45.75" thickBot="1" x14ac:dyDescent="0.3">
      <c r="A796" s="506"/>
      <c r="B796" s="503"/>
      <c r="C796" s="503"/>
      <c r="D796" s="504"/>
      <c r="E796" s="504"/>
      <c r="F796" s="503"/>
      <c r="G796" s="502" t="s">
        <v>1943</v>
      </c>
    </row>
    <row r="797" spans="1:7" ht="30.75" thickBot="1" x14ac:dyDescent="0.3">
      <c r="A797" s="505"/>
      <c r="B797" s="507" t="s">
        <v>745</v>
      </c>
      <c r="C797" s="507" t="s">
        <v>607</v>
      </c>
      <c r="D797" s="508">
        <v>2146</v>
      </c>
      <c r="E797" s="508" t="s">
        <v>1382</v>
      </c>
      <c r="F797" s="507" t="s">
        <v>595</v>
      </c>
      <c r="G797" s="502" t="s">
        <v>1942</v>
      </c>
    </row>
    <row r="798" spans="1:7" ht="30.75" thickBot="1" x14ac:dyDescent="0.3">
      <c r="A798" s="509">
        <v>39513</v>
      </c>
      <c r="B798" s="507" t="s">
        <v>607</v>
      </c>
      <c r="C798" s="507" t="s">
        <v>598</v>
      </c>
      <c r="D798" s="508">
        <v>2751</v>
      </c>
      <c r="E798" s="508" t="s">
        <v>1924</v>
      </c>
      <c r="F798" s="507" t="s">
        <v>595</v>
      </c>
      <c r="G798" s="502" t="s">
        <v>1941</v>
      </c>
    </row>
    <row r="799" spans="1:7" ht="60.75" thickBot="1" x14ac:dyDescent="0.3">
      <c r="A799" s="506"/>
      <c r="B799" s="507" t="s">
        <v>598</v>
      </c>
      <c r="C799" s="507" t="s">
        <v>685</v>
      </c>
      <c r="D799" s="508">
        <v>2751</v>
      </c>
      <c r="E799" s="508" t="s">
        <v>1924</v>
      </c>
      <c r="F799" s="507" t="s">
        <v>595</v>
      </c>
      <c r="G799" s="502" t="s">
        <v>1940</v>
      </c>
    </row>
    <row r="800" spans="1:7" ht="30.75" thickBot="1" x14ac:dyDescent="0.3">
      <c r="A800" s="506"/>
      <c r="B800" s="507" t="s">
        <v>685</v>
      </c>
      <c r="C800" s="507" t="s">
        <v>681</v>
      </c>
      <c r="D800" s="508">
        <v>3320</v>
      </c>
      <c r="E800" s="508" t="s">
        <v>1924</v>
      </c>
      <c r="F800" s="507" t="s">
        <v>595</v>
      </c>
      <c r="G800" s="502" t="s">
        <v>1939</v>
      </c>
    </row>
    <row r="801" spans="1:7" ht="60.75" thickBot="1" x14ac:dyDescent="0.3">
      <c r="A801" s="506"/>
      <c r="B801" s="507" t="s">
        <v>681</v>
      </c>
      <c r="C801" s="507" t="s">
        <v>677</v>
      </c>
      <c r="D801" s="508">
        <v>3420</v>
      </c>
      <c r="E801" s="508" t="s">
        <v>1924</v>
      </c>
      <c r="F801" s="507" t="s">
        <v>595</v>
      </c>
      <c r="G801" s="502" t="s">
        <v>1938</v>
      </c>
    </row>
    <row r="802" spans="1:7" ht="75.75" thickBot="1" x14ac:dyDescent="0.3">
      <c r="A802" s="506"/>
      <c r="B802" s="507" t="s">
        <v>677</v>
      </c>
      <c r="C802" s="507" t="s">
        <v>807</v>
      </c>
      <c r="D802" s="508">
        <v>3478</v>
      </c>
      <c r="E802" s="508" t="s">
        <v>1924</v>
      </c>
      <c r="F802" s="507" t="s">
        <v>595</v>
      </c>
      <c r="G802" s="502" t="s">
        <v>1937</v>
      </c>
    </row>
    <row r="803" spans="1:7" ht="30.75" thickBot="1" x14ac:dyDescent="0.3">
      <c r="A803" s="506"/>
      <c r="B803" s="507" t="s">
        <v>807</v>
      </c>
      <c r="C803" s="507" t="s">
        <v>859</v>
      </c>
      <c r="D803" s="508">
        <v>3510</v>
      </c>
      <c r="E803" s="508" t="s">
        <v>1924</v>
      </c>
      <c r="F803" s="507" t="s">
        <v>595</v>
      </c>
      <c r="G803" s="502" t="s">
        <v>1936</v>
      </c>
    </row>
    <row r="804" spans="1:7" ht="75.75" thickBot="1" x14ac:dyDescent="0.3">
      <c r="A804" s="506"/>
      <c r="B804" s="507" t="s">
        <v>859</v>
      </c>
      <c r="C804" s="507" t="s">
        <v>656</v>
      </c>
      <c r="D804" s="508">
        <v>3510</v>
      </c>
      <c r="E804" s="508" t="s">
        <v>1924</v>
      </c>
      <c r="F804" s="507" t="s">
        <v>595</v>
      </c>
      <c r="G804" s="502" t="s">
        <v>1935</v>
      </c>
    </row>
    <row r="805" spans="1:7" ht="45.75" thickBot="1" x14ac:dyDescent="0.3">
      <c r="A805" s="506"/>
      <c r="B805" s="503" t="s">
        <v>656</v>
      </c>
      <c r="C805" s="503" t="s">
        <v>966</v>
      </c>
      <c r="D805" s="504">
        <v>3387</v>
      </c>
      <c r="E805" s="504" t="s">
        <v>1924</v>
      </c>
      <c r="F805" s="503" t="s">
        <v>595</v>
      </c>
      <c r="G805" s="502" t="s">
        <v>1934</v>
      </c>
    </row>
    <row r="806" spans="1:7" ht="15.75" thickBot="1" x14ac:dyDescent="0.3">
      <c r="A806" s="506"/>
      <c r="B806" s="503"/>
      <c r="C806" s="503"/>
      <c r="D806" s="504"/>
      <c r="E806" s="504"/>
      <c r="F806" s="503"/>
      <c r="G806" s="502" t="s">
        <v>1933</v>
      </c>
    </row>
    <row r="807" spans="1:7" ht="75.75" thickBot="1" x14ac:dyDescent="0.3">
      <c r="A807" s="506"/>
      <c r="B807" s="503"/>
      <c r="C807" s="503"/>
      <c r="D807" s="504"/>
      <c r="E807" s="504"/>
      <c r="F807" s="503"/>
      <c r="G807" s="502" t="s">
        <v>1932</v>
      </c>
    </row>
    <row r="808" spans="1:7" ht="30.75" thickBot="1" x14ac:dyDescent="0.3">
      <c r="A808" s="506"/>
      <c r="B808" s="503"/>
      <c r="C808" s="503"/>
      <c r="D808" s="504"/>
      <c r="E808" s="504"/>
      <c r="F808" s="503"/>
      <c r="G808" s="502" t="s">
        <v>1931</v>
      </c>
    </row>
    <row r="809" spans="1:7" ht="45.75" thickBot="1" x14ac:dyDescent="0.3">
      <c r="A809" s="506"/>
      <c r="B809" s="507" t="s">
        <v>966</v>
      </c>
      <c r="C809" s="507" t="s">
        <v>891</v>
      </c>
      <c r="D809" s="508">
        <v>3510</v>
      </c>
      <c r="E809" s="508" t="s">
        <v>1924</v>
      </c>
      <c r="F809" s="507" t="s">
        <v>595</v>
      </c>
      <c r="G809" s="502" t="s">
        <v>1930</v>
      </c>
    </row>
    <row r="810" spans="1:7" ht="30.75" thickBot="1" x14ac:dyDescent="0.3">
      <c r="A810" s="506"/>
      <c r="B810" s="503" t="s">
        <v>891</v>
      </c>
      <c r="C810" s="503" t="s">
        <v>710</v>
      </c>
      <c r="D810" s="504">
        <v>3510</v>
      </c>
      <c r="E810" s="504" t="s">
        <v>1924</v>
      </c>
      <c r="F810" s="503" t="s">
        <v>595</v>
      </c>
      <c r="G810" s="502" t="s">
        <v>1929</v>
      </c>
    </row>
    <row r="811" spans="1:7" ht="30.75" thickBot="1" x14ac:dyDescent="0.3">
      <c r="A811" s="506"/>
      <c r="B811" s="503"/>
      <c r="C811" s="503"/>
      <c r="D811" s="504"/>
      <c r="E811" s="504"/>
      <c r="F811" s="503"/>
      <c r="G811" s="502" t="s">
        <v>1928</v>
      </c>
    </row>
    <row r="812" spans="1:7" ht="15.75" thickBot="1" x14ac:dyDescent="0.3">
      <c r="A812" s="506"/>
      <c r="B812" s="503"/>
      <c r="C812" s="503"/>
      <c r="D812" s="504"/>
      <c r="E812" s="504"/>
      <c r="F812" s="503"/>
      <c r="G812" s="502" t="s">
        <v>1927</v>
      </c>
    </row>
    <row r="813" spans="1:7" ht="45.75" thickBot="1" x14ac:dyDescent="0.3">
      <c r="A813" s="506"/>
      <c r="B813" s="503"/>
      <c r="C813" s="503"/>
      <c r="D813" s="504"/>
      <c r="E813" s="504"/>
      <c r="F813" s="503"/>
      <c r="G813" s="502" t="s">
        <v>1926</v>
      </c>
    </row>
    <row r="814" spans="1:7" ht="15.75" thickBot="1" x14ac:dyDescent="0.3">
      <c r="A814" s="506"/>
      <c r="B814" s="507" t="s">
        <v>710</v>
      </c>
      <c r="C814" s="507" t="s">
        <v>708</v>
      </c>
      <c r="D814" s="508">
        <v>3508</v>
      </c>
      <c r="E814" s="508" t="s">
        <v>1924</v>
      </c>
      <c r="F814" s="507" t="s">
        <v>595</v>
      </c>
      <c r="G814" s="502" t="s">
        <v>1925</v>
      </c>
    </row>
    <row r="815" spans="1:7" ht="75.75" thickBot="1" x14ac:dyDescent="0.3">
      <c r="A815" s="505"/>
      <c r="B815" s="507" t="s">
        <v>708</v>
      </c>
      <c r="C815" s="507" t="s">
        <v>607</v>
      </c>
      <c r="D815" s="508">
        <v>3114</v>
      </c>
      <c r="E815" s="508" t="s">
        <v>1924</v>
      </c>
      <c r="F815" s="507" t="s">
        <v>595</v>
      </c>
      <c r="G815" s="502" t="s">
        <v>1923</v>
      </c>
    </row>
    <row r="816" spans="1:7" ht="30.75" thickBot="1" x14ac:dyDescent="0.3">
      <c r="A816" s="509">
        <v>39514</v>
      </c>
      <c r="B816" s="507" t="s">
        <v>607</v>
      </c>
      <c r="C816" s="507" t="s">
        <v>704</v>
      </c>
      <c r="D816" s="508">
        <v>2748</v>
      </c>
      <c r="E816" s="508" t="s">
        <v>1382</v>
      </c>
      <c r="F816" s="507" t="s">
        <v>595</v>
      </c>
      <c r="G816" s="502" t="s">
        <v>1922</v>
      </c>
    </row>
    <row r="817" spans="1:7" ht="15.75" thickBot="1" x14ac:dyDescent="0.3">
      <c r="A817" s="506"/>
      <c r="B817" s="507" t="s">
        <v>704</v>
      </c>
      <c r="C817" s="507" t="s">
        <v>700</v>
      </c>
      <c r="D817" s="508">
        <v>2748</v>
      </c>
      <c r="E817" s="508" t="s">
        <v>1382</v>
      </c>
      <c r="F817" s="507" t="s">
        <v>595</v>
      </c>
      <c r="G817" s="502" t="s">
        <v>1921</v>
      </c>
    </row>
    <row r="818" spans="1:7" ht="30.75" thickBot="1" x14ac:dyDescent="0.3">
      <c r="A818" s="506"/>
      <c r="B818" s="503" t="s">
        <v>700</v>
      </c>
      <c r="C818" s="503" t="s">
        <v>733</v>
      </c>
      <c r="D818" s="504">
        <v>1500</v>
      </c>
      <c r="E818" s="504" t="s">
        <v>1382</v>
      </c>
      <c r="F818" s="503" t="s">
        <v>595</v>
      </c>
      <c r="G818" s="502" t="s">
        <v>1920</v>
      </c>
    </row>
    <row r="819" spans="1:7" ht="45.75" thickBot="1" x14ac:dyDescent="0.3">
      <c r="A819" s="506"/>
      <c r="B819" s="503"/>
      <c r="C819" s="503"/>
      <c r="D819" s="504"/>
      <c r="E819" s="504"/>
      <c r="F819" s="503"/>
      <c r="G819" s="502" t="s">
        <v>1919</v>
      </c>
    </row>
    <row r="820" spans="1:7" ht="15.75" thickBot="1" x14ac:dyDescent="0.3">
      <c r="A820" s="506"/>
      <c r="B820" s="507" t="s">
        <v>733</v>
      </c>
      <c r="C820" s="507" t="s">
        <v>731</v>
      </c>
      <c r="D820" s="508">
        <v>1500</v>
      </c>
      <c r="E820" s="508" t="s">
        <v>1382</v>
      </c>
      <c r="F820" s="507" t="s">
        <v>595</v>
      </c>
      <c r="G820" s="502" t="s">
        <v>1918</v>
      </c>
    </row>
    <row r="821" spans="1:7" ht="30.75" thickBot="1" x14ac:dyDescent="0.3">
      <c r="A821" s="506"/>
      <c r="B821" s="507" t="s">
        <v>731</v>
      </c>
      <c r="C821" s="507" t="s">
        <v>681</v>
      </c>
      <c r="D821" s="508">
        <v>928</v>
      </c>
      <c r="E821" s="508" t="s">
        <v>1382</v>
      </c>
      <c r="F821" s="507" t="s">
        <v>595</v>
      </c>
      <c r="G821" s="502" t="s">
        <v>1917</v>
      </c>
    </row>
    <row r="822" spans="1:7" ht="30.75" thickBot="1" x14ac:dyDescent="0.3">
      <c r="A822" s="506"/>
      <c r="B822" s="507" t="s">
        <v>681</v>
      </c>
      <c r="C822" s="507" t="s">
        <v>673</v>
      </c>
      <c r="D822" s="508">
        <v>74</v>
      </c>
      <c r="E822" s="508" t="s">
        <v>1382</v>
      </c>
      <c r="F822" s="507" t="s">
        <v>595</v>
      </c>
      <c r="G822" s="502" t="s">
        <v>1916</v>
      </c>
    </row>
    <row r="823" spans="1:7" ht="30.75" thickBot="1" x14ac:dyDescent="0.3">
      <c r="A823" s="506"/>
      <c r="B823" s="507" t="s">
        <v>673</v>
      </c>
      <c r="C823" s="507" t="s">
        <v>811</v>
      </c>
      <c r="D823" s="508">
        <v>74</v>
      </c>
      <c r="E823" s="508" t="s">
        <v>1382</v>
      </c>
      <c r="F823" s="507" t="s">
        <v>595</v>
      </c>
      <c r="G823" s="502" t="s">
        <v>1915</v>
      </c>
    </row>
    <row r="824" spans="1:7" ht="30.75" thickBot="1" x14ac:dyDescent="0.3">
      <c r="A824" s="506"/>
      <c r="B824" s="507" t="s">
        <v>811</v>
      </c>
      <c r="C824" s="507" t="s">
        <v>809</v>
      </c>
      <c r="D824" s="508">
        <v>74</v>
      </c>
      <c r="E824" s="508" t="s">
        <v>1382</v>
      </c>
      <c r="F824" s="507" t="s">
        <v>595</v>
      </c>
      <c r="G824" s="502" t="s">
        <v>1914</v>
      </c>
    </row>
    <row r="825" spans="1:7" ht="60.75" thickBot="1" x14ac:dyDescent="0.3">
      <c r="A825" s="506"/>
      <c r="B825" s="507" t="s">
        <v>809</v>
      </c>
      <c r="C825" s="507" t="s">
        <v>723</v>
      </c>
      <c r="D825" s="508">
        <v>0</v>
      </c>
      <c r="E825" s="508" t="s">
        <v>1382</v>
      </c>
      <c r="F825" s="507" t="s">
        <v>595</v>
      </c>
      <c r="G825" s="502" t="s">
        <v>1913</v>
      </c>
    </row>
    <row r="826" spans="1:7" ht="30.75" thickBot="1" x14ac:dyDescent="0.3">
      <c r="A826" s="506"/>
      <c r="B826" s="507" t="s">
        <v>723</v>
      </c>
      <c r="C826" s="507" t="s">
        <v>647</v>
      </c>
      <c r="D826" s="508">
        <v>0</v>
      </c>
      <c r="E826" s="508" t="s">
        <v>1382</v>
      </c>
      <c r="F826" s="507" t="s">
        <v>595</v>
      </c>
      <c r="G826" s="502" t="s">
        <v>1912</v>
      </c>
    </row>
    <row r="827" spans="1:7" ht="15.75" thickBot="1" x14ac:dyDescent="0.3">
      <c r="A827" s="506"/>
      <c r="B827" s="507" t="s">
        <v>647</v>
      </c>
      <c r="C827" s="507" t="s">
        <v>640</v>
      </c>
      <c r="D827" s="508">
        <v>0</v>
      </c>
      <c r="E827" s="508" t="s">
        <v>1382</v>
      </c>
      <c r="F827" s="507" t="s">
        <v>595</v>
      </c>
      <c r="G827" s="502" t="s">
        <v>1911</v>
      </c>
    </row>
    <row r="828" spans="1:7" ht="45.75" thickBot="1" x14ac:dyDescent="0.3">
      <c r="A828" s="506"/>
      <c r="B828" s="507" t="s">
        <v>640</v>
      </c>
      <c r="C828" s="507" t="s">
        <v>964</v>
      </c>
      <c r="D828" s="508">
        <v>39</v>
      </c>
      <c r="E828" s="508" t="s">
        <v>1382</v>
      </c>
      <c r="F828" s="507" t="s">
        <v>595</v>
      </c>
      <c r="G828" s="502" t="s">
        <v>1910</v>
      </c>
    </row>
    <row r="829" spans="1:7" ht="45.75" thickBot="1" x14ac:dyDescent="0.3">
      <c r="A829" s="506"/>
      <c r="B829" s="503" t="s">
        <v>964</v>
      </c>
      <c r="C829" s="503" t="s">
        <v>607</v>
      </c>
      <c r="D829" s="504">
        <v>434</v>
      </c>
      <c r="E829" s="504" t="s">
        <v>1382</v>
      </c>
      <c r="F829" s="503" t="s">
        <v>595</v>
      </c>
      <c r="G829" s="502" t="s">
        <v>1909</v>
      </c>
    </row>
    <row r="830" spans="1:7" ht="45.75" thickBot="1" x14ac:dyDescent="0.3">
      <c r="A830" s="505"/>
      <c r="B830" s="503"/>
      <c r="C830" s="503"/>
      <c r="D830" s="504"/>
      <c r="E830" s="504"/>
      <c r="F830" s="503"/>
      <c r="G830" s="502" t="s">
        <v>1908</v>
      </c>
    </row>
    <row r="831" spans="1:7" ht="30.75" thickBot="1" x14ac:dyDescent="0.3">
      <c r="A831" s="509">
        <v>39515</v>
      </c>
      <c r="B831" s="503" t="s">
        <v>607</v>
      </c>
      <c r="C831" s="503" t="s">
        <v>681</v>
      </c>
      <c r="D831" s="504">
        <v>812</v>
      </c>
      <c r="E831" s="504" t="s">
        <v>1898</v>
      </c>
      <c r="F831" s="503" t="s">
        <v>595</v>
      </c>
      <c r="G831" s="502" t="s">
        <v>1907</v>
      </c>
    </row>
    <row r="832" spans="1:7" ht="45.75" thickBot="1" x14ac:dyDescent="0.3">
      <c r="A832" s="506"/>
      <c r="B832" s="503"/>
      <c r="C832" s="503"/>
      <c r="D832" s="504"/>
      <c r="E832" s="504"/>
      <c r="F832" s="503"/>
      <c r="G832" s="502" t="s">
        <v>1906</v>
      </c>
    </row>
    <row r="833" spans="1:7" ht="45.75" thickBot="1" x14ac:dyDescent="0.3">
      <c r="A833" s="506"/>
      <c r="B833" s="507" t="s">
        <v>681</v>
      </c>
      <c r="C833" s="507" t="s">
        <v>677</v>
      </c>
      <c r="D833" s="508">
        <v>835</v>
      </c>
      <c r="E833" s="508" t="s">
        <v>1898</v>
      </c>
      <c r="F833" s="507" t="s">
        <v>595</v>
      </c>
      <c r="G833" s="502" t="s">
        <v>1905</v>
      </c>
    </row>
    <row r="834" spans="1:7" ht="60.75" thickBot="1" x14ac:dyDescent="0.3">
      <c r="A834" s="506"/>
      <c r="B834" s="507" t="s">
        <v>677</v>
      </c>
      <c r="C834" s="507" t="s">
        <v>975</v>
      </c>
      <c r="D834" s="508">
        <v>850</v>
      </c>
      <c r="E834" s="508" t="s">
        <v>1898</v>
      </c>
      <c r="F834" s="507" t="s">
        <v>595</v>
      </c>
      <c r="G834" s="502" t="s">
        <v>1904</v>
      </c>
    </row>
    <row r="835" spans="1:7" ht="30.75" thickBot="1" x14ac:dyDescent="0.3">
      <c r="A835" s="506"/>
      <c r="B835" s="507" t="s">
        <v>975</v>
      </c>
      <c r="C835" s="507" t="s">
        <v>856</v>
      </c>
      <c r="D835" s="508">
        <v>850</v>
      </c>
      <c r="E835" s="508" t="s">
        <v>1898</v>
      </c>
      <c r="F835" s="507" t="s">
        <v>595</v>
      </c>
      <c r="G835" s="502" t="s">
        <v>1903</v>
      </c>
    </row>
    <row r="836" spans="1:7" ht="30.75" thickBot="1" x14ac:dyDescent="0.3">
      <c r="A836" s="506"/>
      <c r="B836" s="507" t="s">
        <v>856</v>
      </c>
      <c r="C836" s="507" t="s">
        <v>723</v>
      </c>
      <c r="D836" s="508">
        <v>963</v>
      </c>
      <c r="E836" s="508" t="s">
        <v>1898</v>
      </c>
      <c r="F836" s="507" t="s">
        <v>595</v>
      </c>
      <c r="G836" s="502" t="s">
        <v>1902</v>
      </c>
    </row>
    <row r="837" spans="1:7" ht="75.75" thickBot="1" x14ac:dyDescent="0.3">
      <c r="A837" s="506"/>
      <c r="B837" s="507" t="s">
        <v>723</v>
      </c>
      <c r="C837" s="507" t="s">
        <v>710</v>
      </c>
      <c r="D837" s="508">
        <v>3392</v>
      </c>
      <c r="E837" s="508" t="s">
        <v>1898</v>
      </c>
      <c r="F837" s="507" t="s">
        <v>595</v>
      </c>
      <c r="G837" s="502" t="s">
        <v>1901</v>
      </c>
    </row>
    <row r="838" spans="1:7" ht="60.75" thickBot="1" x14ac:dyDescent="0.3">
      <c r="A838" s="506"/>
      <c r="B838" s="507" t="s">
        <v>710</v>
      </c>
      <c r="C838" s="507" t="s">
        <v>616</v>
      </c>
      <c r="D838" s="508">
        <v>3510</v>
      </c>
      <c r="E838" s="508" t="s">
        <v>1898</v>
      </c>
      <c r="F838" s="507" t="s">
        <v>595</v>
      </c>
      <c r="G838" s="502" t="s">
        <v>1900</v>
      </c>
    </row>
    <row r="839" spans="1:7" ht="30.75" thickBot="1" x14ac:dyDescent="0.3">
      <c r="A839" s="506"/>
      <c r="B839" s="507" t="s">
        <v>616</v>
      </c>
      <c r="C839" s="507" t="s">
        <v>741</v>
      </c>
      <c r="D839" s="508">
        <v>3508</v>
      </c>
      <c r="E839" s="508" t="s">
        <v>1898</v>
      </c>
      <c r="F839" s="507" t="s">
        <v>595</v>
      </c>
      <c r="G839" s="502" t="s">
        <v>1899</v>
      </c>
    </row>
    <row r="840" spans="1:7" ht="45.75" thickBot="1" x14ac:dyDescent="0.3">
      <c r="A840" s="505"/>
      <c r="B840" s="507" t="s">
        <v>741</v>
      </c>
      <c r="C840" s="507" t="s">
        <v>607</v>
      </c>
      <c r="D840" s="508">
        <v>3508</v>
      </c>
      <c r="E840" s="508" t="s">
        <v>1898</v>
      </c>
      <c r="F840" s="507" t="s">
        <v>595</v>
      </c>
      <c r="G840" s="502" t="s">
        <v>1897</v>
      </c>
    </row>
    <row r="841" spans="1:7" ht="30.75" thickBot="1" x14ac:dyDescent="0.3">
      <c r="A841" s="509">
        <v>39516</v>
      </c>
      <c r="B841" s="507" t="s">
        <v>607</v>
      </c>
      <c r="C841" s="507" t="s">
        <v>605</v>
      </c>
      <c r="D841" s="508">
        <v>3508</v>
      </c>
      <c r="E841" s="508" t="s">
        <v>1881</v>
      </c>
      <c r="F841" s="507" t="s">
        <v>595</v>
      </c>
      <c r="G841" s="502" t="s">
        <v>1896</v>
      </c>
    </row>
    <row r="842" spans="1:7" ht="60.75" thickBot="1" x14ac:dyDescent="0.3">
      <c r="A842" s="506"/>
      <c r="B842" s="503" t="s">
        <v>605</v>
      </c>
      <c r="C842" s="503" t="s">
        <v>700</v>
      </c>
      <c r="D842" s="504">
        <v>3508</v>
      </c>
      <c r="E842" s="504" t="s">
        <v>1881</v>
      </c>
      <c r="F842" s="503" t="s">
        <v>595</v>
      </c>
      <c r="G842" s="502" t="s">
        <v>1895</v>
      </c>
    </row>
    <row r="843" spans="1:7" ht="75.75" thickBot="1" x14ac:dyDescent="0.3">
      <c r="A843" s="506"/>
      <c r="B843" s="503"/>
      <c r="C843" s="503"/>
      <c r="D843" s="504"/>
      <c r="E843" s="504"/>
      <c r="F843" s="503"/>
      <c r="G843" s="502" t="s">
        <v>1894</v>
      </c>
    </row>
    <row r="844" spans="1:7" ht="60.75" thickBot="1" x14ac:dyDescent="0.3">
      <c r="A844" s="506"/>
      <c r="B844" s="507" t="s">
        <v>700</v>
      </c>
      <c r="C844" s="507" t="s">
        <v>692</v>
      </c>
      <c r="D844" s="508">
        <v>3508</v>
      </c>
      <c r="E844" s="508" t="s">
        <v>1881</v>
      </c>
      <c r="F844" s="507" t="s">
        <v>595</v>
      </c>
      <c r="G844" s="502" t="s">
        <v>1893</v>
      </c>
    </row>
    <row r="845" spans="1:7" ht="105.75" thickBot="1" x14ac:dyDescent="0.3">
      <c r="A845" s="506"/>
      <c r="B845" s="503" t="s">
        <v>692</v>
      </c>
      <c r="C845" s="503" t="s">
        <v>729</v>
      </c>
      <c r="D845" s="504">
        <v>3508</v>
      </c>
      <c r="E845" s="504" t="s">
        <v>1881</v>
      </c>
      <c r="F845" s="503" t="s">
        <v>595</v>
      </c>
      <c r="G845" s="502" t="s">
        <v>1892</v>
      </c>
    </row>
    <row r="846" spans="1:7" ht="45.75" thickBot="1" x14ac:dyDescent="0.3">
      <c r="A846" s="506"/>
      <c r="B846" s="503"/>
      <c r="C846" s="503"/>
      <c r="D846" s="504"/>
      <c r="E846" s="504"/>
      <c r="F846" s="503"/>
      <c r="G846" s="502" t="s">
        <v>1891</v>
      </c>
    </row>
    <row r="847" spans="1:7" ht="60.75" thickBot="1" x14ac:dyDescent="0.3">
      <c r="A847" s="506"/>
      <c r="B847" s="503"/>
      <c r="C847" s="503"/>
      <c r="D847" s="504"/>
      <c r="E847" s="504"/>
      <c r="F847" s="503"/>
      <c r="G847" s="502" t="s">
        <v>1890</v>
      </c>
    </row>
    <row r="848" spans="1:7" ht="15.75" thickBot="1" x14ac:dyDescent="0.3">
      <c r="A848" s="506"/>
      <c r="B848" s="507" t="s">
        <v>729</v>
      </c>
      <c r="C848" s="507" t="s">
        <v>681</v>
      </c>
      <c r="D848" s="508">
        <v>3508</v>
      </c>
      <c r="E848" s="508" t="s">
        <v>1881</v>
      </c>
      <c r="F848" s="507" t="s">
        <v>595</v>
      </c>
      <c r="G848" s="502" t="s">
        <v>1889</v>
      </c>
    </row>
    <row r="849" spans="1:7" ht="45.75" thickBot="1" x14ac:dyDescent="0.3">
      <c r="A849" s="506"/>
      <c r="B849" s="507" t="s">
        <v>681</v>
      </c>
      <c r="C849" s="507" t="s">
        <v>671</v>
      </c>
      <c r="D849" s="508">
        <v>3508</v>
      </c>
      <c r="E849" s="508" t="s">
        <v>1881</v>
      </c>
      <c r="F849" s="507" t="s">
        <v>595</v>
      </c>
      <c r="G849" s="502" t="s">
        <v>1888</v>
      </c>
    </row>
    <row r="850" spans="1:7" ht="90.75" thickBot="1" x14ac:dyDescent="0.3">
      <c r="A850" s="506"/>
      <c r="B850" s="507" t="s">
        <v>671</v>
      </c>
      <c r="C850" s="507" t="s">
        <v>807</v>
      </c>
      <c r="D850" s="508">
        <v>3508</v>
      </c>
      <c r="E850" s="508" t="s">
        <v>1881</v>
      </c>
      <c r="F850" s="507" t="s">
        <v>595</v>
      </c>
      <c r="G850" s="502" t="s">
        <v>1887</v>
      </c>
    </row>
    <row r="851" spans="1:7" ht="15.75" thickBot="1" x14ac:dyDescent="0.3">
      <c r="A851" s="506"/>
      <c r="B851" s="507" t="s">
        <v>807</v>
      </c>
      <c r="C851" s="507" t="s">
        <v>856</v>
      </c>
      <c r="D851" s="508">
        <v>3508</v>
      </c>
      <c r="E851" s="508" t="s">
        <v>1881</v>
      </c>
      <c r="F851" s="507" t="s">
        <v>595</v>
      </c>
      <c r="G851" s="502" t="s">
        <v>1886</v>
      </c>
    </row>
    <row r="852" spans="1:7" ht="15.75" thickBot="1" x14ac:dyDescent="0.3">
      <c r="A852" s="506"/>
      <c r="B852" s="503" t="s">
        <v>856</v>
      </c>
      <c r="C852" s="503" t="s">
        <v>891</v>
      </c>
      <c r="D852" s="504">
        <v>112</v>
      </c>
      <c r="E852" s="504" t="s">
        <v>1881</v>
      </c>
      <c r="F852" s="503" t="s">
        <v>595</v>
      </c>
      <c r="G852" s="502" t="s">
        <v>775</v>
      </c>
    </row>
    <row r="853" spans="1:7" ht="30.75" thickBot="1" x14ac:dyDescent="0.3">
      <c r="A853" s="506"/>
      <c r="B853" s="503"/>
      <c r="C853" s="503"/>
      <c r="D853" s="504"/>
      <c r="E853" s="504"/>
      <c r="F853" s="503"/>
      <c r="G853" s="502" t="s">
        <v>1885</v>
      </c>
    </row>
    <row r="854" spans="1:7" ht="45.75" thickBot="1" x14ac:dyDescent="0.3">
      <c r="A854" s="506"/>
      <c r="B854" s="503"/>
      <c r="C854" s="503"/>
      <c r="D854" s="504"/>
      <c r="E854" s="504"/>
      <c r="F854" s="503"/>
      <c r="G854" s="502" t="s">
        <v>1884</v>
      </c>
    </row>
    <row r="855" spans="1:7" ht="75.75" thickBot="1" x14ac:dyDescent="0.3">
      <c r="A855" s="506"/>
      <c r="B855" s="507" t="s">
        <v>891</v>
      </c>
      <c r="C855" s="507" t="s">
        <v>710</v>
      </c>
      <c r="D855" s="508">
        <v>0</v>
      </c>
      <c r="E855" s="508" t="s">
        <v>1881</v>
      </c>
      <c r="F855" s="507" t="s">
        <v>595</v>
      </c>
      <c r="G855" s="502" t="s">
        <v>1883</v>
      </c>
    </row>
    <row r="856" spans="1:7" ht="45.75" thickBot="1" x14ac:dyDescent="0.3">
      <c r="A856" s="506"/>
      <c r="B856" s="507" t="s">
        <v>710</v>
      </c>
      <c r="C856" s="507" t="s">
        <v>884</v>
      </c>
      <c r="D856" s="508">
        <v>0</v>
      </c>
      <c r="E856" s="508" t="s">
        <v>1881</v>
      </c>
      <c r="F856" s="507" t="s">
        <v>595</v>
      </c>
      <c r="G856" s="502" t="s">
        <v>1882</v>
      </c>
    </row>
    <row r="857" spans="1:7" ht="30.75" thickBot="1" x14ac:dyDescent="0.3">
      <c r="A857" s="505"/>
      <c r="B857" s="507" t="s">
        <v>884</v>
      </c>
      <c r="C857" s="507" t="s">
        <v>607</v>
      </c>
      <c r="D857" s="508">
        <v>0</v>
      </c>
      <c r="E857" s="508" t="s">
        <v>1881</v>
      </c>
      <c r="F857" s="507" t="s">
        <v>595</v>
      </c>
      <c r="G857" s="502" t="s">
        <v>1880</v>
      </c>
    </row>
    <row r="858" spans="1:7" ht="30.75" thickBot="1" x14ac:dyDescent="0.3">
      <c r="A858" s="509">
        <v>39517</v>
      </c>
      <c r="B858" s="507" t="s">
        <v>607</v>
      </c>
      <c r="C858" s="507" t="s">
        <v>823</v>
      </c>
      <c r="D858" s="508">
        <v>0</v>
      </c>
      <c r="E858" s="508" t="s">
        <v>1382</v>
      </c>
      <c r="F858" s="507" t="s">
        <v>595</v>
      </c>
      <c r="G858" s="502" t="s">
        <v>1879</v>
      </c>
    </row>
    <row r="859" spans="1:7" ht="30.75" thickBot="1" x14ac:dyDescent="0.3">
      <c r="A859" s="506"/>
      <c r="B859" s="507" t="s">
        <v>823</v>
      </c>
      <c r="C859" s="507" t="s">
        <v>733</v>
      </c>
      <c r="D859" s="508">
        <v>738</v>
      </c>
      <c r="E859" s="508" t="s">
        <v>1382</v>
      </c>
      <c r="F859" s="507" t="s">
        <v>595</v>
      </c>
      <c r="G859" s="502" t="s">
        <v>1878</v>
      </c>
    </row>
    <row r="860" spans="1:7" ht="30.75" thickBot="1" x14ac:dyDescent="0.3">
      <c r="A860" s="506"/>
      <c r="B860" s="507" t="s">
        <v>733</v>
      </c>
      <c r="C860" s="507" t="s">
        <v>681</v>
      </c>
      <c r="D860" s="508">
        <v>671</v>
      </c>
      <c r="E860" s="508" t="s">
        <v>1382</v>
      </c>
      <c r="F860" s="507" t="s">
        <v>595</v>
      </c>
      <c r="G860" s="502" t="s">
        <v>1877</v>
      </c>
    </row>
    <row r="861" spans="1:7" ht="15.75" thickBot="1" x14ac:dyDescent="0.3">
      <c r="A861" s="506"/>
      <c r="B861" s="507" t="s">
        <v>681</v>
      </c>
      <c r="C861" s="507" t="s">
        <v>652</v>
      </c>
      <c r="D861" s="508">
        <v>0</v>
      </c>
      <c r="E861" s="508" t="s">
        <v>1382</v>
      </c>
      <c r="F861" s="507" t="s">
        <v>595</v>
      </c>
      <c r="G861" s="502" t="s">
        <v>1876</v>
      </c>
    </row>
    <row r="862" spans="1:7" ht="30.75" thickBot="1" x14ac:dyDescent="0.3">
      <c r="A862" s="506"/>
      <c r="B862" s="507" t="s">
        <v>652</v>
      </c>
      <c r="C862" s="507" t="s">
        <v>647</v>
      </c>
      <c r="D862" s="508">
        <v>0</v>
      </c>
      <c r="E862" s="508" t="s">
        <v>1382</v>
      </c>
      <c r="F862" s="507" t="s">
        <v>595</v>
      </c>
      <c r="G862" s="502" t="s">
        <v>1875</v>
      </c>
    </row>
    <row r="863" spans="1:7" ht="30.75" thickBot="1" x14ac:dyDescent="0.3">
      <c r="A863" s="506"/>
      <c r="B863" s="503" t="s">
        <v>647</v>
      </c>
      <c r="C863" s="503" t="s">
        <v>966</v>
      </c>
      <c r="D863" s="504">
        <v>0</v>
      </c>
      <c r="E863" s="504" t="s">
        <v>1382</v>
      </c>
      <c r="F863" s="503" t="s">
        <v>595</v>
      </c>
      <c r="G863" s="502" t="s">
        <v>1874</v>
      </c>
    </row>
    <row r="864" spans="1:7" ht="15.75" thickBot="1" x14ac:dyDescent="0.3">
      <c r="A864" s="506"/>
      <c r="B864" s="503"/>
      <c r="C864" s="503"/>
      <c r="D864" s="504"/>
      <c r="E864" s="504"/>
      <c r="F864" s="503"/>
      <c r="G864" s="502" t="s">
        <v>1873</v>
      </c>
    </row>
    <row r="865" spans="1:7" ht="45.75" thickBot="1" x14ac:dyDescent="0.3">
      <c r="A865" s="506"/>
      <c r="B865" s="507" t="s">
        <v>966</v>
      </c>
      <c r="C865" s="507" t="s">
        <v>623</v>
      </c>
      <c r="D865" s="508">
        <v>0</v>
      </c>
      <c r="E865" s="508" t="s">
        <v>1382</v>
      </c>
      <c r="F865" s="507" t="s">
        <v>595</v>
      </c>
      <c r="G865" s="502" t="s">
        <v>1872</v>
      </c>
    </row>
    <row r="866" spans="1:7" ht="45.75" thickBot="1" x14ac:dyDescent="0.3">
      <c r="A866" s="506"/>
      <c r="B866" s="507" t="s">
        <v>623</v>
      </c>
      <c r="C866" s="507" t="s">
        <v>781</v>
      </c>
      <c r="D866" s="508">
        <v>44</v>
      </c>
      <c r="E866" s="508" t="s">
        <v>1870</v>
      </c>
      <c r="F866" s="507" t="s">
        <v>595</v>
      </c>
      <c r="G866" s="502" t="s">
        <v>1871</v>
      </c>
    </row>
    <row r="867" spans="1:7" ht="60.75" thickBot="1" x14ac:dyDescent="0.3">
      <c r="A867" s="506"/>
      <c r="B867" s="507" t="s">
        <v>781</v>
      </c>
      <c r="C867" s="507" t="s">
        <v>616</v>
      </c>
      <c r="D867" s="508">
        <v>184</v>
      </c>
      <c r="E867" s="508" t="s">
        <v>1870</v>
      </c>
      <c r="F867" s="507" t="s">
        <v>595</v>
      </c>
      <c r="G867" s="502" t="s">
        <v>1869</v>
      </c>
    </row>
    <row r="868" spans="1:7" ht="30.75" thickBot="1" x14ac:dyDescent="0.3">
      <c r="A868" s="505"/>
      <c r="B868" s="507" t="s">
        <v>616</v>
      </c>
      <c r="C868" s="507" t="s">
        <v>607</v>
      </c>
      <c r="D868" s="508">
        <v>184</v>
      </c>
      <c r="E868" s="508" t="s">
        <v>1868</v>
      </c>
      <c r="F868" s="507" t="s">
        <v>595</v>
      </c>
      <c r="G868" s="502" t="s">
        <v>1866</v>
      </c>
    </row>
    <row r="869" spans="1:7" ht="30.75" thickBot="1" x14ac:dyDescent="0.3">
      <c r="A869" s="509">
        <v>39518</v>
      </c>
      <c r="B869" s="503" t="s">
        <v>607</v>
      </c>
      <c r="C869" s="503" t="s">
        <v>729</v>
      </c>
      <c r="D869" s="504">
        <v>184</v>
      </c>
      <c r="E869" s="504" t="s">
        <v>1868</v>
      </c>
      <c r="F869" s="503" t="s">
        <v>595</v>
      </c>
      <c r="G869" s="502" t="s">
        <v>1867</v>
      </c>
    </row>
    <row r="870" spans="1:7" ht="30.75" thickBot="1" x14ac:dyDescent="0.3">
      <c r="A870" s="506"/>
      <c r="B870" s="503"/>
      <c r="C870" s="503"/>
      <c r="D870" s="504"/>
      <c r="E870" s="504"/>
      <c r="F870" s="503"/>
      <c r="G870" s="502" t="s">
        <v>1866</v>
      </c>
    </row>
    <row r="871" spans="1:7" ht="45.75" thickBot="1" x14ac:dyDescent="0.3">
      <c r="A871" s="506"/>
      <c r="B871" s="507" t="s">
        <v>729</v>
      </c>
      <c r="C871" s="507" t="s">
        <v>681</v>
      </c>
      <c r="D871" s="508">
        <v>165</v>
      </c>
      <c r="E871" s="508" t="s">
        <v>1864</v>
      </c>
      <c r="F871" s="507" t="s">
        <v>595</v>
      </c>
      <c r="G871" s="502" t="s">
        <v>1865</v>
      </c>
    </row>
    <row r="872" spans="1:7" ht="45.75" thickBot="1" x14ac:dyDescent="0.3">
      <c r="A872" s="506"/>
      <c r="B872" s="507" t="s">
        <v>681</v>
      </c>
      <c r="C872" s="507" t="s">
        <v>677</v>
      </c>
      <c r="D872" s="508">
        <v>0</v>
      </c>
      <c r="E872" s="508" t="s">
        <v>1864</v>
      </c>
      <c r="F872" s="507" t="s">
        <v>595</v>
      </c>
      <c r="G872" s="502" t="s">
        <v>1863</v>
      </c>
    </row>
    <row r="873" spans="1:7" ht="30.75" thickBot="1" x14ac:dyDescent="0.3">
      <c r="A873" s="506"/>
      <c r="B873" s="507" t="s">
        <v>677</v>
      </c>
      <c r="C873" s="507" t="s">
        <v>671</v>
      </c>
      <c r="D873" s="508">
        <v>0</v>
      </c>
      <c r="E873" s="508" t="s">
        <v>1805</v>
      </c>
      <c r="F873" s="507" t="s">
        <v>595</v>
      </c>
      <c r="G873" s="502" t="s">
        <v>1862</v>
      </c>
    </row>
    <row r="874" spans="1:7" ht="15.75" thickBot="1" x14ac:dyDescent="0.3">
      <c r="A874" s="506"/>
      <c r="B874" s="503" t="s">
        <v>671</v>
      </c>
      <c r="C874" s="503" t="s">
        <v>660</v>
      </c>
      <c r="D874" s="504">
        <v>0</v>
      </c>
      <c r="E874" s="504" t="s">
        <v>1805</v>
      </c>
      <c r="F874" s="503" t="s">
        <v>595</v>
      </c>
      <c r="G874" s="502" t="s">
        <v>1861</v>
      </c>
    </row>
    <row r="875" spans="1:7" ht="30.75" thickBot="1" x14ac:dyDescent="0.3">
      <c r="A875" s="506"/>
      <c r="B875" s="503"/>
      <c r="C875" s="503"/>
      <c r="D875" s="504"/>
      <c r="E875" s="504"/>
      <c r="F875" s="503"/>
      <c r="G875" s="502" t="s">
        <v>1860</v>
      </c>
    </row>
    <row r="876" spans="1:7" ht="30.75" thickBot="1" x14ac:dyDescent="0.3">
      <c r="A876" s="506"/>
      <c r="B876" s="507" t="s">
        <v>660</v>
      </c>
      <c r="C876" s="507" t="s">
        <v>656</v>
      </c>
      <c r="D876" s="508">
        <v>0</v>
      </c>
      <c r="E876" s="508" t="s">
        <v>1805</v>
      </c>
      <c r="F876" s="507" t="s">
        <v>595</v>
      </c>
      <c r="G876" s="502" t="s">
        <v>1859</v>
      </c>
    </row>
    <row r="877" spans="1:7" ht="30.75" thickBot="1" x14ac:dyDescent="0.3">
      <c r="A877" s="506"/>
      <c r="B877" s="507" t="s">
        <v>656</v>
      </c>
      <c r="C877" s="507" t="s">
        <v>640</v>
      </c>
      <c r="D877" s="508">
        <v>0</v>
      </c>
      <c r="E877" s="508" t="s">
        <v>1409</v>
      </c>
      <c r="F877" s="507" t="s">
        <v>595</v>
      </c>
      <c r="G877" s="502" t="s">
        <v>1858</v>
      </c>
    </row>
    <row r="878" spans="1:7" ht="30.75" thickBot="1" x14ac:dyDescent="0.3">
      <c r="A878" s="506"/>
      <c r="B878" s="507" t="s">
        <v>640</v>
      </c>
      <c r="C878" s="507" t="s">
        <v>786</v>
      </c>
      <c r="D878" s="508">
        <v>13</v>
      </c>
      <c r="E878" s="508" t="s">
        <v>1810</v>
      </c>
      <c r="F878" s="507" t="s">
        <v>595</v>
      </c>
      <c r="G878" s="502" t="s">
        <v>1857</v>
      </c>
    </row>
    <row r="879" spans="1:7" ht="30.75" thickBot="1" x14ac:dyDescent="0.3">
      <c r="A879" s="506"/>
      <c r="B879" s="507" t="s">
        <v>786</v>
      </c>
      <c r="C879" s="507" t="s">
        <v>964</v>
      </c>
      <c r="D879" s="508">
        <v>13</v>
      </c>
      <c r="E879" s="508" t="s">
        <v>1409</v>
      </c>
      <c r="F879" s="507" t="s">
        <v>595</v>
      </c>
      <c r="G879" s="502" t="s">
        <v>1856</v>
      </c>
    </row>
    <row r="880" spans="1:7" ht="15.75" thickBot="1" x14ac:dyDescent="0.3">
      <c r="A880" s="506"/>
      <c r="B880" s="503" t="s">
        <v>964</v>
      </c>
      <c r="C880" s="503" t="s">
        <v>607</v>
      </c>
      <c r="D880" s="504">
        <v>550</v>
      </c>
      <c r="E880" s="504" t="s">
        <v>1812</v>
      </c>
      <c r="F880" s="503" t="s">
        <v>595</v>
      </c>
      <c r="G880" s="502" t="s">
        <v>1855</v>
      </c>
    </row>
    <row r="881" spans="1:7" ht="60.75" thickBot="1" x14ac:dyDescent="0.3">
      <c r="A881" s="505"/>
      <c r="B881" s="503"/>
      <c r="C881" s="503"/>
      <c r="D881" s="504"/>
      <c r="E881" s="504"/>
      <c r="F881" s="503"/>
      <c r="G881" s="502" t="s">
        <v>1854</v>
      </c>
    </row>
    <row r="882" spans="1:7" ht="30.75" thickBot="1" x14ac:dyDescent="0.3">
      <c r="A882" s="509">
        <v>39519</v>
      </c>
      <c r="B882" s="507" t="s">
        <v>607</v>
      </c>
      <c r="C882" s="507" t="s">
        <v>695</v>
      </c>
      <c r="D882" s="508">
        <v>804</v>
      </c>
      <c r="E882" s="508" t="s">
        <v>1812</v>
      </c>
      <c r="F882" s="507" t="s">
        <v>595</v>
      </c>
      <c r="G882" s="502" t="s">
        <v>1853</v>
      </c>
    </row>
    <row r="883" spans="1:7" ht="30.75" thickBot="1" x14ac:dyDescent="0.3">
      <c r="A883" s="506"/>
      <c r="B883" s="507" t="s">
        <v>695</v>
      </c>
      <c r="C883" s="507" t="s">
        <v>687</v>
      </c>
      <c r="D883" s="508">
        <v>804</v>
      </c>
      <c r="E883" s="508" t="s">
        <v>1805</v>
      </c>
      <c r="F883" s="507" t="s">
        <v>595</v>
      </c>
      <c r="G883" s="502" t="s">
        <v>1852</v>
      </c>
    </row>
    <row r="884" spans="1:7" ht="30.75" thickBot="1" x14ac:dyDescent="0.3">
      <c r="A884" s="506"/>
      <c r="B884" s="507" t="s">
        <v>687</v>
      </c>
      <c r="C884" s="507" t="s">
        <v>681</v>
      </c>
      <c r="D884" s="508">
        <v>1977</v>
      </c>
      <c r="E884" s="508" t="s">
        <v>1812</v>
      </c>
      <c r="F884" s="507" t="s">
        <v>595</v>
      </c>
      <c r="G884" s="502" t="s">
        <v>1851</v>
      </c>
    </row>
    <row r="885" spans="1:7" ht="30.75" thickBot="1" x14ac:dyDescent="0.3">
      <c r="A885" s="506"/>
      <c r="B885" s="507" t="s">
        <v>681</v>
      </c>
      <c r="C885" s="507" t="s">
        <v>671</v>
      </c>
      <c r="D885" s="508">
        <v>2650</v>
      </c>
      <c r="E885" s="508" t="s">
        <v>1812</v>
      </c>
      <c r="F885" s="507" t="s">
        <v>595</v>
      </c>
      <c r="G885" s="502" t="s">
        <v>1850</v>
      </c>
    </row>
    <row r="886" spans="1:7" ht="45.75" thickBot="1" x14ac:dyDescent="0.3">
      <c r="A886" s="506"/>
      <c r="B886" s="507" t="s">
        <v>671</v>
      </c>
      <c r="C886" s="507" t="s">
        <v>859</v>
      </c>
      <c r="D886" s="508">
        <v>2650</v>
      </c>
      <c r="E886" s="508" t="s">
        <v>1849</v>
      </c>
      <c r="F886" s="507" t="s">
        <v>595</v>
      </c>
      <c r="G886" s="502" t="s">
        <v>1848</v>
      </c>
    </row>
    <row r="887" spans="1:7" ht="45.75" thickBot="1" x14ac:dyDescent="0.3">
      <c r="A887" s="506"/>
      <c r="B887" s="507" t="s">
        <v>859</v>
      </c>
      <c r="C887" s="507" t="s">
        <v>656</v>
      </c>
      <c r="D887" s="508">
        <v>3430</v>
      </c>
      <c r="E887" s="508" t="s">
        <v>1812</v>
      </c>
      <c r="F887" s="507" t="s">
        <v>595</v>
      </c>
      <c r="G887" s="502" t="s">
        <v>1847</v>
      </c>
    </row>
    <row r="888" spans="1:7" ht="30.75" thickBot="1" x14ac:dyDescent="0.3">
      <c r="A888" s="506"/>
      <c r="B888" s="503" t="s">
        <v>656</v>
      </c>
      <c r="C888" s="503" t="s">
        <v>642</v>
      </c>
      <c r="D888" s="504">
        <v>3430</v>
      </c>
      <c r="E888" s="504" t="s">
        <v>1846</v>
      </c>
      <c r="F888" s="503" t="s">
        <v>595</v>
      </c>
      <c r="G888" s="502" t="s">
        <v>1845</v>
      </c>
    </row>
    <row r="889" spans="1:7" ht="45.75" thickBot="1" x14ac:dyDescent="0.3">
      <c r="A889" s="506"/>
      <c r="B889" s="503"/>
      <c r="C889" s="503"/>
      <c r="D889" s="504"/>
      <c r="E889" s="504"/>
      <c r="F889" s="503"/>
      <c r="G889" s="502" t="s">
        <v>1844</v>
      </c>
    </row>
    <row r="890" spans="1:7" ht="30.75" thickBot="1" x14ac:dyDescent="0.3">
      <c r="A890" s="506"/>
      <c r="B890" s="507" t="s">
        <v>642</v>
      </c>
      <c r="C890" s="507" t="s">
        <v>637</v>
      </c>
      <c r="D890" s="508">
        <v>3228</v>
      </c>
      <c r="E890" s="508" t="s">
        <v>1812</v>
      </c>
      <c r="F890" s="507" t="s">
        <v>595</v>
      </c>
      <c r="G890" s="502" t="s">
        <v>1843</v>
      </c>
    </row>
    <row r="891" spans="1:7" ht="30.75" thickBot="1" x14ac:dyDescent="0.3">
      <c r="A891" s="506"/>
      <c r="B891" s="507" t="s">
        <v>637</v>
      </c>
      <c r="C891" s="507" t="s">
        <v>781</v>
      </c>
      <c r="D891" s="508">
        <v>807</v>
      </c>
      <c r="E891" s="508" t="s">
        <v>1812</v>
      </c>
      <c r="F891" s="507" t="s">
        <v>595</v>
      </c>
      <c r="G891" s="502" t="s">
        <v>1842</v>
      </c>
    </row>
    <row r="892" spans="1:7" ht="30.75" thickBot="1" x14ac:dyDescent="0.3">
      <c r="A892" s="506"/>
      <c r="B892" s="503" t="s">
        <v>781</v>
      </c>
      <c r="C892" s="503" t="s">
        <v>741</v>
      </c>
      <c r="D892" s="504">
        <v>807</v>
      </c>
      <c r="E892" s="504" t="s">
        <v>1805</v>
      </c>
      <c r="F892" s="503" t="s">
        <v>595</v>
      </c>
      <c r="G892" s="502" t="s">
        <v>1841</v>
      </c>
    </row>
    <row r="893" spans="1:7" ht="15.75" thickBot="1" x14ac:dyDescent="0.3">
      <c r="A893" s="506"/>
      <c r="B893" s="503"/>
      <c r="C893" s="503"/>
      <c r="D893" s="504"/>
      <c r="E893" s="504"/>
      <c r="F893" s="503"/>
      <c r="G893" s="502" t="s">
        <v>1840</v>
      </c>
    </row>
    <row r="894" spans="1:7" ht="30.75" thickBot="1" x14ac:dyDescent="0.3">
      <c r="A894" s="505"/>
      <c r="B894" s="507" t="s">
        <v>741</v>
      </c>
      <c r="C894" s="507" t="s">
        <v>607</v>
      </c>
      <c r="D894" s="508">
        <v>685</v>
      </c>
      <c r="E894" s="508" t="s">
        <v>1812</v>
      </c>
      <c r="F894" s="507" t="s">
        <v>595</v>
      </c>
      <c r="G894" s="502" t="s">
        <v>1839</v>
      </c>
    </row>
    <row r="895" spans="1:7" ht="30.75" thickBot="1" x14ac:dyDescent="0.3">
      <c r="A895" s="509">
        <v>39520</v>
      </c>
      <c r="B895" s="507" t="s">
        <v>607</v>
      </c>
      <c r="C895" s="507" t="s">
        <v>823</v>
      </c>
      <c r="D895" s="508">
        <v>578</v>
      </c>
      <c r="E895" s="508" t="s">
        <v>1817</v>
      </c>
      <c r="F895" s="507" t="s">
        <v>595</v>
      </c>
      <c r="G895" s="502" t="s">
        <v>1838</v>
      </c>
    </row>
    <row r="896" spans="1:7" ht="60.75" thickBot="1" x14ac:dyDescent="0.3">
      <c r="A896" s="506"/>
      <c r="B896" s="507" t="s">
        <v>823</v>
      </c>
      <c r="C896" s="507" t="s">
        <v>700</v>
      </c>
      <c r="D896" s="508">
        <v>578</v>
      </c>
      <c r="E896" s="508" t="s">
        <v>1837</v>
      </c>
      <c r="F896" s="507" t="s">
        <v>595</v>
      </c>
      <c r="G896" s="502" t="s">
        <v>1836</v>
      </c>
    </row>
    <row r="897" spans="1:7" ht="30.75" thickBot="1" x14ac:dyDescent="0.3">
      <c r="A897" s="506"/>
      <c r="B897" s="507" t="s">
        <v>700</v>
      </c>
      <c r="C897" s="507" t="s">
        <v>817</v>
      </c>
      <c r="D897" s="508">
        <v>57</v>
      </c>
      <c r="E897" s="508" t="s">
        <v>1817</v>
      </c>
      <c r="F897" s="507" t="s">
        <v>595</v>
      </c>
      <c r="G897" s="502" t="s">
        <v>1835</v>
      </c>
    </row>
    <row r="898" spans="1:7" ht="60.75" thickBot="1" x14ac:dyDescent="0.3">
      <c r="A898" s="506"/>
      <c r="B898" s="507" t="s">
        <v>817</v>
      </c>
      <c r="C898" s="507" t="s">
        <v>733</v>
      </c>
      <c r="D898" s="508">
        <v>57</v>
      </c>
      <c r="E898" s="508" t="s">
        <v>1834</v>
      </c>
      <c r="F898" s="507" t="s">
        <v>595</v>
      </c>
      <c r="G898" s="502" t="s">
        <v>1833</v>
      </c>
    </row>
    <row r="899" spans="1:7" ht="30.75" thickBot="1" x14ac:dyDescent="0.3">
      <c r="A899" s="506"/>
      <c r="B899" s="507" t="s">
        <v>733</v>
      </c>
      <c r="C899" s="507" t="s">
        <v>681</v>
      </c>
      <c r="D899" s="508">
        <v>0</v>
      </c>
      <c r="E899" s="508" t="s">
        <v>1831</v>
      </c>
      <c r="F899" s="507" t="s">
        <v>595</v>
      </c>
      <c r="G899" s="502" t="s">
        <v>1832</v>
      </c>
    </row>
    <row r="900" spans="1:7" ht="30.75" thickBot="1" x14ac:dyDescent="0.3">
      <c r="A900" s="506"/>
      <c r="B900" s="507" t="s">
        <v>681</v>
      </c>
      <c r="C900" s="507" t="s">
        <v>1018</v>
      </c>
      <c r="D900" s="508">
        <v>0</v>
      </c>
      <c r="E900" s="508" t="s">
        <v>1831</v>
      </c>
      <c r="F900" s="507" t="s">
        <v>595</v>
      </c>
      <c r="G900" s="502" t="s">
        <v>1830</v>
      </c>
    </row>
    <row r="901" spans="1:7" ht="15.75" thickBot="1" x14ac:dyDescent="0.3">
      <c r="A901" s="506"/>
      <c r="B901" s="507" t="s">
        <v>1018</v>
      </c>
      <c r="C901" s="507" t="s">
        <v>677</v>
      </c>
      <c r="D901" s="508">
        <v>42</v>
      </c>
      <c r="E901" s="508" t="s">
        <v>1817</v>
      </c>
      <c r="F901" s="507" t="s">
        <v>595</v>
      </c>
      <c r="G901" s="502" t="s">
        <v>1829</v>
      </c>
    </row>
    <row r="902" spans="1:7" ht="30.75" thickBot="1" x14ac:dyDescent="0.3">
      <c r="A902" s="506"/>
      <c r="B902" s="507" t="s">
        <v>677</v>
      </c>
      <c r="C902" s="507" t="s">
        <v>675</v>
      </c>
      <c r="D902" s="508">
        <v>42</v>
      </c>
      <c r="E902" s="508" t="s">
        <v>1819</v>
      </c>
      <c r="F902" s="507" t="s">
        <v>595</v>
      </c>
      <c r="G902" s="502" t="s">
        <v>1828</v>
      </c>
    </row>
    <row r="903" spans="1:7" ht="15.75" thickBot="1" x14ac:dyDescent="0.3">
      <c r="A903" s="506"/>
      <c r="B903" s="507" t="s">
        <v>675</v>
      </c>
      <c r="C903" s="507" t="s">
        <v>671</v>
      </c>
      <c r="D903" s="508">
        <v>42</v>
      </c>
      <c r="E903" s="508" t="s">
        <v>1819</v>
      </c>
      <c r="F903" s="507" t="s">
        <v>595</v>
      </c>
      <c r="G903" s="502" t="s">
        <v>1827</v>
      </c>
    </row>
    <row r="904" spans="1:7" ht="30.75" thickBot="1" x14ac:dyDescent="0.3">
      <c r="A904" s="506"/>
      <c r="B904" s="507" t="s">
        <v>671</v>
      </c>
      <c r="C904" s="507" t="s">
        <v>757</v>
      </c>
      <c r="D904" s="508">
        <v>792</v>
      </c>
      <c r="E904" s="508" t="s">
        <v>1817</v>
      </c>
      <c r="F904" s="507" t="s">
        <v>595</v>
      </c>
      <c r="G904" s="502" t="s">
        <v>1826</v>
      </c>
    </row>
    <row r="905" spans="1:7" ht="30.75" thickBot="1" x14ac:dyDescent="0.3">
      <c r="A905" s="506"/>
      <c r="B905" s="507" t="s">
        <v>757</v>
      </c>
      <c r="C905" s="507" t="s">
        <v>723</v>
      </c>
      <c r="D905" s="508">
        <v>792</v>
      </c>
      <c r="E905" s="508" t="s">
        <v>1819</v>
      </c>
      <c r="F905" s="507" t="s">
        <v>595</v>
      </c>
      <c r="G905" s="502" t="s">
        <v>1825</v>
      </c>
    </row>
    <row r="906" spans="1:7" ht="60.75" thickBot="1" x14ac:dyDescent="0.3">
      <c r="A906" s="506"/>
      <c r="B906" s="507" t="s">
        <v>723</v>
      </c>
      <c r="C906" s="507" t="s">
        <v>630</v>
      </c>
      <c r="D906" s="508">
        <v>3448</v>
      </c>
      <c r="E906" s="508" t="s">
        <v>1817</v>
      </c>
      <c r="F906" s="507" t="s">
        <v>595</v>
      </c>
      <c r="G906" s="502" t="s">
        <v>1824</v>
      </c>
    </row>
    <row r="907" spans="1:7" ht="105.75" thickBot="1" x14ac:dyDescent="0.3">
      <c r="A907" s="506"/>
      <c r="B907" s="507" t="s">
        <v>630</v>
      </c>
      <c r="C907" s="507" t="s">
        <v>997</v>
      </c>
      <c r="D907" s="508">
        <v>3448</v>
      </c>
      <c r="E907" s="508" t="s">
        <v>1819</v>
      </c>
      <c r="F907" s="507" t="s">
        <v>595</v>
      </c>
      <c r="G907" s="502" t="s">
        <v>1823</v>
      </c>
    </row>
    <row r="908" spans="1:7" ht="30.75" thickBot="1" x14ac:dyDescent="0.3">
      <c r="A908" s="506"/>
      <c r="B908" s="507" t="s">
        <v>997</v>
      </c>
      <c r="C908" s="507" t="s">
        <v>710</v>
      </c>
      <c r="D908" s="508">
        <v>3440</v>
      </c>
      <c r="E908" s="508" t="s">
        <v>1819</v>
      </c>
      <c r="F908" s="507" t="s">
        <v>595</v>
      </c>
      <c r="G908" s="502" t="s">
        <v>1822</v>
      </c>
    </row>
    <row r="909" spans="1:7" ht="60.75" thickBot="1" x14ac:dyDescent="0.3">
      <c r="A909" s="506"/>
      <c r="B909" s="507" t="s">
        <v>710</v>
      </c>
      <c r="C909" s="507" t="s">
        <v>618</v>
      </c>
      <c r="D909" s="508">
        <v>3440</v>
      </c>
      <c r="E909" s="508" t="s">
        <v>1819</v>
      </c>
      <c r="F909" s="507" t="s">
        <v>595</v>
      </c>
      <c r="G909" s="502" t="s">
        <v>1821</v>
      </c>
    </row>
    <row r="910" spans="1:7" ht="15.75" thickBot="1" x14ac:dyDescent="0.3">
      <c r="A910" s="506"/>
      <c r="B910" s="507" t="s">
        <v>618</v>
      </c>
      <c r="C910" s="507" t="s">
        <v>614</v>
      </c>
      <c r="D910" s="508">
        <v>3440</v>
      </c>
      <c r="E910" s="508" t="s">
        <v>1819</v>
      </c>
      <c r="F910" s="507" t="s">
        <v>595</v>
      </c>
      <c r="G910" s="502" t="s">
        <v>1820</v>
      </c>
    </row>
    <row r="911" spans="1:7" ht="30.75" thickBot="1" x14ac:dyDescent="0.3">
      <c r="A911" s="506"/>
      <c r="B911" s="507" t="s">
        <v>614</v>
      </c>
      <c r="C911" s="507" t="s">
        <v>741</v>
      </c>
      <c r="D911" s="508">
        <v>3440</v>
      </c>
      <c r="E911" s="508" t="s">
        <v>1819</v>
      </c>
      <c r="F911" s="507" t="s">
        <v>595</v>
      </c>
      <c r="G911" s="502" t="s">
        <v>1818</v>
      </c>
    </row>
    <row r="912" spans="1:7" ht="15.75" thickBot="1" x14ac:dyDescent="0.3">
      <c r="A912" s="505"/>
      <c r="B912" s="507" t="s">
        <v>741</v>
      </c>
      <c r="C912" s="507" t="s">
        <v>607</v>
      </c>
      <c r="D912" s="508">
        <v>3252</v>
      </c>
      <c r="E912" s="508" t="s">
        <v>1817</v>
      </c>
      <c r="F912" s="507" t="s">
        <v>595</v>
      </c>
      <c r="G912" s="502" t="s">
        <v>1816</v>
      </c>
    </row>
    <row r="913" spans="1:7" ht="30.75" thickBot="1" x14ac:dyDescent="0.3">
      <c r="A913" s="509">
        <v>39521</v>
      </c>
      <c r="B913" s="507" t="s">
        <v>607</v>
      </c>
      <c r="C913" s="507" t="s">
        <v>733</v>
      </c>
      <c r="D913" s="508">
        <v>791</v>
      </c>
      <c r="E913" s="508" t="s">
        <v>1812</v>
      </c>
      <c r="F913" s="507" t="s">
        <v>595</v>
      </c>
      <c r="G913" s="502" t="s">
        <v>1815</v>
      </c>
    </row>
    <row r="914" spans="1:7" ht="30.75" thickBot="1" x14ac:dyDescent="0.3">
      <c r="A914" s="506"/>
      <c r="B914" s="507" t="s">
        <v>733</v>
      </c>
      <c r="C914" s="507" t="s">
        <v>731</v>
      </c>
      <c r="D914" s="508">
        <v>791</v>
      </c>
      <c r="E914" s="508" t="s">
        <v>1812</v>
      </c>
      <c r="F914" s="507" t="s">
        <v>595</v>
      </c>
      <c r="G914" s="502" t="s">
        <v>1814</v>
      </c>
    </row>
    <row r="915" spans="1:7" ht="15.75" thickBot="1" x14ac:dyDescent="0.3">
      <c r="A915" s="506"/>
      <c r="B915" s="507" t="s">
        <v>731</v>
      </c>
      <c r="C915" s="507" t="s">
        <v>681</v>
      </c>
      <c r="D915" s="508">
        <v>525</v>
      </c>
      <c r="E915" s="508" t="s">
        <v>1812</v>
      </c>
      <c r="F915" s="507" t="s">
        <v>595</v>
      </c>
      <c r="G915" s="502" t="s">
        <v>1813</v>
      </c>
    </row>
    <row r="916" spans="1:7" ht="15.75" thickBot="1" x14ac:dyDescent="0.3">
      <c r="A916" s="506"/>
      <c r="B916" s="507" t="s">
        <v>681</v>
      </c>
      <c r="C916" s="507" t="s">
        <v>675</v>
      </c>
      <c r="D916" s="508">
        <v>0</v>
      </c>
      <c r="E916" s="508" t="s">
        <v>1812</v>
      </c>
      <c r="F916" s="507" t="s">
        <v>595</v>
      </c>
      <c r="G916" s="502" t="s">
        <v>1811</v>
      </c>
    </row>
    <row r="917" spans="1:7" ht="15.75" thickBot="1" x14ac:dyDescent="0.3">
      <c r="A917" s="506"/>
      <c r="B917" s="507" t="s">
        <v>675</v>
      </c>
      <c r="C917" s="507" t="s">
        <v>673</v>
      </c>
      <c r="D917" s="508">
        <v>0</v>
      </c>
      <c r="E917" s="508" t="s">
        <v>1810</v>
      </c>
      <c r="F917" s="507" t="s">
        <v>595</v>
      </c>
      <c r="G917" s="502" t="s">
        <v>1809</v>
      </c>
    </row>
    <row r="918" spans="1:7" ht="15.75" thickBot="1" x14ac:dyDescent="0.3">
      <c r="A918" s="506"/>
      <c r="B918" s="507" t="s">
        <v>673</v>
      </c>
      <c r="C918" s="507" t="s">
        <v>671</v>
      </c>
      <c r="D918" s="508">
        <v>0</v>
      </c>
      <c r="E918" s="508" t="s">
        <v>1805</v>
      </c>
      <c r="F918" s="507" t="s">
        <v>595</v>
      </c>
      <c r="G918" s="502" t="s">
        <v>1808</v>
      </c>
    </row>
    <row r="919" spans="1:7" ht="45.75" thickBot="1" x14ac:dyDescent="0.3">
      <c r="A919" s="506"/>
      <c r="B919" s="507" t="s">
        <v>671</v>
      </c>
      <c r="C919" s="507" t="s">
        <v>847</v>
      </c>
      <c r="D919" s="508">
        <v>314</v>
      </c>
      <c r="E919" s="508" t="s">
        <v>1805</v>
      </c>
      <c r="F919" s="507" t="s">
        <v>595</v>
      </c>
      <c r="G919" s="502" t="s">
        <v>1807</v>
      </c>
    </row>
    <row r="920" spans="1:7" ht="15.75" thickBot="1" x14ac:dyDescent="0.3">
      <c r="A920" s="506"/>
      <c r="B920" s="507" t="s">
        <v>847</v>
      </c>
      <c r="C920" s="507" t="s">
        <v>654</v>
      </c>
      <c r="D920" s="508">
        <v>0</v>
      </c>
      <c r="E920" s="508" t="s">
        <v>1805</v>
      </c>
      <c r="F920" s="507" t="s">
        <v>595</v>
      </c>
      <c r="G920" s="502" t="s">
        <v>1806</v>
      </c>
    </row>
    <row r="921" spans="1:7" ht="45.75" thickBot="1" x14ac:dyDescent="0.3">
      <c r="A921" s="506"/>
      <c r="B921" s="507" t="s">
        <v>654</v>
      </c>
      <c r="C921" s="507" t="s">
        <v>652</v>
      </c>
      <c r="D921" s="508">
        <v>0</v>
      </c>
      <c r="E921" s="508" t="s">
        <v>1805</v>
      </c>
      <c r="F921" s="507" t="s">
        <v>595</v>
      </c>
      <c r="G921" s="502" t="s">
        <v>1804</v>
      </c>
    </row>
    <row r="922" spans="1:7" ht="15.75" thickBot="1" x14ac:dyDescent="0.3">
      <c r="A922" s="506"/>
      <c r="B922" s="503" t="s">
        <v>652</v>
      </c>
      <c r="C922" s="503" t="s">
        <v>841</v>
      </c>
      <c r="D922" s="504">
        <v>32</v>
      </c>
      <c r="E922" s="504" t="s">
        <v>1796</v>
      </c>
      <c r="F922" s="503" t="s">
        <v>595</v>
      </c>
      <c r="G922" s="502" t="s">
        <v>775</v>
      </c>
    </row>
    <row r="923" spans="1:7" ht="45.75" thickBot="1" x14ac:dyDescent="0.3">
      <c r="A923" s="506"/>
      <c r="B923" s="503"/>
      <c r="C923" s="503"/>
      <c r="D923" s="504"/>
      <c r="E923" s="504"/>
      <c r="F923" s="503"/>
      <c r="G923" s="502" t="s">
        <v>1803</v>
      </c>
    </row>
    <row r="924" spans="1:7" ht="45.75" thickBot="1" x14ac:dyDescent="0.3">
      <c r="A924" s="506"/>
      <c r="B924" s="507" t="s">
        <v>841</v>
      </c>
      <c r="C924" s="507" t="s">
        <v>966</v>
      </c>
      <c r="D924" s="508">
        <v>776</v>
      </c>
      <c r="E924" s="508" t="s">
        <v>1796</v>
      </c>
      <c r="F924" s="507" t="s">
        <v>595</v>
      </c>
      <c r="G924" s="502" t="s">
        <v>1802</v>
      </c>
    </row>
    <row r="925" spans="1:7" ht="45.75" thickBot="1" x14ac:dyDescent="0.3">
      <c r="A925" s="506"/>
      <c r="B925" s="507" t="s">
        <v>966</v>
      </c>
      <c r="C925" s="507" t="s">
        <v>630</v>
      </c>
      <c r="D925" s="508">
        <v>776</v>
      </c>
      <c r="E925" s="508" t="s">
        <v>1796</v>
      </c>
      <c r="F925" s="507" t="s">
        <v>595</v>
      </c>
      <c r="G925" s="502" t="s">
        <v>1801</v>
      </c>
    </row>
    <row r="926" spans="1:7" ht="45.75" thickBot="1" x14ac:dyDescent="0.3">
      <c r="A926" s="506"/>
      <c r="B926" s="507" t="s">
        <v>630</v>
      </c>
      <c r="C926" s="507" t="s">
        <v>627</v>
      </c>
      <c r="D926" s="508">
        <v>778</v>
      </c>
      <c r="E926" s="508" t="s">
        <v>1796</v>
      </c>
      <c r="F926" s="507" t="s">
        <v>595</v>
      </c>
      <c r="G926" s="502" t="s">
        <v>1800</v>
      </c>
    </row>
    <row r="927" spans="1:7" ht="45.75" thickBot="1" x14ac:dyDescent="0.3">
      <c r="A927" s="506"/>
      <c r="B927" s="507" t="s">
        <v>627</v>
      </c>
      <c r="C927" s="507" t="s">
        <v>623</v>
      </c>
      <c r="D927" s="508">
        <v>831</v>
      </c>
      <c r="E927" s="508" t="s">
        <v>1796</v>
      </c>
      <c r="F927" s="507" t="s">
        <v>595</v>
      </c>
      <c r="G927" s="502" t="s">
        <v>1799</v>
      </c>
    </row>
    <row r="928" spans="1:7" ht="45.75" thickBot="1" x14ac:dyDescent="0.3">
      <c r="A928" s="506"/>
      <c r="B928" s="507" t="s">
        <v>623</v>
      </c>
      <c r="C928" s="507" t="s">
        <v>710</v>
      </c>
      <c r="D928" s="508">
        <v>831</v>
      </c>
      <c r="E928" s="508" t="s">
        <v>1796</v>
      </c>
      <c r="F928" s="507" t="s">
        <v>595</v>
      </c>
      <c r="G928" s="502" t="s">
        <v>1798</v>
      </c>
    </row>
    <row r="929" spans="1:7" ht="30.75" thickBot="1" x14ac:dyDescent="0.3">
      <c r="A929" s="506"/>
      <c r="B929" s="507" t="s">
        <v>710</v>
      </c>
      <c r="C929" s="507" t="s">
        <v>745</v>
      </c>
      <c r="D929" s="508">
        <v>831</v>
      </c>
      <c r="E929" s="508" t="s">
        <v>1409</v>
      </c>
      <c r="F929" s="507" t="s">
        <v>595</v>
      </c>
      <c r="G929" s="502" t="s">
        <v>1797</v>
      </c>
    </row>
    <row r="930" spans="1:7" ht="45.75" thickBot="1" x14ac:dyDescent="0.3">
      <c r="A930" s="505"/>
      <c r="B930" s="507" t="s">
        <v>745</v>
      </c>
      <c r="C930" s="507" t="s">
        <v>607</v>
      </c>
      <c r="D930" s="508">
        <v>2080</v>
      </c>
      <c r="E930" s="508" t="s">
        <v>1796</v>
      </c>
      <c r="F930" s="507" t="s">
        <v>595</v>
      </c>
      <c r="G930" s="502" t="s">
        <v>1795</v>
      </c>
    </row>
    <row r="931" spans="1:7" ht="45.75" thickBot="1" x14ac:dyDescent="0.3">
      <c r="A931" s="509">
        <v>39522</v>
      </c>
      <c r="B931" s="507" t="s">
        <v>607</v>
      </c>
      <c r="C931" s="507" t="s">
        <v>600</v>
      </c>
      <c r="D931" s="508">
        <v>2646</v>
      </c>
      <c r="E931" s="508" t="s">
        <v>1777</v>
      </c>
      <c r="F931" s="507" t="s">
        <v>595</v>
      </c>
      <c r="G931" s="502" t="s">
        <v>1794</v>
      </c>
    </row>
    <row r="932" spans="1:7" ht="45.75" thickBot="1" x14ac:dyDescent="0.3">
      <c r="A932" s="506"/>
      <c r="B932" s="507" t="s">
        <v>600</v>
      </c>
      <c r="C932" s="507" t="s">
        <v>598</v>
      </c>
      <c r="D932" s="508">
        <v>2646</v>
      </c>
      <c r="E932" s="508" t="s">
        <v>1777</v>
      </c>
      <c r="F932" s="507" t="s">
        <v>595</v>
      </c>
      <c r="G932" s="502" t="s">
        <v>1793</v>
      </c>
    </row>
    <row r="933" spans="1:7" ht="45.75" thickBot="1" x14ac:dyDescent="0.3">
      <c r="A933" s="506"/>
      <c r="B933" s="507" t="s">
        <v>598</v>
      </c>
      <c r="C933" s="507" t="s">
        <v>692</v>
      </c>
      <c r="D933" s="508">
        <v>2848</v>
      </c>
      <c r="E933" s="508" t="s">
        <v>1777</v>
      </c>
      <c r="F933" s="507" t="s">
        <v>595</v>
      </c>
      <c r="G933" s="502" t="s">
        <v>1792</v>
      </c>
    </row>
    <row r="934" spans="1:7" ht="45.75" thickBot="1" x14ac:dyDescent="0.3">
      <c r="A934" s="506"/>
      <c r="B934" s="507" t="s">
        <v>692</v>
      </c>
      <c r="C934" s="507" t="s">
        <v>689</v>
      </c>
      <c r="D934" s="508">
        <v>2848</v>
      </c>
      <c r="E934" s="508" t="s">
        <v>1777</v>
      </c>
      <c r="F934" s="507" t="s">
        <v>595</v>
      </c>
      <c r="G934" s="502" t="s">
        <v>1791</v>
      </c>
    </row>
    <row r="935" spans="1:7" ht="45.75" thickBot="1" x14ac:dyDescent="0.3">
      <c r="A935" s="506"/>
      <c r="B935" s="507" t="s">
        <v>689</v>
      </c>
      <c r="C935" s="507" t="s">
        <v>729</v>
      </c>
      <c r="D935" s="508">
        <v>3380</v>
      </c>
      <c r="E935" s="508" t="s">
        <v>1777</v>
      </c>
      <c r="F935" s="507" t="s">
        <v>595</v>
      </c>
      <c r="G935" s="502" t="s">
        <v>1790</v>
      </c>
    </row>
    <row r="936" spans="1:7" ht="45.75" thickBot="1" x14ac:dyDescent="0.3">
      <c r="A936" s="506"/>
      <c r="B936" s="507" t="s">
        <v>729</v>
      </c>
      <c r="C936" s="507" t="s">
        <v>681</v>
      </c>
      <c r="D936" s="508">
        <v>0</v>
      </c>
      <c r="E936" s="508" t="s">
        <v>1777</v>
      </c>
      <c r="F936" s="507" t="s">
        <v>595</v>
      </c>
      <c r="G936" s="502" t="s">
        <v>1789</v>
      </c>
    </row>
    <row r="937" spans="1:7" ht="45.75" thickBot="1" x14ac:dyDescent="0.3">
      <c r="A937" s="506"/>
      <c r="B937" s="507" t="s">
        <v>681</v>
      </c>
      <c r="C937" s="507" t="s">
        <v>760</v>
      </c>
      <c r="D937" s="508">
        <v>3445</v>
      </c>
      <c r="E937" s="508" t="s">
        <v>1777</v>
      </c>
      <c r="F937" s="507" t="s">
        <v>595</v>
      </c>
      <c r="G937" s="502" t="s">
        <v>1788</v>
      </c>
    </row>
    <row r="938" spans="1:7" ht="45.75" thickBot="1" x14ac:dyDescent="0.3">
      <c r="A938" s="506"/>
      <c r="B938" s="507" t="s">
        <v>760</v>
      </c>
      <c r="C938" s="507" t="s">
        <v>757</v>
      </c>
      <c r="D938" s="508">
        <v>3435</v>
      </c>
      <c r="E938" s="508" t="s">
        <v>1777</v>
      </c>
      <c r="F938" s="507" t="s">
        <v>595</v>
      </c>
      <c r="G938" s="502" t="s">
        <v>1787</v>
      </c>
    </row>
    <row r="939" spans="1:7" ht="15.75" thickBot="1" x14ac:dyDescent="0.3">
      <c r="A939" s="506"/>
      <c r="B939" s="503" t="s">
        <v>757</v>
      </c>
      <c r="C939" s="503" t="s">
        <v>660</v>
      </c>
      <c r="D939" s="504">
        <v>3445</v>
      </c>
      <c r="E939" s="504" t="s">
        <v>1777</v>
      </c>
      <c r="F939" s="503" t="s">
        <v>595</v>
      </c>
      <c r="G939" s="502" t="s">
        <v>1786</v>
      </c>
    </row>
    <row r="940" spans="1:7" ht="90.75" thickBot="1" x14ac:dyDescent="0.3">
      <c r="A940" s="506"/>
      <c r="B940" s="503"/>
      <c r="C940" s="503"/>
      <c r="D940" s="504"/>
      <c r="E940" s="504"/>
      <c r="F940" s="503"/>
      <c r="G940" s="502" t="s">
        <v>1785</v>
      </c>
    </row>
    <row r="941" spans="1:7" ht="45.75" thickBot="1" x14ac:dyDescent="0.3">
      <c r="A941" s="506"/>
      <c r="B941" s="507" t="s">
        <v>660</v>
      </c>
      <c r="C941" s="507" t="s">
        <v>794</v>
      </c>
      <c r="D941" s="508">
        <v>3445</v>
      </c>
      <c r="E941" s="508" t="s">
        <v>1777</v>
      </c>
      <c r="F941" s="507" t="s">
        <v>595</v>
      </c>
      <c r="G941" s="502" t="s">
        <v>1784</v>
      </c>
    </row>
    <row r="942" spans="1:7" ht="90.75" thickBot="1" x14ac:dyDescent="0.3">
      <c r="A942" s="506"/>
      <c r="B942" s="507" t="s">
        <v>794</v>
      </c>
      <c r="C942" s="507" t="s">
        <v>640</v>
      </c>
      <c r="D942" s="508">
        <v>3445</v>
      </c>
      <c r="E942" s="508" t="s">
        <v>1777</v>
      </c>
      <c r="F942" s="507" t="s">
        <v>595</v>
      </c>
      <c r="G942" s="502" t="s">
        <v>1783</v>
      </c>
    </row>
    <row r="943" spans="1:7" ht="45.75" thickBot="1" x14ac:dyDescent="0.3">
      <c r="A943" s="506"/>
      <c r="B943" s="507" t="s">
        <v>640</v>
      </c>
      <c r="C943" s="507" t="s">
        <v>964</v>
      </c>
      <c r="D943" s="508">
        <v>3445</v>
      </c>
      <c r="E943" s="508" t="s">
        <v>1777</v>
      </c>
      <c r="F943" s="507" t="s">
        <v>595</v>
      </c>
      <c r="G943" s="502" t="s">
        <v>1782</v>
      </c>
    </row>
    <row r="944" spans="1:7" ht="45.75" thickBot="1" x14ac:dyDescent="0.3">
      <c r="A944" s="506"/>
      <c r="B944" s="507" t="s">
        <v>964</v>
      </c>
      <c r="C944" s="507" t="s">
        <v>893</v>
      </c>
      <c r="D944" s="508">
        <v>3445</v>
      </c>
      <c r="E944" s="508" t="s">
        <v>1777</v>
      </c>
      <c r="F944" s="507" t="s">
        <v>595</v>
      </c>
      <c r="G944" s="502" t="s">
        <v>1781</v>
      </c>
    </row>
    <row r="945" spans="1:7" ht="45.75" thickBot="1" x14ac:dyDescent="0.3">
      <c r="A945" s="506"/>
      <c r="B945" s="507" t="s">
        <v>893</v>
      </c>
      <c r="C945" s="507" t="s">
        <v>891</v>
      </c>
      <c r="D945" s="508">
        <v>3444</v>
      </c>
      <c r="E945" s="508" t="s">
        <v>1777</v>
      </c>
      <c r="F945" s="507" t="s">
        <v>595</v>
      </c>
      <c r="G945" s="502" t="s">
        <v>1780</v>
      </c>
    </row>
    <row r="946" spans="1:7" ht="45.75" thickBot="1" x14ac:dyDescent="0.3">
      <c r="A946" s="506"/>
      <c r="B946" s="507" t="s">
        <v>891</v>
      </c>
      <c r="C946" s="507" t="s">
        <v>630</v>
      </c>
      <c r="D946" s="508">
        <v>3444</v>
      </c>
      <c r="E946" s="508" t="s">
        <v>1777</v>
      </c>
      <c r="F946" s="507" t="s">
        <v>595</v>
      </c>
      <c r="G946" s="502" t="s">
        <v>1779</v>
      </c>
    </row>
    <row r="947" spans="1:7" ht="45.75" thickBot="1" x14ac:dyDescent="0.3">
      <c r="A947" s="506"/>
      <c r="B947" s="507" t="s">
        <v>630</v>
      </c>
      <c r="C947" s="507" t="s">
        <v>887</v>
      </c>
      <c r="D947" s="508">
        <v>3444</v>
      </c>
      <c r="E947" s="508" t="s">
        <v>1777</v>
      </c>
      <c r="F947" s="507" t="s">
        <v>595</v>
      </c>
      <c r="G947" s="502" t="s">
        <v>1778</v>
      </c>
    </row>
    <row r="948" spans="1:7" ht="45.75" thickBot="1" x14ac:dyDescent="0.3">
      <c r="A948" s="506"/>
      <c r="B948" s="503" t="s">
        <v>887</v>
      </c>
      <c r="C948" s="503" t="s">
        <v>607</v>
      </c>
      <c r="D948" s="504">
        <v>3444</v>
      </c>
      <c r="E948" s="504" t="s">
        <v>1777</v>
      </c>
      <c r="F948" s="503" t="s">
        <v>595</v>
      </c>
      <c r="G948" s="502" t="s">
        <v>1776</v>
      </c>
    </row>
    <row r="949" spans="1:7" ht="45.75" thickBot="1" x14ac:dyDescent="0.3">
      <c r="A949" s="505"/>
      <c r="B949" s="503"/>
      <c r="C949" s="503"/>
      <c r="D949" s="504"/>
      <c r="E949" s="504"/>
      <c r="F949" s="503"/>
      <c r="G949" s="502" t="s">
        <v>1775</v>
      </c>
    </row>
    <row r="950" spans="1:7" ht="45.75" thickBot="1" x14ac:dyDescent="0.3">
      <c r="A950" s="509">
        <v>39523</v>
      </c>
      <c r="B950" s="507" t="s">
        <v>607</v>
      </c>
      <c r="C950" s="507" t="s">
        <v>689</v>
      </c>
      <c r="D950" s="508">
        <v>3444</v>
      </c>
      <c r="E950" s="508" t="s">
        <v>1758</v>
      </c>
      <c r="F950" s="507" t="s">
        <v>595</v>
      </c>
      <c r="G950" s="502" t="s">
        <v>1774</v>
      </c>
    </row>
    <row r="951" spans="1:7" ht="45.75" thickBot="1" x14ac:dyDescent="0.3">
      <c r="A951" s="506"/>
      <c r="B951" s="507" t="s">
        <v>689</v>
      </c>
      <c r="C951" s="507" t="s">
        <v>685</v>
      </c>
      <c r="D951" s="508">
        <v>3420</v>
      </c>
      <c r="E951" s="508" t="s">
        <v>1758</v>
      </c>
      <c r="F951" s="507" t="s">
        <v>595</v>
      </c>
      <c r="G951" s="502" t="s">
        <v>1773</v>
      </c>
    </row>
    <row r="952" spans="1:7" ht="45.75" thickBot="1" x14ac:dyDescent="0.3">
      <c r="A952" s="506"/>
      <c r="B952" s="507" t="s">
        <v>685</v>
      </c>
      <c r="C952" s="507" t="s">
        <v>683</v>
      </c>
      <c r="D952" s="508">
        <v>3420</v>
      </c>
      <c r="E952" s="508" t="s">
        <v>1758</v>
      </c>
      <c r="F952" s="507" t="s">
        <v>595</v>
      </c>
      <c r="G952" s="502" t="s">
        <v>1772</v>
      </c>
    </row>
    <row r="953" spans="1:7" ht="45.75" thickBot="1" x14ac:dyDescent="0.3">
      <c r="A953" s="506"/>
      <c r="B953" s="507" t="s">
        <v>683</v>
      </c>
      <c r="C953" s="507" t="s">
        <v>729</v>
      </c>
      <c r="D953" s="508">
        <v>3420</v>
      </c>
      <c r="E953" s="508" t="s">
        <v>1758</v>
      </c>
      <c r="F953" s="507" t="s">
        <v>595</v>
      </c>
      <c r="G953" s="502" t="s">
        <v>1771</v>
      </c>
    </row>
    <row r="954" spans="1:7" ht="45.75" thickBot="1" x14ac:dyDescent="0.3">
      <c r="A954" s="506"/>
      <c r="B954" s="507" t="s">
        <v>729</v>
      </c>
      <c r="C954" s="507" t="s">
        <v>681</v>
      </c>
      <c r="D954" s="508">
        <v>3420</v>
      </c>
      <c r="E954" s="508" t="s">
        <v>1758</v>
      </c>
      <c r="F954" s="507" t="s">
        <v>595</v>
      </c>
      <c r="G954" s="502" t="s">
        <v>1770</v>
      </c>
    </row>
    <row r="955" spans="1:7" ht="45.75" thickBot="1" x14ac:dyDescent="0.3">
      <c r="A955" s="506"/>
      <c r="B955" s="507" t="s">
        <v>681</v>
      </c>
      <c r="C955" s="507" t="s">
        <v>916</v>
      </c>
      <c r="D955" s="508">
        <v>3420</v>
      </c>
      <c r="E955" s="508" t="s">
        <v>1758</v>
      </c>
      <c r="F955" s="507" t="s">
        <v>595</v>
      </c>
      <c r="G955" s="502" t="s">
        <v>1769</v>
      </c>
    </row>
    <row r="956" spans="1:7" ht="45.75" thickBot="1" x14ac:dyDescent="0.3">
      <c r="A956" s="506"/>
      <c r="B956" s="507" t="s">
        <v>916</v>
      </c>
      <c r="C956" s="507" t="s">
        <v>673</v>
      </c>
      <c r="D956" s="508">
        <v>3420</v>
      </c>
      <c r="E956" s="508" t="s">
        <v>1758</v>
      </c>
      <c r="F956" s="507" t="s">
        <v>595</v>
      </c>
      <c r="G956" s="502" t="s">
        <v>1768</v>
      </c>
    </row>
    <row r="957" spans="1:7" ht="30.75" thickBot="1" x14ac:dyDescent="0.3">
      <c r="A957" s="506"/>
      <c r="B957" s="507" t="s">
        <v>673</v>
      </c>
      <c r="C957" s="507" t="s">
        <v>671</v>
      </c>
      <c r="D957" s="508">
        <v>3420</v>
      </c>
      <c r="E957" s="508" t="s">
        <v>1764</v>
      </c>
      <c r="F957" s="507" t="s">
        <v>595</v>
      </c>
      <c r="G957" s="502" t="s">
        <v>1767</v>
      </c>
    </row>
    <row r="958" spans="1:7" ht="45.75" thickBot="1" x14ac:dyDescent="0.3">
      <c r="A958" s="506"/>
      <c r="B958" s="507" t="s">
        <v>671</v>
      </c>
      <c r="C958" s="507" t="s">
        <v>850</v>
      </c>
      <c r="D958" s="508">
        <v>3420</v>
      </c>
      <c r="E958" s="508" t="s">
        <v>1764</v>
      </c>
      <c r="F958" s="507" t="s">
        <v>595</v>
      </c>
      <c r="G958" s="502" t="s">
        <v>1766</v>
      </c>
    </row>
    <row r="959" spans="1:7" ht="45.75" thickBot="1" x14ac:dyDescent="0.3">
      <c r="A959" s="506"/>
      <c r="B959" s="507" t="s">
        <v>850</v>
      </c>
      <c r="C959" s="507" t="s">
        <v>642</v>
      </c>
      <c r="D959" s="508">
        <v>3420</v>
      </c>
      <c r="E959" s="508" t="s">
        <v>1764</v>
      </c>
      <c r="F959" s="507" t="s">
        <v>595</v>
      </c>
      <c r="G959" s="502" t="s">
        <v>1765</v>
      </c>
    </row>
    <row r="960" spans="1:7" ht="60.75" thickBot="1" x14ac:dyDescent="0.3">
      <c r="A960" s="506"/>
      <c r="B960" s="507" t="s">
        <v>642</v>
      </c>
      <c r="C960" s="507" t="s">
        <v>639</v>
      </c>
      <c r="D960" s="508">
        <v>3420</v>
      </c>
      <c r="E960" s="508" t="s">
        <v>1764</v>
      </c>
      <c r="F960" s="507" t="s">
        <v>595</v>
      </c>
      <c r="G960" s="502" t="s">
        <v>1763</v>
      </c>
    </row>
    <row r="961" spans="1:7" ht="45.75" thickBot="1" x14ac:dyDescent="0.3">
      <c r="A961" s="506"/>
      <c r="B961" s="507" t="s">
        <v>639</v>
      </c>
      <c r="C961" s="507" t="s">
        <v>893</v>
      </c>
      <c r="D961" s="508">
        <v>2846</v>
      </c>
      <c r="E961" s="508" t="s">
        <v>1758</v>
      </c>
      <c r="F961" s="507" t="s">
        <v>595</v>
      </c>
      <c r="G961" s="502" t="s">
        <v>1762</v>
      </c>
    </row>
    <row r="962" spans="1:7" ht="45.75" thickBot="1" x14ac:dyDescent="0.3">
      <c r="A962" s="506"/>
      <c r="B962" s="507" t="s">
        <v>893</v>
      </c>
      <c r="C962" s="507" t="s">
        <v>630</v>
      </c>
      <c r="D962" s="508">
        <v>2840</v>
      </c>
      <c r="E962" s="508" t="s">
        <v>1758</v>
      </c>
      <c r="F962" s="507" t="s">
        <v>595</v>
      </c>
      <c r="G962" s="502" t="s">
        <v>1761</v>
      </c>
    </row>
    <row r="963" spans="1:7" ht="45.75" thickBot="1" x14ac:dyDescent="0.3">
      <c r="A963" s="506"/>
      <c r="B963" s="507" t="s">
        <v>630</v>
      </c>
      <c r="C963" s="507" t="s">
        <v>618</v>
      </c>
      <c r="D963" s="508">
        <v>770</v>
      </c>
      <c r="E963" s="508" t="s">
        <v>1758</v>
      </c>
      <c r="F963" s="507" t="s">
        <v>595</v>
      </c>
      <c r="G963" s="502" t="s">
        <v>1760</v>
      </c>
    </row>
    <row r="964" spans="1:7" ht="45.75" thickBot="1" x14ac:dyDescent="0.3">
      <c r="A964" s="506"/>
      <c r="B964" s="507" t="s">
        <v>618</v>
      </c>
      <c r="C964" s="507" t="s">
        <v>741</v>
      </c>
      <c r="D964" s="508">
        <v>760</v>
      </c>
      <c r="E964" s="508" t="s">
        <v>1758</v>
      </c>
      <c r="F964" s="507" t="s">
        <v>595</v>
      </c>
      <c r="G964" s="502" t="s">
        <v>1759</v>
      </c>
    </row>
    <row r="965" spans="1:7" ht="45.75" thickBot="1" x14ac:dyDescent="0.3">
      <c r="A965" s="505"/>
      <c r="B965" s="507" t="s">
        <v>741</v>
      </c>
      <c r="C965" s="507" t="s">
        <v>607</v>
      </c>
      <c r="D965" s="508">
        <v>735</v>
      </c>
      <c r="E965" s="508" t="s">
        <v>1758</v>
      </c>
      <c r="F965" s="507" t="s">
        <v>595</v>
      </c>
      <c r="G965" s="502" t="s">
        <v>1757</v>
      </c>
    </row>
    <row r="966" spans="1:7" ht="45.75" thickBot="1" x14ac:dyDescent="0.3">
      <c r="A966" s="509">
        <v>39524</v>
      </c>
      <c r="B966" s="507" t="s">
        <v>607</v>
      </c>
      <c r="C966" s="507" t="s">
        <v>689</v>
      </c>
      <c r="D966" s="508">
        <v>475</v>
      </c>
      <c r="E966" s="508" t="s">
        <v>1750</v>
      </c>
      <c r="F966" s="507" t="s">
        <v>595</v>
      </c>
      <c r="G966" s="502" t="s">
        <v>1756</v>
      </c>
    </row>
    <row r="967" spans="1:7" ht="45.75" thickBot="1" x14ac:dyDescent="0.3">
      <c r="A967" s="506"/>
      <c r="B967" s="507" t="s">
        <v>689</v>
      </c>
      <c r="C967" s="507" t="s">
        <v>681</v>
      </c>
      <c r="D967" s="508">
        <v>475</v>
      </c>
      <c r="E967" s="508" t="s">
        <v>719</v>
      </c>
      <c r="F967" s="507" t="s">
        <v>595</v>
      </c>
      <c r="G967" s="502" t="s">
        <v>1755</v>
      </c>
    </row>
    <row r="968" spans="1:7" ht="30.75" thickBot="1" x14ac:dyDescent="0.3">
      <c r="A968" s="506"/>
      <c r="B968" s="507" t="s">
        <v>681</v>
      </c>
      <c r="C968" s="507" t="s">
        <v>677</v>
      </c>
      <c r="D968" s="508">
        <v>474</v>
      </c>
      <c r="E968" s="508" t="s">
        <v>719</v>
      </c>
      <c r="F968" s="507" t="s">
        <v>595</v>
      </c>
      <c r="G968" s="502" t="s">
        <v>1754</v>
      </c>
    </row>
    <row r="969" spans="1:7" ht="45.75" thickBot="1" x14ac:dyDescent="0.3">
      <c r="A969" s="506"/>
      <c r="B969" s="507" t="s">
        <v>677</v>
      </c>
      <c r="C969" s="507" t="s">
        <v>850</v>
      </c>
      <c r="D969" s="508">
        <v>10</v>
      </c>
      <c r="E969" s="508" t="s">
        <v>1750</v>
      </c>
      <c r="F969" s="507" t="s">
        <v>595</v>
      </c>
      <c r="G969" s="502" t="s">
        <v>1753</v>
      </c>
    </row>
    <row r="970" spans="1:7" ht="45.75" thickBot="1" x14ac:dyDescent="0.3">
      <c r="A970" s="506"/>
      <c r="B970" s="507" t="s">
        <v>850</v>
      </c>
      <c r="C970" s="507" t="s">
        <v>663</v>
      </c>
      <c r="D970" s="508">
        <v>10</v>
      </c>
      <c r="E970" s="508" t="s">
        <v>1750</v>
      </c>
      <c r="F970" s="507" t="s">
        <v>595</v>
      </c>
      <c r="G970" s="502" t="s">
        <v>1752</v>
      </c>
    </row>
    <row r="971" spans="1:7" ht="60.75" thickBot="1" x14ac:dyDescent="0.3">
      <c r="A971" s="506"/>
      <c r="B971" s="507" t="s">
        <v>663</v>
      </c>
      <c r="C971" s="507" t="s">
        <v>841</v>
      </c>
      <c r="D971" s="508">
        <v>10</v>
      </c>
      <c r="E971" s="508" t="s">
        <v>719</v>
      </c>
      <c r="F971" s="507" t="s">
        <v>595</v>
      </c>
      <c r="G971" s="502" t="s">
        <v>1751</v>
      </c>
    </row>
    <row r="972" spans="1:7" ht="45.75" thickBot="1" x14ac:dyDescent="0.3">
      <c r="A972" s="506"/>
      <c r="B972" s="507" t="s">
        <v>841</v>
      </c>
      <c r="C972" s="507" t="s">
        <v>639</v>
      </c>
      <c r="D972" s="508">
        <v>0</v>
      </c>
      <c r="E972" s="508" t="s">
        <v>1750</v>
      </c>
      <c r="F972" s="507" t="s">
        <v>595</v>
      </c>
      <c r="G972" s="502" t="s">
        <v>1749</v>
      </c>
    </row>
    <row r="973" spans="1:7" ht="30.75" thickBot="1" x14ac:dyDescent="0.3">
      <c r="A973" s="506"/>
      <c r="B973" s="507" t="s">
        <v>639</v>
      </c>
      <c r="C973" s="507" t="s">
        <v>634</v>
      </c>
      <c r="D973" s="508">
        <v>0</v>
      </c>
      <c r="E973" s="508" t="s">
        <v>1739</v>
      </c>
      <c r="F973" s="507" t="s">
        <v>595</v>
      </c>
      <c r="G973" s="502" t="s">
        <v>1748</v>
      </c>
    </row>
    <row r="974" spans="1:7" ht="30.75" thickBot="1" x14ac:dyDescent="0.3">
      <c r="A974" s="506"/>
      <c r="B974" s="507" t="s">
        <v>634</v>
      </c>
      <c r="C974" s="507" t="s">
        <v>786</v>
      </c>
      <c r="D974" s="508">
        <v>0</v>
      </c>
      <c r="E974" s="508" t="s">
        <v>1739</v>
      </c>
      <c r="F974" s="507" t="s">
        <v>595</v>
      </c>
      <c r="G974" s="502" t="s">
        <v>1747</v>
      </c>
    </row>
    <row r="975" spans="1:7" ht="30.75" thickBot="1" x14ac:dyDescent="0.3">
      <c r="A975" s="506"/>
      <c r="B975" s="507" t="s">
        <v>786</v>
      </c>
      <c r="C975" s="507" t="s">
        <v>710</v>
      </c>
      <c r="D975" s="508">
        <v>0</v>
      </c>
      <c r="E975" s="508" t="s">
        <v>719</v>
      </c>
      <c r="F975" s="507" t="s">
        <v>595</v>
      </c>
      <c r="G975" s="502" t="s">
        <v>357</v>
      </c>
    </row>
    <row r="976" spans="1:7" ht="30.75" thickBot="1" x14ac:dyDescent="0.3">
      <c r="A976" s="506"/>
      <c r="B976" s="507" t="s">
        <v>710</v>
      </c>
      <c r="C976" s="507" t="s">
        <v>708</v>
      </c>
      <c r="D976" s="508">
        <v>44</v>
      </c>
      <c r="E976" s="508" t="s">
        <v>1739</v>
      </c>
      <c r="F976" s="507" t="s">
        <v>595</v>
      </c>
      <c r="G976" s="502" t="s">
        <v>1746</v>
      </c>
    </row>
    <row r="977" spans="1:7" ht="30.75" thickBot="1" x14ac:dyDescent="0.3">
      <c r="A977" s="506"/>
      <c r="B977" s="507" t="s">
        <v>708</v>
      </c>
      <c r="C977" s="507" t="s">
        <v>745</v>
      </c>
      <c r="D977" s="508">
        <v>44</v>
      </c>
      <c r="E977" s="508" t="s">
        <v>719</v>
      </c>
      <c r="F977" s="507" t="s">
        <v>595</v>
      </c>
      <c r="G977" s="502" t="s">
        <v>357</v>
      </c>
    </row>
    <row r="978" spans="1:7" ht="30.75" thickBot="1" x14ac:dyDescent="0.3">
      <c r="A978" s="506"/>
      <c r="B978" s="507" t="s">
        <v>745</v>
      </c>
      <c r="C978" s="507" t="s">
        <v>609</v>
      </c>
      <c r="D978" s="508">
        <v>564</v>
      </c>
      <c r="E978" s="508" t="s">
        <v>1739</v>
      </c>
      <c r="F978" s="507" t="s">
        <v>595</v>
      </c>
      <c r="G978" s="502" t="s">
        <v>1745</v>
      </c>
    </row>
    <row r="979" spans="1:7" ht="30.75" thickBot="1" x14ac:dyDescent="0.3">
      <c r="A979" s="505"/>
      <c r="B979" s="507" t="s">
        <v>609</v>
      </c>
      <c r="C979" s="507" t="s">
        <v>607</v>
      </c>
      <c r="D979" s="508">
        <v>564</v>
      </c>
      <c r="E979" s="508" t="s">
        <v>719</v>
      </c>
      <c r="F979" s="507" t="s">
        <v>595</v>
      </c>
      <c r="G979" s="502" t="s">
        <v>357</v>
      </c>
    </row>
    <row r="980" spans="1:7" ht="30.75" thickBot="1" x14ac:dyDescent="0.3">
      <c r="A980" s="509">
        <v>39525</v>
      </c>
      <c r="B980" s="507" t="s">
        <v>607</v>
      </c>
      <c r="C980" s="507" t="s">
        <v>698</v>
      </c>
      <c r="D980" s="508">
        <v>564</v>
      </c>
      <c r="E980" s="508" t="s">
        <v>719</v>
      </c>
      <c r="F980" s="507" t="s">
        <v>595</v>
      </c>
      <c r="G980" s="502" t="s">
        <v>357</v>
      </c>
    </row>
    <row r="981" spans="1:7" ht="30.75" thickBot="1" x14ac:dyDescent="0.3">
      <c r="A981" s="506"/>
      <c r="B981" s="507" t="s">
        <v>698</v>
      </c>
      <c r="C981" s="507" t="s">
        <v>597</v>
      </c>
      <c r="D981" s="508">
        <v>616</v>
      </c>
      <c r="E981" s="508" t="s">
        <v>1739</v>
      </c>
      <c r="F981" s="507" t="s">
        <v>595</v>
      </c>
      <c r="G981" s="502" t="s">
        <v>1744</v>
      </c>
    </row>
    <row r="982" spans="1:7" ht="30.75" thickBot="1" x14ac:dyDescent="0.3">
      <c r="A982" s="506"/>
      <c r="B982" s="507" t="s">
        <v>597</v>
      </c>
      <c r="C982" s="507" t="s">
        <v>771</v>
      </c>
      <c r="D982" s="508">
        <v>616</v>
      </c>
      <c r="E982" s="508" t="s">
        <v>1739</v>
      </c>
      <c r="F982" s="507" t="s">
        <v>595</v>
      </c>
      <c r="G982" s="502" t="s">
        <v>1743</v>
      </c>
    </row>
    <row r="983" spans="1:7" ht="45.75" thickBot="1" x14ac:dyDescent="0.3">
      <c r="A983" s="506"/>
      <c r="B983" s="507" t="s">
        <v>771</v>
      </c>
      <c r="C983" s="507" t="s">
        <v>689</v>
      </c>
      <c r="D983" s="508">
        <v>616</v>
      </c>
      <c r="E983" s="508" t="s">
        <v>1739</v>
      </c>
      <c r="F983" s="507" t="s">
        <v>595</v>
      </c>
      <c r="G983" s="502" t="s">
        <v>1742</v>
      </c>
    </row>
    <row r="984" spans="1:7" ht="45.75" thickBot="1" x14ac:dyDescent="0.3">
      <c r="A984" s="506"/>
      <c r="B984" s="507" t="s">
        <v>689</v>
      </c>
      <c r="C984" s="507" t="s">
        <v>683</v>
      </c>
      <c r="D984" s="508">
        <v>617</v>
      </c>
      <c r="E984" s="508" t="s">
        <v>1739</v>
      </c>
      <c r="F984" s="507" t="s">
        <v>595</v>
      </c>
      <c r="G984" s="502" t="s">
        <v>1741</v>
      </c>
    </row>
    <row r="985" spans="1:7" ht="30.75" thickBot="1" x14ac:dyDescent="0.3">
      <c r="A985" s="506"/>
      <c r="B985" s="507" t="s">
        <v>683</v>
      </c>
      <c r="C985" s="507" t="s">
        <v>729</v>
      </c>
      <c r="D985" s="508">
        <v>617</v>
      </c>
      <c r="E985" s="508" t="s">
        <v>1739</v>
      </c>
      <c r="F985" s="507" t="s">
        <v>595</v>
      </c>
      <c r="G985" s="502" t="s">
        <v>1740</v>
      </c>
    </row>
    <row r="986" spans="1:7" ht="30.75" thickBot="1" x14ac:dyDescent="0.3">
      <c r="A986" s="506"/>
      <c r="B986" s="507" t="s">
        <v>729</v>
      </c>
      <c r="C986" s="507" t="s">
        <v>681</v>
      </c>
      <c r="D986" s="508">
        <v>617</v>
      </c>
      <c r="E986" s="508" t="s">
        <v>1739</v>
      </c>
      <c r="F986" s="507" t="s">
        <v>595</v>
      </c>
      <c r="G986" s="502" t="s">
        <v>1738</v>
      </c>
    </row>
    <row r="987" spans="1:7" ht="30.75" thickBot="1" x14ac:dyDescent="0.3">
      <c r="A987" s="506"/>
      <c r="B987" s="507" t="s">
        <v>681</v>
      </c>
      <c r="C987" s="507" t="s">
        <v>677</v>
      </c>
      <c r="D987" s="508">
        <v>610</v>
      </c>
      <c r="E987" s="508" t="s">
        <v>825</v>
      </c>
      <c r="F987" s="507" t="s">
        <v>595</v>
      </c>
      <c r="G987" s="502" t="s">
        <v>1737</v>
      </c>
    </row>
    <row r="988" spans="1:7" ht="30.75" thickBot="1" x14ac:dyDescent="0.3">
      <c r="A988" s="506"/>
      <c r="B988" s="507" t="s">
        <v>677</v>
      </c>
      <c r="C988" s="507" t="s">
        <v>673</v>
      </c>
      <c r="D988" s="508">
        <v>0</v>
      </c>
      <c r="E988" s="508" t="s">
        <v>825</v>
      </c>
      <c r="F988" s="507" t="s">
        <v>595</v>
      </c>
      <c r="G988" s="502" t="s">
        <v>1736</v>
      </c>
    </row>
    <row r="989" spans="1:7" ht="30.75" thickBot="1" x14ac:dyDescent="0.3">
      <c r="A989" s="506"/>
      <c r="B989" s="507" t="s">
        <v>673</v>
      </c>
      <c r="C989" s="507" t="s">
        <v>668</v>
      </c>
      <c r="D989" s="508">
        <v>0</v>
      </c>
      <c r="E989" s="508" t="s">
        <v>825</v>
      </c>
      <c r="F989" s="507" t="s">
        <v>595</v>
      </c>
      <c r="G989" s="502" t="s">
        <v>1735</v>
      </c>
    </row>
    <row r="990" spans="1:7" ht="45.75" thickBot="1" x14ac:dyDescent="0.3">
      <c r="A990" s="506"/>
      <c r="B990" s="507" t="s">
        <v>668</v>
      </c>
      <c r="C990" s="507" t="s">
        <v>666</v>
      </c>
      <c r="D990" s="508">
        <v>0</v>
      </c>
      <c r="E990" s="508" t="s">
        <v>825</v>
      </c>
      <c r="F990" s="507" t="s">
        <v>595</v>
      </c>
      <c r="G990" s="502" t="s">
        <v>1734</v>
      </c>
    </row>
    <row r="991" spans="1:7" ht="30.75" thickBot="1" x14ac:dyDescent="0.3">
      <c r="A991" s="506"/>
      <c r="B991" s="507" t="s">
        <v>666</v>
      </c>
      <c r="C991" s="507" t="s">
        <v>665</v>
      </c>
      <c r="D991" s="508">
        <v>0</v>
      </c>
      <c r="E991" s="508" t="s">
        <v>825</v>
      </c>
      <c r="F991" s="507" t="s">
        <v>595</v>
      </c>
      <c r="G991" s="502" t="s">
        <v>1733</v>
      </c>
    </row>
    <row r="992" spans="1:7" ht="30.75" thickBot="1" x14ac:dyDescent="0.3">
      <c r="A992" s="506"/>
      <c r="B992" s="507" t="s">
        <v>665</v>
      </c>
      <c r="C992" s="507" t="s">
        <v>856</v>
      </c>
      <c r="D992" s="508">
        <v>0</v>
      </c>
      <c r="E992" s="508" t="s">
        <v>825</v>
      </c>
      <c r="F992" s="507" t="s">
        <v>595</v>
      </c>
      <c r="G992" s="502" t="s">
        <v>1732</v>
      </c>
    </row>
    <row r="993" spans="1:7" ht="45.75" thickBot="1" x14ac:dyDescent="0.3">
      <c r="A993" s="506"/>
      <c r="B993" s="507" t="s">
        <v>856</v>
      </c>
      <c r="C993" s="507" t="s">
        <v>850</v>
      </c>
      <c r="D993" s="508">
        <v>139</v>
      </c>
      <c r="E993" s="508" t="s">
        <v>1592</v>
      </c>
      <c r="F993" s="507" t="s">
        <v>595</v>
      </c>
      <c r="G993" s="502" t="s">
        <v>1731</v>
      </c>
    </row>
    <row r="994" spans="1:7" ht="45.75" thickBot="1" x14ac:dyDescent="0.3">
      <c r="A994" s="506"/>
      <c r="B994" s="507" t="s">
        <v>850</v>
      </c>
      <c r="C994" s="507" t="s">
        <v>660</v>
      </c>
      <c r="D994" s="508">
        <v>0</v>
      </c>
      <c r="E994" s="508" t="s">
        <v>1592</v>
      </c>
      <c r="F994" s="507" t="s">
        <v>595</v>
      </c>
      <c r="G994" s="502" t="s">
        <v>1730</v>
      </c>
    </row>
    <row r="995" spans="1:7" ht="15.75" thickBot="1" x14ac:dyDescent="0.3">
      <c r="A995" s="506"/>
      <c r="B995" s="507" t="s">
        <v>660</v>
      </c>
      <c r="C995" s="507" t="s">
        <v>658</v>
      </c>
      <c r="D995" s="508">
        <v>0</v>
      </c>
      <c r="E995" s="508" t="s">
        <v>1382</v>
      </c>
      <c r="F995" s="507" t="s">
        <v>595</v>
      </c>
      <c r="G995" s="502" t="s">
        <v>1729</v>
      </c>
    </row>
    <row r="996" spans="1:7" ht="30.75" thickBot="1" x14ac:dyDescent="0.3">
      <c r="A996" s="506"/>
      <c r="B996" s="507" t="s">
        <v>658</v>
      </c>
      <c r="C996" s="507" t="s">
        <v>654</v>
      </c>
      <c r="D996" s="508">
        <v>0</v>
      </c>
      <c r="E996" s="508" t="s">
        <v>719</v>
      </c>
      <c r="F996" s="507" t="s">
        <v>595</v>
      </c>
      <c r="G996" s="502" t="s">
        <v>1727</v>
      </c>
    </row>
    <row r="997" spans="1:7" ht="30.75" thickBot="1" x14ac:dyDescent="0.3">
      <c r="A997" s="506"/>
      <c r="B997" s="507" t="s">
        <v>654</v>
      </c>
      <c r="C997" s="507" t="s">
        <v>652</v>
      </c>
      <c r="D997" s="508">
        <v>0</v>
      </c>
      <c r="E997" s="508" t="s">
        <v>1382</v>
      </c>
      <c r="F997" s="507" t="s">
        <v>595</v>
      </c>
      <c r="G997" s="502" t="s">
        <v>1728</v>
      </c>
    </row>
    <row r="998" spans="1:7" ht="30.75" thickBot="1" x14ac:dyDescent="0.3">
      <c r="A998" s="506"/>
      <c r="B998" s="507" t="s">
        <v>652</v>
      </c>
      <c r="C998" s="507" t="s">
        <v>839</v>
      </c>
      <c r="D998" s="508">
        <v>0</v>
      </c>
      <c r="E998" s="508" t="s">
        <v>719</v>
      </c>
      <c r="F998" s="507" t="s">
        <v>595</v>
      </c>
      <c r="G998" s="502" t="s">
        <v>1727</v>
      </c>
    </row>
    <row r="999" spans="1:7" ht="30.75" thickBot="1" x14ac:dyDescent="0.3">
      <c r="A999" s="506"/>
      <c r="B999" s="507" t="s">
        <v>839</v>
      </c>
      <c r="C999" s="507" t="s">
        <v>964</v>
      </c>
      <c r="D999" s="508">
        <v>0</v>
      </c>
      <c r="E999" s="508" t="s">
        <v>1382</v>
      </c>
      <c r="F999" s="507" t="s">
        <v>595</v>
      </c>
      <c r="G999" s="502" t="s">
        <v>1726</v>
      </c>
    </row>
    <row r="1000" spans="1:7" ht="45.75" thickBot="1" x14ac:dyDescent="0.3">
      <c r="A1000" s="505"/>
      <c r="B1000" s="507" t="s">
        <v>964</v>
      </c>
      <c r="C1000" s="507" t="s">
        <v>607</v>
      </c>
      <c r="D1000" s="508">
        <v>0</v>
      </c>
      <c r="E1000" s="508" t="s">
        <v>719</v>
      </c>
      <c r="F1000" s="507" t="s">
        <v>595</v>
      </c>
      <c r="G1000" s="502" t="s">
        <v>1725</v>
      </c>
    </row>
    <row r="1001" spans="1:7" ht="45.75" thickBot="1" x14ac:dyDescent="0.3">
      <c r="A1001" s="509">
        <v>39526</v>
      </c>
      <c r="B1001" s="507" t="s">
        <v>607</v>
      </c>
      <c r="C1001" s="507" t="s">
        <v>681</v>
      </c>
      <c r="D1001" s="508">
        <v>0</v>
      </c>
      <c r="E1001" s="508" t="s">
        <v>719</v>
      </c>
      <c r="F1001" s="507" t="s">
        <v>595</v>
      </c>
      <c r="G1001" s="502" t="s">
        <v>1725</v>
      </c>
    </row>
    <row r="1002" spans="1:7" ht="45.75" thickBot="1" x14ac:dyDescent="0.3">
      <c r="A1002" s="506"/>
      <c r="B1002" s="507" t="s">
        <v>681</v>
      </c>
      <c r="C1002" s="507" t="s">
        <v>841</v>
      </c>
      <c r="D1002" s="508">
        <v>0</v>
      </c>
      <c r="E1002" s="508" t="s">
        <v>719</v>
      </c>
      <c r="F1002" s="507" t="s">
        <v>595</v>
      </c>
      <c r="G1002" s="502" t="s">
        <v>1724</v>
      </c>
    </row>
    <row r="1003" spans="1:7" ht="45.75" thickBot="1" x14ac:dyDescent="0.3">
      <c r="A1003" s="506"/>
      <c r="B1003" s="507" t="s">
        <v>841</v>
      </c>
      <c r="C1003" s="507" t="s">
        <v>637</v>
      </c>
      <c r="D1003" s="508">
        <v>0</v>
      </c>
      <c r="E1003" s="508" t="s">
        <v>1717</v>
      </c>
      <c r="F1003" s="507" t="s">
        <v>595</v>
      </c>
      <c r="G1003" s="502" t="s">
        <v>1723</v>
      </c>
    </row>
    <row r="1004" spans="1:7" ht="45.75" thickBot="1" x14ac:dyDescent="0.3">
      <c r="A1004" s="506"/>
      <c r="B1004" s="507" t="s">
        <v>637</v>
      </c>
      <c r="C1004" s="507" t="s">
        <v>634</v>
      </c>
      <c r="D1004" s="508">
        <v>130</v>
      </c>
      <c r="E1004" s="508" t="s">
        <v>1717</v>
      </c>
      <c r="F1004" s="507" t="s">
        <v>595</v>
      </c>
      <c r="G1004" s="502" t="s">
        <v>1722</v>
      </c>
    </row>
    <row r="1005" spans="1:7" ht="45.75" thickBot="1" x14ac:dyDescent="0.3">
      <c r="A1005" s="506"/>
      <c r="B1005" s="507" t="s">
        <v>634</v>
      </c>
      <c r="C1005" s="507" t="s">
        <v>632</v>
      </c>
      <c r="D1005" s="508">
        <v>139.30000000000001</v>
      </c>
      <c r="E1005" s="508" t="s">
        <v>1717</v>
      </c>
      <c r="F1005" s="507" t="s">
        <v>595</v>
      </c>
      <c r="G1005" s="502" t="s">
        <v>1721</v>
      </c>
    </row>
    <row r="1006" spans="1:7" ht="45.75" thickBot="1" x14ac:dyDescent="0.3">
      <c r="A1006" s="506"/>
      <c r="B1006" s="507" t="s">
        <v>632</v>
      </c>
      <c r="C1006" s="507" t="s">
        <v>966</v>
      </c>
      <c r="D1006" s="508">
        <v>139.30000000000001</v>
      </c>
      <c r="E1006" s="508" t="s">
        <v>1717</v>
      </c>
      <c r="F1006" s="507" t="s">
        <v>595</v>
      </c>
      <c r="G1006" s="502" t="s">
        <v>1720</v>
      </c>
    </row>
    <row r="1007" spans="1:7" ht="45.75" thickBot="1" x14ac:dyDescent="0.3">
      <c r="A1007" s="506"/>
      <c r="B1007" s="507" t="s">
        <v>966</v>
      </c>
      <c r="C1007" s="507" t="s">
        <v>891</v>
      </c>
      <c r="D1007" s="508">
        <v>139.30000000000001</v>
      </c>
      <c r="E1007" s="508" t="s">
        <v>1717</v>
      </c>
      <c r="F1007" s="507" t="s">
        <v>595</v>
      </c>
      <c r="G1007" s="502" t="s">
        <v>1719</v>
      </c>
    </row>
    <row r="1008" spans="1:7" ht="45.75" thickBot="1" x14ac:dyDescent="0.3">
      <c r="A1008" s="506"/>
      <c r="B1008" s="507" t="s">
        <v>891</v>
      </c>
      <c r="C1008" s="507" t="s">
        <v>630</v>
      </c>
      <c r="D1008" s="508">
        <v>139</v>
      </c>
      <c r="E1008" s="508" t="s">
        <v>1717</v>
      </c>
      <c r="F1008" s="507" t="s">
        <v>595</v>
      </c>
      <c r="G1008" s="502" t="s">
        <v>1718</v>
      </c>
    </row>
    <row r="1009" spans="1:7" ht="45.75" thickBot="1" x14ac:dyDescent="0.3">
      <c r="A1009" s="506"/>
      <c r="B1009" s="507" t="s">
        <v>630</v>
      </c>
      <c r="C1009" s="507" t="s">
        <v>708</v>
      </c>
      <c r="D1009" s="508">
        <v>0</v>
      </c>
      <c r="E1009" s="508" t="s">
        <v>1717</v>
      </c>
      <c r="F1009" s="507" t="s">
        <v>595</v>
      </c>
      <c r="G1009" s="502" t="s">
        <v>1716</v>
      </c>
    </row>
    <row r="1010" spans="1:7" ht="45.75" thickBot="1" x14ac:dyDescent="0.3">
      <c r="A1010" s="506"/>
      <c r="B1010" s="507" t="s">
        <v>708</v>
      </c>
      <c r="C1010" s="507" t="s">
        <v>614</v>
      </c>
      <c r="D1010" s="508">
        <v>0</v>
      </c>
      <c r="E1010" s="508" t="s">
        <v>1403</v>
      </c>
      <c r="F1010" s="507" t="s">
        <v>595</v>
      </c>
      <c r="G1010" s="502" t="s">
        <v>1715</v>
      </c>
    </row>
    <row r="1011" spans="1:7" ht="45.75" thickBot="1" x14ac:dyDescent="0.3">
      <c r="A1011" s="506"/>
      <c r="B1011" s="507" t="s">
        <v>614</v>
      </c>
      <c r="C1011" s="507" t="s">
        <v>611</v>
      </c>
      <c r="D1011" s="508">
        <v>0</v>
      </c>
      <c r="E1011" s="508" t="s">
        <v>1403</v>
      </c>
      <c r="F1011" s="507" t="s">
        <v>595</v>
      </c>
      <c r="G1011" s="502" t="s">
        <v>1714</v>
      </c>
    </row>
    <row r="1012" spans="1:7" ht="45.75" thickBot="1" x14ac:dyDescent="0.3">
      <c r="A1012" s="505"/>
      <c r="B1012" s="507" t="s">
        <v>611</v>
      </c>
      <c r="C1012" s="507" t="s">
        <v>607</v>
      </c>
      <c r="D1012" s="508">
        <v>0</v>
      </c>
      <c r="E1012" s="508" t="s">
        <v>1403</v>
      </c>
      <c r="F1012" s="507" t="s">
        <v>595</v>
      </c>
      <c r="G1012" s="502" t="s">
        <v>1713</v>
      </c>
    </row>
    <row r="1013" spans="1:7" ht="45.75" thickBot="1" x14ac:dyDescent="0.3">
      <c r="A1013" s="509">
        <v>39527</v>
      </c>
      <c r="B1013" s="507" t="s">
        <v>607</v>
      </c>
      <c r="C1013" s="507" t="s">
        <v>692</v>
      </c>
      <c r="D1013" s="508">
        <v>0</v>
      </c>
      <c r="E1013" s="508" t="s">
        <v>1707</v>
      </c>
      <c r="F1013" s="507" t="s">
        <v>595</v>
      </c>
      <c r="G1013" s="502" t="s">
        <v>1712</v>
      </c>
    </row>
    <row r="1014" spans="1:7" ht="45.75" thickBot="1" x14ac:dyDescent="0.3">
      <c r="A1014" s="506"/>
      <c r="B1014" s="507" t="s">
        <v>692</v>
      </c>
      <c r="C1014" s="507" t="s">
        <v>731</v>
      </c>
      <c r="D1014" s="508">
        <v>0</v>
      </c>
      <c r="E1014" s="508" t="s">
        <v>1707</v>
      </c>
      <c r="F1014" s="507" t="s">
        <v>595</v>
      </c>
      <c r="G1014" s="502" t="s">
        <v>1711</v>
      </c>
    </row>
    <row r="1015" spans="1:7" ht="45.75" thickBot="1" x14ac:dyDescent="0.3">
      <c r="A1015" s="506"/>
      <c r="B1015" s="507" t="s">
        <v>731</v>
      </c>
      <c r="C1015" s="507" t="s">
        <v>681</v>
      </c>
      <c r="D1015" s="508">
        <v>0</v>
      </c>
      <c r="E1015" s="508" t="s">
        <v>1707</v>
      </c>
      <c r="F1015" s="507" t="s">
        <v>595</v>
      </c>
      <c r="G1015" s="502" t="s">
        <v>1710</v>
      </c>
    </row>
    <row r="1016" spans="1:7" ht="45.75" thickBot="1" x14ac:dyDescent="0.3">
      <c r="A1016" s="506"/>
      <c r="B1016" s="507" t="s">
        <v>681</v>
      </c>
      <c r="C1016" s="507" t="s">
        <v>675</v>
      </c>
      <c r="D1016" s="508">
        <v>0</v>
      </c>
      <c r="E1016" s="508" t="s">
        <v>1707</v>
      </c>
      <c r="F1016" s="507" t="s">
        <v>595</v>
      </c>
      <c r="G1016" s="502" t="s">
        <v>1709</v>
      </c>
    </row>
    <row r="1017" spans="1:7" ht="45.75" thickBot="1" x14ac:dyDescent="0.3">
      <c r="A1017" s="506"/>
      <c r="B1017" s="507" t="s">
        <v>675</v>
      </c>
      <c r="C1017" s="507" t="s">
        <v>630</v>
      </c>
      <c r="D1017" s="508">
        <v>0</v>
      </c>
      <c r="E1017" s="508" t="s">
        <v>1707</v>
      </c>
      <c r="F1017" s="507" t="s">
        <v>595</v>
      </c>
      <c r="G1017" s="502" t="s">
        <v>1708</v>
      </c>
    </row>
    <row r="1018" spans="1:7" ht="45.75" thickBot="1" x14ac:dyDescent="0.3">
      <c r="A1018" s="505"/>
      <c r="B1018" s="507" t="s">
        <v>630</v>
      </c>
      <c r="C1018" s="507" t="s">
        <v>607</v>
      </c>
      <c r="D1018" s="508">
        <v>0</v>
      </c>
      <c r="E1018" s="508" t="s">
        <v>1707</v>
      </c>
      <c r="F1018" s="507" t="s">
        <v>595</v>
      </c>
      <c r="G1018" s="502" t="s">
        <v>1706</v>
      </c>
    </row>
    <row r="1019" spans="1:7" ht="45.75" thickBot="1" x14ac:dyDescent="0.3">
      <c r="A1019" s="509">
        <v>39528</v>
      </c>
      <c r="B1019" s="507" t="s">
        <v>607</v>
      </c>
      <c r="C1019" s="507" t="s">
        <v>681</v>
      </c>
      <c r="D1019" s="508">
        <v>0</v>
      </c>
      <c r="E1019" s="508" t="s">
        <v>1643</v>
      </c>
      <c r="F1019" s="507" t="s">
        <v>595</v>
      </c>
      <c r="G1019" s="502" t="s">
        <v>1705</v>
      </c>
    </row>
    <row r="1020" spans="1:7" ht="60.75" thickBot="1" x14ac:dyDescent="0.3">
      <c r="A1020" s="506"/>
      <c r="B1020" s="507" t="s">
        <v>681</v>
      </c>
      <c r="C1020" s="507" t="s">
        <v>630</v>
      </c>
      <c r="D1020" s="508">
        <v>0</v>
      </c>
      <c r="E1020" s="508" t="s">
        <v>1643</v>
      </c>
      <c r="F1020" s="507" t="s">
        <v>595</v>
      </c>
      <c r="G1020" s="502" t="s">
        <v>1704</v>
      </c>
    </row>
    <row r="1021" spans="1:7" ht="15.75" thickBot="1" x14ac:dyDescent="0.3">
      <c r="A1021" s="506"/>
      <c r="B1021" s="503" t="s">
        <v>630</v>
      </c>
      <c r="C1021" s="503" t="s">
        <v>607</v>
      </c>
      <c r="D1021" s="504">
        <v>0</v>
      </c>
      <c r="E1021" s="504" t="s">
        <v>1657</v>
      </c>
      <c r="F1021" s="503" t="s">
        <v>595</v>
      </c>
      <c r="G1021" s="502" t="s">
        <v>1703</v>
      </c>
    </row>
    <row r="1022" spans="1:7" ht="15.75" thickBot="1" x14ac:dyDescent="0.3">
      <c r="A1022" s="506"/>
      <c r="B1022" s="503"/>
      <c r="C1022" s="503"/>
      <c r="D1022" s="504"/>
      <c r="E1022" s="504"/>
      <c r="F1022" s="503"/>
      <c r="G1022" s="502" t="s">
        <v>1702</v>
      </c>
    </row>
    <row r="1023" spans="1:7" ht="15.75" thickBot="1" x14ac:dyDescent="0.3">
      <c r="A1023" s="506"/>
      <c r="B1023" s="503"/>
      <c r="C1023" s="503"/>
      <c r="D1023" s="504"/>
      <c r="E1023" s="504"/>
      <c r="F1023" s="503"/>
      <c r="G1023" s="502" t="s">
        <v>1701</v>
      </c>
    </row>
    <row r="1024" spans="1:7" ht="15.75" thickBot="1" x14ac:dyDescent="0.3">
      <c r="A1024" s="506"/>
      <c r="B1024" s="503"/>
      <c r="C1024" s="503"/>
      <c r="D1024" s="504"/>
      <c r="E1024" s="504"/>
      <c r="F1024" s="503"/>
      <c r="G1024" s="502" t="s">
        <v>1605</v>
      </c>
    </row>
    <row r="1025" spans="1:7" ht="15.75" thickBot="1" x14ac:dyDescent="0.3">
      <c r="A1025" s="506"/>
      <c r="B1025" s="503"/>
      <c r="C1025" s="503"/>
      <c r="D1025" s="504"/>
      <c r="E1025" s="504"/>
      <c r="F1025" s="503"/>
      <c r="G1025" s="502" t="s">
        <v>1634</v>
      </c>
    </row>
    <row r="1026" spans="1:7" ht="15.75" thickBot="1" x14ac:dyDescent="0.3">
      <c r="A1026" s="506"/>
      <c r="B1026" s="503"/>
      <c r="C1026" s="503"/>
      <c r="D1026" s="504"/>
      <c r="E1026" s="504"/>
      <c r="F1026" s="503"/>
      <c r="G1026" s="502" t="s">
        <v>1700</v>
      </c>
    </row>
    <row r="1027" spans="1:7" ht="45.75" thickBot="1" x14ac:dyDescent="0.3">
      <c r="A1027" s="505"/>
      <c r="B1027" s="503"/>
      <c r="C1027" s="503"/>
      <c r="D1027" s="504"/>
      <c r="E1027" s="508" t="s">
        <v>1638</v>
      </c>
      <c r="F1027" s="507" t="s">
        <v>595</v>
      </c>
      <c r="G1027" s="502" t="s">
        <v>1699</v>
      </c>
    </row>
    <row r="1028" spans="1:7" ht="15.75" thickBot="1" x14ac:dyDescent="0.3">
      <c r="A1028" s="509">
        <v>39529</v>
      </c>
      <c r="B1028" s="503" t="s">
        <v>607</v>
      </c>
      <c r="C1028" s="503" t="s">
        <v>681</v>
      </c>
      <c r="D1028" s="504">
        <v>0</v>
      </c>
      <c r="E1028" s="504" t="s">
        <v>1403</v>
      </c>
      <c r="F1028" s="503" t="s">
        <v>595</v>
      </c>
      <c r="G1028" s="502" t="s">
        <v>1698</v>
      </c>
    </row>
    <row r="1029" spans="1:7" ht="15.75" thickBot="1" x14ac:dyDescent="0.3">
      <c r="A1029" s="506"/>
      <c r="B1029" s="503"/>
      <c r="C1029" s="503"/>
      <c r="D1029" s="504"/>
      <c r="E1029" s="504"/>
      <c r="F1029" s="503"/>
      <c r="G1029" s="502" t="s">
        <v>1697</v>
      </c>
    </row>
    <row r="1030" spans="1:7" ht="15.75" thickBot="1" x14ac:dyDescent="0.3">
      <c r="A1030" s="506"/>
      <c r="B1030" s="503"/>
      <c r="C1030" s="503"/>
      <c r="D1030" s="504"/>
      <c r="E1030" s="504"/>
      <c r="F1030" s="503"/>
      <c r="G1030" s="502" t="s">
        <v>1696</v>
      </c>
    </row>
    <row r="1031" spans="1:7" ht="15.75" thickBot="1" x14ac:dyDescent="0.3">
      <c r="A1031" s="506"/>
      <c r="B1031" s="503"/>
      <c r="C1031" s="503"/>
      <c r="D1031" s="504"/>
      <c r="E1031" s="504"/>
      <c r="F1031" s="503"/>
      <c r="G1031" s="502" t="s">
        <v>1695</v>
      </c>
    </row>
    <row r="1032" spans="1:7" ht="15.75" thickBot="1" x14ac:dyDescent="0.3">
      <c r="A1032" s="506"/>
      <c r="B1032" s="503"/>
      <c r="C1032" s="503"/>
      <c r="D1032" s="504"/>
      <c r="E1032" s="504"/>
      <c r="F1032" s="503"/>
      <c r="G1032" s="502" t="s">
        <v>1694</v>
      </c>
    </row>
    <row r="1033" spans="1:7" ht="15.75" thickBot="1" x14ac:dyDescent="0.3">
      <c r="A1033" s="506"/>
      <c r="B1033" s="503"/>
      <c r="C1033" s="503"/>
      <c r="D1033" s="504"/>
      <c r="E1033" s="504"/>
      <c r="F1033" s="503"/>
      <c r="G1033" s="502" t="s">
        <v>1693</v>
      </c>
    </row>
    <row r="1034" spans="1:7" ht="30.75" thickBot="1" x14ac:dyDescent="0.3">
      <c r="A1034" s="506"/>
      <c r="B1034" s="503"/>
      <c r="C1034" s="503"/>
      <c r="D1034" s="504"/>
      <c r="E1034" s="504"/>
      <c r="F1034" s="503"/>
      <c r="G1034" s="502" t="s">
        <v>1619</v>
      </c>
    </row>
    <row r="1035" spans="1:7" ht="30.75" thickBot="1" x14ac:dyDescent="0.3">
      <c r="A1035" s="506"/>
      <c r="B1035" s="503"/>
      <c r="C1035" s="503"/>
      <c r="D1035" s="504"/>
      <c r="E1035" s="504"/>
      <c r="F1035" s="503"/>
      <c r="G1035" s="502" t="s">
        <v>1692</v>
      </c>
    </row>
    <row r="1036" spans="1:7" ht="15.75" thickBot="1" x14ac:dyDescent="0.3">
      <c r="A1036" s="506"/>
      <c r="B1036" s="503" t="s">
        <v>681</v>
      </c>
      <c r="C1036" s="503" t="s">
        <v>630</v>
      </c>
      <c r="D1036" s="504">
        <v>0</v>
      </c>
      <c r="E1036" s="504" t="s">
        <v>1403</v>
      </c>
      <c r="F1036" s="503" t="s">
        <v>595</v>
      </c>
      <c r="G1036" s="502" t="s">
        <v>1691</v>
      </c>
    </row>
    <row r="1037" spans="1:7" ht="15.75" thickBot="1" x14ac:dyDescent="0.3">
      <c r="A1037" s="506"/>
      <c r="B1037" s="503"/>
      <c r="C1037" s="503"/>
      <c r="D1037" s="504"/>
      <c r="E1037" s="504"/>
      <c r="F1037" s="503"/>
      <c r="G1037" s="502" t="s">
        <v>1690</v>
      </c>
    </row>
    <row r="1038" spans="1:7" ht="15.75" thickBot="1" x14ac:dyDescent="0.3">
      <c r="A1038" s="506"/>
      <c r="B1038" s="503"/>
      <c r="C1038" s="503"/>
      <c r="D1038" s="504"/>
      <c r="E1038" s="504"/>
      <c r="F1038" s="503"/>
      <c r="G1038" s="502" t="s">
        <v>1689</v>
      </c>
    </row>
    <row r="1039" spans="1:7" ht="15.75" thickBot="1" x14ac:dyDescent="0.3">
      <c r="A1039" s="506"/>
      <c r="B1039" s="503"/>
      <c r="C1039" s="503"/>
      <c r="D1039" s="504"/>
      <c r="E1039" s="504"/>
      <c r="F1039" s="503"/>
      <c r="G1039" s="502" t="s">
        <v>1688</v>
      </c>
    </row>
    <row r="1040" spans="1:7" ht="15.75" thickBot="1" x14ac:dyDescent="0.3">
      <c r="A1040" s="506"/>
      <c r="B1040" s="503"/>
      <c r="C1040" s="503"/>
      <c r="D1040" s="504"/>
      <c r="E1040" s="504"/>
      <c r="F1040" s="503"/>
      <c r="G1040" s="502" t="s">
        <v>1687</v>
      </c>
    </row>
    <row r="1041" spans="1:7" ht="15.75" thickBot="1" x14ac:dyDescent="0.3">
      <c r="A1041" s="506"/>
      <c r="B1041" s="503"/>
      <c r="C1041" s="503"/>
      <c r="D1041" s="504"/>
      <c r="E1041" s="504"/>
      <c r="F1041" s="503"/>
      <c r="G1041" s="502" t="s">
        <v>1686</v>
      </c>
    </row>
    <row r="1042" spans="1:7" ht="15.75" thickBot="1" x14ac:dyDescent="0.3">
      <c r="A1042" s="506"/>
      <c r="B1042" s="503"/>
      <c r="C1042" s="503"/>
      <c r="D1042" s="504"/>
      <c r="E1042" s="504"/>
      <c r="F1042" s="503"/>
      <c r="G1042" s="502" t="s">
        <v>1685</v>
      </c>
    </row>
    <row r="1043" spans="1:7" ht="30.75" thickBot="1" x14ac:dyDescent="0.3">
      <c r="A1043" s="506"/>
      <c r="B1043" s="503"/>
      <c r="C1043" s="503"/>
      <c r="D1043" s="504"/>
      <c r="E1043" s="504"/>
      <c r="F1043" s="503"/>
      <c r="G1043" s="502" t="s">
        <v>1684</v>
      </c>
    </row>
    <row r="1044" spans="1:7" ht="30.75" thickBot="1" x14ac:dyDescent="0.3">
      <c r="A1044" s="506"/>
      <c r="B1044" s="503"/>
      <c r="C1044" s="503"/>
      <c r="D1044" s="504"/>
      <c r="E1044" s="504"/>
      <c r="F1044" s="503"/>
      <c r="G1044" s="502" t="s">
        <v>1586</v>
      </c>
    </row>
    <row r="1045" spans="1:7" ht="60.75" thickBot="1" x14ac:dyDescent="0.3">
      <c r="A1045" s="506"/>
      <c r="B1045" s="503"/>
      <c r="C1045" s="503"/>
      <c r="D1045" s="504"/>
      <c r="E1045" s="504"/>
      <c r="F1045" s="503"/>
      <c r="G1045" s="502" t="s">
        <v>1683</v>
      </c>
    </row>
    <row r="1046" spans="1:7" ht="15.75" thickBot="1" x14ac:dyDescent="0.3">
      <c r="A1046" s="506"/>
      <c r="B1046" s="503" t="s">
        <v>630</v>
      </c>
      <c r="C1046" s="503" t="s">
        <v>607</v>
      </c>
      <c r="D1046" s="504">
        <v>0</v>
      </c>
      <c r="E1046" s="504" t="s">
        <v>1403</v>
      </c>
      <c r="F1046" s="503" t="s">
        <v>595</v>
      </c>
      <c r="G1046" s="502" t="s">
        <v>1682</v>
      </c>
    </row>
    <row r="1047" spans="1:7" ht="15.75" thickBot="1" x14ac:dyDescent="0.3">
      <c r="A1047" s="506"/>
      <c r="B1047" s="503"/>
      <c r="C1047" s="503"/>
      <c r="D1047" s="504"/>
      <c r="E1047" s="504"/>
      <c r="F1047" s="503"/>
      <c r="G1047" s="502" t="s">
        <v>1681</v>
      </c>
    </row>
    <row r="1048" spans="1:7" ht="30.75" thickBot="1" x14ac:dyDescent="0.3">
      <c r="A1048" s="506"/>
      <c r="B1048" s="503"/>
      <c r="C1048" s="503"/>
      <c r="D1048" s="504"/>
      <c r="E1048" s="504"/>
      <c r="F1048" s="503"/>
      <c r="G1048" s="502" t="s">
        <v>1619</v>
      </c>
    </row>
    <row r="1049" spans="1:7" ht="30.75" thickBot="1" x14ac:dyDescent="0.3">
      <c r="A1049" s="505"/>
      <c r="B1049" s="503"/>
      <c r="C1049" s="503"/>
      <c r="D1049" s="504"/>
      <c r="E1049" s="504"/>
      <c r="F1049" s="503"/>
      <c r="G1049" s="502" t="s">
        <v>1680</v>
      </c>
    </row>
    <row r="1050" spans="1:7" ht="30.75" thickBot="1" x14ac:dyDescent="0.3">
      <c r="A1050" s="509">
        <v>39530</v>
      </c>
      <c r="B1050" s="503" t="s">
        <v>607</v>
      </c>
      <c r="C1050" s="503" t="s">
        <v>681</v>
      </c>
      <c r="D1050" s="504">
        <v>0</v>
      </c>
      <c r="E1050" s="508" t="s">
        <v>1666</v>
      </c>
      <c r="F1050" s="507" t="s">
        <v>595</v>
      </c>
      <c r="G1050" s="502" t="s">
        <v>1679</v>
      </c>
    </row>
    <row r="1051" spans="1:7" ht="15.75" thickBot="1" x14ac:dyDescent="0.3">
      <c r="A1051" s="506"/>
      <c r="B1051" s="503"/>
      <c r="C1051" s="503"/>
      <c r="D1051" s="504"/>
      <c r="E1051" s="504" t="s">
        <v>1664</v>
      </c>
      <c r="F1051" s="503" t="s">
        <v>595</v>
      </c>
      <c r="G1051" s="502" t="s">
        <v>1678</v>
      </c>
    </row>
    <row r="1052" spans="1:7" ht="15.75" thickBot="1" x14ac:dyDescent="0.3">
      <c r="A1052" s="506"/>
      <c r="B1052" s="503"/>
      <c r="C1052" s="503"/>
      <c r="D1052" s="504"/>
      <c r="E1052" s="504"/>
      <c r="F1052" s="503"/>
      <c r="G1052" s="502" t="s">
        <v>1677</v>
      </c>
    </row>
    <row r="1053" spans="1:7" ht="15.75" thickBot="1" x14ac:dyDescent="0.3">
      <c r="A1053" s="506"/>
      <c r="B1053" s="503"/>
      <c r="C1053" s="503"/>
      <c r="D1053" s="504"/>
      <c r="E1053" s="504"/>
      <c r="F1053" s="503"/>
      <c r="G1053" s="502" t="s">
        <v>1676</v>
      </c>
    </row>
    <row r="1054" spans="1:7" ht="15.75" thickBot="1" x14ac:dyDescent="0.3">
      <c r="A1054" s="506"/>
      <c r="B1054" s="503"/>
      <c r="C1054" s="503"/>
      <c r="D1054" s="504"/>
      <c r="E1054" s="504"/>
      <c r="F1054" s="503"/>
      <c r="G1054" s="502" t="s">
        <v>1675</v>
      </c>
    </row>
    <row r="1055" spans="1:7" ht="15.75" thickBot="1" x14ac:dyDescent="0.3">
      <c r="A1055" s="506"/>
      <c r="B1055" s="503"/>
      <c r="C1055" s="503"/>
      <c r="D1055" s="504"/>
      <c r="E1055" s="504"/>
      <c r="F1055" s="503"/>
      <c r="G1055" s="502" t="s">
        <v>1605</v>
      </c>
    </row>
    <row r="1056" spans="1:7" ht="15.75" thickBot="1" x14ac:dyDescent="0.3">
      <c r="A1056" s="506"/>
      <c r="B1056" s="503"/>
      <c r="C1056" s="503"/>
      <c r="D1056" s="504"/>
      <c r="E1056" s="504"/>
      <c r="F1056" s="503"/>
      <c r="G1056" s="502" t="s">
        <v>1634</v>
      </c>
    </row>
    <row r="1057" spans="1:7" ht="45.75" thickBot="1" x14ac:dyDescent="0.3">
      <c r="A1057" s="506"/>
      <c r="B1057" s="503" t="s">
        <v>681</v>
      </c>
      <c r="C1057" s="503" t="s">
        <v>630</v>
      </c>
      <c r="D1057" s="504">
        <v>0</v>
      </c>
      <c r="E1057" s="508" t="s">
        <v>1666</v>
      </c>
      <c r="F1057" s="507" t="s">
        <v>595</v>
      </c>
      <c r="G1057" s="502" t="s">
        <v>1674</v>
      </c>
    </row>
    <row r="1058" spans="1:7" ht="15.75" thickBot="1" x14ac:dyDescent="0.3">
      <c r="A1058" s="506"/>
      <c r="B1058" s="503"/>
      <c r="C1058" s="503"/>
      <c r="D1058" s="504"/>
      <c r="E1058" s="504" t="s">
        <v>1664</v>
      </c>
      <c r="F1058" s="503" t="s">
        <v>595</v>
      </c>
      <c r="G1058" s="502" t="s">
        <v>1673</v>
      </c>
    </row>
    <row r="1059" spans="1:7" ht="15.75" thickBot="1" x14ac:dyDescent="0.3">
      <c r="A1059" s="506"/>
      <c r="B1059" s="503"/>
      <c r="C1059" s="503"/>
      <c r="D1059" s="504"/>
      <c r="E1059" s="504"/>
      <c r="F1059" s="503"/>
      <c r="G1059" s="502" t="s">
        <v>1672</v>
      </c>
    </row>
    <row r="1060" spans="1:7" ht="15.75" thickBot="1" x14ac:dyDescent="0.3">
      <c r="A1060" s="506"/>
      <c r="B1060" s="503"/>
      <c r="C1060" s="503"/>
      <c r="D1060" s="504"/>
      <c r="E1060" s="504"/>
      <c r="F1060" s="503"/>
      <c r="G1060" s="502" t="s">
        <v>1671</v>
      </c>
    </row>
    <row r="1061" spans="1:7" ht="15.75" thickBot="1" x14ac:dyDescent="0.3">
      <c r="A1061" s="506"/>
      <c r="B1061" s="503"/>
      <c r="C1061" s="503"/>
      <c r="D1061" s="504"/>
      <c r="E1061" s="504"/>
      <c r="F1061" s="503"/>
      <c r="G1061" s="502" t="s">
        <v>1670</v>
      </c>
    </row>
    <row r="1062" spans="1:7" ht="15.75" thickBot="1" x14ac:dyDescent="0.3">
      <c r="A1062" s="506"/>
      <c r="B1062" s="503"/>
      <c r="C1062" s="503"/>
      <c r="D1062" s="504"/>
      <c r="E1062" s="504"/>
      <c r="F1062" s="503"/>
      <c r="G1062" s="502" t="s">
        <v>1669</v>
      </c>
    </row>
    <row r="1063" spans="1:7" ht="15.75" thickBot="1" x14ac:dyDescent="0.3">
      <c r="A1063" s="506"/>
      <c r="B1063" s="503"/>
      <c r="C1063" s="503"/>
      <c r="D1063" s="504"/>
      <c r="E1063" s="504"/>
      <c r="F1063" s="503"/>
      <c r="G1063" s="502" t="s">
        <v>1668</v>
      </c>
    </row>
    <row r="1064" spans="1:7" ht="15.75" thickBot="1" x14ac:dyDescent="0.3">
      <c r="A1064" s="506"/>
      <c r="B1064" s="503"/>
      <c r="C1064" s="503"/>
      <c r="D1064" s="504"/>
      <c r="E1064" s="504"/>
      <c r="F1064" s="503"/>
      <c r="G1064" s="502" t="s">
        <v>1667</v>
      </c>
    </row>
    <row r="1065" spans="1:7" ht="15.75" thickBot="1" x14ac:dyDescent="0.3">
      <c r="A1065" s="506"/>
      <c r="B1065" s="503"/>
      <c r="C1065" s="503"/>
      <c r="D1065" s="504"/>
      <c r="E1065" s="504"/>
      <c r="F1065" s="503"/>
      <c r="G1065" s="502" t="s">
        <v>1605</v>
      </c>
    </row>
    <row r="1066" spans="1:7" ht="15.75" thickBot="1" x14ac:dyDescent="0.3">
      <c r="A1066" s="506"/>
      <c r="B1066" s="503"/>
      <c r="C1066" s="503"/>
      <c r="D1066" s="504"/>
      <c r="E1066" s="504"/>
      <c r="F1066" s="503"/>
      <c r="G1066" s="502" t="s">
        <v>1634</v>
      </c>
    </row>
    <row r="1067" spans="1:7" ht="45.75" thickBot="1" x14ac:dyDescent="0.3">
      <c r="A1067" s="506"/>
      <c r="B1067" s="503" t="s">
        <v>630</v>
      </c>
      <c r="C1067" s="503" t="s">
        <v>607</v>
      </c>
      <c r="D1067" s="504">
        <v>0</v>
      </c>
      <c r="E1067" s="508" t="s">
        <v>1666</v>
      </c>
      <c r="F1067" s="507" t="s">
        <v>595</v>
      </c>
      <c r="G1067" s="502" t="s">
        <v>1665</v>
      </c>
    </row>
    <row r="1068" spans="1:7" ht="15.75" thickBot="1" x14ac:dyDescent="0.3">
      <c r="A1068" s="506"/>
      <c r="B1068" s="503"/>
      <c r="C1068" s="503"/>
      <c r="D1068" s="504"/>
      <c r="E1068" s="504" t="s">
        <v>1664</v>
      </c>
      <c r="F1068" s="503" t="s">
        <v>595</v>
      </c>
      <c r="G1068" s="502" t="s">
        <v>1663</v>
      </c>
    </row>
    <row r="1069" spans="1:7" ht="15.75" thickBot="1" x14ac:dyDescent="0.3">
      <c r="A1069" s="506"/>
      <c r="B1069" s="503"/>
      <c r="C1069" s="503"/>
      <c r="D1069" s="504"/>
      <c r="E1069" s="504"/>
      <c r="F1069" s="503"/>
      <c r="G1069" s="502" t="s">
        <v>1662</v>
      </c>
    </row>
    <row r="1070" spans="1:7" ht="15.75" thickBot="1" x14ac:dyDescent="0.3">
      <c r="A1070" s="506"/>
      <c r="B1070" s="503"/>
      <c r="C1070" s="503"/>
      <c r="D1070" s="504"/>
      <c r="E1070" s="504"/>
      <c r="F1070" s="503"/>
      <c r="G1070" s="502" t="s">
        <v>1661</v>
      </c>
    </row>
    <row r="1071" spans="1:7" ht="15.75" thickBot="1" x14ac:dyDescent="0.3">
      <c r="A1071" s="506"/>
      <c r="B1071" s="503"/>
      <c r="C1071" s="503"/>
      <c r="D1071" s="504"/>
      <c r="E1071" s="504"/>
      <c r="F1071" s="503"/>
      <c r="G1071" s="502" t="s">
        <v>1605</v>
      </c>
    </row>
    <row r="1072" spans="1:7" ht="15.75" thickBot="1" x14ac:dyDescent="0.3">
      <c r="A1072" s="506"/>
      <c r="B1072" s="503"/>
      <c r="C1072" s="503"/>
      <c r="D1072" s="504"/>
      <c r="E1072" s="504"/>
      <c r="F1072" s="503"/>
      <c r="G1072" s="502" t="s">
        <v>1634</v>
      </c>
    </row>
    <row r="1073" spans="1:7" ht="15.75" thickBot="1" x14ac:dyDescent="0.3">
      <c r="A1073" s="506"/>
      <c r="B1073" s="503"/>
      <c r="C1073" s="503"/>
      <c r="D1073" s="504"/>
      <c r="E1073" s="504"/>
      <c r="F1073" s="503"/>
      <c r="G1073" s="502" t="s">
        <v>1660</v>
      </c>
    </row>
    <row r="1074" spans="1:7" ht="45.75" thickBot="1" x14ac:dyDescent="0.3">
      <c r="A1074" s="505"/>
      <c r="B1074" s="503"/>
      <c r="C1074" s="503"/>
      <c r="D1074" s="504"/>
      <c r="E1074" s="508" t="s">
        <v>1659</v>
      </c>
      <c r="F1074" s="507" t="s">
        <v>595</v>
      </c>
      <c r="G1074" s="502" t="s">
        <v>1658</v>
      </c>
    </row>
    <row r="1075" spans="1:7" ht="15.75" thickBot="1" x14ac:dyDescent="0.3">
      <c r="A1075" s="509">
        <v>39531</v>
      </c>
      <c r="B1075" s="503" t="s">
        <v>607</v>
      </c>
      <c r="C1075" s="503" t="s">
        <v>681</v>
      </c>
      <c r="D1075" s="504">
        <v>0</v>
      </c>
      <c r="E1075" s="504" t="s">
        <v>1657</v>
      </c>
      <c r="F1075" s="503" t="s">
        <v>595</v>
      </c>
      <c r="G1075" s="502" t="s">
        <v>1656</v>
      </c>
    </row>
    <row r="1076" spans="1:7" ht="15.75" thickBot="1" x14ac:dyDescent="0.3">
      <c r="A1076" s="506"/>
      <c r="B1076" s="503"/>
      <c r="C1076" s="503"/>
      <c r="D1076" s="504"/>
      <c r="E1076" s="504"/>
      <c r="F1076" s="503"/>
      <c r="G1076" s="502" t="s">
        <v>1655</v>
      </c>
    </row>
    <row r="1077" spans="1:7" ht="15.75" thickBot="1" x14ac:dyDescent="0.3">
      <c r="A1077" s="506"/>
      <c r="B1077" s="503"/>
      <c r="C1077" s="503"/>
      <c r="D1077" s="504"/>
      <c r="E1077" s="504"/>
      <c r="F1077" s="503"/>
      <c r="G1077" s="502" t="s">
        <v>1654</v>
      </c>
    </row>
    <row r="1078" spans="1:7" ht="15.75" thickBot="1" x14ac:dyDescent="0.3">
      <c r="A1078" s="506"/>
      <c r="B1078" s="503"/>
      <c r="C1078" s="503"/>
      <c r="D1078" s="504"/>
      <c r="E1078" s="504"/>
      <c r="F1078" s="503"/>
      <c r="G1078" s="502" t="s">
        <v>1653</v>
      </c>
    </row>
    <row r="1079" spans="1:7" ht="15.75" thickBot="1" x14ac:dyDescent="0.3">
      <c r="A1079" s="506"/>
      <c r="B1079" s="503"/>
      <c r="C1079" s="503"/>
      <c r="D1079" s="504"/>
      <c r="E1079" s="504"/>
      <c r="F1079" s="503"/>
      <c r="G1079" s="502" t="s">
        <v>1605</v>
      </c>
    </row>
    <row r="1080" spans="1:7" ht="15.75" thickBot="1" x14ac:dyDescent="0.3">
      <c r="A1080" s="506"/>
      <c r="B1080" s="503"/>
      <c r="C1080" s="503"/>
      <c r="D1080" s="504"/>
      <c r="E1080" s="504"/>
      <c r="F1080" s="503"/>
      <c r="G1080" s="502" t="s">
        <v>1634</v>
      </c>
    </row>
    <row r="1081" spans="1:7" ht="15.75" thickBot="1" x14ac:dyDescent="0.3">
      <c r="A1081" s="506"/>
      <c r="B1081" s="503"/>
      <c r="C1081" s="503"/>
      <c r="D1081" s="504"/>
      <c r="E1081" s="504"/>
      <c r="F1081" s="503"/>
      <c r="G1081" s="502" t="s">
        <v>1652</v>
      </c>
    </row>
    <row r="1082" spans="1:7" ht="45.75" thickBot="1" x14ac:dyDescent="0.3">
      <c r="A1082" s="506"/>
      <c r="B1082" s="503"/>
      <c r="C1082" s="503"/>
      <c r="D1082" s="504"/>
      <c r="E1082" s="508" t="s">
        <v>1638</v>
      </c>
      <c r="F1082" s="507" t="s">
        <v>595</v>
      </c>
      <c r="G1082" s="502" t="s">
        <v>1651</v>
      </c>
    </row>
    <row r="1083" spans="1:7" ht="15.75" thickBot="1" x14ac:dyDescent="0.3">
      <c r="A1083" s="506"/>
      <c r="B1083" s="503" t="s">
        <v>681</v>
      </c>
      <c r="C1083" s="503" t="s">
        <v>652</v>
      </c>
      <c r="D1083" s="504">
        <v>0</v>
      </c>
      <c r="E1083" s="504" t="s">
        <v>1638</v>
      </c>
      <c r="F1083" s="503" t="s">
        <v>595</v>
      </c>
      <c r="G1083" s="502" t="s">
        <v>1650</v>
      </c>
    </row>
    <row r="1084" spans="1:7" ht="15.75" thickBot="1" x14ac:dyDescent="0.3">
      <c r="A1084" s="506"/>
      <c r="B1084" s="503"/>
      <c r="C1084" s="503"/>
      <c r="D1084" s="504"/>
      <c r="E1084" s="504"/>
      <c r="F1084" s="503"/>
      <c r="G1084" s="502" t="s">
        <v>1649</v>
      </c>
    </row>
    <row r="1085" spans="1:7" ht="15.75" thickBot="1" x14ac:dyDescent="0.3">
      <c r="A1085" s="506"/>
      <c r="B1085" s="503"/>
      <c r="C1085" s="503"/>
      <c r="D1085" s="504"/>
      <c r="E1085" s="504"/>
      <c r="F1085" s="503"/>
      <c r="G1085" s="502" t="s">
        <v>1648</v>
      </c>
    </row>
    <row r="1086" spans="1:7" ht="15.75" thickBot="1" x14ac:dyDescent="0.3">
      <c r="A1086" s="506"/>
      <c r="B1086" s="503"/>
      <c r="C1086" s="503"/>
      <c r="D1086" s="504"/>
      <c r="E1086" s="504"/>
      <c r="F1086" s="503"/>
      <c r="G1086" s="502" t="s">
        <v>1647</v>
      </c>
    </row>
    <row r="1087" spans="1:7" ht="15.75" thickBot="1" x14ac:dyDescent="0.3">
      <c r="A1087" s="506"/>
      <c r="B1087" s="503"/>
      <c r="C1087" s="503"/>
      <c r="D1087" s="504"/>
      <c r="E1087" s="504"/>
      <c r="F1087" s="503"/>
      <c r="G1087" s="502" t="s">
        <v>1646</v>
      </c>
    </row>
    <row r="1088" spans="1:7" ht="15.75" thickBot="1" x14ac:dyDescent="0.3">
      <c r="A1088" s="506"/>
      <c r="B1088" s="503"/>
      <c r="C1088" s="503"/>
      <c r="D1088" s="504"/>
      <c r="E1088" s="504"/>
      <c r="F1088" s="503"/>
      <c r="G1088" s="502" t="s">
        <v>1645</v>
      </c>
    </row>
    <row r="1089" spans="1:7" ht="15.75" thickBot="1" x14ac:dyDescent="0.3">
      <c r="A1089" s="506"/>
      <c r="B1089" s="503"/>
      <c r="C1089" s="503"/>
      <c r="D1089" s="504"/>
      <c r="E1089" s="504"/>
      <c r="F1089" s="503"/>
      <c r="G1089" s="502" t="s">
        <v>1605</v>
      </c>
    </row>
    <row r="1090" spans="1:7" ht="15.75" thickBot="1" x14ac:dyDescent="0.3">
      <c r="A1090" s="506"/>
      <c r="B1090" s="503"/>
      <c r="C1090" s="503"/>
      <c r="D1090" s="504"/>
      <c r="E1090" s="504"/>
      <c r="F1090" s="503"/>
      <c r="G1090" s="502" t="s">
        <v>1634</v>
      </c>
    </row>
    <row r="1091" spans="1:7" ht="30.75" thickBot="1" x14ac:dyDescent="0.3">
      <c r="A1091" s="506"/>
      <c r="B1091" s="503"/>
      <c r="C1091" s="503"/>
      <c r="D1091" s="504"/>
      <c r="E1091" s="504"/>
      <c r="F1091" s="503"/>
      <c r="G1091" s="502" t="s">
        <v>1644</v>
      </c>
    </row>
    <row r="1092" spans="1:7" ht="15.75" thickBot="1" x14ac:dyDescent="0.3">
      <c r="A1092" s="506"/>
      <c r="B1092" s="503" t="s">
        <v>652</v>
      </c>
      <c r="C1092" s="503" t="s">
        <v>630</v>
      </c>
      <c r="D1092" s="504">
        <v>139</v>
      </c>
      <c r="E1092" s="504" t="s">
        <v>1643</v>
      </c>
      <c r="F1092" s="503" t="s">
        <v>595</v>
      </c>
      <c r="G1092" s="502" t="s">
        <v>1642</v>
      </c>
    </row>
    <row r="1093" spans="1:7" ht="15.75" thickBot="1" x14ac:dyDescent="0.3">
      <c r="A1093" s="506"/>
      <c r="B1093" s="503"/>
      <c r="C1093" s="503"/>
      <c r="D1093" s="504"/>
      <c r="E1093" s="504"/>
      <c r="F1093" s="503"/>
      <c r="G1093" s="502" t="s">
        <v>1641</v>
      </c>
    </row>
    <row r="1094" spans="1:7" ht="15.75" thickBot="1" x14ac:dyDescent="0.3">
      <c r="A1094" s="506"/>
      <c r="B1094" s="503"/>
      <c r="C1094" s="503"/>
      <c r="D1094" s="504"/>
      <c r="E1094" s="504"/>
      <c r="F1094" s="503"/>
      <c r="G1094" s="502" t="s">
        <v>1640</v>
      </c>
    </row>
    <row r="1095" spans="1:7" ht="30.75" thickBot="1" x14ac:dyDescent="0.3">
      <c r="A1095" s="506"/>
      <c r="B1095" s="503"/>
      <c r="C1095" s="503"/>
      <c r="D1095" s="504"/>
      <c r="E1095" s="504"/>
      <c r="F1095" s="503"/>
      <c r="G1095" s="502" t="s">
        <v>1586</v>
      </c>
    </row>
    <row r="1096" spans="1:7" ht="45.75" thickBot="1" x14ac:dyDescent="0.3">
      <c r="A1096" s="506"/>
      <c r="B1096" s="503"/>
      <c r="C1096" s="503"/>
      <c r="D1096" s="504"/>
      <c r="E1096" s="504"/>
      <c r="F1096" s="503"/>
      <c r="G1096" s="502" t="s">
        <v>1639</v>
      </c>
    </row>
    <row r="1097" spans="1:7" ht="15.75" thickBot="1" x14ac:dyDescent="0.3">
      <c r="A1097" s="506"/>
      <c r="B1097" s="503" t="s">
        <v>630</v>
      </c>
      <c r="C1097" s="503" t="s">
        <v>607</v>
      </c>
      <c r="D1097" s="504">
        <v>0</v>
      </c>
      <c r="E1097" s="504" t="s">
        <v>1638</v>
      </c>
      <c r="F1097" s="503" t="s">
        <v>595</v>
      </c>
      <c r="G1097" s="502" t="s">
        <v>1637</v>
      </c>
    </row>
    <row r="1098" spans="1:7" ht="15.75" thickBot="1" x14ac:dyDescent="0.3">
      <c r="A1098" s="506"/>
      <c r="B1098" s="503"/>
      <c r="C1098" s="503"/>
      <c r="D1098" s="504"/>
      <c r="E1098" s="504"/>
      <c r="F1098" s="503"/>
      <c r="G1098" s="502" t="s">
        <v>1636</v>
      </c>
    </row>
    <row r="1099" spans="1:7" ht="15.75" thickBot="1" x14ac:dyDescent="0.3">
      <c r="A1099" s="506"/>
      <c r="B1099" s="503"/>
      <c r="C1099" s="503"/>
      <c r="D1099" s="504"/>
      <c r="E1099" s="504"/>
      <c r="F1099" s="503"/>
      <c r="G1099" s="502" t="s">
        <v>1635</v>
      </c>
    </row>
    <row r="1100" spans="1:7" ht="15.75" thickBot="1" x14ac:dyDescent="0.3">
      <c r="A1100" s="506"/>
      <c r="B1100" s="503"/>
      <c r="C1100" s="503"/>
      <c r="D1100" s="504"/>
      <c r="E1100" s="504"/>
      <c r="F1100" s="503"/>
      <c r="G1100" s="502" t="s">
        <v>1605</v>
      </c>
    </row>
    <row r="1101" spans="1:7" ht="15.75" thickBot="1" x14ac:dyDescent="0.3">
      <c r="A1101" s="506"/>
      <c r="B1101" s="503"/>
      <c r="C1101" s="503"/>
      <c r="D1101" s="504"/>
      <c r="E1101" s="504"/>
      <c r="F1101" s="503"/>
      <c r="G1101" s="502" t="s">
        <v>1634</v>
      </c>
    </row>
    <row r="1102" spans="1:7" ht="45.75" thickBot="1" x14ac:dyDescent="0.3">
      <c r="A1102" s="505"/>
      <c r="B1102" s="503"/>
      <c r="C1102" s="503"/>
      <c r="D1102" s="504"/>
      <c r="E1102" s="504"/>
      <c r="F1102" s="503"/>
      <c r="G1102" s="502" t="s">
        <v>1633</v>
      </c>
    </row>
    <row r="1103" spans="1:7" ht="45.75" thickBot="1" x14ac:dyDescent="0.3">
      <c r="A1103" s="509">
        <v>39532</v>
      </c>
      <c r="B1103" s="507" t="s">
        <v>607</v>
      </c>
      <c r="C1103" s="507" t="s">
        <v>685</v>
      </c>
      <c r="D1103" s="508">
        <v>0</v>
      </c>
      <c r="E1103" s="508" t="s">
        <v>1613</v>
      </c>
      <c r="F1103" s="507" t="s">
        <v>595</v>
      </c>
      <c r="G1103" s="502" t="s">
        <v>1633</v>
      </c>
    </row>
    <row r="1104" spans="1:7" ht="45.75" thickBot="1" x14ac:dyDescent="0.3">
      <c r="A1104" s="506"/>
      <c r="B1104" s="507" t="s">
        <v>685</v>
      </c>
      <c r="C1104" s="507" t="s">
        <v>681</v>
      </c>
      <c r="D1104" s="508">
        <v>139</v>
      </c>
      <c r="E1104" s="508" t="s">
        <v>1613</v>
      </c>
      <c r="F1104" s="507" t="s">
        <v>595</v>
      </c>
      <c r="G1104" s="502" t="s">
        <v>1632</v>
      </c>
    </row>
    <row r="1105" spans="1:7" ht="15.75" thickBot="1" x14ac:dyDescent="0.3">
      <c r="A1105" s="506"/>
      <c r="B1105" s="503" t="s">
        <v>681</v>
      </c>
      <c r="C1105" s="503" t="s">
        <v>642</v>
      </c>
      <c r="D1105" s="504">
        <v>139</v>
      </c>
      <c r="E1105" s="504" t="s">
        <v>1613</v>
      </c>
      <c r="F1105" s="503" t="s">
        <v>595</v>
      </c>
      <c r="G1105" s="502" t="s">
        <v>1631</v>
      </c>
    </row>
    <row r="1106" spans="1:7" ht="15.75" thickBot="1" x14ac:dyDescent="0.3">
      <c r="A1106" s="506"/>
      <c r="B1106" s="503"/>
      <c r="C1106" s="503"/>
      <c r="D1106" s="504"/>
      <c r="E1106" s="504"/>
      <c r="F1106" s="503"/>
      <c r="G1106" s="502" t="s">
        <v>1630</v>
      </c>
    </row>
    <row r="1107" spans="1:7" ht="15.75" thickBot="1" x14ac:dyDescent="0.3">
      <c r="A1107" s="506"/>
      <c r="B1107" s="503"/>
      <c r="C1107" s="503"/>
      <c r="D1107" s="504"/>
      <c r="E1107" s="504"/>
      <c r="F1107" s="503"/>
      <c r="G1107" s="502" t="s">
        <v>1629</v>
      </c>
    </row>
    <row r="1108" spans="1:7" ht="15.75" thickBot="1" x14ac:dyDescent="0.3">
      <c r="A1108" s="506"/>
      <c r="B1108" s="503"/>
      <c r="C1108" s="503"/>
      <c r="D1108" s="504"/>
      <c r="E1108" s="504"/>
      <c r="F1108" s="503"/>
      <c r="G1108" s="502" t="s">
        <v>1627</v>
      </c>
    </row>
    <row r="1109" spans="1:7" ht="15.75" thickBot="1" x14ac:dyDescent="0.3">
      <c r="A1109" s="506"/>
      <c r="B1109" s="503"/>
      <c r="C1109" s="503"/>
      <c r="D1109" s="504"/>
      <c r="E1109" s="504"/>
      <c r="F1109" s="503"/>
      <c r="G1109" s="502" t="s">
        <v>1625</v>
      </c>
    </row>
    <row r="1110" spans="1:7" ht="30.75" thickBot="1" x14ac:dyDescent="0.3">
      <c r="A1110" s="506"/>
      <c r="B1110" s="503"/>
      <c r="C1110" s="503"/>
      <c r="D1110" s="504"/>
      <c r="E1110" s="504"/>
      <c r="F1110" s="503"/>
      <c r="G1110" s="502" t="s">
        <v>1586</v>
      </c>
    </row>
    <row r="1111" spans="1:7" ht="30.75" thickBot="1" x14ac:dyDescent="0.3">
      <c r="A1111" s="506"/>
      <c r="B1111" s="503"/>
      <c r="C1111" s="503"/>
      <c r="D1111" s="504"/>
      <c r="E1111" s="504"/>
      <c r="F1111" s="503"/>
      <c r="G1111" s="502" t="s">
        <v>1628</v>
      </c>
    </row>
    <row r="1112" spans="1:7" ht="15.75" thickBot="1" x14ac:dyDescent="0.3">
      <c r="A1112" s="506"/>
      <c r="B1112" s="503" t="s">
        <v>642</v>
      </c>
      <c r="C1112" s="503" t="s">
        <v>630</v>
      </c>
      <c r="D1112" s="504">
        <v>0</v>
      </c>
      <c r="E1112" s="504" t="s">
        <v>1613</v>
      </c>
      <c r="F1112" s="503" t="s">
        <v>595</v>
      </c>
      <c r="G1112" s="502" t="s">
        <v>1627</v>
      </c>
    </row>
    <row r="1113" spans="1:7" ht="15.75" thickBot="1" x14ac:dyDescent="0.3">
      <c r="A1113" s="506"/>
      <c r="B1113" s="503"/>
      <c r="C1113" s="503"/>
      <c r="D1113" s="504"/>
      <c r="E1113" s="504"/>
      <c r="F1113" s="503"/>
      <c r="G1113" s="502" t="s">
        <v>1626</v>
      </c>
    </row>
    <row r="1114" spans="1:7" ht="15.75" thickBot="1" x14ac:dyDescent="0.3">
      <c r="A1114" s="506"/>
      <c r="B1114" s="503"/>
      <c r="C1114" s="503"/>
      <c r="D1114" s="504"/>
      <c r="E1114" s="504"/>
      <c r="F1114" s="503"/>
      <c r="G1114" s="502" t="s">
        <v>1625</v>
      </c>
    </row>
    <row r="1115" spans="1:7" ht="30.75" thickBot="1" x14ac:dyDescent="0.3">
      <c r="A1115" s="506"/>
      <c r="B1115" s="503"/>
      <c r="C1115" s="503"/>
      <c r="D1115" s="504"/>
      <c r="E1115" s="504"/>
      <c r="F1115" s="503"/>
      <c r="G1115" s="502" t="s">
        <v>1586</v>
      </c>
    </row>
    <row r="1116" spans="1:7" ht="30.75" thickBot="1" x14ac:dyDescent="0.3">
      <c r="A1116" s="506"/>
      <c r="B1116" s="503"/>
      <c r="C1116" s="503"/>
      <c r="D1116" s="504"/>
      <c r="E1116" s="504"/>
      <c r="F1116" s="503"/>
      <c r="G1116" s="502" t="s">
        <v>1624</v>
      </c>
    </row>
    <row r="1117" spans="1:7" ht="30.75" thickBot="1" x14ac:dyDescent="0.3">
      <c r="A1117" s="506"/>
      <c r="B1117" s="503" t="s">
        <v>630</v>
      </c>
      <c r="C1117" s="503" t="s">
        <v>607</v>
      </c>
      <c r="D1117" s="504">
        <v>0</v>
      </c>
      <c r="E1117" s="504" t="s">
        <v>1613</v>
      </c>
      <c r="F1117" s="503" t="s">
        <v>595</v>
      </c>
      <c r="G1117" s="502" t="s">
        <v>1623</v>
      </c>
    </row>
    <row r="1118" spans="1:7" ht="15.75" thickBot="1" x14ac:dyDescent="0.3">
      <c r="A1118" s="506"/>
      <c r="B1118" s="503"/>
      <c r="C1118" s="503"/>
      <c r="D1118" s="504"/>
      <c r="E1118" s="504"/>
      <c r="F1118" s="503"/>
      <c r="G1118" s="502" t="s">
        <v>1622</v>
      </c>
    </row>
    <row r="1119" spans="1:7" ht="15.75" thickBot="1" x14ac:dyDescent="0.3">
      <c r="A1119" s="506"/>
      <c r="B1119" s="503"/>
      <c r="C1119" s="503"/>
      <c r="D1119" s="504"/>
      <c r="E1119" s="504"/>
      <c r="F1119" s="503"/>
      <c r="G1119" s="502" t="s">
        <v>1621</v>
      </c>
    </row>
    <row r="1120" spans="1:7" ht="15.75" thickBot="1" x14ac:dyDescent="0.3">
      <c r="A1120" s="506"/>
      <c r="B1120" s="503"/>
      <c r="C1120" s="503"/>
      <c r="D1120" s="504"/>
      <c r="E1120" s="504"/>
      <c r="F1120" s="503"/>
      <c r="G1120" s="502" t="s">
        <v>1620</v>
      </c>
    </row>
    <row r="1121" spans="1:7" ht="30.75" thickBot="1" x14ac:dyDescent="0.3">
      <c r="A1121" s="506"/>
      <c r="B1121" s="503"/>
      <c r="C1121" s="503"/>
      <c r="D1121" s="504"/>
      <c r="E1121" s="504"/>
      <c r="F1121" s="503"/>
      <c r="G1121" s="502" t="s">
        <v>1619</v>
      </c>
    </row>
    <row r="1122" spans="1:7" ht="30.75" thickBot="1" x14ac:dyDescent="0.3">
      <c r="A1122" s="505"/>
      <c r="B1122" s="503"/>
      <c r="C1122" s="503"/>
      <c r="D1122" s="504"/>
      <c r="E1122" s="504"/>
      <c r="F1122" s="503"/>
      <c r="G1122" s="502" t="s">
        <v>1618</v>
      </c>
    </row>
    <row r="1123" spans="1:7" ht="45.75" thickBot="1" x14ac:dyDescent="0.3">
      <c r="A1123" s="509">
        <v>39533</v>
      </c>
      <c r="B1123" s="507" t="s">
        <v>607</v>
      </c>
      <c r="C1123" s="507" t="s">
        <v>823</v>
      </c>
      <c r="D1123" s="508">
        <v>0</v>
      </c>
      <c r="E1123" s="508" t="s">
        <v>1613</v>
      </c>
      <c r="F1123" s="507" t="s">
        <v>595</v>
      </c>
      <c r="G1123" s="502" t="s">
        <v>1617</v>
      </c>
    </row>
    <row r="1124" spans="1:7" ht="45.75" thickBot="1" x14ac:dyDescent="0.3">
      <c r="A1124" s="506"/>
      <c r="B1124" s="507" t="s">
        <v>823</v>
      </c>
      <c r="C1124" s="507" t="s">
        <v>692</v>
      </c>
      <c r="D1124" s="508">
        <v>0</v>
      </c>
      <c r="E1124" s="508" t="s">
        <v>1592</v>
      </c>
      <c r="F1124" s="507" t="s">
        <v>595</v>
      </c>
      <c r="G1124" s="502" t="s">
        <v>1616</v>
      </c>
    </row>
    <row r="1125" spans="1:7" ht="45.75" thickBot="1" x14ac:dyDescent="0.3">
      <c r="A1125" s="506"/>
      <c r="B1125" s="507" t="s">
        <v>692</v>
      </c>
      <c r="C1125" s="507" t="s">
        <v>771</v>
      </c>
      <c r="D1125" s="508">
        <v>0</v>
      </c>
      <c r="E1125" s="508" t="s">
        <v>1592</v>
      </c>
      <c r="F1125" s="507" t="s">
        <v>595</v>
      </c>
      <c r="G1125" s="502" t="s">
        <v>1615</v>
      </c>
    </row>
    <row r="1126" spans="1:7" ht="45.75" thickBot="1" x14ac:dyDescent="0.3">
      <c r="A1126" s="506"/>
      <c r="B1126" s="507" t="s">
        <v>771</v>
      </c>
      <c r="C1126" s="507" t="s">
        <v>681</v>
      </c>
      <c r="D1126" s="508">
        <v>0</v>
      </c>
      <c r="E1126" s="508" t="s">
        <v>1592</v>
      </c>
      <c r="F1126" s="507" t="s">
        <v>595</v>
      </c>
      <c r="G1126" s="502" t="s">
        <v>1614</v>
      </c>
    </row>
    <row r="1127" spans="1:7" ht="15.75" thickBot="1" x14ac:dyDescent="0.3">
      <c r="A1127" s="506"/>
      <c r="B1127" s="503" t="s">
        <v>681</v>
      </c>
      <c r="C1127" s="503" t="s">
        <v>677</v>
      </c>
      <c r="D1127" s="504">
        <v>0</v>
      </c>
      <c r="E1127" s="504" t="s">
        <v>1613</v>
      </c>
      <c r="F1127" s="503" t="s">
        <v>595</v>
      </c>
      <c r="G1127" s="502" t="s">
        <v>1612</v>
      </c>
    </row>
    <row r="1128" spans="1:7" ht="15.75" thickBot="1" x14ac:dyDescent="0.3">
      <c r="A1128" s="506"/>
      <c r="B1128" s="503"/>
      <c r="C1128" s="503"/>
      <c r="D1128" s="504"/>
      <c r="E1128" s="504"/>
      <c r="F1128" s="503"/>
      <c r="G1128" s="502" t="s">
        <v>1593</v>
      </c>
    </row>
    <row r="1129" spans="1:7" ht="15.75" thickBot="1" x14ac:dyDescent="0.3">
      <c r="A1129" s="506"/>
      <c r="B1129" s="503"/>
      <c r="C1129" s="503"/>
      <c r="D1129" s="504"/>
      <c r="E1129" s="504"/>
      <c r="F1129" s="503"/>
      <c r="G1129" s="502" t="s">
        <v>1611</v>
      </c>
    </row>
    <row r="1130" spans="1:7" ht="15.75" thickBot="1" x14ac:dyDescent="0.3">
      <c r="A1130" s="506"/>
      <c r="B1130" s="503" t="s">
        <v>677</v>
      </c>
      <c r="C1130" s="503" t="s">
        <v>850</v>
      </c>
      <c r="D1130" s="504">
        <v>0</v>
      </c>
      <c r="E1130" s="504" t="s">
        <v>1592</v>
      </c>
      <c r="F1130" s="503" t="s">
        <v>595</v>
      </c>
      <c r="G1130" s="502" t="s">
        <v>1610</v>
      </c>
    </row>
    <row r="1131" spans="1:7" ht="45.75" thickBot="1" x14ac:dyDescent="0.3">
      <c r="A1131" s="506"/>
      <c r="B1131" s="503"/>
      <c r="C1131" s="503"/>
      <c r="D1131" s="504"/>
      <c r="E1131" s="504"/>
      <c r="F1131" s="503"/>
      <c r="G1131" s="502" t="s">
        <v>1609</v>
      </c>
    </row>
    <row r="1132" spans="1:7" ht="30.75" thickBot="1" x14ac:dyDescent="0.3">
      <c r="A1132" s="506"/>
      <c r="B1132" s="503"/>
      <c r="C1132" s="503"/>
      <c r="D1132" s="504"/>
      <c r="E1132" s="504"/>
      <c r="F1132" s="503"/>
      <c r="G1132" s="502" t="s">
        <v>1586</v>
      </c>
    </row>
    <row r="1133" spans="1:7" ht="15.75" thickBot="1" x14ac:dyDescent="0.3">
      <c r="A1133" s="506"/>
      <c r="B1133" s="503" t="s">
        <v>850</v>
      </c>
      <c r="C1133" s="503" t="s">
        <v>753</v>
      </c>
      <c r="D1133" s="504">
        <v>0</v>
      </c>
      <c r="E1133" s="504" t="s">
        <v>1592</v>
      </c>
      <c r="F1133" s="503" t="s">
        <v>595</v>
      </c>
      <c r="G1133" s="502" t="s">
        <v>1608</v>
      </c>
    </row>
    <row r="1134" spans="1:7" ht="15.75" thickBot="1" x14ac:dyDescent="0.3">
      <c r="A1134" s="506"/>
      <c r="B1134" s="503"/>
      <c r="C1134" s="503"/>
      <c r="D1134" s="504"/>
      <c r="E1134" s="504"/>
      <c r="F1134" s="503"/>
      <c r="G1134" s="502" t="s">
        <v>1607</v>
      </c>
    </row>
    <row r="1135" spans="1:7" ht="15.75" thickBot="1" x14ac:dyDescent="0.3">
      <c r="A1135" s="506"/>
      <c r="B1135" s="503"/>
      <c r="C1135" s="503"/>
      <c r="D1135" s="504"/>
      <c r="E1135" s="504"/>
      <c r="F1135" s="503"/>
      <c r="G1135" s="502" t="s">
        <v>1606</v>
      </c>
    </row>
    <row r="1136" spans="1:7" ht="15.75" thickBot="1" x14ac:dyDescent="0.3">
      <c r="A1136" s="506"/>
      <c r="B1136" s="503"/>
      <c r="C1136" s="503"/>
      <c r="D1136" s="504"/>
      <c r="E1136" s="504"/>
      <c r="F1136" s="503"/>
      <c r="G1136" s="502" t="s">
        <v>1605</v>
      </c>
    </row>
    <row r="1137" spans="1:7" ht="45.75" thickBot="1" x14ac:dyDescent="0.3">
      <c r="A1137" s="506"/>
      <c r="B1137" s="503"/>
      <c r="C1137" s="503"/>
      <c r="D1137" s="504"/>
      <c r="E1137" s="504"/>
      <c r="F1137" s="503"/>
      <c r="G1137" s="502" t="s">
        <v>1604</v>
      </c>
    </row>
    <row r="1138" spans="1:7" ht="45.75" thickBot="1" x14ac:dyDescent="0.3">
      <c r="A1138" s="506"/>
      <c r="B1138" s="507" t="s">
        <v>753</v>
      </c>
      <c r="C1138" s="507" t="s">
        <v>642</v>
      </c>
      <c r="D1138" s="508">
        <v>0</v>
      </c>
      <c r="E1138" s="508" t="s">
        <v>1592</v>
      </c>
      <c r="F1138" s="507" t="s">
        <v>595</v>
      </c>
      <c r="G1138" s="502" t="s">
        <v>1603</v>
      </c>
    </row>
    <row r="1139" spans="1:7" ht="45.75" thickBot="1" x14ac:dyDescent="0.3">
      <c r="A1139" s="506"/>
      <c r="B1139" s="507" t="s">
        <v>642</v>
      </c>
      <c r="C1139" s="507" t="s">
        <v>640</v>
      </c>
      <c r="D1139" s="508">
        <v>0</v>
      </c>
      <c r="E1139" s="508" t="s">
        <v>1592</v>
      </c>
      <c r="F1139" s="507" t="s">
        <v>595</v>
      </c>
      <c r="G1139" s="502" t="s">
        <v>1602</v>
      </c>
    </row>
    <row r="1140" spans="1:7" ht="45.75" thickBot="1" x14ac:dyDescent="0.3">
      <c r="A1140" s="506"/>
      <c r="B1140" s="507" t="s">
        <v>640</v>
      </c>
      <c r="C1140" s="507" t="s">
        <v>839</v>
      </c>
      <c r="D1140" s="508">
        <v>0</v>
      </c>
      <c r="E1140" s="508" t="s">
        <v>1592</v>
      </c>
      <c r="F1140" s="507" t="s">
        <v>595</v>
      </c>
      <c r="G1140" s="502" t="s">
        <v>1601</v>
      </c>
    </row>
    <row r="1141" spans="1:7" ht="45.75" thickBot="1" x14ac:dyDescent="0.3">
      <c r="A1141" s="506"/>
      <c r="B1141" s="507" t="s">
        <v>839</v>
      </c>
      <c r="C1141" s="507" t="s">
        <v>632</v>
      </c>
      <c r="D1141" s="508">
        <v>0</v>
      </c>
      <c r="E1141" s="508" t="s">
        <v>1592</v>
      </c>
      <c r="F1141" s="507" t="s">
        <v>595</v>
      </c>
      <c r="G1141" s="502" t="s">
        <v>1600</v>
      </c>
    </row>
    <row r="1142" spans="1:7" ht="45.75" thickBot="1" x14ac:dyDescent="0.3">
      <c r="A1142" s="506"/>
      <c r="B1142" s="507" t="s">
        <v>632</v>
      </c>
      <c r="C1142" s="507" t="s">
        <v>962</v>
      </c>
      <c r="D1142" s="508">
        <v>0</v>
      </c>
      <c r="E1142" s="508" t="s">
        <v>1592</v>
      </c>
      <c r="F1142" s="507" t="s">
        <v>595</v>
      </c>
      <c r="G1142" s="502" t="s">
        <v>1599</v>
      </c>
    </row>
    <row r="1143" spans="1:7" ht="45.75" thickBot="1" x14ac:dyDescent="0.3">
      <c r="A1143" s="506"/>
      <c r="B1143" s="507" t="s">
        <v>962</v>
      </c>
      <c r="C1143" s="507" t="s">
        <v>893</v>
      </c>
      <c r="D1143" s="508">
        <v>0</v>
      </c>
      <c r="E1143" s="508" t="s">
        <v>1592</v>
      </c>
      <c r="F1143" s="507" t="s">
        <v>595</v>
      </c>
      <c r="G1143" s="502" t="s">
        <v>1598</v>
      </c>
    </row>
    <row r="1144" spans="1:7" ht="45.75" thickBot="1" x14ac:dyDescent="0.3">
      <c r="A1144" s="506"/>
      <c r="B1144" s="507" t="s">
        <v>893</v>
      </c>
      <c r="C1144" s="507" t="s">
        <v>630</v>
      </c>
      <c r="D1144" s="508">
        <v>0</v>
      </c>
      <c r="E1144" s="508" t="s">
        <v>1592</v>
      </c>
      <c r="F1144" s="507" t="s">
        <v>595</v>
      </c>
      <c r="G1144" s="502" t="s">
        <v>1597</v>
      </c>
    </row>
    <row r="1145" spans="1:7" ht="45.75" thickBot="1" x14ac:dyDescent="0.3">
      <c r="A1145" s="506"/>
      <c r="B1145" s="507" t="s">
        <v>630</v>
      </c>
      <c r="C1145" s="507" t="s">
        <v>621</v>
      </c>
      <c r="D1145" s="508">
        <v>139</v>
      </c>
      <c r="E1145" s="508" t="s">
        <v>1592</v>
      </c>
      <c r="F1145" s="507" t="s">
        <v>595</v>
      </c>
      <c r="G1145" s="502" t="s">
        <v>1596</v>
      </c>
    </row>
    <row r="1146" spans="1:7" ht="15.75" thickBot="1" x14ac:dyDescent="0.3">
      <c r="A1146" s="506"/>
      <c r="B1146" s="503" t="s">
        <v>621</v>
      </c>
      <c r="C1146" s="503" t="s">
        <v>884</v>
      </c>
      <c r="D1146" s="504">
        <v>139</v>
      </c>
      <c r="E1146" s="504" t="s">
        <v>1592</v>
      </c>
      <c r="F1146" s="503" t="s">
        <v>595</v>
      </c>
      <c r="G1146" s="502" t="s">
        <v>1595</v>
      </c>
    </row>
    <row r="1147" spans="1:7" ht="15.75" thickBot="1" x14ac:dyDescent="0.3">
      <c r="A1147" s="506"/>
      <c r="B1147" s="503"/>
      <c r="C1147" s="503"/>
      <c r="D1147" s="504"/>
      <c r="E1147" s="504"/>
      <c r="F1147" s="503"/>
      <c r="G1147" s="502" t="s">
        <v>1594</v>
      </c>
    </row>
    <row r="1148" spans="1:7" ht="15.75" thickBot="1" x14ac:dyDescent="0.3">
      <c r="A1148" s="506"/>
      <c r="B1148" s="503"/>
      <c r="C1148" s="503"/>
      <c r="D1148" s="504"/>
      <c r="E1148" s="504"/>
      <c r="F1148" s="503"/>
      <c r="G1148" s="502" t="s">
        <v>1593</v>
      </c>
    </row>
    <row r="1149" spans="1:7" ht="45.75" thickBot="1" x14ac:dyDescent="0.3">
      <c r="A1149" s="505"/>
      <c r="B1149" s="507" t="s">
        <v>884</v>
      </c>
      <c r="C1149" s="507" t="s">
        <v>607</v>
      </c>
      <c r="D1149" s="508">
        <v>139</v>
      </c>
      <c r="E1149" s="508" t="s">
        <v>1592</v>
      </c>
      <c r="F1149" s="507" t="s">
        <v>595</v>
      </c>
      <c r="G1149" s="502" t="s">
        <v>1591</v>
      </c>
    </row>
    <row r="1150" spans="1:7" ht="15.75" thickBot="1" x14ac:dyDescent="0.3">
      <c r="A1150" s="509">
        <v>39534</v>
      </c>
      <c r="B1150" s="503" t="s">
        <v>607</v>
      </c>
      <c r="C1150" s="503" t="s">
        <v>698</v>
      </c>
      <c r="D1150" s="504">
        <v>139</v>
      </c>
      <c r="E1150" s="504" t="s">
        <v>1583</v>
      </c>
      <c r="F1150" s="503" t="s">
        <v>595</v>
      </c>
      <c r="G1150" s="502" t="s">
        <v>1590</v>
      </c>
    </row>
    <row r="1151" spans="1:7" ht="15.75" thickBot="1" x14ac:dyDescent="0.3">
      <c r="A1151" s="506"/>
      <c r="B1151" s="503"/>
      <c r="C1151" s="503"/>
      <c r="D1151" s="504"/>
      <c r="E1151" s="504"/>
      <c r="F1151" s="503"/>
      <c r="G1151" s="502" t="s">
        <v>1589</v>
      </c>
    </row>
    <row r="1152" spans="1:7" ht="30.75" thickBot="1" x14ac:dyDescent="0.3">
      <c r="A1152" s="506"/>
      <c r="B1152" s="503"/>
      <c r="C1152" s="503"/>
      <c r="D1152" s="504"/>
      <c r="E1152" s="504"/>
      <c r="F1152" s="503"/>
      <c r="G1152" s="502" t="s">
        <v>1586</v>
      </c>
    </row>
    <row r="1153" spans="1:7" ht="15.75" thickBot="1" x14ac:dyDescent="0.3">
      <c r="A1153" s="506"/>
      <c r="B1153" s="503" t="s">
        <v>733</v>
      </c>
      <c r="C1153" s="503" t="s">
        <v>681</v>
      </c>
      <c r="D1153" s="504">
        <v>95</v>
      </c>
      <c r="E1153" s="504" t="s">
        <v>1583</v>
      </c>
      <c r="F1153" s="503" t="s">
        <v>595</v>
      </c>
      <c r="G1153" s="502" t="s">
        <v>1588</v>
      </c>
    </row>
    <row r="1154" spans="1:7" ht="30.75" thickBot="1" x14ac:dyDescent="0.3">
      <c r="A1154" s="506"/>
      <c r="B1154" s="503"/>
      <c r="C1154" s="503"/>
      <c r="D1154" s="504"/>
      <c r="E1154" s="504"/>
      <c r="F1154" s="503"/>
      <c r="G1154" s="502" t="s">
        <v>1587</v>
      </c>
    </row>
    <row r="1155" spans="1:7" ht="30.75" thickBot="1" x14ac:dyDescent="0.3">
      <c r="A1155" s="506"/>
      <c r="B1155" s="503"/>
      <c r="C1155" s="503"/>
      <c r="D1155" s="504"/>
      <c r="E1155" s="504"/>
      <c r="F1155" s="503"/>
      <c r="G1155" s="502" t="s">
        <v>1586</v>
      </c>
    </row>
    <row r="1156" spans="1:7" ht="60.75" thickBot="1" x14ac:dyDescent="0.3">
      <c r="A1156" s="506"/>
      <c r="B1156" s="503" t="s">
        <v>627</v>
      </c>
      <c r="C1156" s="503" t="s">
        <v>745</v>
      </c>
      <c r="D1156" s="504">
        <v>0</v>
      </c>
      <c r="E1156" s="508" t="s">
        <v>1585</v>
      </c>
      <c r="F1156" s="507" t="s">
        <v>595</v>
      </c>
      <c r="G1156" s="502" t="s">
        <v>1584</v>
      </c>
    </row>
    <row r="1157" spans="1:7" ht="30.75" thickBot="1" x14ac:dyDescent="0.3">
      <c r="A1157" s="505"/>
      <c r="B1157" s="503"/>
      <c r="C1157" s="503"/>
      <c r="D1157" s="504"/>
      <c r="E1157" s="508" t="s">
        <v>1583</v>
      </c>
      <c r="F1157" s="507" t="s">
        <v>595</v>
      </c>
      <c r="G1157" s="502" t="s">
        <v>1582</v>
      </c>
    </row>
    <row r="1158" spans="1:7" ht="30.75" thickBot="1" x14ac:dyDescent="0.3">
      <c r="A1158" s="509">
        <v>39535</v>
      </c>
      <c r="B1158" s="507" t="s">
        <v>607</v>
      </c>
      <c r="C1158" s="507" t="s">
        <v>700</v>
      </c>
      <c r="D1158" s="508">
        <v>0</v>
      </c>
      <c r="E1158" s="508" t="s">
        <v>1577</v>
      </c>
      <c r="F1158" s="507" t="s">
        <v>595</v>
      </c>
      <c r="G1158" s="502" t="s">
        <v>1581</v>
      </c>
    </row>
    <row r="1159" spans="1:7" ht="90.75" thickBot="1" x14ac:dyDescent="0.3">
      <c r="A1159" s="506"/>
      <c r="B1159" s="507" t="s">
        <v>700</v>
      </c>
      <c r="C1159" s="507" t="s">
        <v>597</v>
      </c>
      <c r="D1159" s="508">
        <v>0</v>
      </c>
      <c r="E1159" s="508" t="s">
        <v>1580</v>
      </c>
      <c r="F1159" s="507" t="s">
        <v>595</v>
      </c>
      <c r="G1159" s="502" t="s">
        <v>1579</v>
      </c>
    </row>
    <row r="1160" spans="1:7" ht="45.75" thickBot="1" x14ac:dyDescent="0.3">
      <c r="A1160" s="506"/>
      <c r="B1160" s="507" t="s">
        <v>597</v>
      </c>
      <c r="C1160" s="507" t="s">
        <v>689</v>
      </c>
      <c r="D1160" s="508">
        <v>0</v>
      </c>
      <c r="E1160" s="508" t="s">
        <v>1577</v>
      </c>
      <c r="F1160" s="507" t="s">
        <v>595</v>
      </c>
      <c r="G1160" s="502" t="s">
        <v>1578</v>
      </c>
    </row>
    <row r="1161" spans="1:7" ht="60.75" thickBot="1" x14ac:dyDescent="0.3">
      <c r="A1161" s="506"/>
      <c r="B1161" s="507" t="s">
        <v>689</v>
      </c>
      <c r="C1161" s="507" t="s">
        <v>921</v>
      </c>
      <c r="D1161" s="508">
        <v>0</v>
      </c>
      <c r="E1161" s="508" t="s">
        <v>1577</v>
      </c>
      <c r="F1161" s="507" t="s">
        <v>595</v>
      </c>
      <c r="G1161" s="502" t="s">
        <v>1576</v>
      </c>
    </row>
    <row r="1162" spans="1:7" ht="45.75" thickBot="1" x14ac:dyDescent="0.3">
      <c r="A1162" s="506"/>
      <c r="B1162" s="503" t="s">
        <v>921</v>
      </c>
      <c r="C1162" s="503" t="s">
        <v>681</v>
      </c>
      <c r="D1162" s="504">
        <v>0</v>
      </c>
      <c r="E1162" s="504" t="s">
        <v>1568</v>
      </c>
      <c r="F1162" s="503" t="s">
        <v>595</v>
      </c>
      <c r="G1162" s="502" t="s">
        <v>1575</v>
      </c>
    </row>
    <row r="1163" spans="1:7" ht="15.75" thickBot="1" x14ac:dyDescent="0.3">
      <c r="A1163" s="506"/>
      <c r="B1163" s="503"/>
      <c r="C1163" s="503"/>
      <c r="D1163" s="504"/>
      <c r="E1163" s="504"/>
      <c r="F1163" s="503"/>
      <c r="G1163" s="502" t="s">
        <v>1574</v>
      </c>
    </row>
    <row r="1164" spans="1:7" ht="15.75" thickBot="1" x14ac:dyDescent="0.3">
      <c r="A1164" s="506"/>
      <c r="B1164" s="503" t="s">
        <v>681</v>
      </c>
      <c r="C1164" s="503" t="s">
        <v>630</v>
      </c>
      <c r="D1164" s="504">
        <v>0</v>
      </c>
      <c r="E1164" s="504" t="s">
        <v>1568</v>
      </c>
      <c r="F1164" s="503" t="s">
        <v>595</v>
      </c>
      <c r="G1164" s="502" t="s">
        <v>1573</v>
      </c>
    </row>
    <row r="1165" spans="1:7" ht="15.75" thickBot="1" x14ac:dyDescent="0.3">
      <c r="A1165" s="506"/>
      <c r="B1165" s="503"/>
      <c r="C1165" s="503"/>
      <c r="D1165" s="504"/>
      <c r="E1165" s="504"/>
      <c r="F1165" s="503"/>
      <c r="G1165" s="502" t="s">
        <v>1572</v>
      </c>
    </row>
    <row r="1166" spans="1:7" ht="30.75" thickBot="1" x14ac:dyDescent="0.3">
      <c r="A1166" s="506"/>
      <c r="B1166" s="503"/>
      <c r="C1166" s="503"/>
      <c r="D1166" s="504"/>
      <c r="E1166" s="504"/>
      <c r="F1166" s="503"/>
      <c r="G1166" s="502" t="s">
        <v>1571</v>
      </c>
    </row>
    <row r="1167" spans="1:7" ht="15.75" thickBot="1" x14ac:dyDescent="0.3">
      <c r="A1167" s="506"/>
      <c r="B1167" s="503"/>
      <c r="C1167" s="503"/>
      <c r="D1167" s="504"/>
      <c r="E1167" s="504"/>
      <c r="F1167" s="503"/>
      <c r="G1167" s="502" t="s">
        <v>1570</v>
      </c>
    </row>
    <row r="1168" spans="1:7" ht="15.75" thickBot="1" x14ac:dyDescent="0.3">
      <c r="A1168" s="506"/>
      <c r="B1168" s="503"/>
      <c r="C1168" s="503"/>
      <c r="D1168" s="504"/>
      <c r="E1168" s="504"/>
      <c r="F1168" s="503"/>
      <c r="G1168" s="502" t="s">
        <v>1569</v>
      </c>
    </row>
    <row r="1169" spans="1:7" ht="15.75" thickBot="1" x14ac:dyDescent="0.3">
      <c r="A1169" s="506"/>
      <c r="B1169" s="503"/>
      <c r="C1169" s="503"/>
      <c r="D1169" s="504"/>
      <c r="E1169" s="504"/>
      <c r="F1169" s="503"/>
      <c r="G1169" s="502" t="s">
        <v>1373</v>
      </c>
    </row>
    <row r="1170" spans="1:7" ht="15.75" thickBot="1" x14ac:dyDescent="0.3">
      <c r="A1170" s="506"/>
      <c r="B1170" s="503"/>
      <c r="C1170" s="503"/>
      <c r="D1170" s="504"/>
      <c r="E1170" s="504"/>
      <c r="F1170" s="503"/>
      <c r="G1170" s="502" t="s">
        <v>1561</v>
      </c>
    </row>
    <row r="1171" spans="1:7" ht="15.75" thickBot="1" x14ac:dyDescent="0.3">
      <c r="A1171" s="506"/>
      <c r="B1171" s="503" t="s">
        <v>630</v>
      </c>
      <c r="C1171" s="503" t="s">
        <v>607</v>
      </c>
      <c r="D1171" s="504">
        <v>0</v>
      </c>
      <c r="E1171" s="504" t="s">
        <v>1568</v>
      </c>
      <c r="F1171" s="503" t="s">
        <v>595</v>
      </c>
      <c r="G1171" s="502" t="s">
        <v>1567</v>
      </c>
    </row>
    <row r="1172" spans="1:7" ht="15.75" thickBot="1" x14ac:dyDescent="0.3">
      <c r="A1172" s="506"/>
      <c r="B1172" s="503"/>
      <c r="C1172" s="503"/>
      <c r="D1172" s="504"/>
      <c r="E1172" s="504"/>
      <c r="F1172" s="503"/>
      <c r="G1172" s="502" t="s">
        <v>1562</v>
      </c>
    </row>
    <row r="1173" spans="1:7" ht="15.75" thickBot="1" x14ac:dyDescent="0.3">
      <c r="A1173" s="506"/>
      <c r="B1173" s="503"/>
      <c r="C1173" s="503"/>
      <c r="D1173" s="504"/>
      <c r="E1173" s="504"/>
      <c r="F1173" s="503"/>
      <c r="G1173" s="502" t="s">
        <v>1373</v>
      </c>
    </row>
    <row r="1174" spans="1:7" ht="15.75" thickBot="1" x14ac:dyDescent="0.3">
      <c r="A1174" s="505"/>
      <c r="B1174" s="503"/>
      <c r="C1174" s="503"/>
      <c r="D1174" s="504"/>
      <c r="E1174" s="504"/>
      <c r="F1174" s="503"/>
      <c r="G1174" s="502" t="s">
        <v>1561</v>
      </c>
    </row>
    <row r="1175" spans="1:7" ht="15.75" thickBot="1" x14ac:dyDescent="0.3">
      <c r="A1175" s="509">
        <v>39536</v>
      </c>
      <c r="B1175" s="503" t="s">
        <v>607</v>
      </c>
      <c r="C1175" s="503" t="s">
        <v>681</v>
      </c>
      <c r="D1175" s="504">
        <v>0</v>
      </c>
      <c r="E1175" s="504" t="s">
        <v>1403</v>
      </c>
      <c r="F1175" s="503" t="s">
        <v>595</v>
      </c>
      <c r="G1175" s="502" t="s">
        <v>1566</v>
      </c>
    </row>
    <row r="1176" spans="1:7" ht="15.75" thickBot="1" x14ac:dyDescent="0.3">
      <c r="A1176" s="506"/>
      <c r="B1176" s="503"/>
      <c r="C1176" s="503"/>
      <c r="D1176" s="504"/>
      <c r="E1176" s="504"/>
      <c r="F1176" s="503"/>
      <c r="G1176" s="502" t="s">
        <v>1565</v>
      </c>
    </row>
    <row r="1177" spans="1:7" ht="15.75" thickBot="1" x14ac:dyDescent="0.3">
      <c r="A1177" s="506"/>
      <c r="B1177" s="503"/>
      <c r="C1177" s="503"/>
      <c r="D1177" s="504"/>
      <c r="E1177" s="504"/>
      <c r="F1177" s="503"/>
      <c r="G1177" s="502" t="s">
        <v>1564</v>
      </c>
    </row>
    <row r="1178" spans="1:7" ht="15.75" thickBot="1" x14ac:dyDescent="0.3">
      <c r="A1178" s="506"/>
      <c r="B1178" s="503"/>
      <c r="C1178" s="503"/>
      <c r="D1178" s="504"/>
      <c r="E1178" s="504"/>
      <c r="F1178" s="503"/>
      <c r="G1178" s="502" t="s">
        <v>1563</v>
      </c>
    </row>
    <row r="1179" spans="1:7" ht="15.75" thickBot="1" x14ac:dyDescent="0.3">
      <c r="A1179" s="506"/>
      <c r="B1179" s="503"/>
      <c r="C1179" s="503"/>
      <c r="D1179" s="504"/>
      <c r="E1179" s="504"/>
      <c r="F1179" s="503"/>
      <c r="G1179" s="502" t="s">
        <v>1562</v>
      </c>
    </row>
    <row r="1180" spans="1:7" ht="15.75" thickBot="1" x14ac:dyDescent="0.3">
      <c r="A1180" s="506"/>
      <c r="B1180" s="503"/>
      <c r="C1180" s="503"/>
      <c r="D1180" s="504"/>
      <c r="E1180" s="504"/>
      <c r="F1180" s="503"/>
      <c r="G1180" s="502" t="s">
        <v>1373</v>
      </c>
    </row>
    <row r="1181" spans="1:7" ht="15.75" thickBot="1" x14ac:dyDescent="0.3">
      <c r="A1181" s="506"/>
      <c r="B1181" s="503"/>
      <c r="C1181" s="503"/>
      <c r="D1181" s="504"/>
      <c r="E1181" s="504"/>
      <c r="F1181" s="503"/>
      <c r="G1181" s="502" t="s">
        <v>1561</v>
      </c>
    </row>
    <row r="1182" spans="1:7" ht="15.75" thickBot="1" x14ac:dyDescent="0.3">
      <c r="A1182" s="506"/>
      <c r="B1182" s="503" t="s">
        <v>1560</v>
      </c>
      <c r="C1182" s="503" t="s">
        <v>623</v>
      </c>
      <c r="D1182" s="504">
        <v>0</v>
      </c>
      <c r="E1182" s="504" t="s">
        <v>1403</v>
      </c>
      <c r="F1182" s="503" t="s">
        <v>595</v>
      </c>
      <c r="G1182" s="502" t="s">
        <v>1559</v>
      </c>
    </row>
    <row r="1183" spans="1:7" ht="15.75" thickBot="1" x14ac:dyDescent="0.3">
      <c r="A1183" s="506"/>
      <c r="B1183" s="503"/>
      <c r="C1183" s="503"/>
      <c r="D1183" s="504"/>
      <c r="E1183" s="504"/>
      <c r="F1183" s="503"/>
      <c r="G1183" s="502" t="s">
        <v>1558</v>
      </c>
    </row>
    <row r="1184" spans="1:7" ht="15.75" thickBot="1" x14ac:dyDescent="0.3">
      <c r="A1184" s="506"/>
      <c r="B1184" s="503"/>
      <c r="C1184" s="503"/>
      <c r="D1184" s="504"/>
      <c r="E1184" s="504"/>
      <c r="F1184" s="503"/>
      <c r="G1184" s="502" t="s">
        <v>1557</v>
      </c>
    </row>
    <row r="1185" spans="1:7" ht="15.75" thickBot="1" x14ac:dyDescent="0.3">
      <c r="A1185" s="506"/>
      <c r="B1185" s="503"/>
      <c r="C1185" s="503"/>
      <c r="D1185" s="504"/>
      <c r="E1185" s="504"/>
      <c r="F1185" s="503"/>
      <c r="G1185" s="502" t="s">
        <v>1556</v>
      </c>
    </row>
    <row r="1186" spans="1:7" ht="15.75" thickBot="1" x14ac:dyDescent="0.3">
      <c r="A1186" s="506"/>
      <c r="B1186" s="503"/>
      <c r="C1186" s="503"/>
      <c r="D1186" s="504"/>
      <c r="E1186" s="504"/>
      <c r="F1186" s="503"/>
      <c r="G1186" s="502" t="s">
        <v>1373</v>
      </c>
    </row>
    <row r="1187" spans="1:7" ht="15.75" thickBot="1" x14ac:dyDescent="0.3">
      <c r="A1187" s="506"/>
      <c r="B1187" s="503"/>
      <c r="C1187" s="503"/>
      <c r="D1187" s="504"/>
      <c r="E1187" s="504"/>
      <c r="F1187" s="503"/>
      <c r="G1187" s="502" t="s">
        <v>1552</v>
      </c>
    </row>
    <row r="1188" spans="1:7" ht="15.75" thickBot="1" x14ac:dyDescent="0.3">
      <c r="A1188" s="506"/>
      <c r="B1188" s="503" t="s">
        <v>623</v>
      </c>
      <c r="C1188" s="503" t="s">
        <v>607</v>
      </c>
      <c r="D1188" s="504">
        <v>0</v>
      </c>
      <c r="E1188" s="504" t="s">
        <v>1403</v>
      </c>
      <c r="F1188" s="503" t="s">
        <v>595</v>
      </c>
      <c r="G1188" s="502" t="s">
        <v>1555</v>
      </c>
    </row>
    <row r="1189" spans="1:7" ht="15.75" thickBot="1" x14ac:dyDescent="0.3">
      <c r="A1189" s="506"/>
      <c r="B1189" s="503"/>
      <c r="C1189" s="503"/>
      <c r="D1189" s="504"/>
      <c r="E1189" s="504"/>
      <c r="F1189" s="503"/>
      <c r="G1189" s="502" t="s">
        <v>1554</v>
      </c>
    </row>
    <row r="1190" spans="1:7" ht="15.75" thickBot="1" x14ac:dyDescent="0.3">
      <c r="A1190" s="506"/>
      <c r="B1190" s="503"/>
      <c r="C1190" s="503"/>
      <c r="D1190" s="504"/>
      <c r="E1190" s="504"/>
      <c r="F1190" s="503"/>
      <c r="G1190" s="502" t="s">
        <v>1553</v>
      </c>
    </row>
    <row r="1191" spans="1:7" ht="15.75" thickBot="1" x14ac:dyDescent="0.3">
      <c r="A1191" s="506"/>
      <c r="B1191" s="503"/>
      <c r="C1191" s="503"/>
      <c r="D1191" s="504"/>
      <c r="E1191" s="504"/>
      <c r="F1191" s="503"/>
      <c r="G1191" s="502" t="s">
        <v>1373</v>
      </c>
    </row>
    <row r="1192" spans="1:7" ht="15.75" thickBot="1" x14ac:dyDescent="0.3">
      <c r="A1192" s="505"/>
      <c r="B1192" s="503"/>
      <c r="C1192" s="503"/>
      <c r="D1192" s="504"/>
      <c r="E1192" s="504"/>
      <c r="F1192" s="503"/>
      <c r="G1192" s="502" t="s">
        <v>1552</v>
      </c>
    </row>
    <row r="1193" spans="1:7" ht="60.75" thickBot="1" x14ac:dyDescent="0.3">
      <c r="A1193" s="509">
        <v>39538</v>
      </c>
      <c r="B1193" s="503" t="s">
        <v>607</v>
      </c>
      <c r="C1193" s="503" t="s">
        <v>704</v>
      </c>
      <c r="D1193" s="504">
        <v>101</v>
      </c>
      <c r="E1193" s="504" t="s">
        <v>1532</v>
      </c>
      <c r="F1193" s="503" t="s">
        <v>595</v>
      </c>
      <c r="G1193" s="502" t="s">
        <v>1551</v>
      </c>
    </row>
    <row r="1194" spans="1:7" ht="60.75" thickBot="1" x14ac:dyDescent="0.3">
      <c r="A1194" s="506"/>
      <c r="B1194" s="503"/>
      <c r="C1194" s="503"/>
      <c r="D1194" s="504"/>
      <c r="E1194" s="504"/>
      <c r="F1194" s="503"/>
      <c r="G1194" s="502" t="s">
        <v>1550</v>
      </c>
    </row>
    <row r="1195" spans="1:7" ht="75.75" thickBot="1" x14ac:dyDescent="0.3">
      <c r="A1195" s="506"/>
      <c r="B1195" s="507" t="s">
        <v>704</v>
      </c>
      <c r="C1195" s="507" t="s">
        <v>597</v>
      </c>
      <c r="D1195" s="508">
        <v>101</v>
      </c>
      <c r="E1195" s="508" t="s">
        <v>1532</v>
      </c>
      <c r="F1195" s="507" t="s">
        <v>595</v>
      </c>
      <c r="G1195" s="502" t="s">
        <v>1549</v>
      </c>
    </row>
    <row r="1196" spans="1:7" ht="60.75" thickBot="1" x14ac:dyDescent="0.3">
      <c r="A1196" s="506"/>
      <c r="B1196" s="507" t="s">
        <v>597</v>
      </c>
      <c r="C1196" s="507" t="s">
        <v>685</v>
      </c>
      <c r="D1196" s="508">
        <v>120</v>
      </c>
      <c r="E1196" s="508" t="s">
        <v>1532</v>
      </c>
      <c r="F1196" s="507" t="s">
        <v>595</v>
      </c>
      <c r="G1196" s="502" t="s">
        <v>1548</v>
      </c>
    </row>
    <row r="1197" spans="1:7" ht="105.75" thickBot="1" x14ac:dyDescent="0.3">
      <c r="A1197" s="506"/>
      <c r="B1197" s="507" t="s">
        <v>685</v>
      </c>
      <c r="C1197" s="507" t="s">
        <v>683</v>
      </c>
      <c r="D1197" s="508">
        <v>140</v>
      </c>
      <c r="E1197" s="508" t="s">
        <v>1532</v>
      </c>
      <c r="F1197" s="507" t="s">
        <v>595</v>
      </c>
      <c r="G1197" s="502" t="s">
        <v>1547</v>
      </c>
    </row>
    <row r="1198" spans="1:7" ht="45.75" thickBot="1" x14ac:dyDescent="0.3">
      <c r="A1198" s="506"/>
      <c r="B1198" s="507" t="s">
        <v>683</v>
      </c>
      <c r="C1198" s="507" t="s">
        <v>765</v>
      </c>
      <c r="D1198" s="508">
        <v>140</v>
      </c>
      <c r="E1198" s="508" t="s">
        <v>1532</v>
      </c>
      <c r="F1198" s="507" t="s">
        <v>595</v>
      </c>
      <c r="G1198" s="502" t="s">
        <v>1546</v>
      </c>
    </row>
    <row r="1199" spans="1:7" ht="45.75" thickBot="1" x14ac:dyDescent="0.3">
      <c r="A1199" s="506"/>
      <c r="B1199" s="507" t="s">
        <v>765</v>
      </c>
      <c r="C1199" s="507" t="s">
        <v>681</v>
      </c>
      <c r="D1199" s="508">
        <v>140</v>
      </c>
      <c r="E1199" s="508" t="s">
        <v>1532</v>
      </c>
      <c r="F1199" s="507" t="s">
        <v>595</v>
      </c>
      <c r="G1199" s="502" t="s">
        <v>1545</v>
      </c>
    </row>
    <row r="1200" spans="1:7" ht="105.75" thickBot="1" x14ac:dyDescent="0.3">
      <c r="A1200" s="506"/>
      <c r="B1200" s="507" t="s">
        <v>681</v>
      </c>
      <c r="C1200" s="507" t="s">
        <v>677</v>
      </c>
      <c r="D1200" s="508">
        <v>140</v>
      </c>
      <c r="E1200" s="508" t="s">
        <v>1532</v>
      </c>
      <c r="F1200" s="507" t="s">
        <v>595</v>
      </c>
      <c r="G1200" s="502" t="s">
        <v>1544</v>
      </c>
    </row>
    <row r="1201" spans="1:7" ht="45.75" thickBot="1" x14ac:dyDescent="0.3">
      <c r="A1201" s="506"/>
      <c r="B1201" s="507" t="s">
        <v>677</v>
      </c>
      <c r="C1201" s="507" t="s">
        <v>675</v>
      </c>
      <c r="D1201" s="508">
        <v>140</v>
      </c>
      <c r="E1201" s="508" t="s">
        <v>1532</v>
      </c>
      <c r="F1201" s="507" t="s">
        <v>595</v>
      </c>
      <c r="G1201" s="502" t="s">
        <v>1543</v>
      </c>
    </row>
    <row r="1202" spans="1:7" ht="45.75" thickBot="1" x14ac:dyDescent="0.3">
      <c r="A1202" s="506"/>
      <c r="B1202" s="507" t="s">
        <v>675</v>
      </c>
      <c r="C1202" s="507" t="s">
        <v>809</v>
      </c>
      <c r="D1202" s="508">
        <v>140</v>
      </c>
      <c r="E1202" s="508" t="s">
        <v>1532</v>
      </c>
      <c r="F1202" s="507" t="s">
        <v>595</v>
      </c>
      <c r="G1202" s="502" t="s">
        <v>1542</v>
      </c>
    </row>
    <row r="1203" spans="1:7" ht="45.75" thickBot="1" x14ac:dyDescent="0.3">
      <c r="A1203" s="506"/>
      <c r="B1203" s="507" t="s">
        <v>809</v>
      </c>
      <c r="C1203" s="507" t="s">
        <v>668</v>
      </c>
      <c r="D1203" s="508">
        <v>140</v>
      </c>
      <c r="E1203" s="508" t="s">
        <v>1532</v>
      </c>
      <c r="F1203" s="507" t="s">
        <v>595</v>
      </c>
      <c r="G1203" s="502" t="s">
        <v>1541</v>
      </c>
    </row>
    <row r="1204" spans="1:7" ht="60.75" thickBot="1" x14ac:dyDescent="0.3">
      <c r="A1204" s="506"/>
      <c r="B1204" s="507" t="s">
        <v>668</v>
      </c>
      <c r="C1204" s="507" t="s">
        <v>665</v>
      </c>
      <c r="D1204" s="508">
        <v>140</v>
      </c>
      <c r="E1204" s="508" t="s">
        <v>1532</v>
      </c>
      <c r="F1204" s="507" t="s">
        <v>595</v>
      </c>
      <c r="G1204" s="502" t="s">
        <v>1540</v>
      </c>
    </row>
    <row r="1205" spans="1:7" ht="60.75" thickBot="1" x14ac:dyDescent="0.3">
      <c r="A1205" s="506"/>
      <c r="B1205" s="507" t="s">
        <v>665</v>
      </c>
      <c r="C1205" s="507" t="s">
        <v>850</v>
      </c>
      <c r="D1205" s="508">
        <v>140</v>
      </c>
      <c r="E1205" s="508" t="s">
        <v>1532</v>
      </c>
      <c r="F1205" s="507" t="s">
        <v>595</v>
      </c>
      <c r="G1205" s="502" t="s">
        <v>1539</v>
      </c>
    </row>
    <row r="1206" spans="1:7" ht="60.75" thickBot="1" x14ac:dyDescent="0.3">
      <c r="A1206" s="506"/>
      <c r="B1206" s="507" t="s">
        <v>850</v>
      </c>
      <c r="C1206" s="507" t="s">
        <v>847</v>
      </c>
      <c r="D1206" s="508">
        <v>140</v>
      </c>
      <c r="E1206" s="508" t="s">
        <v>1532</v>
      </c>
      <c r="F1206" s="507" t="s">
        <v>595</v>
      </c>
      <c r="G1206" s="502" t="s">
        <v>1538</v>
      </c>
    </row>
    <row r="1207" spans="1:7" ht="60.75" thickBot="1" x14ac:dyDescent="0.3">
      <c r="A1207" s="506"/>
      <c r="B1207" s="507" t="s">
        <v>847</v>
      </c>
      <c r="C1207" s="507" t="s">
        <v>794</v>
      </c>
      <c r="D1207" s="508">
        <v>140</v>
      </c>
      <c r="E1207" s="508" t="s">
        <v>1532</v>
      </c>
      <c r="F1207" s="507" t="s">
        <v>595</v>
      </c>
      <c r="G1207" s="502" t="s">
        <v>1537</v>
      </c>
    </row>
    <row r="1208" spans="1:7" ht="45.75" thickBot="1" x14ac:dyDescent="0.3">
      <c r="A1208" s="506"/>
      <c r="B1208" s="507" t="s">
        <v>794</v>
      </c>
      <c r="C1208" s="507" t="s">
        <v>649</v>
      </c>
      <c r="D1208" s="508">
        <v>140</v>
      </c>
      <c r="E1208" s="508" t="s">
        <v>1532</v>
      </c>
      <c r="F1208" s="507" t="s">
        <v>595</v>
      </c>
      <c r="G1208" s="502" t="s">
        <v>1536</v>
      </c>
    </row>
    <row r="1209" spans="1:7" ht="150.75" thickBot="1" x14ac:dyDescent="0.3">
      <c r="A1209" s="506"/>
      <c r="B1209" s="507" t="s">
        <v>649</v>
      </c>
      <c r="C1209" s="507" t="s">
        <v>745</v>
      </c>
      <c r="D1209" s="508">
        <v>140</v>
      </c>
      <c r="E1209" s="508" t="s">
        <v>1532</v>
      </c>
      <c r="F1209" s="507" t="s">
        <v>595</v>
      </c>
      <c r="G1209" s="502" t="s">
        <v>1535</v>
      </c>
    </row>
    <row r="1210" spans="1:7" ht="60.75" thickBot="1" x14ac:dyDescent="0.3">
      <c r="A1210" s="506"/>
      <c r="B1210" s="507" t="s">
        <v>745</v>
      </c>
      <c r="C1210" s="507" t="s">
        <v>618</v>
      </c>
      <c r="D1210" s="508">
        <v>140</v>
      </c>
      <c r="E1210" s="508" t="s">
        <v>1532</v>
      </c>
      <c r="F1210" s="507" t="s">
        <v>595</v>
      </c>
      <c r="G1210" s="502" t="s">
        <v>1534</v>
      </c>
    </row>
    <row r="1211" spans="1:7" ht="45.75" thickBot="1" x14ac:dyDescent="0.3">
      <c r="A1211" s="506"/>
      <c r="B1211" s="507" t="s">
        <v>618</v>
      </c>
      <c r="C1211" s="507" t="s">
        <v>741</v>
      </c>
      <c r="D1211" s="508">
        <v>140</v>
      </c>
      <c r="E1211" s="508" t="s">
        <v>1532</v>
      </c>
      <c r="F1211" s="507" t="s">
        <v>595</v>
      </c>
      <c r="G1211" s="502" t="s">
        <v>1533</v>
      </c>
    </row>
    <row r="1212" spans="1:7" ht="45.75" thickBot="1" x14ac:dyDescent="0.3">
      <c r="A1212" s="505"/>
      <c r="B1212" s="507" t="s">
        <v>741</v>
      </c>
      <c r="C1212" s="507" t="s">
        <v>607</v>
      </c>
      <c r="D1212" s="508">
        <v>140</v>
      </c>
      <c r="E1212" s="508" t="s">
        <v>1532</v>
      </c>
      <c r="F1212" s="507" t="s">
        <v>595</v>
      </c>
      <c r="G1212" s="502" t="s">
        <v>1531</v>
      </c>
    </row>
    <row r="1213" spans="1:7" ht="45.75" thickBot="1" x14ac:dyDescent="0.3">
      <c r="A1213" s="509">
        <v>39539</v>
      </c>
      <c r="B1213" s="507" t="s">
        <v>607</v>
      </c>
      <c r="C1213" s="507" t="s">
        <v>823</v>
      </c>
      <c r="D1213" s="508">
        <v>140</v>
      </c>
      <c r="E1213" s="508" t="s">
        <v>1510</v>
      </c>
      <c r="F1213" s="507" t="s">
        <v>595</v>
      </c>
      <c r="G1213" s="502" t="s">
        <v>1530</v>
      </c>
    </row>
    <row r="1214" spans="1:7" ht="15.75" thickBot="1" x14ac:dyDescent="0.3">
      <c r="A1214" s="506"/>
      <c r="B1214" s="503" t="s">
        <v>823</v>
      </c>
      <c r="C1214" s="503" t="s">
        <v>733</v>
      </c>
      <c r="D1214" s="504">
        <v>140</v>
      </c>
      <c r="E1214" s="504" t="s">
        <v>1510</v>
      </c>
      <c r="F1214" s="503" t="s">
        <v>595</v>
      </c>
      <c r="G1214" s="502" t="s">
        <v>1529</v>
      </c>
    </row>
    <row r="1215" spans="1:7" ht="15.75" thickBot="1" x14ac:dyDescent="0.3">
      <c r="A1215" s="506"/>
      <c r="B1215" s="503"/>
      <c r="C1215" s="503"/>
      <c r="D1215" s="504"/>
      <c r="E1215" s="504"/>
      <c r="F1215" s="503"/>
      <c r="G1215" s="502" t="s">
        <v>1528</v>
      </c>
    </row>
    <row r="1216" spans="1:7" ht="15.75" thickBot="1" x14ac:dyDescent="0.3">
      <c r="A1216" s="506"/>
      <c r="B1216" s="503"/>
      <c r="C1216" s="503"/>
      <c r="D1216" s="504"/>
      <c r="E1216" s="504"/>
      <c r="F1216" s="503"/>
      <c r="G1216" s="502" t="s">
        <v>1527</v>
      </c>
    </row>
    <row r="1217" spans="1:7" ht="15.75" thickBot="1" x14ac:dyDescent="0.3">
      <c r="A1217" s="506"/>
      <c r="B1217" s="503"/>
      <c r="C1217" s="503"/>
      <c r="D1217" s="504"/>
      <c r="E1217" s="504"/>
      <c r="F1217" s="503"/>
      <c r="G1217" s="502" t="s">
        <v>1526</v>
      </c>
    </row>
    <row r="1218" spans="1:7" ht="15.75" thickBot="1" x14ac:dyDescent="0.3">
      <c r="A1218" s="506"/>
      <c r="B1218" s="503"/>
      <c r="C1218" s="503"/>
      <c r="D1218" s="504"/>
      <c r="E1218" s="504"/>
      <c r="F1218" s="503"/>
      <c r="G1218" s="502" t="s">
        <v>1525</v>
      </c>
    </row>
    <row r="1219" spans="1:7" ht="15.75" thickBot="1" x14ac:dyDescent="0.3">
      <c r="A1219" s="506"/>
      <c r="B1219" s="503"/>
      <c r="C1219" s="503"/>
      <c r="D1219" s="504"/>
      <c r="E1219" s="504"/>
      <c r="F1219" s="503"/>
      <c r="G1219" s="502" t="s">
        <v>1524</v>
      </c>
    </row>
    <row r="1220" spans="1:7" ht="15.75" thickBot="1" x14ac:dyDescent="0.3">
      <c r="A1220" s="506"/>
      <c r="B1220" s="503"/>
      <c r="C1220" s="503"/>
      <c r="D1220" s="504"/>
      <c r="E1220" s="504"/>
      <c r="F1220" s="503"/>
      <c r="G1220" s="502" t="s">
        <v>1373</v>
      </c>
    </row>
    <row r="1221" spans="1:7" ht="45.75" thickBot="1" x14ac:dyDescent="0.3">
      <c r="A1221" s="506"/>
      <c r="B1221" s="507" t="s">
        <v>733</v>
      </c>
      <c r="C1221" s="507" t="s">
        <v>921</v>
      </c>
      <c r="D1221" s="508">
        <v>140</v>
      </c>
      <c r="E1221" s="508" t="s">
        <v>1510</v>
      </c>
      <c r="F1221" s="507" t="s">
        <v>595</v>
      </c>
      <c r="G1221" s="502" t="s">
        <v>1523</v>
      </c>
    </row>
    <row r="1222" spans="1:7" ht="45.75" thickBot="1" x14ac:dyDescent="0.3">
      <c r="A1222" s="506"/>
      <c r="B1222" s="507" t="s">
        <v>921</v>
      </c>
      <c r="C1222" s="507" t="s">
        <v>681</v>
      </c>
      <c r="D1222" s="508">
        <v>140</v>
      </c>
      <c r="E1222" s="508" t="s">
        <v>1510</v>
      </c>
      <c r="F1222" s="507" t="s">
        <v>595</v>
      </c>
      <c r="G1222" s="502" t="s">
        <v>1522</v>
      </c>
    </row>
    <row r="1223" spans="1:7" ht="45.75" thickBot="1" x14ac:dyDescent="0.3">
      <c r="A1223" s="506"/>
      <c r="B1223" s="507" t="s">
        <v>681</v>
      </c>
      <c r="C1223" s="507" t="s">
        <v>675</v>
      </c>
      <c r="D1223" s="508">
        <v>140</v>
      </c>
      <c r="E1223" s="508" t="s">
        <v>1510</v>
      </c>
      <c r="F1223" s="507" t="s">
        <v>595</v>
      </c>
      <c r="G1223" s="502" t="s">
        <v>1521</v>
      </c>
    </row>
    <row r="1224" spans="1:7" ht="45.75" thickBot="1" x14ac:dyDescent="0.3">
      <c r="A1224" s="506"/>
      <c r="B1224" s="507" t="s">
        <v>675</v>
      </c>
      <c r="C1224" s="507" t="s">
        <v>811</v>
      </c>
      <c r="D1224" s="508">
        <v>140</v>
      </c>
      <c r="E1224" s="508" t="s">
        <v>1510</v>
      </c>
      <c r="F1224" s="507" t="s">
        <v>595</v>
      </c>
      <c r="G1224" s="502" t="s">
        <v>1520</v>
      </c>
    </row>
    <row r="1225" spans="1:7" ht="45.75" thickBot="1" x14ac:dyDescent="0.3">
      <c r="A1225" s="506"/>
      <c r="B1225" s="507" t="s">
        <v>811</v>
      </c>
      <c r="C1225" s="507" t="s">
        <v>668</v>
      </c>
      <c r="D1225" s="508">
        <v>0</v>
      </c>
      <c r="E1225" s="508" t="s">
        <v>1510</v>
      </c>
      <c r="F1225" s="507" t="s">
        <v>595</v>
      </c>
      <c r="G1225" s="502" t="s">
        <v>1519</v>
      </c>
    </row>
    <row r="1226" spans="1:7" ht="45.75" thickBot="1" x14ac:dyDescent="0.3">
      <c r="A1226" s="506"/>
      <c r="B1226" s="507" t="s">
        <v>668</v>
      </c>
      <c r="C1226" s="507" t="s">
        <v>807</v>
      </c>
      <c r="D1226" s="508">
        <v>0</v>
      </c>
      <c r="E1226" s="508" t="s">
        <v>1510</v>
      </c>
      <c r="F1226" s="507" t="s">
        <v>595</v>
      </c>
      <c r="G1226" s="502" t="s">
        <v>1518</v>
      </c>
    </row>
    <row r="1227" spans="1:7" ht="45.75" thickBot="1" x14ac:dyDescent="0.3">
      <c r="A1227" s="506"/>
      <c r="B1227" s="507" t="s">
        <v>807</v>
      </c>
      <c r="C1227" s="507" t="s">
        <v>665</v>
      </c>
      <c r="D1227" s="508">
        <v>0</v>
      </c>
      <c r="E1227" s="508" t="s">
        <v>1510</v>
      </c>
      <c r="F1227" s="507" t="s">
        <v>595</v>
      </c>
      <c r="G1227" s="502" t="s">
        <v>1517</v>
      </c>
    </row>
    <row r="1228" spans="1:7" ht="120.75" thickBot="1" x14ac:dyDescent="0.3">
      <c r="A1228" s="506"/>
      <c r="B1228" s="507" t="s">
        <v>665</v>
      </c>
      <c r="C1228" s="507" t="s">
        <v>637</v>
      </c>
      <c r="D1228" s="508">
        <v>0</v>
      </c>
      <c r="E1228" s="508" t="s">
        <v>1510</v>
      </c>
      <c r="F1228" s="507" t="s">
        <v>595</v>
      </c>
      <c r="G1228" s="502" t="s">
        <v>1516</v>
      </c>
    </row>
    <row r="1229" spans="1:7" ht="45.75" thickBot="1" x14ac:dyDescent="0.3">
      <c r="A1229" s="506"/>
      <c r="B1229" s="507" t="s">
        <v>637</v>
      </c>
      <c r="C1229" s="507" t="s">
        <v>839</v>
      </c>
      <c r="D1229" s="508">
        <v>0</v>
      </c>
      <c r="E1229" s="508" t="s">
        <v>1510</v>
      </c>
      <c r="F1229" s="507" t="s">
        <v>595</v>
      </c>
      <c r="G1229" s="502" t="s">
        <v>1515</v>
      </c>
    </row>
    <row r="1230" spans="1:7" ht="45.75" thickBot="1" x14ac:dyDescent="0.3">
      <c r="A1230" s="506"/>
      <c r="B1230" s="507" t="s">
        <v>839</v>
      </c>
      <c r="C1230" s="507" t="s">
        <v>966</v>
      </c>
      <c r="D1230" s="508">
        <v>0</v>
      </c>
      <c r="E1230" s="508" t="s">
        <v>1510</v>
      </c>
      <c r="F1230" s="507" t="s">
        <v>595</v>
      </c>
      <c r="G1230" s="502" t="s">
        <v>1514</v>
      </c>
    </row>
    <row r="1231" spans="1:7" ht="45.75" thickBot="1" x14ac:dyDescent="0.3">
      <c r="A1231" s="506"/>
      <c r="B1231" s="507" t="s">
        <v>966</v>
      </c>
      <c r="C1231" s="507" t="s">
        <v>964</v>
      </c>
      <c r="D1231" s="508">
        <v>0</v>
      </c>
      <c r="E1231" s="508" t="s">
        <v>1510</v>
      </c>
      <c r="F1231" s="507" t="s">
        <v>595</v>
      </c>
      <c r="G1231" s="502" t="s">
        <v>1513</v>
      </c>
    </row>
    <row r="1232" spans="1:7" ht="45.75" thickBot="1" x14ac:dyDescent="0.3">
      <c r="A1232" s="506"/>
      <c r="B1232" s="507" t="s">
        <v>964</v>
      </c>
      <c r="C1232" s="507" t="s">
        <v>616</v>
      </c>
      <c r="D1232" s="508">
        <v>0</v>
      </c>
      <c r="E1232" s="508" t="s">
        <v>1510</v>
      </c>
      <c r="F1232" s="507" t="s">
        <v>595</v>
      </c>
      <c r="G1232" s="502" t="s">
        <v>1512</v>
      </c>
    </row>
    <row r="1233" spans="1:7" ht="45.75" thickBot="1" x14ac:dyDescent="0.3">
      <c r="A1233" s="506"/>
      <c r="B1233" s="507" t="s">
        <v>616</v>
      </c>
      <c r="C1233" s="507" t="s">
        <v>614</v>
      </c>
      <c r="D1233" s="508">
        <v>0</v>
      </c>
      <c r="E1233" s="508" t="s">
        <v>1510</v>
      </c>
      <c r="F1233" s="507" t="s">
        <v>595</v>
      </c>
      <c r="G1233" s="502" t="s">
        <v>1511</v>
      </c>
    </row>
    <row r="1234" spans="1:7" ht="45.75" thickBot="1" x14ac:dyDescent="0.3">
      <c r="A1234" s="505"/>
      <c r="B1234" s="507" t="s">
        <v>614</v>
      </c>
      <c r="C1234" s="507" t="s">
        <v>607</v>
      </c>
      <c r="D1234" s="508">
        <v>0</v>
      </c>
      <c r="E1234" s="508" t="s">
        <v>1510</v>
      </c>
      <c r="F1234" s="507" t="s">
        <v>595</v>
      </c>
      <c r="G1234" s="502" t="s">
        <v>1509</v>
      </c>
    </row>
    <row r="1235" spans="1:7" ht="45.75" thickBot="1" x14ac:dyDescent="0.3">
      <c r="A1235" s="509">
        <v>39540</v>
      </c>
      <c r="B1235" s="507" t="s">
        <v>607</v>
      </c>
      <c r="C1235" s="507" t="s">
        <v>823</v>
      </c>
      <c r="D1235" s="508">
        <v>0</v>
      </c>
      <c r="E1235" s="508" t="s">
        <v>1502</v>
      </c>
      <c r="F1235" s="507" t="s">
        <v>595</v>
      </c>
      <c r="G1235" s="502" t="s">
        <v>1509</v>
      </c>
    </row>
    <row r="1236" spans="1:7" ht="45.75" thickBot="1" x14ac:dyDescent="0.3">
      <c r="A1236" s="506"/>
      <c r="B1236" s="507" t="s">
        <v>823</v>
      </c>
      <c r="C1236" s="507" t="s">
        <v>598</v>
      </c>
      <c r="D1236" s="508">
        <v>0</v>
      </c>
      <c r="E1236" s="508" t="s">
        <v>1502</v>
      </c>
      <c r="F1236" s="507" t="s">
        <v>595</v>
      </c>
      <c r="G1236" s="502" t="s">
        <v>1508</v>
      </c>
    </row>
    <row r="1237" spans="1:7" ht="60.75" thickBot="1" x14ac:dyDescent="0.3">
      <c r="A1237" s="506"/>
      <c r="B1237" s="507" t="s">
        <v>598</v>
      </c>
      <c r="C1237" s="507" t="s">
        <v>689</v>
      </c>
      <c r="D1237" s="508">
        <v>0</v>
      </c>
      <c r="E1237" s="508" t="s">
        <v>1504</v>
      </c>
      <c r="F1237" s="507" t="s">
        <v>595</v>
      </c>
      <c r="G1237" s="502" t="s">
        <v>1507</v>
      </c>
    </row>
    <row r="1238" spans="1:7" ht="120.75" thickBot="1" x14ac:dyDescent="0.3">
      <c r="A1238" s="506"/>
      <c r="B1238" s="507" t="s">
        <v>689</v>
      </c>
      <c r="C1238" s="507" t="s">
        <v>735</v>
      </c>
      <c r="D1238" s="508">
        <v>0</v>
      </c>
      <c r="E1238" s="508" t="s">
        <v>1502</v>
      </c>
      <c r="F1238" s="507" t="s">
        <v>595</v>
      </c>
      <c r="G1238" s="502" t="s">
        <v>1506</v>
      </c>
    </row>
    <row r="1239" spans="1:7" ht="165.75" thickBot="1" x14ac:dyDescent="0.3">
      <c r="A1239" s="506"/>
      <c r="B1239" s="507" t="s">
        <v>735</v>
      </c>
      <c r="C1239" s="507" t="s">
        <v>921</v>
      </c>
      <c r="D1239" s="508">
        <v>0</v>
      </c>
      <c r="E1239" s="508" t="s">
        <v>1504</v>
      </c>
      <c r="F1239" s="507" t="s">
        <v>595</v>
      </c>
      <c r="G1239" s="502" t="s">
        <v>1505</v>
      </c>
    </row>
    <row r="1240" spans="1:7" ht="60.75" thickBot="1" x14ac:dyDescent="0.3">
      <c r="A1240" s="506"/>
      <c r="B1240" s="507" t="s">
        <v>921</v>
      </c>
      <c r="C1240" s="507" t="s">
        <v>729</v>
      </c>
      <c r="D1240" s="508">
        <v>0</v>
      </c>
      <c r="E1240" s="508" t="s">
        <v>1504</v>
      </c>
      <c r="F1240" s="507" t="s">
        <v>595</v>
      </c>
      <c r="G1240" s="502" t="s">
        <v>1503</v>
      </c>
    </row>
    <row r="1241" spans="1:7" ht="45.75" thickBot="1" x14ac:dyDescent="0.3">
      <c r="A1241" s="506"/>
      <c r="B1241" s="507" t="s">
        <v>729</v>
      </c>
      <c r="C1241" s="507" t="s">
        <v>681</v>
      </c>
      <c r="D1241" s="508">
        <v>0</v>
      </c>
      <c r="E1241" s="508" t="s">
        <v>1502</v>
      </c>
      <c r="F1241" s="507" t="s">
        <v>595</v>
      </c>
      <c r="G1241" s="502" t="s">
        <v>1501</v>
      </c>
    </row>
    <row r="1242" spans="1:7" ht="45.75" thickBot="1" x14ac:dyDescent="0.3">
      <c r="A1242" s="506"/>
      <c r="B1242" s="507" t="s">
        <v>681</v>
      </c>
      <c r="C1242" s="507" t="s">
        <v>809</v>
      </c>
      <c r="D1242" s="508">
        <v>20</v>
      </c>
      <c r="E1242" s="508" t="s">
        <v>1382</v>
      </c>
      <c r="F1242" s="507" t="s">
        <v>595</v>
      </c>
      <c r="G1242" s="502" t="s">
        <v>1500</v>
      </c>
    </row>
    <row r="1243" spans="1:7" ht="15.75" thickBot="1" x14ac:dyDescent="0.3">
      <c r="A1243" s="506"/>
      <c r="B1243" s="507" t="s">
        <v>809</v>
      </c>
      <c r="C1243" s="507" t="s">
        <v>668</v>
      </c>
      <c r="D1243" s="508">
        <v>0</v>
      </c>
      <c r="E1243" s="508" t="s">
        <v>1382</v>
      </c>
      <c r="F1243" s="507" t="s">
        <v>595</v>
      </c>
      <c r="G1243" s="502" t="s">
        <v>1499</v>
      </c>
    </row>
    <row r="1244" spans="1:7" ht="15.75" thickBot="1" x14ac:dyDescent="0.3">
      <c r="A1244" s="506"/>
      <c r="B1244" s="507" t="s">
        <v>668</v>
      </c>
      <c r="C1244" s="507" t="s">
        <v>859</v>
      </c>
      <c r="D1244" s="508">
        <v>0</v>
      </c>
      <c r="E1244" s="508" t="s">
        <v>1382</v>
      </c>
      <c r="F1244" s="507" t="s">
        <v>595</v>
      </c>
      <c r="G1244" s="502" t="s">
        <v>1498</v>
      </c>
    </row>
    <row r="1245" spans="1:7" ht="15.75" thickBot="1" x14ac:dyDescent="0.3">
      <c r="A1245" s="506"/>
      <c r="B1245" s="507" t="s">
        <v>859</v>
      </c>
      <c r="C1245" s="507" t="s">
        <v>805</v>
      </c>
      <c r="D1245" s="508">
        <v>0</v>
      </c>
      <c r="E1245" s="508" t="s">
        <v>1382</v>
      </c>
      <c r="F1245" s="507" t="s">
        <v>595</v>
      </c>
      <c r="G1245" s="502" t="s">
        <v>1497</v>
      </c>
    </row>
    <row r="1246" spans="1:7" ht="30.75" thickBot="1" x14ac:dyDescent="0.3">
      <c r="A1246" s="506"/>
      <c r="B1246" s="507" t="s">
        <v>805</v>
      </c>
      <c r="C1246" s="507" t="s">
        <v>757</v>
      </c>
      <c r="D1246" s="508">
        <v>76</v>
      </c>
      <c r="E1246" s="508" t="s">
        <v>1382</v>
      </c>
      <c r="F1246" s="507" t="s">
        <v>595</v>
      </c>
      <c r="G1246" s="502" t="s">
        <v>1496</v>
      </c>
    </row>
    <row r="1247" spans="1:7" ht="30.75" thickBot="1" x14ac:dyDescent="0.3">
      <c r="A1247" s="506"/>
      <c r="B1247" s="507" t="s">
        <v>757</v>
      </c>
      <c r="C1247" s="507" t="s">
        <v>850</v>
      </c>
      <c r="D1247" s="508">
        <v>76</v>
      </c>
      <c r="E1247" s="508" t="s">
        <v>1382</v>
      </c>
      <c r="F1247" s="507" t="s">
        <v>595</v>
      </c>
      <c r="G1247" s="502" t="s">
        <v>1495</v>
      </c>
    </row>
    <row r="1248" spans="1:7" ht="60.75" thickBot="1" x14ac:dyDescent="0.3">
      <c r="A1248" s="506"/>
      <c r="B1248" s="507" t="s">
        <v>850</v>
      </c>
      <c r="C1248" s="507" t="s">
        <v>721</v>
      </c>
      <c r="D1248" s="508">
        <v>120</v>
      </c>
      <c r="E1248" s="508" t="s">
        <v>1382</v>
      </c>
      <c r="F1248" s="507" t="s">
        <v>595</v>
      </c>
      <c r="G1248" s="502" t="s">
        <v>1494</v>
      </c>
    </row>
    <row r="1249" spans="1:7" ht="30.75" thickBot="1" x14ac:dyDescent="0.3">
      <c r="A1249" s="506"/>
      <c r="B1249" s="507" t="s">
        <v>721</v>
      </c>
      <c r="C1249" s="507" t="s">
        <v>902</v>
      </c>
      <c r="D1249" s="508">
        <v>139.69999999999999</v>
      </c>
      <c r="E1249" s="508" t="s">
        <v>1382</v>
      </c>
      <c r="F1249" s="507" t="s">
        <v>595</v>
      </c>
      <c r="G1249" s="502" t="s">
        <v>1493</v>
      </c>
    </row>
    <row r="1250" spans="1:7" ht="60.75" thickBot="1" x14ac:dyDescent="0.3">
      <c r="A1250" s="506"/>
      <c r="B1250" s="507" t="s">
        <v>902</v>
      </c>
      <c r="C1250" s="507" t="s">
        <v>649</v>
      </c>
      <c r="D1250" s="508">
        <v>139.69999999999999</v>
      </c>
      <c r="E1250" s="508" t="s">
        <v>1382</v>
      </c>
      <c r="F1250" s="507" t="s">
        <v>595</v>
      </c>
      <c r="G1250" s="502" t="s">
        <v>1492</v>
      </c>
    </row>
    <row r="1251" spans="1:7" ht="30.75" thickBot="1" x14ac:dyDescent="0.3">
      <c r="A1251" s="506"/>
      <c r="B1251" s="507" t="s">
        <v>649</v>
      </c>
      <c r="C1251" s="507" t="s">
        <v>791</v>
      </c>
      <c r="D1251" s="508">
        <v>139.69999999999999</v>
      </c>
      <c r="E1251" s="508" t="s">
        <v>1382</v>
      </c>
      <c r="F1251" s="507" t="s">
        <v>595</v>
      </c>
      <c r="G1251" s="502" t="s">
        <v>1491</v>
      </c>
    </row>
    <row r="1252" spans="1:7" ht="15.75" thickBot="1" x14ac:dyDescent="0.3">
      <c r="A1252" s="506"/>
      <c r="B1252" s="507" t="s">
        <v>791</v>
      </c>
      <c r="C1252" s="507" t="s">
        <v>753</v>
      </c>
      <c r="D1252" s="508">
        <v>138</v>
      </c>
      <c r="E1252" s="508" t="s">
        <v>1382</v>
      </c>
      <c r="F1252" s="507" t="s">
        <v>595</v>
      </c>
      <c r="G1252" s="502" t="s">
        <v>1490</v>
      </c>
    </row>
    <row r="1253" spans="1:7" ht="30.75" thickBot="1" x14ac:dyDescent="0.3">
      <c r="A1253" s="506"/>
      <c r="B1253" s="507" t="s">
        <v>753</v>
      </c>
      <c r="C1253" s="507" t="s">
        <v>841</v>
      </c>
      <c r="D1253" s="508">
        <v>138</v>
      </c>
      <c r="E1253" s="508" t="s">
        <v>1382</v>
      </c>
      <c r="F1253" s="507" t="s">
        <v>595</v>
      </c>
      <c r="G1253" s="502" t="s">
        <v>1489</v>
      </c>
    </row>
    <row r="1254" spans="1:7" ht="30.75" thickBot="1" x14ac:dyDescent="0.3">
      <c r="A1254" s="506"/>
      <c r="B1254" s="507" t="s">
        <v>841</v>
      </c>
      <c r="C1254" s="507" t="s">
        <v>839</v>
      </c>
      <c r="D1254" s="508">
        <v>138</v>
      </c>
      <c r="E1254" s="508" t="s">
        <v>1382</v>
      </c>
      <c r="F1254" s="507" t="s">
        <v>595</v>
      </c>
      <c r="G1254" s="502" t="s">
        <v>1488</v>
      </c>
    </row>
    <row r="1255" spans="1:7" ht="30.75" thickBot="1" x14ac:dyDescent="0.3">
      <c r="A1255" s="506"/>
      <c r="B1255" s="507" t="s">
        <v>839</v>
      </c>
      <c r="C1255" s="507" t="s">
        <v>634</v>
      </c>
      <c r="D1255" s="508">
        <v>0</v>
      </c>
      <c r="E1255" s="508" t="s">
        <v>1382</v>
      </c>
      <c r="F1255" s="507" t="s">
        <v>595</v>
      </c>
      <c r="G1255" s="502" t="s">
        <v>1487</v>
      </c>
    </row>
    <row r="1256" spans="1:7" ht="15.75" thickBot="1" x14ac:dyDescent="0.3">
      <c r="A1256" s="506"/>
      <c r="B1256" s="507" t="s">
        <v>634</v>
      </c>
      <c r="C1256" s="507" t="s">
        <v>786</v>
      </c>
      <c r="D1256" s="508">
        <v>0</v>
      </c>
      <c r="E1256" s="508" t="s">
        <v>1382</v>
      </c>
      <c r="F1256" s="507" t="s">
        <v>595</v>
      </c>
      <c r="G1256" s="502" t="s">
        <v>1486</v>
      </c>
    </row>
    <row r="1257" spans="1:7" ht="45.75" thickBot="1" x14ac:dyDescent="0.3">
      <c r="A1257" s="506"/>
      <c r="B1257" s="507" t="s">
        <v>786</v>
      </c>
      <c r="C1257" s="507" t="s">
        <v>962</v>
      </c>
      <c r="D1257" s="508">
        <v>0</v>
      </c>
      <c r="E1257" s="508" t="s">
        <v>1382</v>
      </c>
      <c r="F1257" s="507" t="s">
        <v>595</v>
      </c>
      <c r="G1257" s="502" t="s">
        <v>1485</v>
      </c>
    </row>
    <row r="1258" spans="1:7" ht="30.75" thickBot="1" x14ac:dyDescent="0.3">
      <c r="A1258" s="506"/>
      <c r="B1258" s="507" t="s">
        <v>962</v>
      </c>
      <c r="C1258" s="507" t="s">
        <v>887</v>
      </c>
      <c r="D1258" s="508">
        <v>0</v>
      </c>
      <c r="E1258" s="508" t="s">
        <v>1382</v>
      </c>
      <c r="F1258" s="507" t="s">
        <v>595</v>
      </c>
      <c r="G1258" s="502" t="s">
        <v>1484</v>
      </c>
    </row>
    <row r="1259" spans="1:7" ht="90.75" thickBot="1" x14ac:dyDescent="0.3">
      <c r="A1259" s="506"/>
      <c r="B1259" s="507" t="s">
        <v>887</v>
      </c>
      <c r="C1259" s="507" t="s">
        <v>745</v>
      </c>
      <c r="D1259" s="508">
        <v>140.5</v>
      </c>
      <c r="E1259" s="508" t="s">
        <v>1382</v>
      </c>
      <c r="F1259" s="507" t="s">
        <v>595</v>
      </c>
      <c r="G1259" s="502" t="s">
        <v>1483</v>
      </c>
    </row>
    <row r="1260" spans="1:7" ht="30.75" thickBot="1" x14ac:dyDescent="0.3">
      <c r="A1260" s="506"/>
      <c r="B1260" s="507" t="s">
        <v>745</v>
      </c>
      <c r="C1260" s="507" t="s">
        <v>779</v>
      </c>
      <c r="D1260" s="508">
        <v>0</v>
      </c>
      <c r="E1260" s="508" t="s">
        <v>1382</v>
      </c>
      <c r="F1260" s="507" t="s">
        <v>595</v>
      </c>
      <c r="G1260" s="502" t="s">
        <v>1482</v>
      </c>
    </row>
    <row r="1261" spans="1:7" ht="30.75" thickBot="1" x14ac:dyDescent="0.3">
      <c r="A1261" s="506"/>
      <c r="B1261" s="507" t="s">
        <v>779</v>
      </c>
      <c r="C1261" s="507" t="s">
        <v>618</v>
      </c>
      <c r="D1261" s="508">
        <v>0</v>
      </c>
      <c r="E1261" s="508" t="s">
        <v>1382</v>
      </c>
      <c r="F1261" s="507" t="s">
        <v>595</v>
      </c>
      <c r="G1261" s="502" t="s">
        <v>1481</v>
      </c>
    </row>
    <row r="1262" spans="1:7" ht="30.75" thickBot="1" x14ac:dyDescent="0.3">
      <c r="A1262" s="506"/>
      <c r="B1262" s="507" t="s">
        <v>618</v>
      </c>
      <c r="C1262" s="507" t="s">
        <v>611</v>
      </c>
      <c r="D1262" s="508">
        <v>0</v>
      </c>
      <c r="E1262" s="508" t="s">
        <v>1382</v>
      </c>
      <c r="F1262" s="507" t="s">
        <v>595</v>
      </c>
      <c r="G1262" s="502" t="s">
        <v>1480</v>
      </c>
    </row>
    <row r="1263" spans="1:7" ht="30.75" thickBot="1" x14ac:dyDescent="0.3">
      <c r="A1263" s="505"/>
      <c r="B1263" s="507" t="s">
        <v>611</v>
      </c>
      <c r="C1263" s="507" t="s">
        <v>607</v>
      </c>
      <c r="D1263" s="508">
        <v>0</v>
      </c>
      <c r="E1263" s="508" t="s">
        <v>1382</v>
      </c>
      <c r="F1263" s="507" t="s">
        <v>595</v>
      </c>
      <c r="G1263" s="502" t="s">
        <v>1479</v>
      </c>
    </row>
    <row r="1264" spans="1:7" ht="30.75" thickBot="1" x14ac:dyDescent="0.3">
      <c r="A1264" s="509">
        <v>39541</v>
      </c>
      <c r="B1264" s="507" t="s">
        <v>607</v>
      </c>
      <c r="C1264" s="507" t="s">
        <v>695</v>
      </c>
      <c r="D1264" s="508">
        <v>0</v>
      </c>
      <c r="E1264" s="508" t="s">
        <v>1472</v>
      </c>
      <c r="F1264" s="507" t="s">
        <v>595</v>
      </c>
      <c r="G1264" s="502" t="s">
        <v>1478</v>
      </c>
    </row>
    <row r="1265" spans="1:7" ht="90.75" thickBot="1" x14ac:dyDescent="0.3">
      <c r="A1265" s="506"/>
      <c r="B1265" s="507" t="s">
        <v>695</v>
      </c>
      <c r="C1265" s="507" t="s">
        <v>731</v>
      </c>
      <c r="D1265" s="508">
        <v>0</v>
      </c>
      <c r="E1265" s="508" t="s">
        <v>1472</v>
      </c>
      <c r="F1265" s="507" t="s">
        <v>595</v>
      </c>
      <c r="G1265" s="502" t="s">
        <v>1477</v>
      </c>
    </row>
    <row r="1266" spans="1:7" ht="15.75" thickBot="1" x14ac:dyDescent="0.3">
      <c r="A1266" s="506"/>
      <c r="B1266" s="507" t="s">
        <v>729</v>
      </c>
      <c r="C1266" s="507" t="s">
        <v>681</v>
      </c>
      <c r="D1266" s="508">
        <v>0</v>
      </c>
      <c r="E1266" s="508" t="s">
        <v>1472</v>
      </c>
      <c r="F1266" s="507" t="s">
        <v>595</v>
      </c>
      <c r="G1266" s="502" t="s">
        <v>1476</v>
      </c>
    </row>
    <row r="1267" spans="1:7" ht="45.75" thickBot="1" x14ac:dyDescent="0.3">
      <c r="A1267" s="506"/>
      <c r="B1267" s="507" t="s">
        <v>681</v>
      </c>
      <c r="C1267" s="507" t="s">
        <v>677</v>
      </c>
      <c r="D1267" s="508">
        <v>3</v>
      </c>
      <c r="E1267" s="508" t="s">
        <v>1472</v>
      </c>
      <c r="F1267" s="507" t="s">
        <v>595</v>
      </c>
      <c r="G1267" s="502" t="s">
        <v>1475</v>
      </c>
    </row>
    <row r="1268" spans="1:7" ht="45.75" thickBot="1" x14ac:dyDescent="0.3">
      <c r="A1268" s="506"/>
      <c r="B1268" s="507" t="s">
        <v>677</v>
      </c>
      <c r="C1268" s="507" t="s">
        <v>671</v>
      </c>
      <c r="D1268" s="508">
        <v>3</v>
      </c>
      <c r="E1268" s="508" t="s">
        <v>1472</v>
      </c>
      <c r="F1268" s="507" t="s">
        <v>595</v>
      </c>
      <c r="G1268" s="502" t="s">
        <v>1474</v>
      </c>
    </row>
    <row r="1269" spans="1:7" ht="30.75" thickBot="1" x14ac:dyDescent="0.3">
      <c r="A1269" s="506"/>
      <c r="B1269" s="507" t="s">
        <v>708</v>
      </c>
      <c r="C1269" s="507" t="s">
        <v>741</v>
      </c>
      <c r="D1269" s="508">
        <v>108</v>
      </c>
      <c r="E1269" s="508" t="s">
        <v>1472</v>
      </c>
      <c r="F1269" s="507" t="s">
        <v>595</v>
      </c>
      <c r="G1269" s="502" t="s">
        <v>1473</v>
      </c>
    </row>
    <row r="1270" spans="1:7" ht="60.75" thickBot="1" x14ac:dyDescent="0.3">
      <c r="A1270" s="505"/>
      <c r="B1270" s="507" t="s">
        <v>741</v>
      </c>
      <c r="C1270" s="507" t="s">
        <v>607</v>
      </c>
      <c r="D1270" s="508">
        <v>119</v>
      </c>
      <c r="E1270" s="508" t="s">
        <v>1472</v>
      </c>
      <c r="F1270" s="507" t="s">
        <v>595</v>
      </c>
      <c r="G1270" s="502" t="s">
        <v>1471</v>
      </c>
    </row>
    <row r="1271" spans="1:7" ht="45.75" thickBot="1" x14ac:dyDescent="0.3">
      <c r="A1271" s="509">
        <v>39542</v>
      </c>
      <c r="B1271" s="507" t="s">
        <v>607</v>
      </c>
      <c r="C1271" s="507" t="s">
        <v>605</v>
      </c>
      <c r="D1271" s="508">
        <v>119</v>
      </c>
      <c r="E1271" s="508" t="s">
        <v>1382</v>
      </c>
      <c r="F1271" s="507" t="s">
        <v>595</v>
      </c>
      <c r="G1271" s="502" t="s">
        <v>1470</v>
      </c>
    </row>
    <row r="1272" spans="1:7" ht="45.75" thickBot="1" x14ac:dyDescent="0.3">
      <c r="A1272" s="506"/>
      <c r="B1272" s="507" t="s">
        <v>605</v>
      </c>
      <c r="C1272" s="507" t="s">
        <v>600</v>
      </c>
      <c r="D1272" s="508">
        <v>119</v>
      </c>
      <c r="E1272" s="508" t="s">
        <v>1445</v>
      </c>
      <c r="F1272" s="507" t="s">
        <v>595</v>
      </c>
      <c r="G1272" s="502" t="s">
        <v>1469</v>
      </c>
    </row>
    <row r="1273" spans="1:7" ht="90.75" thickBot="1" x14ac:dyDescent="0.3">
      <c r="A1273" s="506"/>
      <c r="B1273" s="507" t="s">
        <v>600</v>
      </c>
      <c r="C1273" s="507" t="s">
        <v>700</v>
      </c>
      <c r="D1273" s="508">
        <v>139</v>
      </c>
      <c r="E1273" s="508" t="s">
        <v>1382</v>
      </c>
      <c r="F1273" s="507" t="s">
        <v>595</v>
      </c>
      <c r="G1273" s="502" t="s">
        <v>1468</v>
      </c>
    </row>
    <row r="1274" spans="1:7" ht="75.75" thickBot="1" x14ac:dyDescent="0.3">
      <c r="A1274" s="506"/>
      <c r="B1274" s="507" t="s">
        <v>700</v>
      </c>
      <c r="C1274" s="507" t="s">
        <v>597</v>
      </c>
      <c r="D1274" s="508">
        <v>139</v>
      </c>
      <c r="E1274" s="508" t="s">
        <v>1382</v>
      </c>
      <c r="F1274" s="507" t="s">
        <v>595</v>
      </c>
      <c r="G1274" s="502" t="s">
        <v>1467</v>
      </c>
    </row>
    <row r="1275" spans="1:7" ht="60.75" thickBot="1" x14ac:dyDescent="0.3">
      <c r="A1275" s="506"/>
      <c r="B1275" s="503" t="s">
        <v>597</v>
      </c>
      <c r="C1275" s="503" t="s">
        <v>771</v>
      </c>
      <c r="D1275" s="504">
        <v>139</v>
      </c>
      <c r="E1275" s="504" t="s">
        <v>1382</v>
      </c>
      <c r="F1275" s="503" t="s">
        <v>595</v>
      </c>
      <c r="G1275" s="502" t="s">
        <v>1466</v>
      </c>
    </row>
    <row r="1276" spans="1:7" ht="30.75" thickBot="1" x14ac:dyDescent="0.3">
      <c r="A1276" s="506"/>
      <c r="B1276" s="503"/>
      <c r="C1276" s="503"/>
      <c r="D1276" s="504"/>
      <c r="E1276" s="504"/>
      <c r="F1276" s="503"/>
      <c r="G1276" s="502" t="s">
        <v>1465</v>
      </c>
    </row>
    <row r="1277" spans="1:7" ht="165.75" thickBot="1" x14ac:dyDescent="0.3">
      <c r="A1277" s="506"/>
      <c r="B1277" s="507" t="s">
        <v>771</v>
      </c>
      <c r="C1277" s="507" t="s">
        <v>735</v>
      </c>
      <c r="D1277" s="508">
        <v>139</v>
      </c>
      <c r="E1277" s="508" t="s">
        <v>1382</v>
      </c>
      <c r="F1277" s="507" t="s">
        <v>595</v>
      </c>
      <c r="G1277" s="502" t="s">
        <v>1464</v>
      </c>
    </row>
    <row r="1278" spans="1:7" ht="45.75" thickBot="1" x14ac:dyDescent="0.3">
      <c r="A1278" s="506"/>
      <c r="B1278" s="507" t="s">
        <v>735</v>
      </c>
      <c r="C1278" s="507" t="s">
        <v>683</v>
      </c>
      <c r="D1278" s="508">
        <v>139</v>
      </c>
      <c r="E1278" s="508" t="s">
        <v>1382</v>
      </c>
      <c r="F1278" s="507" t="s">
        <v>595</v>
      </c>
      <c r="G1278" s="502" t="s">
        <v>1463</v>
      </c>
    </row>
    <row r="1279" spans="1:7" ht="30.75" thickBot="1" x14ac:dyDescent="0.3">
      <c r="A1279" s="506"/>
      <c r="B1279" s="507" t="s">
        <v>683</v>
      </c>
      <c r="C1279" s="507" t="s">
        <v>681</v>
      </c>
      <c r="D1279" s="508">
        <v>139</v>
      </c>
      <c r="E1279" s="508" t="s">
        <v>1382</v>
      </c>
      <c r="F1279" s="507" t="s">
        <v>595</v>
      </c>
      <c r="G1279" s="502" t="s">
        <v>1462</v>
      </c>
    </row>
    <row r="1280" spans="1:7" ht="45.75" thickBot="1" x14ac:dyDescent="0.3">
      <c r="A1280" s="506"/>
      <c r="B1280" s="507" t="s">
        <v>681</v>
      </c>
      <c r="C1280" s="507" t="s">
        <v>668</v>
      </c>
      <c r="D1280" s="508">
        <v>0</v>
      </c>
      <c r="E1280" s="508" t="s">
        <v>1445</v>
      </c>
      <c r="F1280" s="507" t="s">
        <v>595</v>
      </c>
      <c r="G1280" s="502" t="s">
        <v>1461</v>
      </c>
    </row>
    <row r="1281" spans="1:7" ht="30.75" thickBot="1" x14ac:dyDescent="0.3">
      <c r="A1281" s="506"/>
      <c r="B1281" s="507" t="s">
        <v>668</v>
      </c>
      <c r="C1281" s="507" t="s">
        <v>807</v>
      </c>
      <c r="D1281" s="508">
        <v>0</v>
      </c>
      <c r="E1281" s="508" t="s">
        <v>1382</v>
      </c>
      <c r="F1281" s="507" t="s">
        <v>595</v>
      </c>
      <c r="G1281" s="502" t="s">
        <v>1460</v>
      </c>
    </row>
    <row r="1282" spans="1:7" ht="30.75" thickBot="1" x14ac:dyDescent="0.3">
      <c r="A1282" s="506"/>
      <c r="B1282" s="507" t="s">
        <v>807</v>
      </c>
      <c r="C1282" s="507" t="s">
        <v>856</v>
      </c>
      <c r="D1282" s="508">
        <v>28</v>
      </c>
      <c r="E1282" s="508" t="s">
        <v>1382</v>
      </c>
      <c r="F1282" s="507" t="s">
        <v>595</v>
      </c>
      <c r="G1282" s="502" t="s">
        <v>1459</v>
      </c>
    </row>
    <row r="1283" spans="1:7" ht="135.75" thickBot="1" x14ac:dyDescent="0.3">
      <c r="A1283" s="506"/>
      <c r="B1283" s="507" t="s">
        <v>856</v>
      </c>
      <c r="C1283" s="507" t="s">
        <v>850</v>
      </c>
      <c r="D1283" s="508">
        <v>28</v>
      </c>
      <c r="E1283" s="508" t="s">
        <v>1382</v>
      </c>
      <c r="F1283" s="507" t="s">
        <v>595</v>
      </c>
      <c r="G1283" s="502" t="s">
        <v>1458</v>
      </c>
    </row>
    <row r="1284" spans="1:7" ht="30.75" thickBot="1" x14ac:dyDescent="0.3">
      <c r="A1284" s="506"/>
      <c r="B1284" s="507" t="s">
        <v>850</v>
      </c>
      <c r="C1284" s="507" t="s">
        <v>847</v>
      </c>
      <c r="D1284" s="508">
        <v>0</v>
      </c>
      <c r="E1284" s="508" t="s">
        <v>1382</v>
      </c>
      <c r="F1284" s="507" t="s">
        <v>595</v>
      </c>
      <c r="G1284" s="502" t="s">
        <v>1457</v>
      </c>
    </row>
    <row r="1285" spans="1:7" ht="15.75" thickBot="1" x14ac:dyDescent="0.3">
      <c r="A1285" s="506"/>
      <c r="B1285" s="507" t="s">
        <v>847</v>
      </c>
      <c r="C1285" s="507" t="s">
        <v>721</v>
      </c>
      <c r="D1285" s="508">
        <v>0</v>
      </c>
      <c r="E1285" s="508" t="s">
        <v>1382</v>
      </c>
      <c r="F1285" s="507" t="s">
        <v>595</v>
      </c>
      <c r="G1285" s="502" t="s">
        <v>1456</v>
      </c>
    </row>
    <row r="1286" spans="1:7" ht="45.75" thickBot="1" x14ac:dyDescent="0.3">
      <c r="A1286" s="506"/>
      <c r="B1286" s="507" t="s">
        <v>721</v>
      </c>
      <c r="C1286" s="507" t="s">
        <v>660</v>
      </c>
      <c r="D1286" s="508">
        <v>28</v>
      </c>
      <c r="E1286" s="508" t="s">
        <v>1382</v>
      </c>
      <c r="F1286" s="507" t="s">
        <v>595</v>
      </c>
      <c r="G1286" s="502" t="s">
        <v>1455</v>
      </c>
    </row>
    <row r="1287" spans="1:7" ht="30.75" thickBot="1" x14ac:dyDescent="0.3">
      <c r="A1287" s="506"/>
      <c r="B1287" s="507" t="s">
        <v>660</v>
      </c>
      <c r="C1287" s="507" t="s">
        <v>656</v>
      </c>
      <c r="D1287" s="508">
        <v>28</v>
      </c>
      <c r="E1287" s="508" t="s">
        <v>1382</v>
      </c>
      <c r="F1287" s="507" t="s">
        <v>595</v>
      </c>
      <c r="G1287" s="502" t="s">
        <v>1454</v>
      </c>
    </row>
    <row r="1288" spans="1:7" ht="30.75" thickBot="1" x14ac:dyDescent="0.3">
      <c r="A1288" s="506"/>
      <c r="B1288" s="507" t="s">
        <v>656</v>
      </c>
      <c r="C1288" s="507" t="s">
        <v>791</v>
      </c>
      <c r="D1288" s="508">
        <v>28</v>
      </c>
      <c r="E1288" s="508" t="s">
        <v>1382</v>
      </c>
      <c r="F1288" s="507" t="s">
        <v>595</v>
      </c>
      <c r="G1288" s="502" t="s">
        <v>1453</v>
      </c>
    </row>
    <row r="1289" spans="1:7" ht="30.75" thickBot="1" x14ac:dyDescent="0.3">
      <c r="A1289" s="506"/>
      <c r="B1289" s="507" t="s">
        <v>791</v>
      </c>
      <c r="C1289" s="507" t="s">
        <v>753</v>
      </c>
      <c r="D1289" s="508">
        <v>140.5</v>
      </c>
      <c r="E1289" s="508" t="s">
        <v>1382</v>
      </c>
      <c r="F1289" s="507" t="s">
        <v>595</v>
      </c>
      <c r="G1289" s="502" t="s">
        <v>1452</v>
      </c>
    </row>
    <row r="1290" spans="1:7" ht="45.75" thickBot="1" x14ac:dyDescent="0.3">
      <c r="A1290" s="506"/>
      <c r="B1290" s="507" t="s">
        <v>753</v>
      </c>
      <c r="C1290" s="507" t="s">
        <v>640</v>
      </c>
      <c r="D1290" s="508">
        <v>140.5</v>
      </c>
      <c r="E1290" s="508" t="s">
        <v>1382</v>
      </c>
      <c r="F1290" s="507" t="s">
        <v>595</v>
      </c>
      <c r="G1290" s="502" t="s">
        <v>1451</v>
      </c>
    </row>
    <row r="1291" spans="1:7" ht="45.75" thickBot="1" x14ac:dyDescent="0.3">
      <c r="A1291" s="506"/>
      <c r="B1291" s="507" t="s">
        <v>640</v>
      </c>
      <c r="C1291" s="507" t="s">
        <v>639</v>
      </c>
      <c r="D1291" s="508">
        <v>130.5</v>
      </c>
      <c r="E1291" s="508" t="s">
        <v>1382</v>
      </c>
      <c r="F1291" s="507" t="s">
        <v>595</v>
      </c>
      <c r="G1291" s="502" t="s">
        <v>1450</v>
      </c>
    </row>
    <row r="1292" spans="1:7" ht="60.75" thickBot="1" x14ac:dyDescent="0.3">
      <c r="A1292" s="506"/>
      <c r="B1292" s="507" t="s">
        <v>639</v>
      </c>
      <c r="C1292" s="507" t="s">
        <v>632</v>
      </c>
      <c r="D1292" s="508">
        <v>0</v>
      </c>
      <c r="E1292" s="508" t="s">
        <v>1382</v>
      </c>
      <c r="F1292" s="507" t="s">
        <v>595</v>
      </c>
      <c r="G1292" s="502" t="s">
        <v>1449</v>
      </c>
    </row>
    <row r="1293" spans="1:7" ht="15.75" thickBot="1" x14ac:dyDescent="0.3">
      <c r="A1293" s="506"/>
      <c r="B1293" s="507" t="s">
        <v>632</v>
      </c>
      <c r="C1293" s="507" t="s">
        <v>966</v>
      </c>
      <c r="D1293" s="508">
        <v>0</v>
      </c>
      <c r="E1293" s="508" t="s">
        <v>1382</v>
      </c>
      <c r="F1293" s="507" t="s">
        <v>595</v>
      </c>
      <c r="G1293" s="502" t="s">
        <v>1448</v>
      </c>
    </row>
    <row r="1294" spans="1:7" ht="45.75" thickBot="1" x14ac:dyDescent="0.3">
      <c r="A1294" s="506"/>
      <c r="B1294" s="507" t="s">
        <v>966</v>
      </c>
      <c r="C1294" s="507" t="s">
        <v>964</v>
      </c>
      <c r="D1294" s="508">
        <v>0</v>
      </c>
      <c r="E1294" s="508" t="s">
        <v>1382</v>
      </c>
      <c r="F1294" s="507" t="s">
        <v>595</v>
      </c>
      <c r="G1294" s="502" t="s">
        <v>1447</v>
      </c>
    </row>
    <row r="1295" spans="1:7" ht="45.75" thickBot="1" x14ac:dyDescent="0.3">
      <c r="A1295" s="506"/>
      <c r="B1295" s="507" t="s">
        <v>964</v>
      </c>
      <c r="C1295" s="507" t="s">
        <v>623</v>
      </c>
      <c r="D1295" s="508">
        <v>0</v>
      </c>
      <c r="E1295" s="508" t="s">
        <v>1445</v>
      </c>
      <c r="F1295" s="507" t="s">
        <v>595</v>
      </c>
      <c r="G1295" s="502" t="s">
        <v>1446</v>
      </c>
    </row>
    <row r="1296" spans="1:7" ht="15.75" thickBot="1" x14ac:dyDescent="0.3">
      <c r="A1296" s="506"/>
      <c r="B1296" s="503" t="s">
        <v>623</v>
      </c>
      <c r="C1296" s="503" t="s">
        <v>607</v>
      </c>
      <c r="D1296" s="504">
        <v>0</v>
      </c>
      <c r="E1296" s="504" t="s">
        <v>1445</v>
      </c>
      <c r="F1296" s="503" t="s">
        <v>595</v>
      </c>
      <c r="G1296" s="502" t="s">
        <v>1444</v>
      </c>
    </row>
    <row r="1297" spans="1:7" ht="15.75" thickBot="1" x14ac:dyDescent="0.3">
      <c r="A1297" s="506"/>
      <c r="B1297" s="503"/>
      <c r="C1297" s="503"/>
      <c r="D1297" s="504"/>
      <c r="E1297" s="504"/>
      <c r="F1297" s="503"/>
      <c r="G1297" s="502" t="s">
        <v>1443</v>
      </c>
    </row>
    <row r="1298" spans="1:7" ht="15.75" thickBot="1" x14ac:dyDescent="0.3">
      <c r="A1298" s="506"/>
      <c r="B1298" s="503"/>
      <c r="C1298" s="503"/>
      <c r="D1298" s="504"/>
      <c r="E1298" s="504"/>
      <c r="F1298" s="503"/>
      <c r="G1298" s="502" t="s">
        <v>1373</v>
      </c>
    </row>
    <row r="1299" spans="1:7" ht="45.75" thickBot="1" x14ac:dyDescent="0.3">
      <c r="A1299" s="505"/>
      <c r="B1299" s="503"/>
      <c r="C1299" s="503"/>
      <c r="D1299" s="504"/>
      <c r="E1299" s="504"/>
      <c r="F1299" s="503"/>
      <c r="G1299" s="502" t="s">
        <v>1442</v>
      </c>
    </row>
    <row r="1300" spans="1:7" ht="30.75" thickBot="1" x14ac:dyDescent="0.3">
      <c r="A1300" s="509">
        <v>39543</v>
      </c>
      <c r="B1300" s="507" t="s">
        <v>607</v>
      </c>
      <c r="C1300" s="507" t="s">
        <v>597</v>
      </c>
      <c r="D1300" s="508">
        <v>0</v>
      </c>
      <c r="E1300" s="508" t="s">
        <v>1409</v>
      </c>
      <c r="F1300" s="507" t="s">
        <v>595</v>
      </c>
      <c r="G1300" s="502" t="s">
        <v>1441</v>
      </c>
    </row>
    <row r="1301" spans="1:7" ht="30.75" thickBot="1" x14ac:dyDescent="0.3">
      <c r="A1301" s="506"/>
      <c r="B1301" s="507" t="s">
        <v>597</v>
      </c>
      <c r="C1301" s="507" t="s">
        <v>687</v>
      </c>
      <c r="D1301" s="508">
        <v>0</v>
      </c>
      <c r="E1301" s="508" t="s">
        <v>1382</v>
      </c>
      <c r="F1301" s="507" t="s">
        <v>595</v>
      </c>
      <c r="G1301" s="502" t="s">
        <v>1440</v>
      </c>
    </row>
    <row r="1302" spans="1:7" ht="30.75" thickBot="1" x14ac:dyDescent="0.3">
      <c r="A1302" s="506"/>
      <c r="B1302" s="507" t="s">
        <v>687</v>
      </c>
      <c r="C1302" s="507" t="s">
        <v>685</v>
      </c>
      <c r="D1302" s="508">
        <v>0</v>
      </c>
      <c r="E1302" s="508" t="s">
        <v>1382</v>
      </c>
      <c r="F1302" s="507" t="s">
        <v>595</v>
      </c>
      <c r="G1302" s="502" t="s">
        <v>1439</v>
      </c>
    </row>
    <row r="1303" spans="1:7" ht="30.75" thickBot="1" x14ac:dyDescent="0.3">
      <c r="A1303" s="506"/>
      <c r="B1303" s="507" t="s">
        <v>685</v>
      </c>
      <c r="C1303" s="507" t="s">
        <v>731</v>
      </c>
      <c r="D1303" s="508">
        <v>0</v>
      </c>
      <c r="E1303" s="508" t="s">
        <v>1382</v>
      </c>
      <c r="F1303" s="507" t="s">
        <v>595</v>
      </c>
      <c r="G1303" s="502" t="s">
        <v>1438</v>
      </c>
    </row>
    <row r="1304" spans="1:7" ht="45.75" thickBot="1" x14ac:dyDescent="0.3">
      <c r="A1304" s="506"/>
      <c r="B1304" s="507" t="s">
        <v>731</v>
      </c>
      <c r="C1304" s="507" t="s">
        <v>729</v>
      </c>
      <c r="D1304" s="508">
        <v>0</v>
      </c>
      <c r="E1304" s="508" t="s">
        <v>1430</v>
      </c>
      <c r="F1304" s="507" t="s">
        <v>595</v>
      </c>
      <c r="G1304" s="502" t="s">
        <v>1437</v>
      </c>
    </row>
    <row r="1305" spans="1:7" ht="45.75" thickBot="1" x14ac:dyDescent="0.3">
      <c r="A1305" s="506"/>
      <c r="B1305" s="507" t="s">
        <v>729</v>
      </c>
      <c r="C1305" s="507" t="s">
        <v>681</v>
      </c>
      <c r="D1305" s="508">
        <v>0</v>
      </c>
      <c r="E1305" s="508" t="s">
        <v>1382</v>
      </c>
      <c r="F1305" s="507" t="s">
        <v>595</v>
      </c>
      <c r="G1305" s="502" t="s">
        <v>1436</v>
      </c>
    </row>
    <row r="1306" spans="1:7" ht="60.75" thickBot="1" x14ac:dyDescent="0.3">
      <c r="A1306" s="506"/>
      <c r="B1306" s="507" t="s">
        <v>681</v>
      </c>
      <c r="C1306" s="507" t="s">
        <v>677</v>
      </c>
      <c r="D1306" s="508">
        <v>20</v>
      </c>
      <c r="E1306" s="508" t="s">
        <v>1382</v>
      </c>
      <c r="F1306" s="507" t="s">
        <v>595</v>
      </c>
      <c r="G1306" s="502" t="s">
        <v>1435</v>
      </c>
    </row>
    <row r="1307" spans="1:7" ht="15.75" thickBot="1" x14ac:dyDescent="0.3">
      <c r="A1307" s="506"/>
      <c r="B1307" s="507" t="s">
        <v>677</v>
      </c>
      <c r="C1307" s="507" t="s">
        <v>675</v>
      </c>
      <c r="D1307" s="508">
        <v>20</v>
      </c>
      <c r="E1307" s="508" t="s">
        <v>1382</v>
      </c>
      <c r="F1307" s="507" t="s">
        <v>595</v>
      </c>
      <c r="G1307" s="502" t="s">
        <v>1434</v>
      </c>
    </row>
    <row r="1308" spans="1:7" ht="30.75" thickBot="1" x14ac:dyDescent="0.3">
      <c r="A1308" s="506"/>
      <c r="B1308" s="507" t="s">
        <v>675</v>
      </c>
      <c r="C1308" s="507" t="s">
        <v>671</v>
      </c>
      <c r="D1308" s="508">
        <v>20</v>
      </c>
      <c r="E1308" s="508" t="s">
        <v>1382</v>
      </c>
      <c r="F1308" s="507" t="s">
        <v>595</v>
      </c>
      <c r="G1308" s="502" t="s">
        <v>1433</v>
      </c>
    </row>
    <row r="1309" spans="1:7" ht="30.75" thickBot="1" x14ac:dyDescent="0.3">
      <c r="A1309" s="506"/>
      <c r="B1309" s="507" t="s">
        <v>671</v>
      </c>
      <c r="C1309" s="507" t="s">
        <v>975</v>
      </c>
      <c r="D1309" s="508">
        <v>20</v>
      </c>
      <c r="E1309" s="508" t="s">
        <v>1382</v>
      </c>
      <c r="F1309" s="507" t="s">
        <v>595</v>
      </c>
      <c r="G1309" s="502" t="s">
        <v>1432</v>
      </c>
    </row>
    <row r="1310" spans="1:7" ht="45.75" thickBot="1" x14ac:dyDescent="0.3">
      <c r="A1310" s="506"/>
      <c r="B1310" s="507" t="s">
        <v>975</v>
      </c>
      <c r="C1310" s="507" t="s">
        <v>859</v>
      </c>
      <c r="D1310" s="508">
        <v>20</v>
      </c>
      <c r="E1310" s="508" t="s">
        <v>1382</v>
      </c>
      <c r="F1310" s="507" t="s">
        <v>595</v>
      </c>
      <c r="G1310" s="502" t="s">
        <v>1431</v>
      </c>
    </row>
    <row r="1311" spans="1:7" ht="15.75" thickBot="1" x14ac:dyDescent="0.3">
      <c r="A1311" s="506"/>
      <c r="B1311" s="503" t="s">
        <v>859</v>
      </c>
      <c r="C1311" s="503" t="s">
        <v>745</v>
      </c>
      <c r="D1311" s="504">
        <v>20</v>
      </c>
      <c r="E1311" s="504" t="s">
        <v>1430</v>
      </c>
      <c r="F1311" s="503" t="s">
        <v>595</v>
      </c>
      <c r="G1311" s="502" t="s">
        <v>1429</v>
      </c>
    </row>
    <row r="1312" spans="1:7" ht="15.75" thickBot="1" x14ac:dyDescent="0.3">
      <c r="A1312" s="506"/>
      <c r="B1312" s="503"/>
      <c r="C1312" s="503"/>
      <c r="D1312" s="504"/>
      <c r="E1312" s="504"/>
      <c r="F1312" s="503"/>
      <c r="G1312" s="502" t="s">
        <v>1428</v>
      </c>
    </row>
    <row r="1313" spans="1:7" ht="15.75" thickBot="1" x14ac:dyDescent="0.3">
      <c r="A1313" s="506"/>
      <c r="B1313" s="503"/>
      <c r="C1313" s="503"/>
      <c r="D1313" s="504"/>
      <c r="E1313" s="504"/>
      <c r="F1313" s="503"/>
      <c r="G1313" s="502" t="s">
        <v>1427</v>
      </c>
    </row>
    <row r="1314" spans="1:7" ht="30.75" thickBot="1" x14ac:dyDescent="0.3">
      <c r="A1314" s="506"/>
      <c r="B1314" s="503"/>
      <c r="C1314" s="503"/>
      <c r="D1314" s="504"/>
      <c r="E1314" s="504"/>
      <c r="F1314" s="503"/>
      <c r="G1314" s="502" t="s">
        <v>1426</v>
      </c>
    </row>
    <row r="1315" spans="1:7" ht="45.75" thickBot="1" x14ac:dyDescent="0.3">
      <c r="A1315" s="506"/>
      <c r="B1315" s="503"/>
      <c r="C1315" s="503"/>
      <c r="D1315" s="504"/>
      <c r="E1315" s="504"/>
      <c r="F1315" s="503"/>
      <c r="G1315" s="502" t="s">
        <v>1425</v>
      </c>
    </row>
    <row r="1316" spans="1:7" ht="15.75" thickBot="1" x14ac:dyDescent="0.3">
      <c r="A1316" s="506"/>
      <c r="B1316" s="503"/>
      <c r="C1316" s="503"/>
      <c r="D1316" s="504"/>
      <c r="E1316" s="504"/>
      <c r="F1316" s="503"/>
      <c r="G1316" s="502" t="s">
        <v>1373</v>
      </c>
    </row>
    <row r="1317" spans="1:7" ht="60.75" thickBot="1" x14ac:dyDescent="0.3">
      <c r="A1317" s="506"/>
      <c r="B1317" s="507" t="s">
        <v>745</v>
      </c>
      <c r="C1317" s="507" t="s">
        <v>609</v>
      </c>
      <c r="D1317" s="508">
        <v>0</v>
      </c>
      <c r="E1317" s="508" t="s">
        <v>1382</v>
      </c>
      <c r="F1317" s="507" t="s">
        <v>595</v>
      </c>
      <c r="G1317" s="502" t="s">
        <v>1424</v>
      </c>
    </row>
    <row r="1318" spans="1:7" ht="15.75" thickBot="1" x14ac:dyDescent="0.3">
      <c r="A1318" s="505"/>
      <c r="B1318" s="507" t="s">
        <v>609</v>
      </c>
      <c r="C1318" s="507" t="s">
        <v>607</v>
      </c>
      <c r="D1318" s="508">
        <v>0</v>
      </c>
      <c r="E1318" s="508" t="s">
        <v>1382</v>
      </c>
      <c r="F1318" s="507" t="s">
        <v>595</v>
      </c>
      <c r="G1318" s="502" t="s">
        <v>1423</v>
      </c>
    </row>
    <row r="1319" spans="1:7" ht="60.75" thickBot="1" x14ac:dyDescent="0.3">
      <c r="A1319" s="509">
        <v>39544</v>
      </c>
      <c r="B1319" s="507" t="s">
        <v>607</v>
      </c>
      <c r="C1319" s="507" t="s">
        <v>823</v>
      </c>
      <c r="D1319" s="508">
        <v>0</v>
      </c>
      <c r="E1319" s="508" t="s">
        <v>1382</v>
      </c>
      <c r="F1319" s="507" t="s">
        <v>595</v>
      </c>
      <c r="G1319" s="502" t="s">
        <v>1422</v>
      </c>
    </row>
    <row r="1320" spans="1:7" ht="45.75" thickBot="1" x14ac:dyDescent="0.3">
      <c r="A1320" s="506"/>
      <c r="B1320" s="507" t="s">
        <v>823</v>
      </c>
      <c r="C1320" s="507" t="s">
        <v>692</v>
      </c>
      <c r="D1320" s="508">
        <v>0</v>
      </c>
      <c r="E1320" s="508" t="s">
        <v>1409</v>
      </c>
      <c r="F1320" s="507" t="s">
        <v>595</v>
      </c>
      <c r="G1320" s="502" t="s">
        <v>1421</v>
      </c>
    </row>
    <row r="1321" spans="1:7" ht="45.75" thickBot="1" x14ac:dyDescent="0.3">
      <c r="A1321" s="506"/>
      <c r="B1321" s="507" t="s">
        <v>692</v>
      </c>
      <c r="C1321" s="507" t="s">
        <v>687</v>
      </c>
      <c r="D1321" s="508">
        <v>0</v>
      </c>
      <c r="E1321" s="508" t="s">
        <v>1382</v>
      </c>
      <c r="F1321" s="507" t="s">
        <v>595</v>
      </c>
      <c r="G1321" s="502" t="s">
        <v>1420</v>
      </c>
    </row>
    <row r="1322" spans="1:7" ht="45.75" thickBot="1" x14ac:dyDescent="0.3">
      <c r="A1322" s="506"/>
      <c r="B1322" s="507" t="s">
        <v>687</v>
      </c>
      <c r="C1322" s="507" t="s">
        <v>683</v>
      </c>
      <c r="D1322" s="508">
        <v>0</v>
      </c>
      <c r="E1322" s="508" t="s">
        <v>1382</v>
      </c>
      <c r="F1322" s="507" t="s">
        <v>595</v>
      </c>
      <c r="G1322" s="502" t="s">
        <v>1419</v>
      </c>
    </row>
    <row r="1323" spans="1:7" ht="30.75" thickBot="1" x14ac:dyDescent="0.3">
      <c r="A1323" s="506"/>
      <c r="B1323" s="507" t="s">
        <v>683</v>
      </c>
      <c r="C1323" s="507" t="s">
        <v>681</v>
      </c>
      <c r="D1323" s="508">
        <v>0</v>
      </c>
      <c r="E1323" s="508" t="s">
        <v>1382</v>
      </c>
      <c r="F1323" s="507" t="s">
        <v>595</v>
      </c>
      <c r="G1323" s="502" t="s">
        <v>1418</v>
      </c>
    </row>
    <row r="1324" spans="1:7" ht="60.75" thickBot="1" x14ac:dyDescent="0.3">
      <c r="A1324" s="506"/>
      <c r="B1324" s="507" t="s">
        <v>681</v>
      </c>
      <c r="C1324" s="507" t="s">
        <v>677</v>
      </c>
      <c r="D1324" s="508">
        <v>20</v>
      </c>
      <c r="E1324" s="508" t="s">
        <v>1382</v>
      </c>
      <c r="F1324" s="507" t="s">
        <v>595</v>
      </c>
      <c r="G1324" s="502" t="s">
        <v>1417</v>
      </c>
    </row>
    <row r="1325" spans="1:7" ht="30.75" thickBot="1" x14ac:dyDescent="0.3">
      <c r="A1325" s="506"/>
      <c r="B1325" s="507" t="s">
        <v>677</v>
      </c>
      <c r="C1325" s="507" t="s">
        <v>673</v>
      </c>
      <c r="D1325" s="508">
        <v>20</v>
      </c>
      <c r="E1325" s="508" t="s">
        <v>1382</v>
      </c>
      <c r="F1325" s="507" t="s">
        <v>595</v>
      </c>
      <c r="G1325" s="502" t="s">
        <v>1416</v>
      </c>
    </row>
    <row r="1326" spans="1:7" ht="15.75" thickBot="1" x14ac:dyDescent="0.3">
      <c r="A1326" s="506"/>
      <c r="B1326" s="507" t="s">
        <v>673</v>
      </c>
      <c r="C1326" s="507" t="s">
        <v>811</v>
      </c>
      <c r="D1326" s="508">
        <v>20</v>
      </c>
      <c r="E1326" s="508" t="s">
        <v>1382</v>
      </c>
      <c r="F1326" s="507" t="s">
        <v>595</v>
      </c>
      <c r="G1326" s="502" t="s">
        <v>1415</v>
      </c>
    </row>
    <row r="1327" spans="1:7" ht="30.75" thickBot="1" x14ac:dyDescent="0.3">
      <c r="A1327" s="506"/>
      <c r="B1327" s="507" t="s">
        <v>811</v>
      </c>
      <c r="C1327" s="507" t="s">
        <v>668</v>
      </c>
      <c r="D1327" s="508">
        <v>0</v>
      </c>
      <c r="E1327" s="508" t="s">
        <v>1382</v>
      </c>
      <c r="F1327" s="507" t="s">
        <v>595</v>
      </c>
      <c r="G1327" s="502" t="s">
        <v>1414</v>
      </c>
    </row>
    <row r="1328" spans="1:7" ht="15.75" thickBot="1" x14ac:dyDescent="0.3">
      <c r="A1328" s="506"/>
      <c r="B1328" s="507" t="s">
        <v>668</v>
      </c>
      <c r="C1328" s="507" t="s">
        <v>807</v>
      </c>
      <c r="D1328" s="508">
        <v>0</v>
      </c>
      <c r="E1328" s="508" t="s">
        <v>1382</v>
      </c>
      <c r="F1328" s="507" t="s">
        <v>595</v>
      </c>
      <c r="G1328" s="502" t="s">
        <v>1413</v>
      </c>
    </row>
    <row r="1329" spans="1:7" ht="30.75" thickBot="1" x14ac:dyDescent="0.3">
      <c r="A1329" s="506"/>
      <c r="B1329" s="507" t="s">
        <v>807</v>
      </c>
      <c r="C1329" s="507" t="s">
        <v>665</v>
      </c>
      <c r="D1329" s="508">
        <v>20</v>
      </c>
      <c r="E1329" s="508" t="s">
        <v>1382</v>
      </c>
      <c r="F1329" s="507" t="s">
        <v>595</v>
      </c>
      <c r="G1329" s="502" t="s">
        <v>1412</v>
      </c>
    </row>
    <row r="1330" spans="1:7" ht="15.75" thickBot="1" x14ac:dyDescent="0.3">
      <c r="A1330" s="506"/>
      <c r="B1330" s="507" t="s">
        <v>665</v>
      </c>
      <c r="C1330" s="507" t="s">
        <v>757</v>
      </c>
      <c r="D1330" s="508">
        <v>0</v>
      </c>
      <c r="E1330" s="508" t="s">
        <v>1382</v>
      </c>
      <c r="F1330" s="507" t="s">
        <v>595</v>
      </c>
      <c r="G1330" s="502" t="s">
        <v>1411</v>
      </c>
    </row>
    <row r="1331" spans="1:7" ht="30.75" thickBot="1" x14ac:dyDescent="0.3">
      <c r="A1331" s="506"/>
      <c r="B1331" s="507" t="s">
        <v>757</v>
      </c>
      <c r="C1331" s="507" t="s">
        <v>723</v>
      </c>
      <c r="D1331" s="508">
        <v>0</v>
      </c>
      <c r="E1331" s="508" t="s">
        <v>1382</v>
      </c>
      <c r="F1331" s="507" t="s">
        <v>595</v>
      </c>
      <c r="G1331" s="502" t="s">
        <v>1410</v>
      </c>
    </row>
    <row r="1332" spans="1:7" ht="30.75" thickBot="1" x14ac:dyDescent="0.3">
      <c r="A1332" s="506"/>
      <c r="B1332" s="507" t="s">
        <v>723</v>
      </c>
      <c r="C1332" s="507" t="s">
        <v>654</v>
      </c>
      <c r="D1332" s="508">
        <v>0</v>
      </c>
      <c r="E1332" s="508" t="s">
        <v>1409</v>
      </c>
      <c r="F1332" s="507" t="s">
        <v>595</v>
      </c>
      <c r="G1332" s="502" t="s">
        <v>1408</v>
      </c>
    </row>
    <row r="1333" spans="1:7" ht="30.75" thickBot="1" x14ac:dyDescent="0.3">
      <c r="A1333" s="506"/>
      <c r="B1333" s="507" t="s">
        <v>654</v>
      </c>
      <c r="C1333" s="507" t="s">
        <v>652</v>
      </c>
      <c r="D1333" s="508">
        <v>0</v>
      </c>
      <c r="E1333" s="508" t="s">
        <v>1382</v>
      </c>
      <c r="F1333" s="507" t="s">
        <v>595</v>
      </c>
      <c r="G1333" s="502" t="s">
        <v>1407</v>
      </c>
    </row>
    <row r="1334" spans="1:7" ht="30.75" thickBot="1" x14ac:dyDescent="0.3">
      <c r="A1334" s="506"/>
      <c r="B1334" s="507" t="s">
        <v>652</v>
      </c>
      <c r="C1334" s="507" t="s">
        <v>649</v>
      </c>
      <c r="D1334" s="508">
        <v>0</v>
      </c>
      <c r="E1334" s="508" t="s">
        <v>1382</v>
      </c>
      <c r="F1334" s="507" t="s">
        <v>595</v>
      </c>
      <c r="G1334" s="502" t="s">
        <v>1406</v>
      </c>
    </row>
    <row r="1335" spans="1:7" ht="30.75" thickBot="1" x14ac:dyDescent="0.3">
      <c r="A1335" s="506"/>
      <c r="B1335" s="507" t="s">
        <v>649</v>
      </c>
      <c r="C1335" s="507" t="s">
        <v>786</v>
      </c>
      <c r="D1335" s="508">
        <v>140</v>
      </c>
      <c r="E1335" s="508" t="s">
        <v>1382</v>
      </c>
      <c r="F1335" s="507" t="s">
        <v>595</v>
      </c>
      <c r="G1335" s="502" t="s">
        <v>1405</v>
      </c>
    </row>
    <row r="1336" spans="1:7" ht="30.75" thickBot="1" x14ac:dyDescent="0.3">
      <c r="A1336" s="506"/>
      <c r="B1336" s="507" t="s">
        <v>786</v>
      </c>
      <c r="C1336" s="507" t="s">
        <v>962</v>
      </c>
      <c r="D1336" s="508">
        <v>245</v>
      </c>
      <c r="E1336" s="508" t="s">
        <v>1382</v>
      </c>
      <c r="F1336" s="507" t="s">
        <v>595</v>
      </c>
      <c r="G1336" s="502" t="s">
        <v>1404</v>
      </c>
    </row>
    <row r="1337" spans="1:7" ht="45.75" thickBot="1" x14ac:dyDescent="0.3">
      <c r="A1337" s="506"/>
      <c r="B1337" s="507" t="s">
        <v>962</v>
      </c>
      <c r="C1337" s="507" t="s">
        <v>627</v>
      </c>
      <c r="D1337" s="508">
        <v>245</v>
      </c>
      <c r="E1337" s="508" t="s">
        <v>1403</v>
      </c>
      <c r="F1337" s="507" t="s">
        <v>595</v>
      </c>
      <c r="G1337" s="502" t="s">
        <v>1402</v>
      </c>
    </row>
    <row r="1338" spans="1:7" ht="30.75" thickBot="1" x14ac:dyDescent="0.3">
      <c r="A1338" s="506"/>
      <c r="B1338" s="507" t="s">
        <v>627</v>
      </c>
      <c r="C1338" s="507" t="s">
        <v>884</v>
      </c>
      <c r="D1338" s="508">
        <v>580</v>
      </c>
      <c r="E1338" s="508" t="s">
        <v>1382</v>
      </c>
      <c r="F1338" s="507" t="s">
        <v>595</v>
      </c>
      <c r="G1338" s="502" t="s">
        <v>1401</v>
      </c>
    </row>
    <row r="1339" spans="1:7" ht="30.75" thickBot="1" x14ac:dyDescent="0.3">
      <c r="A1339" s="505"/>
      <c r="B1339" s="507" t="s">
        <v>884</v>
      </c>
      <c r="C1339" s="507" t="s">
        <v>607</v>
      </c>
      <c r="D1339" s="508">
        <v>223</v>
      </c>
      <c r="E1339" s="508" t="s">
        <v>1382</v>
      </c>
      <c r="F1339" s="507" t="s">
        <v>595</v>
      </c>
      <c r="G1339" s="502" t="s">
        <v>1400</v>
      </c>
    </row>
    <row r="1340" spans="1:7" ht="75.75" thickBot="1" x14ac:dyDescent="0.3">
      <c r="A1340" s="509">
        <v>39545</v>
      </c>
      <c r="B1340" s="507" t="s">
        <v>607</v>
      </c>
      <c r="C1340" s="507" t="s">
        <v>695</v>
      </c>
      <c r="D1340" s="508">
        <v>0</v>
      </c>
      <c r="E1340" s="508" t="s">
        <v>1382</v>
      </c>
      <c r="F1340" s="507" t="s">
        <v>595</v>
      </c>
      <c r="G1340" s="502" t="s">
        <v>1399</v>
      </c>
    </row>
    <row r="1341" spans="1:7" ht="60.75" thickBot="1" x14ac:dyDescent="0.3">
      <c r="A1341" s="506"/>
      <c r="B1341" s="507" t="s">
        <v>695</v>
      </c>
      <c r="C1341" s="507" t="s">
        <v>817</v>
      </c>
      <c r="D1341" s="508">
        <v>0</v>
      </c>
      <c r="E1341" s="508" t="s">
        <v>1396</v>
      </c>
      <c r="F1341" s="507" t="s">
        <v>595</v>
      </c>
      <c r="G1341" s="502" t="s">
        <v>1398</v>
      </c>
    </row>
    <row r="1342" spans="1:7" ht="60.75" thickBot="1" x14ac:dyDescent="0.3">
      <c r="A1342" s="506"/>
      <c r="B1342" s="507" t="s">
        <v>817</v>
      </c>
      <c r="C1342" s="507" t="s">
        <v>685</v>
      </c>
      <c r="D1342" s="508">
        <v>0</v>
      </c>
      <c r="E1342" s="508" t="s">
        <v>1382</v>
      </c>
      <c r="F1342" s="507" t="s">
        <v>595</v>
      </c>
      <c r="G1342" s="502" t="s">
        <v>1397</v>
      </c>
    </row>
    <row r="1343" spans="1:7" ht="30.75" thickBot="1" x14ac:dyDescent="0.3">
      <c r="A1343" s="506"/>
      <c r="B1343" s="507" t="s">
        <v>685</v>
      </c>
      <c r="C1343" s="507" t="s">
        <v>729</v>
      </c>
      <c r="D1343" s="508">
        <v>80</v>
      </c>
      <c r="E1343" s="508" t="s">
        <v>1396</v>
      </c>
      <c r="F1343" s="507" t="s">
        <v>595</v>
      </c>
      <c r="G1343" s="502" t="s">
        <v>1395</v>
      </c>
    </row>
    <row r="1344" spans="1:7" ht="30.75" thickBot="1" x14ac:dyDescent="0.3">
      <c r="A1344" s="506"/>
      <c r="B1344" s="507" t="s">
        <v>729</v>
      </c>
      <c r="C1344" s="507" t="s">
        <v>681</v>
      </c>
      <c r="D1344" s="508">
        <v>130</v>
      </c>
      <c r="E1344" s="508" t="s">
        <v>1382</v>
      </c>
      <c r="F1344" s="507" t="s">
        <v>595</v>
      </c>
      <c r="G1344" s="502" t="s">
        <v>1394</v>
      </c>
    </row>
    <row r="1345" spans="1:7" ht="30.75" thickBot="1" x14ac:dyDescent="0.3">
      <c r="A1345" s="506"/>
      <c r="B1345" s="507" t="s">
        <v>681</v>
      </c>
      <c r="C1345" s="507" t="s">
        <v>668</v>
      </c>
      <c r="D1345" s="508">
        <v>600</v>
      </c>
      <c r="E1345" s="508" t="s">
        <v>1382</v>
      </c>
      <c r="F1345" s="507" t="s">
        <v>595</v>
      </c>
      <c r="G1345" s="502" t="s">
        <v>1393</v>
      </c>
    </row>
    <row r="1346" spans="1:7" ht="15.75" thickBot="1" x14ac:dyDescent="0.3">
      <c r="A1346" s="506"/>
      <c r="B1346" s="507" t="s">
        <v>668</v>
      </c>
      <c r="C1346" s="507" t="s">
        <v>859</v>
      </c>
      <c r="D1346" s="508">
        <v>615</v>
      </c>
      <c r="E1346" s="508" t="s">
        <v>1382</v>
      </c>
      <c r="F1346" s="507" t="s">
        <v>595</v>
      </c>
      <c r="G1346" s="502" t="s">
        <v>1392</v>
      </c>
    </row>
    <row r="1347" spans="1:7" ht="30.75" thickBot="1" x14ac:dyDescent="0.3">
      <c r="A1347" s="506"/>
      <c r="B1347" s="507" t="s">
        <v>859</v>
      </c>
      <c r="C1347" s="507" t="s">
        <v>805</v>
      </c>
      <c r="D1347" s="508">
        <v>615</v>
      </c>
      <c r="E1347" s="508" t="s">
        <v>1382</v>
      </c>
      <c r="F1347" s="507" t="s">
        <v>595</v>
      </c>
      <c r="G1347" s="502" t="s">
        <v>1391</v>
      </c>
    </row>
    <row r="1348" spans="1:7" ht="15.75" thickBot="1" x14ac:dyDescent="0.3">
      <c r="A1348" s="506"/>
      <c r="B1348" s="507" t="s">
        <v>805</v>
      </c>
      <c r="C1348" s="507" t="s">
        <v>757</v>
      </c>
      <c r="D1348" s="508">
        <v>615</v>
      </c>
      <c r="E1348" s="508" t="s">
        <v>1382</v>
      </c>
      <c r="F1348" s="507" t="s">
        <v>595</v>
      </c>
      <c r="G1348" s="502" t="s">
        <v>1390</v>
      </c>
    </row>
    <row r="1349" spans="1:7" ht="30.75" thickBot="1" x14ac:dyDescent="0.3">
      <c r="A1349" s="506"/>
      <c r="B1349" s="507" t="s">
        <v>757</v>
      </c>
      <c r="C1349" s="507" t="s">
        <v>663</v>
      </c>
      <c r="D1349" s="508">
        <v>615</v>
      </c>
      <c r="E1349" s="508" t="s">
        <v>1382</v>
      </c>
      <c r="F1349" s="507" t="s">
        <v>595</v>
      </c>
      <c r="G1349" s="502" t="s">
        <v>1389</v>
      </c>
    </row>
    <row r="1350" spans="1:7" ht="90.75" thickBot="1" x14ac:dyDescent="0.3">
      <c r="A1350" s="506"/>
      <c r="B1350" s="507" t="s">
        <v>663</v>
      </c>
      <c r="C1350" s="507" t="s">
        <v>721</v>
      </c>
      <c r="D1350" s="508">
        <v>610</v>
      </c>
      <c r="E1350" s="508" t="s">
        <v>1382</v>
      </c>
      <c r="F1350" s="507" t="s">
        <v>595</v>
      </c>
      <c r="G1350" s="502" t="s">
        <v>1388</v>
      </c>
    </row>
    <row r="1351" spans="1:7" ht="30.75" thickBot="1" x14ac:dyDescent="0.3">
      <c r="A1351" s="506"/>
      <c r="B1351" s="507" t="s">
        <v>721</v>
      </c>
      <c r="C1351" s="507" t="s">
        <v>660</v>
      </c>
      <c r="D1351" s="508">
        <v>610</v>
      </c>
      <c r="E1351" s="508" t="s">
        <v>1382</v>
      </c>
      <c r="F1351" s="507" t="s">
        <v>595</v>
      </c>
      <c r="G1351" s="502" t="s">
        <v>1387</v>
      </c>
    </row>
    <row r="1352" spans="1:7" ht="30.75" thickBot="1" x14ac:dyDescent="0.3">
      <c r="A1352" s="506"/>
      <c r="B1352" s="507" t="s">
        <v>660</v>
      </c>
      <c r="C1352" s="507" t="s">
        <v>652</v>
      </c>
      <c r="D1352" s="508">
        <v>578</v>
      </c>
      <c r="E1352" s="508" t="s">
        <v>1382</v>
      </c>
      <c r="F1352" s="507" t="s">
        <v>595</v>
      </c>
      <c r="G1352" s="502" t="s">
        <v>1386</v>
      </c>
    </row>
    <row r="1353" spans="1:7" ht="30.75" thickBot="1" x14ac:dyDescent="0.3">
      <c r="A1353" s="506"/>
      <c r="B1353" s="507" t="s">
        <v>652</v>
      </c>
      <c r="C1353" s="507" t="s">
        <v>786</v>
      </c>
      <c r="D1353" s="508">
        <v>145</v>
      </c>
      <c r="E1353" s="508" t="s">
        <v>1382</v>
      </c>
      <c r="F1353" s="507" t="s">
        <v>595</v>
      </c>
      <c r="G1353" s="502" t="s">
        <v>1385</v>
      </c>
    </row>
    <row r="1354" spans="1:7" ht="30.75" thickBot="1" x14ac:dyDescent="0.3">
      <c r="A1354" s="506"/>
      <c r="B1354" s="507" t="s">
        <v>786</v>
      </c>
      <c r="C1354" s="507" t="s">
        <v>997</v>
      </c>
      <c r="D1354" s="508">
        <v>0</v>
      </c>
      <c r="E1354" s="508" t="s">
        <v>1382</v>
      </c>
      <c r="F1354" s="507" t="s">
        <v>595</v>
      </c>
      <c r="G1354" s="502" t="s">
        <v>1384</v>
      </c>
    </row>
    <row r="1355" spans="1:7" ht="15.75" thickBot="1" x14ac:dyDescent="0.3">
      <c r="A1355" s="506"/>
      <c r="B1355" s="507" t="s">
        <v>997</v>
      </c>
      <c r="C1355" s="507" t="s">
        <v>621</v>
      </c>
      <c r="D1355" s="508">
        <v>0</v>
      </c>
      <c r="E1355" s="508" t="s">
        <v>1382</v>
      </c>
      <c r="F1355" s="507" t="s">
        <v>595</v>
      </c>
      <c r="G1355" s="502" t="s">
        <v>1383</v>
      </c>
    </row>
    <row r="1356" spans="1:7" ht="60.75" thickBot="1" x14ac:dyDescent="0.3">
      <c r="A1356" s="506"/>
      <c r="B1356" s="507" t="s">
        <v>621</v>
      </c>
      <c r="C1356" s="507" t="s">
        <v>616</v>
      </c>
      <c r="D1356" s="508">
        <v>0</v>
      </c>
      <c r="E1356" s="508" t="s">
        <v>1382</v>
      </c>
      <c r="F1356" s="507" t="s">
        <v>595</v>
      </c>
      <c r="G1356" s="502" t="s">
        <v>1381</v>
      </c>
    </row>
    <row r="1357" spans="1:7" ht="30.75" thickBot="1" x14ac:dyDescent="0.3">
      <c r="A1357" s="506"/>
      <c r="B1357" s="507" t="s">
        <v>616</v>
      </c>
      <c r="C1357" s="507" t="s">
        <v>614</v>
      </c>
      <c r="D1357" s="508">
        <v>0</v>
      </c>
      <c r="E1357" s="508" t="s">
        <v>1379</v>
      </c>
      <c r="F1357" s="507" t="s">
        <v>595</v>
      </c>
      <c r="G1357" s="502" t="s">
        <v>1380</v>
      </c>
    </row>
    <row r="1358" spans="1:7" ht="45.75" thickBot="1" x14ac:dyDescent="0.3">
      <c r="A1358" s="505"/>
      <c r="B1358" s="507" t="s">
        <v>614</v>
      </c>
      <c r="C1358" s="507" t="s">
        <v>607</v>
      </c>
      <c r="D1358" s="508">
        <v>0</v>
      </c>
      <c r="E1358" s="508" t="s">
        <v>1379</v>
      </c>
      <c r="F1358" s="507" t="s">
        <v>595</v>
      </c>
      <c r="G1358" s="502" t="s">
        <v>1378</v>
      </c>
    </row>
    <row r="1359" spans="1:7" ht="15.75" thickBot="1" x14ac:dyDescent="0.3">
      <c r="A1359" s="509">
        <v>39546</v>
      </c>
      <c r="B1359" s="503" t="s">
        <v>845</v>
      </c>
      <c r="C1359" s="503" t="s">
        <v>630</v>
      </c>
      <c r="D1359" s="504">
        <v>48</v>
      </c>
      <c r="E1359" s="504" t="s">
        <v>1377</v>
      </c>
      <c r="F1359" s="503" t="s">
        <v>595</v>
      </c>
      <c r="G1359" s="502" t="s">
        <v>1376</v>
      </c>
    </row>
    <row r="1360" spans="1:7" ht="15.75" thickBot="1" x14ac:dyDescent="0.3">
      <c r="A1360" s="506"/>
      <c r="B1360" s="503"/>
      <c r="C1360" s="503"/>
      <c r="D1360" s="504"/>
      <c r="E1360" s="504"/>
      <c r="F1360" s="503"/>
      <c r="G1360" s="502" t="s">
        <v>1375</v>
      </c>
    </row>
    <row r="1361" spans="1:7" ht="120.75" thickBot="1" x14ac:dyDescent="0.3">
      <c r="A1361" s="506"/>
      <c r="B1361" s="503"/>
      <c r="C1361" s="503"/>
      <c r="D1361" s="504"/>
      <c r="E1361" s="504"/>
      <c r="F1361" s="503"/>
      <c r="G1361" s="502" t="s">
        <v>1374</v>
      </c>
    </row>
    <row r="1362" spans="1:7" ht="15.75" thickBot="1" x14ac:dyDescent="0.3">
      <c r="A1362" s="505"/>
      <c r="B1362" s="503"/>
      <c r="C1362" s="503"/>
      <c r="D1362" s="504"/>
      <c r="E1362" s="504"/>
      <c r="F1362" s="503"/>
      <c r="G1362" s="502" t="s">
        <v>1373</v>
      </c>
    </row>
    <row r="1363" spans="1:7" ht="45.75" thickBot="1" x14ac:dyDescent="0.3">
      <c r="A1363" s="509">
        <v>39547</v>
      </c>
      <c r="B1363" s="507" t="s">
        <v>607</v>
      </c>
      <c r="C1363" s="507" t="s">
        <v>817</v>
      </c>
      <c r="D1363" s="508">
        <v>561</v>
      </c>
      <c r="E1363" s="508" t="s">
        <v>1359</v>
      </c>
      <c r="F1363" s="507" t="s">
        <v>595</v>
      </c>
      <c r="G1363" s="502" t="s">
        <v>1372</v>
      </c>
    </row>
    <row r="1364" spans="1:7" ht="30.75" thickBot="1" x14ac:dyDescent="0.3">
      <c r="A1364" s="506"/>
      <c r="B1364" s="507" t="s">
        <v>817</v>
      </c>
      <c r="C1364" s="507" t="s">
        <v>771</v>
      </c>
      <c r="D1364" s="508">
        <v>561</v>
      </c>
      <c r="E1364" s="508" t="s">
        <v>1359</v>
      </c>
      <c r="F1364" s="507" t="s">
        <v>595</v>
      </c>
      <c r="G1364" s="502" t="s">
        <v>1371</v>
      </c>
    </row>
    <row r="1365" spans="1:7" ht="45.75" thickBot="1" x14ac:dyDescent="0.3">
      <c r="A1365" s="506"/>
      <c r="B1365" s="507" t="s">
        <v>771</v>
      </c>
      <c r="C1365" s="507" t="s">
        <v>681</v>
      </c>
      <c r="D1365" s="508">
        <v>750</v>
      </c>
      <c r="E1365" s="508" t="s">
        <v>1359</v>
      </c>
      <c r="F1365" s="507" t="s">
        <v>595</v>
      </c>
      <c r="G1365" s="502" t="s">
        <v>1370</v>
      </c>
    </row>
    <row r="1366" spans="1:7" ht="30.75" thickBot="1" x14ac:dyDescent="0.3">
      <c r="A1366" s="506"/>
      <c r="B1366" s="507" t="s">
        <v>681</v>
      </c>
      <c r="C1366" s="507" t="s">
        <v>916</v>
      </c>
      <c r="D1366" s="508">
        <v>834</v>
      </c>
      <c r="E1366" s="508" t="s">
        <v>1359</v>
      </c>
      <c r="F1366" s="507" t="s">
        <v>595</v>
      </c>
      <c r="G1366" s="502" t="s">
        <v>1369</v>
      </c>
    </row>
    <row r="1367" spans="1:7" ht="60.75" thickBot="1" x14ac:dyDescent="0.3">
      <c r="A1367" s="506"/>
      <c r="B1367" s="507" t="s">
        <v>916</v>
      </c>
      <c r="C1367" s="507" t="s">
        <v>671</v>
      </c>
      <c r="D1367" s="508">
        <v>834</v>
      </c>
      <c r="E1367" s="508" t="s">
        <v>1359</v>
      </c>
      <c r="F1367" s="507" t="s">
        <v>595</v>
      </c>
      <c r="G1367" s="502" t="s">
        <v>1368</v>
      </c>
    </row>
    <row r="1368" spans="1:7" ht="30.75" thickBot="1" x14ac:dyDescent="0.3">
      <c r="A1368" s="506"/>
      <c r="B1368" s="507" t="s">
        <v>671</v>
      </c>
      <c r="C1368" s="507" t="s">
        <v>665</v>
      </c>
      <c r="D1368" s="508">
        <v>963</v>
      </c>
      <c r="E1368" s="508" t="s">
        <v>1359</v>
      </c>
      <c r="F1368" s="507" t="s">
        <v>595</v>
      </c>
      <c r="G1368" s="502" t="s">
        <v>1367</v>
      </c>
    </row>
    <row r="1369" spans="1:7" ht="30.75" thickBot="1" x14ac:dyDescent="0.3">
      <c r="A1369" s="506"/>
      <c r="B1369" s="507" t="s">
        <v>665</v>
      </c>
      <c r="C1369" s="507" t="s">
        <v>757</v>
      </c>
      <c r="D1369" s="508">
        <v>963</v>
      </c>
      <c r="E1369" s="508" t="s">
        <v>1359</v>
      </c>
      <c r="F1369" s="507" t="s">
        <v>595</v>
      </c>
      <c r="G1369" s="502" t="s">
        <v>1366</v>
      </c>
    </row>
    <row r="1370" spans="1:7" ht="30.75" thickBot="1" x14ac:dyDescent="0.3">
      <c r="A1370" s="506"/>
      <c r="B1370" s="507" t="s">
        <v>757</v>
      </c>
      <c r="C1370" s="507" t="s">
        <v>753</v>
      </c>
      <c r="D1370" s="508">
        <v>1345</v>
      </c>
      <c r="E1370" s="508" t="s">
        <v>1359</v>
      </c>
      <c r="F1370" s="507" t="s">
        <v>595</v>
      </c>
      <c r="G1370" s="502" t="s">
        <v>1365</v>
      </c>
    </row>
    <row r="1371" spans="1:7" ht="30.75" thickBot="1" x14ac:dyDescent="0.3">
      <c r="A1371" s="506"/>
      <c r="B1371" s="507" t="s">
        <v>753</v>
      </c>
      <c r="C1371" s="507" t="s">
        <v>639</v>
      </c>
      <c r="D1371" s="508">
        <v>1333</v>
      </c>
      <c r="E1371" s="508" t="s">
        <v>1359</v>
      </c>
      <c r="F1371" s="507" t="s">
        <v>595</v>
      </c>
      <c r="G1371" s="502" t="s">
        <v>1364</v>
      </c>
    </row>
    <row r="1372" spans="1:7" ht="30.75" thickBot="1" x14ac:dyDescent="0.3">
      <c r="A1372" s="506"/>
      <c r="B1372" s="507" t="s">
        <v>639</v>
      </c>
      <c r="C1372" s="507" t="s">
        <v>966</v>
      </c>
      <c r="D1372" s="508">
        <v>1434</v>
      </c>
      <c r="E1372" s="508" t="s">
        <v>1359</v>
      </c>
      <c r="F1372" s="507" t="s">
        <v>595</v>
      </c>
      <c r="G1372" s="502" t="s">
        <v>1363</v>
      </c>
    </row>
    <row r="1373" spans="1:7" ht="30.75" thickBot="1" x14ac:dyDescent="0.3">
      <c r="A1373" s="506"/>
      <c r="B1373" s="507" t="s">
        <v>966</v>
      </c>
      <c r="C1373" s="507" t="s">
        <v>964</v>
      </c>
      <c r="D1373" s="508">
        <v>1434</v>
      </c>
      <c r="E1373" s="508" t="s">
        <v>1359</v>
      </c>
      <c r="F1373" s="507" t="s">
        <v>595</v>
      </c>
      <c r="G1373" s="502" t="s">
        <v>1362</v>
      </c>
    </row>
    <row r="1374" spans="1:7" ht="30.75" thickBot="1" x14ac:dyDescent="0.3">
      <c r="A1374" s="506"/>
      <c r="B1374" s="507" t="s">
        <v>964</v>
      </c>
      <c r="C1374" s="507" t="s">
        <v>893</v>
      </c>
      <c r="D1374" s="508">
        <v>1455</v>
      </c>
      <c r="E1374" s="508" t="s">
        <v>1359</v>
      </c>
      <c r="F1374" s="507" t="s">
        <v>595</v>
      </c>
      <c r="G1374" s="502" t="s">
        <v>1361</v>
      </c>
    </row>
    <row r="1375" spans="1:7" ht="30.75" thickBot="1" x14ac:dyDescent="0.3">
      <c r="A1375" s="506"/>
      <c r="B1375" s="507" t="s">
        <v>893</v>
      </c>
      <c r="C1375" s="507" t="s">
        <v>887</v>
      </c>
      <c r="D1375" s="508">
        <v>1455</v>
      </c>
      <c r="E1375" s="508" t="s">
        <v>1359</v>
      </c>
      <c r="F1375" s="507" t="s">
        <v>595</v>
      </c>
      <c r="G1375" s="502" t="s">
        <v>1360</v>
      </c>
    </row>
    <row r="1376" spans="1:7" ht="30.75" thickBot="1" x14ac:dyDescent="0.3">
      <c r="A1376" s="505"/>
      <c r="B1376" s="507" t="s">
        <v>887</v>
      </c>
      <c r="C1376" s="507" t="s">
        <v>607</v>
      </c>
      <c r="D1376" s="508">
        <v>1743</v>
      </c>
      <c r="E1376" s="508" t="s">
        <v>1359</v>
      </c>
      <c r="F1376" s="507" t="s">
        <v>595</v>
      </c>
      <c r="G1376" s="502" t="s">
        <v>1358</v>
      </c>
    </row>
    <row r="1377" spans="1:7" ht="30.75" thickBot="1" x14ac:dyDescent="0.3">
      <c r="A1377" s="509">
        <v>39548</v>
      </c>
      <c r="B1377" s="507" t="s">
        <v>607</v>
      </c>
      <c r="C1377" s="507" t="s">
        <v>698</v>
      </c>
      <c r="D1377" s="508">
        <v>1938</v>
      </c>
      <c r="E1377" s="508" t="s">
        <v>1340</v>
      </c>
      <c r="F1377" s="507" t="s">
        <v>595</v>
      </c>
      <c r="G1377" s="502" t="s">
        <v>1357</v>
      </c>
    </row>
    <row r="1378" spans="1:7" ht="45.75" thickBot="1" x14ac:dyDescent="0.3">
      <c r="A1378" s="506"/>
      <c r="B1378" s="507" t="s">
        <v>698</v>
      </c>
      <c r="C1378" s="507" t="s">
        <v>597</v>
      </c>
      <c r="D1378" s="508">
        <v>1938</v>
      </c>
      <c r="E1378" s="508" t="s">
        <v>1340</v>
      </c>
      <c r="F1378" s="507" t="s">
        <v>595</v>
      </c>
      <c r="G1378" s="502" t="s">
        <v>1356</v>
      </c>
    </row>
    <row r="1379" spans="1:7" ht="30.75" thickBot="1" x14ac:dyDescent="0.3">
      <c r="A1379" s="506"/>
      <c r="B1379" s="507" t="s">
        <v>597</v>
      </c>
      <c r="C1379" s="507" t="s">
        <v>921</v>
      </c>
      <c r="D1379" s="508">
        <v>2164</v>
      </c>
      <c r="E1379" s="508" t="s">
        <v>1340</v>
      </c>
      <c r="F1379" s="507" t="s">
        <v>595</v>
      </c>
      <c r="G1379" s="502" t="s">
        <v>1355</v>
      </c>
    </row>
    <row r="1380" spans="1:7" ht="30.75" thickBot="1" x14ac:dyDescent="0.3">
      <c r="A1380" s="506"/>
      <c r="B1380" s="507" t="s">
        <v>921</v>
      </c>
      <c r="C1380" s="507" t="s">
        <v>729</v>
      </c>
      <c r="D1380" s="508">
        <v>2164</v>
      </c>
      <c r="E1380" s="508" t="s">
        <v>1340</v>
      </c>
      <c r="F1380" s="507" t="s">
        <v>595</v>
      </c>
      <c r="G1380" s="502" t="s">
        <v>1354</v>
      </c>
    </row>
    <row r="1381" spans="1:7" ht="30.75" thickBot="1" x14ac:dyDescent="0.3">
      <c r="A1381" s="506"/>
      <c r="B1381" s="507" t="s">
        <v>729</v>
      </c>
      <c r="C1381" s="507" t="s">
        <v>681</v>
      </c>
      <c r="D1381" s="508">
        <v>2164</v>
      </c>
      <c r="E1381" s="508" t="s">
        <v>1340</v>
      </c>
      <c r="F1381" s="507" t="s">
        <v>595</v>
      </c>
      <c r="G1381" s="502" t="s">
        <v>1353</v>
      </c>
    </row>
    <row r="1382" spans="1:7" ht="45.75" thickBot="1" x14ac:dyDescent="0.3">
      <c r="A1382" s="506"/>
      <c r="B1382" s="503" t="s">
        <v>681</v>
      </c>
      <c r="C1382" s="503" t="s">
        <v>671</v>
      </c>
      <c r="D1382" s="504">
        <v>2164</v>
      </c>
      <c r="E1382" s="504" t="s">
        <v>1352</v>
      </c>
      <c r="F1382" s="503" t="s">
        <v>595</v>
      </c>
      <c r="G1382" s="502" t="s">
        <v>1351</v>
      </c>
    </row>
    <row r="1383" spans="1:7" ht="45.75" thickBot="1" x14ac:dyDescent="0.3">
      <c r="A1383" s="506"/>
      <c r="B1383" s="503"/>
      <c r="C1383" s="503"/>
      <c r="D1383" s="504"/>
      <c r="E1383" s="504"/>
      <c r="F1383" s="503"/>
      <c r="G1383" s="502" t="s">
        <v>1350</v>
      </c>
    </row>
    <row r="1384" spans="1:7" ht="30.75" thickBot="1" x14ac:dyDescent="0.3">
      <c r="A1384" s="506"/>
      <c r="B1384" s="503" t="s">
        <v>671</v>
      </c>
      <c r="C1384" s="503" t="s">
        <v>637</v>
      </c>
      <c r="D1384" s="504">
        <v>2645</v>
      </c>
      <c r="E1384" s="504" t="s">
        <v>1340</v>
      </c>
      <c r="F1384" s="503" t="s">
        <v>595</v>
      </c>
      <c r="G1384" s="502" t="s">
        <v>1349</v>
      </c>
    </row>
    <row r="1385" spans="1:7" ht="30.75" thickBot="1" x14ac:dyDescent="0.3">
      <c r="A1385" s="506"/>
      <c r="B1385" s="503"/>
      <c r="C1385" s="503"/>
      <c r="D1385" s="504"/>
      <c r="E1385" s="504"/>
      <c r="F1385" s="503"/>
      <c r="G1385" s="502" t="s">
        <v>1348</v>
      </c>
    </row>
    <row r="1386" spans="1:7" ht="30.75" thickBot="1" x14ac:dyDescent="0.3">
      <c r="A1386" s="506"/>
      <c r="B1386" s="507" t="s">
        <v>637</v>
      </c>
      <c r="C1386" s="507" t="s">
        <v>634</v>
      </c>
      <c r="D1386" s="508">
        <v>2645</v>
      </c>
      <c r="E1386" s="508" t="s">
        <v>1340</v>
      </c>
      <c r="F1386" s="507" t="s">
        <v>595</v>
      </c>
      <c r="G1386" s="502" t="s">
        <v>1347</v>
      </c>
    </row>
    <row r="1387" spans="1:7" ht="30.75" thickBot="1" x14ac:dyDescent="0.3">
      <c r="A1387" s="506"/>
      <c r="B1387" s="507" t="s">
        <v>634</v>
      </c>
      <c r="C1387" s="507" t="s">
        <v>966</v>
      </c>
      <c r="D1387" s="508">
        <v>2645</v>
      </c>
      <c r="E1387" s="508" t="s">
        <v>1340</v>
      </c>
      <c r="F1387" s="507" t="s">
        <v>595</v>
      </c>
      <c r="G1387" s="502" t="s">
        <v>1346</v>
      </c>
    </row>
    <row r="1388" spans="1:7" ht="75.75" thickBot="1" x14ac:dyDescent="0.3">
      <c r="A1388" s="506"/>
      <c r="B1388" s="503" t="s">
        <v>966</v>
      </c>
      <c r="C1388" s="503" t="s">
        <v>893</v>
      </c>
      <c r="D1388" s="504">
        <v>2649</v>
      </c>
      <c r="E1388" s="504" t="s">
        <v>1340</v>
      </c>
      <c r="F1388" s="503" t="s">
        <v>595</v>
      </c>
      <c r="G1388" s="502" t="s">
        <v>1345</v>
      </c>
    </row>
    <row r="1389" spans="1:7" ht="30.75" thickBot="1" x14ac:dyDescent="0.3">
      <c r="A1389" s="506"/>
      <c r="B1389" s="503"/>
      <c r="C1389" s="503"/>
      <c r="D1389" s="504"/>
      <c r="E1389" s="504"/>
      <c r="F1389" s="503"/>
      <c r="G1389" s="502" t="s">
        <v>1344</v>
      </c>
    </row>
    <row r="1390" spans="1:7" ht="60.75" thickBot="1" x14ac:dyDescent="0.3">
      <c r="A1390" s="506"/>
      <c r="B1390" s="503" t="s">
        <v>893</v>
      </c>
      <c r="C1390" s="503" t="s">
        <v>708</v>
      </c>
      <c r="D1390" s="504">
        <v>2662.2</v>
      </c>
      <c r="E1390" s="504" t="s">
        <v>1340</v>
      </c>
      <c r="F1390" s="503" t="s">
        <v>595</v>
      </c>
      <c r="G1390" s="502" t="s">
        <v>1343</v>
      </c>
    </row>
    <row r="1391" spans="1:7" ht="30.75" thickBot="1" x14ac:dyDescent="0.3">
      <c r="A1391" s="506"/>
      <c r="B1391" s="503"/>
      <c r="C1391" s="503"/>
      <c r="D1391" s="504"/>
      <c r="E1391" s="504"/>
      <c r="F1391" s="503"/>
      <c r="G1391" s="502" t="s">
        <v>1342</v>
      </c>
    </row>
    <row r="1392" spans="1:7" ht="75.75" thickBot="1" x14ac:dyDescent="0.3">
      <c r="A1392" s="506"/>
      <c r="B1392" s="507" t="s">
        <v>708</v>
      </c>
      <c r="C1392" s="507" t="s">
        <v>611</v>
      </c>
      <c r="D1392" s="508">
        <v>2662.2</v>
      </c>
      <c r="E1392" s="508" t="s">
        <v>1340</v>
      </c>
      <c r="F1392" s="507" t="s">
        <v>595</v>
      </c>
      <c r="G1392" s="502" t="s">
        <v>1341</v>
      </c>
    </row>
    <row r="1393" spans="1:7" ht="45.75" thickBot="1" x14ac:dyDescent="0.3">
      <c r="A1393" s="505"/>
      <c r="B1393" s="507" t="s">
        <v>611</v>
      </c>
      <c r="C1393" s="507" t="s">
        <v>607</v>
      </c>
      <c r="D1393" s="508">
        <v>2662.8</v>
      </c>
      <c r="E1393" s="508" t="s">
        <v>1340</v>
      </c>
      <c r="F1393" s="507" t="s">
        <v>595</v>
      </c>
      <c r="G1393" s="502" t="s">
        <v>1339</v>
      </c>
    </row>
    <row r="1394" spans="1:7" ht="60.75" thickBot="1" x14ac:dyDescent="0.3">
      <c r="A1394" s="509">
        <v>39549</v>
      </c>
      <c r="B1394" s="503" t="s">
        <v>811</v>
      </c>
      <c r="C1394" s="503" t="s">
        <v>807</v>
      </c>
      <c r="D1394" s="504">
        <v>2647</v>
      </c>
      <c r="E1394" s="504" t="s">
        <v>1328</v>
      </c>
      <c r="F1394" s="503" t="s">
        <v>595</v>
      </c>
      <c r="G1394" s="502" t="s">
        <v>1338</v>
      </c>
    </row>
    <row r="1395" spans="1:7" ht="60.75" thickBot="1" x14ac:dyDescent="0.3">
      <c r="A1395" s="506"/>
      <c r="B1395" s="503"/>
      <c r="C1395" s="503"/>
      <c r="D1395" s="504"/>
      <c r="E1395" s="504"/>
      <c r="F1395" s="503"/>
      <c r="G1395" s="502" t="s">
        <v>1337</v>
      </c>
    </row>
    <row r="1396" spans="1:7" ht="60.75" thickBot="1" x14ac:dyDescent="0.3">
      <c r="A1396" s="506"/>
      <c r="B1396" s="503" t="s">
        <v>805</v>
      </c>
      <c r="C1396" s="503" t="s">
        <v>656</v>
      </c>
      <c r="D1396" s="504">
        <v>2665</v>
      </c>
      <c r="E1396" s="504" t="s">
        <v>1328</v>
      </c>
      <c r="F1396" s="503" t="s">
        <v>595</v>
      </c>
      <c r="G1396" s="502" t="s">
        <v>1336</v>
      </c>
    </row>
    <row r="1397" spans="1:7" ht="105.75" thickBot="1" x14ac:dyDescent="0.3">
      <c r="A1397" s="506"/>
      <c r="B1397" s="503"/>
      <c r="C1397" s="503"/>
      <c r="D1397" s="504"/>
      <c r="E1397" s="504"/>
      <c r="F1397" s="503"/>
      <c r="G1397" s="502" t="s">
        <v>1335</v>
      </c>
    </row>
    <row r="1398" spans="1:7" ht="45.75" thickBot="1" x14ac:dyDescent="0.3">
      <c r="A1398" s="506"/>
      <c r="B1398" s="503" t="s">
        <v>640</v>
      </c>
      <c r="C1398" s="503" t="s">
        <v>634</v>
      </c>
      <c r="D1398" s="504">
        <v>2665</v>
      </c>
      <c r="E1398" s="504" t="s">
        <v>1328</v>
      </c>
      <c r="F1398" s="503" t="s">
        <v>595</v>
      </c>
      <c r="G1398" s="502" t="s">
        <v>1334</v>
      </c>
    </row>
    <row r="1399" spans="1:7" ht="60.75" thickBot="1" x14ac:dyDescent="0.3">
      <c r="A1399" s="506"/>
      <c r="B1399" s="503"/>
      <c r="C1399" s="503"/>
      <c r="D1399" s="504"/>
      <c r="E1399" s="504"/>
      <c r="F1399" s="503"/>
      <c r="G1399" s="502" t="s">
        <v>1333</v>
      </c>
    </row>
    <row r="1400" spans="1:7" ht="60.75" thickBot="1" x14ac:dyDescent="0.3">
      <c r="A1400" s="506"/>
      <c r="B1400" s="503" t="s">
        <v>632</v>
      </c>
      <c r="C1400" s="503" t="s">
        <v>630</v>
      </c>
      <c r="D1400" s="504">
        <v>2665</v>
      </c>
      <c r="E1400" s="504" t="s">
        <v>1328</v>
      </c>
      <c r="F1400" s="503" t="s">
        <v>595</v>
      </c>
      <c r="G1400" s="502" t="s">
        <v>1332</v>
      </c>
    </row>
    <row r="1401" spans="1:7" ht="60.75" thickBot="1" x14ac:dyDescent="0.3">
      <c r="A1401" s="506"/>
      <c r="B1401" s="503"/>
      <c r="C1401" s="503"/>
      <c r="D1401" s="504"/>
      <c r="E1401" s="504"/>
      <c r="F1401" s="503"/>
      <c r="G1401" s="502" t="s">
        <v>1331</v>
      </c>
    </row>
    <row r="1402" spans="1:7" ht="90.75" thickBot="1" x14ac:dyDescent="0.3">
      <c r="A1402" s="506"/>
      <c r="B1402" s="503" t="s">
        <v>623</v>
      </c>
      <c r="C1402" s="503" t="s">
        <v>708</v>
      </c>
      <c r="D1402" s="504">
        <v>2665</v>
      </c>
      <c r="E1402" s="508" t="s">
        <v>1330</v>
      </c>
      <c r="F1402" s="507" t="s">
        <v>595</v>
      </c>
      <c r="G1402" s="502" t="s">
        <v>1329</v>
      </c>
    </row>
    <row r="1403" spans="1:7" ht="45.75" thickBot="1" x14ac:dyDescent="0.3">
      <c r="A1403" s="505"/>
      <c r="B1403" s="503"/>
      <c r="C1403" s="503"/>
      <c r="D1403" s="504"/>
      <c r="E1403" s="508" t="s">
        <v>1328</v>
      </c>
      <c r="F1403" s="507" t="s">
        <v>595</v>
      </c>
      <c r="G1403" s="502" t="s">
        <v>1327</v>
      </c>
    </row>
    <row r="1404" spans="1:7" ht="30.75" thickBot="1" x14ac:dyDescent="0.3">
      <c r="A1404" s="509">
        <v>39550</v>
      </c>
      <c r="B1404" s="507" t="s">
        <v>607</v>
      </c>
      <c r="C1404" s="507" t="s">
        <v>823</v>
      </c>
      <c r="D1404" s="508">
        <v>0</v>
      </c>
      <c r="E1404" s="508" t="s">
        <v>1312</v>
      </c>
      <c r="F1404" s="507" t="s">
        <v>595</v>
      </c>
      <c r="G1404" s="502" t="s">
        <v>1326</v>
      </c>
    </row>
    <row r="1405" spans="1:7" ht="30.75" thickBot="1" x14ac:dyDescent="0.3">
      <c r="A1405" s="506"/>
      <c r="B1405" s="507" t="s">
        <v>823</v>
      </c>
      <c r="C1405" s="507" t="s">
        <v>817</v>
      </c>
      <c r="D1405" s="508">
        <v>0</v>
      </c>
      <c r="E1405" s="508" t="s">
        <v>1323</v>
      </c>
      <c r="F1405" s="507" t="s">
        <v>595</v>
      </c>
      <c r="G1405" s="502" t="s">
        <v>1325</v>
      </c>
    </row>
    <row r="1406" spans="1:7" ht="30.75" thickBot="1" x14ac:dyDescent="0.3">
      <c r="A1406" s="506"/>
      <c r="B1406" s="507" t="s">
        <v>817</v>
      </c>
      <c r="C1406" s="507" t="s">
        <v>687</v>
      </c>
      <c r="D1406" s="508">
        <v>0</v>
      </c>
      <c r="E1406" s="508" t="s">
        <v>1323</v>
      </c>
      <c r="F1406" s="507" t="s">
        <v>595</v>
      </c>
      <c r="G1406" s="502" t="s">
        <v>1324</v>
      </c>
    </row>
    <row r="1407" spans="1:7" ht="30.75" thickBot="1" x14ac:dyDescent="0.3">
      <c r="A1407" s="506"/>
      <c r="B1407" s="507" t="s">
        <v>687</v>
      </c>
      <c r="C1407" s="507" t="s">
        <v>681</v>
      </c>
      <c r="D1407" s="508">
        <v>0</v>
      </c>
      <c r="E1407" s="508" t="s">
        <v>1323</v>
      </c>
      <c r="F1407" s="507" t="s">
        <v>595</v>
      </c>
      <c r="G1407" s="502" t="s">
        <v>1322</v>
      </c>
    </row>
    <row r="1408" spans="1:7" ht="60.75" thickBot="1" x14ac:dyDescent="0.3">
      <c r="A1408" s="506"/>
      <c r="B1408" s="507" t="s">
        <v>681</v>
      </c>
      <c r="C1408" s="507" t="s">
        <v>856</v>
      </c>
      <c r="D1408" s="508">
        <v>0</v>
      </c>
      <c r="E1408" s="508" t="s">
        <v>1315</v>
      </c>
      <c r="F1408" s="507" t="s">
        <v>595</v>
      </c>
      <c r="G1408" s="502" t="s">
        <v>1321</v>
      </c>
    </row>
    <row r="1409" spans="1:7" ht="45.75" thickBot="1" x14ac:dyDescent="0.3">
      <c r="A1409" s="506"/>
      <c r="B1409" s="507" t="s">
        <v>856</v>
      </c>
      <c r="C1409" s="507" t="s">
        <v>721</v>
      </c>
      <c r="D1409" s="508">
        <v>0</v>
      </c>
      <c r="E1409" s="508" t="s">
        <v>1315</v>
      </c>
      <c r="F1409" s="507" t="s">
        <v>595</v>
      </c>
      <c r="G1409" s="502" t="s">
        <v>1320</v>
      </c>
    </row>
    <row r="1410" spans="1:7" ht="45.75" thickBot="1" x14ac:dyDescent="0.3">
      <c r="A1410" s="506"/>
      <c r="B1410" s="507" t="s">
        <v>721</v>
      </c>
      <c r="C1410" s="507" t="s">
        <v>654</v>
      </c>
      <c r="D1410" s="508">
        <v>0</v>
      </c>
      <c r="E1410" s="508" t="s">
        <v>1315</v>
      </c>
      <c r="F1410" s="507" t="s">
        <v>595</v>
      </c>
      <c r="G1410" s="502" t="s">
        <v>1319</v>
      </c>
    </row>
    <row r="1411" spans="1:7" ht="30.75" thickBot="1" x14ac:dyDescent="0.3">
      <c r="A1411" s="506"/>
      <c r="B1411" s="507" t="s">
        <v>654</v>
      </c>
      <c r="C1411" s="507" t="s">
        <v>652</v>
      </c>
      <c r="D1411" s="508">
        <v>0</v>
      </c>
      <c r="E1411" s="508" t="s">
        <v>927</v>
      </c>
      <c r="F1411" s="507" t="s">
        <v>595</v>
      </c>
      <c r="G1411" s="502" t="s">
        <v>1318</v>
      </c>
    </row>
    <row r="1412" spans="1:7" ht="45.75" thickBot="1" x14ac:dyDescent="0.3">
      <c r="A1412" s="506"/>
      <c r="B1412" s="507" t="s">
        <v>652</v>
      </c>
      <c r="C1412" s="507" t="s">
        <v>647</v>
      </c>
      <c r="D1412" s="508">
        <v>0</v>
      </c>
      <c r="E1412" s="508" t="s">
        <v>1315</v>
      </c>
      <c r="F1412" s="507" t="s">
        <v>595</v>
      </c>
      <c r="G1412" s="502" t="s">
        <v>1317</v>
      </c>
    </row>
    <row r="1413" spans="1:7" ht="45.75" thickBot="1" x14ac:dyDescent="0.3">
      <c r="A1413" s="506"/>
      <c r="B1413" s="507" t="s">
        <v>647</v>
      </c>
      <c r="C1413" s="507" t="s">
        <v>639</v>
      </c>
      <c r="D1413" s="508">
        <v>0</v>
      </c>
      <c r="E1413" s="508" t="s">
        <v>1315</v>
      </c>
      <c r="F1413" s="507" t="s">
        <v>595</v>
      </c>
      <c r="G1413" s="502" t="s">
        <v>1316</v>
      </c>
    </row>
    <row r="1414" spans="1:7" ht="60.75" thickBot="1" x14ac:dyDescent="0.3">
      <c r="A1414" s="506"/>
      <c r="B1414" s="507" t="s">
        <v>639</v>
      </c>
      <c r="C1414" s="507" t="s">
        <v>632</v>
      </c>
      <c r="D1414" s="508">
        <v>0</v>
      </c>
      <c r="E1414" s="508" t="s">
        <v>1315</v>
      </c>
      <c r="F1414" s="507" t="s">
        <v>595</v>
      </c>
      <c r="G1414" s="502" t="s">
        <v>1314</v>
      </c>
    </row>
    <row r="1415" spans="1:7" ht="150.75" thickBot="1" x14ac:dyDescent="0.3">
      <c r="A1415" s="506"/>
      <c r="B1415" s="507" t="s">
        <v>632</v>
      </c>
      <c r="C1415" s="507" t="s">
        <v>627</v>
      </c>
      <c r="D1415" s="508">
        <v>0</v>
      </c>
      <c r="E1415" s="508" t="s">
        <v>1312</v>
      </c>
      <c r="F1415" s="507" t="s">
        <v>595</v>
      </c>
      <c r="G1415" s="502" t="s">
        <v>1313</v>
      </c>
    </row>
    <row r="1416" spans="1:7" ht="30.75" thickBot="1" x14ac:dyDescent="0.3">
      <c r="A1416" s="506"/>
      <c r="B1416" s="503" t="s">
        <v>627</v>
      </c>
      <c r="C1416" s="503" t="s">
        <v>710</v>
      </c>
      <c r="D1416" s="504">
        <v>0</v>
      </c>
      <c r="E1416" s="504" t="s">
        <v>1312</v>
      </c>
      <c r="F1416" s="503" t="s">
        <v>595</v>
      </c>
      <c r="G1416" s="502" t="s">
        <v>1311</v>
      </c>
    </row>
    <row r="1417" spans="1:7" ht="60.75" thickBot="1" x14ac:dyDescent="0.3">
      <c r="A1417" s="506"/>
      <c r="B1417" s="503"/>
      <c r="C1417" s="503"/>
      <c r="D1417" s="504"/>
      <c r="E1417" s="504"/>
      <c r="F1417" s="503"/>
      <c r="G1417" s="502" t="s">
        <v>1310</v>
      </c>
    </row>
    <row r="1418" spans="1:7" ht="75.75" thickBot="1" x14ac:dyDescent="0.3">
      <c r="A1418" s="506"/>
      <c r="B1418" s="503"/>
      <c r="C1418" s="503"/>
      <c r="D1418" s="504"/>
      <c r="E1418" s="504"/>
      <c r="F1418" s="503"/>
      <c r="G1418" s="502" t="s">
        <v>1309</v>
      </c>
    </row>
    <row r="1419" spans="1:7" ht="30.75" thickBot="1" x14ac:dyDescent="0.3">
      <c r="A1419" s="505"/>
      <c r="B1419" s="507" t="s">
        <v>710</v>
      </c>
      <c r="C1419" s="507" t="s">
        <v>607</v>
      </c>
      <c r="D1419" s="508">
        <v>0</v>
      </c>
      <c r="E1419" s="508" t="s">
        <v>1058</v>
      </c>
      <c r="F1419" s="507" t="s">
        <v>595</v>
      </c>
      <c r="G1419" s="502" t="s">
        <v>1308</v>
      </c>
    </row>
    <row r="1420" spans="1:7" ht="75.75" thickBot="1" x14ac:dyDescent="0.3">
      <c r="A1420" s="509">
        <v>39551</v>
      </c>
      <c r="B1420" s="507" t="s">
        <v>607</v>
      </c>
      <c r="C1420" s="507" t="s">
        <v>695</v>
      </c>
      <c r="D1420" s="508">
        <v>0</v>
      </c>
      <c r="E1420" s="508" t="s">
        <v>1288</v>
      </c>
      <c r="F1420" s="507" t="s">
        <v>595</v>
      </c>
      <c r="G1420" s="502" t="s">
        <v>1307</v>
      </c>
    </row>
    <row r="1421" spans="1:7" ht="30.75" thickBot="1" x14ac:dyDescent="0.3">
      <c r="A1421" s="506"/>
      <c r="B1421" s="507" t="s">
        <v>695</v>
      </c>
      <c r="C1421" s="507" t="s">
        <v>921</v>
      </c>
      <c r="D1421" s="508">
        <v>0</v>
      </c>
      <c r="E1421" s="508" t="s">
        <v>1058</v>
      </c>
      <c r="F1421" s="507" t="s">
        <v>595</v>
      </c>
      <c r="G1421" s="502" t="s">
        <v>1306</v>
      </c>
    </row>
    <row r="1422" spans="1:7" ht="45.75" thickBot="1" x14ac:dyDescent="0.3">
      <c r="A1422" s="506"/>
      <c r="B1422" s="507" t="s">
        <v>921</v>
      </c>
      <c r="C1422" s="507" t="s">
        <v>681</v>
      </c>
      <c r="D1422" s="508">
        <v>0</v>
      </c>
      <c r="E1422" s="508" t="s">
        <v>1288</v>
      </c>
      <c r="F1422" s="507" t="s">
        <v>595</v>
      </c>
      <c r="G1422" s="502" t="s">
        <v>1305</v>
      </c>
    </row>
    <row r="1423" spans="1:7" ht="30.75" thickBot="1" x14ac:dyDescent="0.3">
      <c r="A1423" s="506"/>
      <c r="B1423" s="507" t="s">
        <v>681</v>
      </c>
      <c r="C1423" s="507" t="s">
        <v>677</v>
      </c>
      <c r="D1423" s="508">
        <v>0</v>
      </c>
      <c r="E1423" s="508" t="s">
        <v>1058</v>
      </c>
      <c r="F1423" s="507" t="s">
        <v>595</v>
      </c>
      <c r="G1423" s="502" t="s">
        <v>1304</v>
      </c>
    </row>
    <row r="1424" spans="1:7" ht="30.75" thickBot="1" x14ac:dyDescent="0.3">
      <c r="A1424" s="506"/>
      <c r="B1424" s="503" t="s">
        <v>677</v>
      </c>
      <c r="C1424" s="503" t="s">
        <v>668</v>
      </c>
      <c r="D1424" s="504">
        <v>0</v>
      </c>
      <c r="E1424" s="504" t="s">
        <v>1058</v>
      </c>
      <c r="F1424" s="503" t="s">
        <v>595</v>
      </c>
      <c r="G1424" s="502" t="s">
        <v>1303</v>
      </c>
    </row>
    <row r="1425" spans="1:7" ht="30.75" thickBot="1" x14ac:dyDescent="0.3">
      <c r="A1425" s="506"/>
      <c r="B1425" s="503"/>
      <c r="C1425" s="503"/>
      <c r="D1425" s="504"/>
      <c r="E1425" s="504"/>
      <c r="F1425" s="503"/>
      <c r="G1425" s="502" t="s">
        <v>1302</v>
      </c>
    </row>
    <row r="1426" spans="1:7" ht="60.75" thickBot="1" x14ac:dyDescent="0.3">
      <c r="A1426" s="506"/>
      <c r="B1426" s="503" t="s">
        <v>668</v>
      </c>
      <c r="C1426" s="503" t="s">
        <v>805</v>
      </c>
      <c r="D1426" s="504">
        <v>0</v>
      </c>
      <c r="E1426" s="504" t="s">
        <v>1058</v>
      </c>
      <c r="F1426" s="503" t="s">
        <v>595</v>
      </c>
      <c r="G1426" s="502" t="s">
        <v>1301</v>
      </c>
    </row>
    <row r="1427" spans="1:7" ht="15.75" thickBot="1" x14ac:dyDescent="0.3">
      <c r="A1427" s="506"/>
      <c r="B1427" s="503"/>
      <c r="C1427" s="503"/>
      <c r="D1427" s="504"/>
      <c r="E1427" s="504"/>
      <c r="F1427" s="503"/>
      <c r="G1427" s="502" t="s">
        <v>1300</v>
      </c>
    </row>
    <row r="1428" spans="1:7" ht="45.75" thickBot="1" x14ac:dyDescent="0.3">
      <c r="A1428" s="506"/>
      <c r="B1428" s="507" t="s">
        <v>805</v>
      </c>
      <c r="C1428" s="507" t="s">
        <v>850</v>
      </c>
      <c r="D1428" s="508">
        <v>0</v>
      </c>
      <c r="E1428" s="508" t="s">
        <v>1058</v>
      </c>
      <c r="F1428" s="507" t="s">
        <v>595</v>
      </c>
      <c r="G1428" s="502" t="s">
        <v>1299</v>
      </c>
    </row>
    <row r="1429" spans="1:7" ht="15.75" thickBot="1" x14ac:dyDescent="0.3">
      <c r="A1429" s="506"/>
      <c r="B1429" s="507" t="s">
        <v>850</v>
      </c>
      <c r="C1429" s="507" t="s">
        <v>721</v>
      </c>
      <c r="D1429" s="508">
        <v>0</v>
      </c>
      <c r="E1429" s="508" t="s">
        <v>1058</v>
      </c>
      <c r="F1429" s="507" t="s">
        <v>595</v>
      </c>
      <c r="G1429" s="502" t="s">
        <v>1298</v>
      </c>
    </row>
    <row r="1430" spans="1:7" ht="45.75" thickBot="1" x14ac:dyDescent="0.3">
      <c r="A1430" s="506"/>
      <c r="B1430" s="507" t="s">
        <v>721</v>
      </c>
      <c r="C1430" s="507" t="s">
        <v>902</v>
      </c>
      <c r="D1430" s="508">
        <v>0</v>
      </c>
      <c r="E1430" s="508" t="s">
        <v>1288</v>
      </c>
      <c r="F1430" s="507" t="s">
        <v>595</v>
      </c>
      <c r="G1430" s="502" t="s">
        <v>1297</v>
      </c>
    </row>
    <row r="1431" spans="1:7" ht="30.75" thickBot="1" x14ac:dyDescent="0.3">
      <c r="A1431" s="506"/>
      <c r="B1431" s="507" t="s">
        <v>902</v>
      </c>
      <c r="C1431" s="507" t="s">
        <v>642</v>
      </c>
      <c r="D1431" s="508">
        <v>0</v>
      </c>
      <c r="E1431" s="508" t="s">
        <v>1058</v>
      </c>
      <c r="F1431" s="507" t="s">
        <v>595</v>
      </c>
      <c r="G1431" s="502" t="s">
        <v>1296</v>
      </c>
    </row>
    <row r="1432" spans="1:7" ht="30.75" thickBot="1" x14ac:dyDescent="0.3">
      <c r="A1432" s="506"/>
      <c r="B1432" s="507" t="s">
        <v>642</v>
      </c>
      <c r="C1432" s="507" t="s">
        <v>639</v>
      </c>
      <c r="D1432" s="508">
        <v>0</v>
      </c>
      <c r="E1432" s="508" t="s">
        <v>719</v>
      </c>
      <c r="F1432" s="507" t="s">
        <v>595</v>
      </c>
      <c r="G1432" s="502" t="s">
        <v>1295</v>
      </c>
    </row>
    <row r="1433" spans="1:7" ht="45.75" thickBot="1" x14ac:dyDescent="0.3">
      <c r="A1433" s="506"/>
      <c r="B1433" s="507" t="s">
        <v>639</v>
      </c>
      <c r="C1433" s="507" t="s">
        <v>839</v>
      </c>
      <c r="D1433" s="508">
        <v>0</v>
      </c>
      <c r="E1433" s="508" t="s">
        <v>1288</v>
      </c>
      <c r="F1433" s="507" t="s">
        <v>595</v>
      </c>
      <c r="G1433" s="502" t="s">
        <v>1294</v>
      </c>
    </row>
    <row r="1434" spans="1:7" ht="15.75" thickBot="1" x14ac:dyDescent="0.3">
      <c r="A1434" s="506"/>
      <c r="B1434" s="503" t="s">
        <v>839</v>
      </c>
      <c r="C1434" s="503" t="s">
        <v>632</v>
      </c>
      <c r="D1434" s="504">
        <v>0</v>
      </c>
      <c r="E1434" s="504" t="s">
        <v>1058</v>
      </c>
      <c r="F1434" s="503" t="s">
        <v>595</v>
      </c>
      <c r="G1434" s="502" t="s">
        <v>1293</v>
      </c>
    </row>
    <row r="1435" spans="1:7" ht="30.75" thickBot="1" x14ac:dyDescent="0.3">
      <c r="A1435" s="506"/>
      <c r="B1435" s="503"/>
      <c r="C1435" s="503"/>
      <c r="D1435" s="504"/>
      <c r="E1435" s="504"/>
      <c r="F1435" s="503"/>
      <c r="G1435" s="502" t="s">
        <v>1292</v>
      </c>
    </row>
    <row r="1436" spans="1:7" ht="45.75" thickBot="1" x14ac:dyDescent="0.3">
      <c r="A1436" s="506"/>
      <c r="B1436" s="507" t="s">
        <v>632</v>
      </c>
      <c r="C1436" s="507" t="s">
        <v>891</v>
      </c>
      <c r="D1436" s="508">
        <v>0</v>
      </c>
      <c r="E1436" s="508" t="s">
        <v>1288</v>
      </c>
      <c r="F1436" s="507" t="s">
        <v>595</v>
      </c>
      <c r="G1436" s="502" t="s">
        <v>1291</v>
      </c>
    </row>
    <row r="1437" spans="1:7" ht="30.75" thickBot="1" x14ac:dyDescent="0.3">
      <c r="A1437" s="506"/>
      <c r="B1437" s="503" t="s">
        <v>891</v>
      </c>
      <c r="C1437" s="503" t="s">
        <v>997</v>
      </c>
      <c r="D1437" s="504">
        <v>0</v>
      </c>
      <c r="E1437" s="504" t="s">
        <v>1288</v>
      </c>
      <c r="F1437" s="503" t="s">
        <v>595</v>
      </c>
      <c r="G1437" s="502" t="s">
        <v>1290</v>
      </c>
    </row>
    <row r="1438" spans="1:7" ht="75.75" thickBot="1" x14ac:dyDescent="0.3">
      <c r="A1438" s="506"/>
      <c r="B1438" s="503"/>
      <c r="C1438" s="503"/>
      <c r="D1438" s="504"/>
      <c r="E1438" s="504"/>
      <c r="F1438" s="503"/>
      <c r="G1438" s="502" t="s">
        <v>1289</v>
      </c>
    </row>
    <row r="1439" spans="1:7" ht="45.75" thickBot="1" x14ac:dyDescent="0.3">
      <c r="A1439" s="505"/>
      <c r="B1439" s="507" t="s">
        <v>997</v>
      </c>
      <c r="C1439" s="507" t="s">
        <v>607</v>
      </c>
      <c r="D1439" s="508">
        <v>0</v>
      </c>
      <c r="E1439" s="508" t="s">
        <v>1288</v>
      </c>
      <c r="F1439" s="507" t="s">
        <v>595</v>
      </c>
      <c r="G1439" s="502" t="s">
        <v>1287</v>
      </c>
    </row>
    <row r="1440" spans="1:7" ht="60.75" thickBot="1" x14ac:dyDescent="0.3">
      <c r="A1440" s="509">
        <v>39552</v>
      </c>
      <c r="B1440" s="507" t="s">
        <v>607</v>
      </c>
      <c r="C1440" s="507" t="s">
        <v>817</v>
      </c>
      <c r="D1440" s="508">
        <v>0</v>
      </c>
      <c r="E1440" s="508" t="s">
        <v>719</v>
      </c>
      <c r="F1440" s="507" t="s">
        <v>595</v>
      </c>
      <c r="G1440" s="502" t="s">
        <v>1286</v>
      </c>
    </row>
    <row r="1441" spans="1:7" ht="45.75" thickBot="1" x14ac:dyDescent="0.3">
      <c r="A1441" s="506"/>
      <c r="B1441" s="507" t="s">
        <v>817</v>
      </c>
      <c r="C1441" s="507" t="s">
        <v>681</v>
      </c>
      <c r="D1441" s="508">
        <v>0</v>
      </c>
      <c r="E1441" s="508" t="s">
        <v>1245</v>
      </c>
      <c r="F1441" s="507" t="s">
        <v>595</v>
      </c>
      <c r="G1441" s="502" t="s">
        <v>1285</v>
      </c>
    </row>
    <row r="1442" spans="1:7" ht="45.75" thickBot="1" x14ac:dyDescent="0.3">
      <c r="A1442" s="506"/>
      <c r="B1442" s="507" t="s">
        <v>681</v>
      </c>
      <c r="C1442" s="507" t="s">
        <v>760</v>
      </c>
      <c r="D1442" s="508">
        <v>0</v>
      </c>
      <c r="E1442" s="508" t="s">
        <v>1245</v>
      </c>
      <c r="F1442" s="507" t="s">
        <v>595</v>
      </c>
      <c r="G1442" s="502" t="s">
        <v>1284</v>
      </c>
    </row>
    <row r="1443" spans="1:7" ht="30.75" thickBot="1" x14ac:dyDescent="0.3">
      <c r="A1443" s="506"/>
      <c r="B1443" s="507" t="s">
        <v>760</v>
      </c>
      <c r="C1443" s="507" t="s">
        <v>811</v>
      </c>
      <c r="D1443" s="508">
        <v>0</v>
      </c>
      <c r="E1443" s="508" t="s">
        <v>719</v>
      </c>
      <c r="F1443" s="507" t="s">
        <v>595</v>
      </c>
      <c r="G1443" s="502" t="s">
        <v>1283</v>
      </c>
    </row>
    <row r="1444" spans="1:7" ht="45.75" thickBot="1" x14ac:dyDescent="0.3">
      <c r="A1444" s="506"/>
      <c r="B1444" s="507" t="s">
        <v>811</v>
      </c>
      <c r="C1444" s="507" t="s">
        <v>809</v>
      </c>
      <c r="D1444" s="508">
        <v>0</v>
      </c>
      <c r="E1444" s="508" t="s">
        <v>1245</v>
      </c>
      <c r="F1444" s="507" t="s">
        <v>595</v>
      </c>
      <c r="G1444" s="502" t="s">
        <v>1282</v>
      </c>
    </row>
    <row r="1445" spans="1:7" ht="45.75" thickBot="1" x14ac:dyDescent="0.3">
      <c r="A1445" s="506"/>
      <c r="B1445" s="507" t="s">
        <v>809</v>
      </c>
      <c r="C1445" s="507" t="s">
        <v>856</v>
      </c>
      <c r="D1445" s="508">
        <v>0</v>
      </c>
      <c r="E1445" s="508" t="s">
        <v>1245</v>
      </c>
      <c r="F1445" s="507" t="s">
        <v>595</v>
      </c>
      <c r="G1445" s="502" t="s">
        <v>1280</v>
      </c>
    </row>
    <row r="1446" spans="1:7" ht="60.75" thickBot="1" x14ac:dyDescent="0.3">
      <c r="A1446" s="506"/>
      <c r="B1446" s="507" t="s">
        <v>856</v>
      </c>
      <c r="C1446" s="507" t="s">
        <v>660</v>
      </c>
      <c r="D1446" s="508">
        <v>0</v>
      </c>
      <c r="E1446" s="508" t="s">
        <v>1245</v>
      </c>
      <c r="F1446" s="507" t="s">
        <v>595</v>
      </c>
      <c r="G1446" s="502" t="s">
        <v>1281</v>
      </c>
    </row>
    <row r="1447" spans="1:7" ht="45.75" thickBot="1" x14ac:dyDescent="0.3">
      <c r="A1447" s="506"/>
      <c r="B1447" s="507" t="s">
        <v>660</v>
      </c>
      <c r="C1447" s="507" t="s">
        <v>656</v>
      </c>
      <c r="D1447" s="508">
        <v>0</v>
      </c>
      <c r="E1447" s="508" t="s">
        <v>1245</v>
      </c>
      <c r="F1447" s="507" t="s">
        <v>595</v>
      </c>
      <c r="G1447" s="502" t="s">
        <v>1280</v>
      </c>
    </row>
    <row r="1448" spans="1:7" ht="45.75" thickBot="1" x14ac:dyDescent="0.3">
      <c r="A1448" s="506"/>
      <c r="B1448" s="507" t="s">
        <v>656</v>
      </c>
      <c r="C1448" s="507" t="s">
        <v>652</v>
      </c>
      <c r="D1448" s="508">
        <v>0</v>
      </c>
      <c r="E1448" s="508" t="s">
        <v>1245</v>
      </c>
      <c r="F1448" s="507" t="s">
        <v>595</v>
      </c>
      <c r="G1448" s="502" t="s">
        <v>1279</v>
      </c>
    </row>
    <row r="1449" spans="1:7" ht="45.75" thickBot="1" x14ac:dyDescent="0.3">
      <c r="A1449" s="506"/>
      <c r="B1449" s="507" t="s">
        <v>652</v>
      </c>
      <c r="C1449" s="507" t="s">
        <v>791</v>
      </c>
      <c r="D1449" s="508">
        <v>0</v>
      </c>
      <c r="E1449" s="508" t="s">
        <v>1245</v>
      </c>
      <c r="F1449" s="507" t="s">
        <v>595</v>
      </c>
      <c r="G1449" s="502" t="s">
        <v>1278</v>
      </c>
    </row>
    <row r="1450" spans="1:7" ht="15.75" thickBot="1" x14ac:dyDescent="0.3">
      <c r="A1450" s="506"/>
      <c r="B1450" s="503" t="s">
        <v>791</v>
      </c>
      <c r="C1450" s="503" t="s">
        <v>640</v>
      </c>
      <c r="D1450" s="504">
        <v>0</v>
      </c>
      <c r="E1450" s="504" t="s">
        <v>1245</v>
      </c>
      <c r="F1450" s="503" t="s">
        <v>595</v>
      </c>
      <c r="G1450" s="502" t="s">
        <v>1277</v>
      </c>
    </row>
    <row r="1451" spans="1:7" ht="45.75" thickBot="1" x14ac:dyDescent="0.3">
      <c r="A1451" s="506"/>
      <c r="B1451" s="503"/>
      <c r="C1451" s="503"/>
      <c r="D1451" s="504"/>
      <c r="E1451" s="504"/>
      <c r="F1451" s="503"/>
      <c r="G1451" s="502" t="s">
        <v>1276</v>
      </c>
    </row>
    <row r="1452" spans="1:7" ht="30.75" thickBot="1" x14ac:dyDescent="0.3">
      <c r="A1452" s="506"/>
      <c r="B1452" s="503"/>
      <c r="C1452" s="503"/>
      <c r="D1452" s="504"/>
      <c r="E1452" s="504"/>
      <c r="F1452" s="503"/>
      <c r="G1452" s="502" t="s">
        <v>1275</v>
      </c>
    </row>
    <row r="1453" spans="1:7" ht="45.75" thickBot="1" x14ac:dyDescent="0.3">
      <c r="A1453" s="506"/>
      <c r="B1453" s="503"/>
      <c r="C1453" s="503"/>
      <c r="D1453" s="504"/>
      <c r="E1453" s="504"/>
      <c r="F1453" s="503"/>
      <c r="G1453" s="502" t="s">
        <v>1274</v>
      </c>
    </row>
    <row r="1454" spans="1:7" ht="45.75" thickBot="1" x14ac:dyDescent="0.3">
      <c r="A1454" s="506"/>
      <c r="B1454" s="507" t="s">
        <v>640</v>
      </c>
      <c r="C1454" s="507" t="s">
        <v>634</v>
      </c>
      <c r="D1454" s="508">
        <v>0</v>
      </c>
      <c r="E1454" s="508" t="s">
        <v>1245</v>
      </c>
      <c r="F1454" s="507" t="s">
        <v>595</v>
      </c>
      <c r="G1454" s="502" t="s">
        <v>1273</v>
      </c>
    </row>
    <row r="1455" spans="1:7" ht="45.75" thickBot="1" x14ac:dyDescent="0.3">
      <c r="A1455" s="506"/>
      <c r="B1455" s="507" t="s">
        <v>634</v>
      </c>
      <c r="C1455" s="507" t="s">
        <v>632</v>
      </c>
      <c r="D1455" s="508">
        <v>0</v>
      </c>
      <c r="E1455" s="508" t="s">
        <v>1245</v>
      </c>
      <c r="F1455" s="507" t="s">
        <v>595</v>
      </c>
      <c r="G1455" s="502" t="s">
        <v>1272</v>
      </c>
    </row>
    <row r="1456" spans="1:7" ht="45.75" thickBot="1" x14ac:dyDescent="0.3">
      <c r="A1456" s="506"/>
      <c r="B1456" s="507" t="s">
        <v>632</v>
      </c>
      <c r="C1456" s="507" t="s">
        <v>964</v>
      </c>
      <c r="D1456" s="508">
        <v>0</v>
      </c>
      <c r="E1456" s="508" t="s">
        <v>1245</v>
      </c>
      <c r="F1456" s="507" t="s">
        <v>595</v>
      </c>
      <c r="G1456" s="502" t="s">
        <v>1271</v>
      </c>
    </row>
    <row r="1457" spans="1:7" ht="45.75" thickBot="1" x14ac:dyDescent="0.3">
      <c r="A1457" s="506"/>
      <c r="B1457" s="507" t="s">
        <v>964</v>
      </c>
      <c r="C1457" s="507" t="s">
        <v>630</v>
      </c>
      <c r="D1457" s="508">
        <v>0</v>
      </c>
      <c r="E1457" s="508" t="s">
        <v>1245</v>
      </c>
      <c r="F1457" s="507" t="s">
        <v>595</v>
      </c>
      <c r="G1457" s="502" t="s">
        <v>1270</v>
      </c>
    </row>
    <row r="1458" spans="1:7" ht="45.75" thickBot="1" x14ac:dyDescent="0.3">
      <c r="A1458" s="506"/>
      <c r="B1458" s="507" t="s">
        <v>630</v>
      </c>
      <c r="C1458" s="507" t="s">
        <v>621</v>
      </c>
      <c r="D1458" s="508">
        <v>0</v>
      </c>
      <c r="E1458" s="508" t="s">
        <v>1245</v>
      </c>
      <c r="F1458" s="507" t="s">
        <v>595</v>
      </c>
      <c r="G1458" s="502" t="s">
        <v>1269</v>
      </c>
    </row>
    <row r="1459" spans="1:7" ht="45.75" thickBot="1" x14ac:dyDescent="0.3">
      <c r="A1459" s="506"/>
      <c r="B1459" s="507" t="s">
        <v>621</v>
      </c>
      <c r="C1459" s="507" t="s">
        <v>745</v>
      </c>
      <c r="D1459" s="508">
        <v>0</v>
      </c>
      <c r="E1459" s="508" t="s">
        <v>1245</v>
      </c>
      <c r="F1459" s="507" t="s">
        <v>595</v>
      </c>
      <c r="G1459" s="502" t="s">
        <v>1268</v>
      </c>
    </row>
    <row r="1460" spans="1:7" ht="30.75" thickBot="1" x14ac:dyDescent="0.3">
      <c r="A1460" s="506"/>
      <c r="B1460" s="503" t="s">
        <v>745</v>
      </c>
      <c r="C1460" s="503" t="s">
        <v>607</v>
      </c>
      <c r="D1460" s="504">
        <v>0</v>
      </c>
      <c r="E1460" s="504" t="s">
        <v>1245</v>
      </c>
      <c r="F1460" s="503" t="s">
        <v>595</v>
      </c>
      <c r="G1460" s="502" t="s">
        <v>1267</v>
      </c>
    </row>
    <row r="1461" spans="1:7" ht="30.75" thickBot="1" x14ac:dyDescent="0.3">
      <c r="A1461" s="505"/>
      <c r="B1461" s="503"/>
      <c r="C1461" s="503"/>
      <c r="D1461" s="504"/>
      <c r="E1461" s="504"/>
      <c r="F1461" s="503"/>
      <c r="G1461" s="502" t="s">
        <v>1264</v>
      </c>
    </row>
    <row r="1462" spans="1:7" ht="30.75" thickBot="1" x14ac:dyDescent="0.3">
      <c r="A1462" s="509">
        <v>39553</v>
      </c>
      <c r="B1462" s="503" t="s">
        <v>607</v>
      </c>
      <c r="C1462" s="503" t="s">
        <v>598</v>
      </c>
      <c r="D1462" s="504">
        <v>0</v>
      </c>
      <c r="E1462" s="504" t="s">
        <v>1251</v>
      </c>
      <c r="F1462" s="503" t="s">
        <v>595</v>
      </c>
      <c r="G1462" s="502" t="s">
        <v>1267</v>
      </c>
    </row>
    <row r="1463" spans="1:7" ht="30.75" thickBot="1" x14ac:dyDescent="0.3">
      <c r="A1463" s="506"/>
      <c r="B1463" s="503"/>
      <c r="C1463" s="503"/>
      <c r="D1463" s="504"/>
      <c r="E1463" s="504"/>
      <c r="F1463" s="503"/>
      <c r="G1463" s="502" t="s">
        <v>1266</v>
      </c>
    </row>
    <row r="1464" spans="1:7" ht="60.75" thickBot="1" x14ac:dyDescent="0.3">
      <c r="A1464" s="506"/>
      <c r="B1464" s="507" t="s">
        <v>598</v>
      </c>
      <c r="C1464" s="507" t="s">
        <v>685</v>
      </c>
      <c r="D1464" s="508">
        <v>0</v>
      </c>
      <c r="E1464" s="508" t="s">
        <v>1251</v>
      </c>
      <c r="F1464" s="507" t="s">
        <v>595</v>
      </c>
      <c r="G1464" s="502" t="s">
        <v>1265</v>
      </c>
    </row>
    <row r="1465" spans="1:7" ht="15.75" thickBot="1" x14ac:dyDescent="0.3">
      <c r="A1465" s="506"/>
      <c r="B1465" s="503" t="s">
        <v>685</v>
      </c>
      <c r="C1465" s="503" t="s">
        <v>681</v>
      </c>
      <c r="D1465" s="504">
        <v>0</v>
      </c>
      <c r="E1465" s="504" t="s">
        <v>719</v>
      </c>
      <c r="F1465" s="503" t="s">
        <v>595</v>
      </c>
      <c r="G1465" s="502" t="s">
        <v>1244</v>
      </c>
    </row>
    <row r="1466" spans="1:7" ht="30.75" thickBot="1" x14ac:dyDescent="0.3">
      <c r="A1466" s="506"/>
      <c r="B1466" s="503"/>
      <c r="C1466" s="503"/>
      <c r="D1466" s="504"/>
      <c r="E1466" s="504"/>
      <c r="F1466" s="503"/>
      <c r="G1466" s="502" t="s">
        <v>1264</v>
      </c>
    </row>
    <row r="1467" spans="1:7" ht="30.75" thickBot="1" x14ac:dyDescent="0.3">
      <c r="A1467" s="506"/>
      <c r="B1467" s="503" t="s">
        <v>681</v>
      </c>
      <c r="C1467" s="503" t="s">
        <v>721</v>
      </c>
      <c r="D1467" s="504">
        <v>0</v>
      </c>
      <c r="E1467" s="504" t="s">
        <v>1251</v>
      </c>
      <c r="F1467" s="503" t="s">
        <v>595</v>
      </c>
      <c r="G1467" s="502" t="s">
        <v>1263</v>
      </c>
    </row>
    <row r="1468" spans="1:7" ht="60.75" thickBot="1" x14ac:dyDescent="0.3">
      <c r="A1468" s="506"/>
      <c r="B1468" s="503"/>
      <c r="C1468" s="503"/>
      <c r="D1468" s="504"/>
      <c r="E1468" s="504"/>
      <c r="F1468" s="503"/>
      <c r="G1468" s="502" t="s">
        <v>1262</v>
      </c>
    </row>
    <row r="1469" spans="1:7" ht="30.75" thickBot="1" x14ac:dyDescent="0.3">
      <c r="A1469" s="506"/>
      <c r="B1469" s="507" t="s">
        <v>721</v>
      </c>
      <c r="C1469" s="507" t="s">
        <v>658</v>
      </c>
      <c r="D1469" s="508">
        <v>0</v>
      </c>
      <c r="E1469" s="508" t="s">
        <v>719</v>
      </c>
      <c r="F1469" s="507" t="s">
        <v>595</v>
      </c>
      <c r="G1469" s="502" t="s">
        <v>1261</v>
      </c>
    </row>
    <row r="1470" spans="1:7" ht="15.75" thickBot="1" x14ac:dyDescent="0.3">
      <c r="A1470" s="506"/>
      <c r="B1470" s="503" t="s">
        <v>658</v>
      </c>
      <c r="C1470" s="503" t="s">
        <v>637</v>
      </c>
      <c r="D1470" s="504">
        <v>0</v>
      </c>
      <c r="E1470" s="504" t="s">
        <v>1251</v>
      </c>
      <c r="F1470" s="503" t="s">
        <v>595</v>
      </c>
      <c r="G1470" s="502" t="s">
        <v>1260</v>
      </c>
    </row>
    <row r="1471" spans="1:7" ht="75.75" thickBot="1" x14ac:dyDescent="0.3">
      <c r="A1471" s="506"/>
      <c r="B1471" s="503"/>
      <c r="C1471" s="503"/>
      <c r="D1471" s="504"/>
      <c r="E1471" s="504"/>
      <c r="F1471" s="503"/>
      <c r="G1471" s="502" t="s">
        <v>1259</v>
      </c>
    </row>
    <row r="1472" spans="1:7" ht="15.75" thickBot="1" x14ac:dyDescent="0.3">
      <c r="A1472" s="506"/>
      <c r="B1472" s="503" t="s">
        <v>637</v>
      </c>
      <c r="C1472" s="503" t="s">
        <v>634</v>
      </c>
      <c r="D1472" s="504">
        <v>0</v>
      </c>
      <c r="E1472" s="504" t="s">
        <v>1251</v>
      </c>
      <c r="F1472" s="503" t="s">
        <v>595</v>
      </c>
      <c r="G1472" s="502" t="s">
        <v>1258</v>
      </c>
    </row>
    <row r="1473" spans="1:7" ht="30.75" thickBot="1" x14ac:dyDescent="0.3">
      <c r="A1473" s="506"/>
      <c r="B1473" s="503"/>
      <c r="C1473" s="503"/>
      <c r="D1473" s="504"/>
      <c r="E1473" s="504"/>
      <c r="F1473" s="503"/>
      <c r="G1473" s="502" t="s">
        <v>1257</v>
      </c>
    </row>
    <row r="1474" spans="1:7" ht="30.75" thickBot="1" x14ac:dyDescent="0.3">
      <c r="A1474" s="506"/>
      <c r="B1474" s="503" t="s">
        <v>634</v>
      </c>
      <c r="C1474" s="503" t="s">
        <v>625</v>
      </c>
      <c r="D1474" s="504">
        <v>0</v>
      </c>
      <c r="E1474" s="504" t="s">
        <v>1251</v>
      </c>
      <c r="F1474" s="503" t="s">
        <v>595</v>
      </c>
      <c r="G1474" s="502" t="s">
        <v>1256</v>
      </c>
    </row>
    <row r="1475" spans="1:7" ht="15.75" thickBot="1" x14ac:dyDescent="0.3">
      <c r="A1475" s="506"/>
      <c r="B1475" s="503"/>
      <c r="C1475" s="503"/>
      <c r="D1475" s="504"/>
      <c r="E1475" s="504"/>
      <c r="F1475" s="503"/>
      <c r="G1475" s="502" t="s">
        <v>1255</v>
      </c>
    </row>
    <row r="1476" spans="1:7" ht="45.75" thickBot="1" x14ac:dyDescent="0.3">
      <c r="A1476" s="506"/>
      <c r="B1476" s="503" t="s">
        <v>625</v>
      </c>
      <c r="C1476" s="503" t="s">
        <v>745</v>
      </c>
      <c r="D1476" s="504">
        <v>0</v>
      </c>
      <c r="E1476" s="504" t="s">
        <v>1251</v>
      </c>
      <c r="F1476" s="503" t="s">
        <v>595</v>
      </c>
      <c r="G1476" s="502" t="s">
        <v>1254</v>
      </c>
    </row>
    <row r="1477" spans="1:7" ht="15.75" thickBot="1" x14ac:dyDescent="0.3">
      <c r="A1477" s="506"/>
      <c r="B1477" s="503"/>
      <c r="C1477" s="503"/>
      <c r="D1477" s="504"/>
      <c r="E1477" s="504"/>
      <c r="F1477" s="503"/>
      <c r="G1477" s="502" t="s">
        <v>1253</v>
      </c>
    </row>
    <row r="1478" spans="1:7" ht="45.75" thickBot="1" x14ac:dyDescent="0.3">
      <c r="A1478" s="506"/>
      <c r="B1478" s="503" t="s">
        <v>745</v>
      </c>
      <c r="C1478" s="503" t="s">
        <v>614</v>
      </c>
      <c r="D1478" s="504">
        <v>0</v>
      </c>
      <c r="E1478" s="504" t="s">
        <v>1251</v>
      </c>
      <c r="F1478" s="503" t="s">
        <v>595</v>
      </c>
      <c r="G1478" s="502" t="s">
        <v>1252</v>
      </c>
    </row>
    <row r="1479" spans="1:7" ht="30.75" thickBot="1" x14ac:dyDescent="0.3">
      <c r="A1479" s="506"/>
      <c r="B1479" s="503"/>
      <c r="C1479" s="503"/>
      <c r="D1479" s="504"/>
      <c r="E1479" s="504"/>
      <c r="F1479" s="503"/>
      <c r="G1479" s="502" t="s">
        <v>1248</v>
      </c>
    </row>
    <row r="1480" spans="1:7" ht="45.75" thickBot="1" x14ac:dyDescent="0.3">
      <c r="A1480" s="506"/>
      <c r="B1480" s="503" t="s">
        <v>614</v>
      </c>
      <c r="C1480" s="503" t="s">
        <v>607</v>
      </c>
      <c r="D1480" s="504">
        <v>0</v>
      </c>
      <c r="E1480" s="504" t="s">
        <v>1251</v>
      </c>
      <c r="F1480" s="503" t="s">
        <v>595</v>
      </c>
      <c r="G1480" s="502" t="s">
        <v>1250</v>
      </c>
    </row>
    <row r="1481" spans="1:7" ht="45.75" thickBot="1" x14ac:dyDescent="0.3">
      <c r="A1481" s="505"/>
      <c r="B1481" s="503"/>
      <c r="C1481" s="503"/>
      <c r="D1481" s="504"/>
      <c r="E1481" s="504"/>
      <c r="F1481" s="503"/>
      <c r="G1481" s="502" t="s">
        <v>1249</v>
      </c>
    </row>
    <row r="1482" spans="1:7" ht="30.75" thickBot="1" x14ac:dyDescent="0.3">
      <c r="A1482" s="509">
        <v>39554</v>
      </c>
      <c r="B1482" s="503" t="s">
        <v>607</v>
      </c>
      <c r="C1482" s="503" t="s">
        <v>681</v>
      </c>
      <c r="D1482" s="504">
        <v>0</v>
      </c>
      <c r="E1482" s="504" t="s">
        <v>1245</v>
      </c>
      <c r="F1482" s="503" t="s">
        <v>595</v>
      </c>
      <c r="G1482" s="502" t="s">
        <v>1248</v>
      </c>
    </row>
    <row r="1483" spans="1:7" ht="45.75" thickBot="1" x14ac:dyDescent="0.3">
      <c r="A1483" s="506"/>
      <c r="B1483" s="503"/>
      <c r="C1483" s="503"/>
      <c r="D1483" s="504"/>
      <c r="E1483" s="504"/>
      <c r="F1483" s="503"/>
      <c r="G1483" s="502" t="s">
        <v>1246</v>
      </c>
    </row>
    <row r="1484" spans="1:7" ht="30.75" thickBot="1" x14ac:dyDescent="0.3">
      <c r="A1484" s="506"/>
      <c r="B1484" s="503" t="s">
        <v>681</v>
      </c>
      <c r="C1484" s="503" t="s">
        <v>677</v>
      </c>
      <c r="D1484" s="504">
        <v>0</v>
      </c>
      <c r="E1484" s="504" t="s">
        <v>1245</v>
      </c>
      <c r="F1484" s="503" t="s">
        <v>595</v>
      </c>
      <c r="G1484" s="502" t="s">
        <v>1247</v>
      </c>
    </row>
    <row r="1485" spans="1:7" ht="45.75" thickBot="1" x14ac:dyDescent="0.3">
      <c r="A1485" s="506"/>
      <c r="B1485" s="503"/>
      <c r="C1485" s="503"/>
      <c r="D1485" s="504"/>
      <c r="E1485" s="504"/>
      <c r="F1485" s="503"/>
      <c r="G1485" s="502" t="s">
        <v>1246</v>
      </c>
    </row>
    <row r="1486" spans="1:7" ht="15.75" thickBot="1" x14ac:dyDescent="0.3">
      <c r="A1486" s="506"/>
      <c r="B1486" s="503" t="s">
        <v>677</v>
      </c>
      <c r="C1486" s="503" t="s">
        <v>634</v>
      </c>
      <c r="D1486" s="504">
        <v>0</v>
      </c>
      <c r="E1486" s="504" t="s">
        <v>1245</v>
      </c>
      <c r="F1486" s="503" t="s">
        <v>595</v>
      </c>
      <c r="G1486" s="502" t="s">
        <v>1244</v>
      </c>
    </row>
    <row r="1487" spans="1:7" ht="30.75" thickBot="1" x14ac:dyDescent="0.3">
      <c r="A1487" s="506"/>
      <c r="B1487" s="503"/>
      <c r="C1487" s="503"/>
      <c r="D1487" s="504"/>
      <c r="E1487" s="504"/>
      <c r="F1487" s="503"/>
      <c r="G1487" s="502" t="s">
        <v>1243</v>
      </c>
    </row>
    <row r="1488" spans="1:7" ht="30.75" thickBot="1" x14ac:dyDescent="0.3">
      <c r="A1488" s="506"/>
      <c r="B1488" s="503" t="s">
        <v>634</v>
      </c>
      <c r="C1488" s="503" t="s">
        <v>607</v>
      </c>
      <c r="D1488" s="504">
        <v>0</v>
      </c>
      <c r="E1488" s="504" t="s">
        <v>1142</v>
      </c>
      <c r="F1488" s="503" t="s">
        <v>595</v>
      </c>
      <c r="G1488" s="502" t="s">
        <v>1241</v>
      </c>
    </row>
    <row r="1489" spans="1:7" ht="30.75" thickBot="1" x14ac:dyDescent="0.3">
      <c r="A1489" s="505"/>
      <c r="B1489" s="503"/>
      <c r="C1489" s="503"/>
      <c r="D1489" s="504"/>
      <c r="E1489" s="504"/>
      <c r="F1489" s="503"/>
      <c r="G1489" s="502" t="s">
        <v>1242</v>
      </c>
    </row>
    <row r="1490" spans="1:7" ht="30.75" thickBot="1" x14ac:dyDescent="0.3">
      <c r="A1490" s="509">
        <v>39555</v>
      </c>
      <c r="B1490" s="503" t="s">
        <v>607</v>
      </c>
      <c r="C1490" s="503" t="s">
        <v>681</v>
      </c>
      <c r="D1490" s="504">
        <v>0</v>
      </c>
      <c r="E1490" s="504" t="s">
        <v>1142</v>
      </c>
      <c r="F1490" s="503" t="s">
        <v>595</v>
      </c>
      <c r="G1490" s="502" t="s">
        <v>1241</v>
      </c>
    </row>
    <row r="1491" spans="1:7" ht="15.75" thickBot="1" x14ac:dyDescent="0.3">
      <c r="A1491" s="506"/>
      <c r="B1491" s="503"/>
      <c r="C1491" s="503"/>
      <c r="D1491" s="504"/>
      <c r="E1491" s="504"/>
      <c r="F1491" s="503"/>
      <c r="G1491" s="502" t="s">
        <v>1240</v>
      </c>
    </row>
    <row r="1492" spans="1:7" ht="30.75" thickBot="1" x14ac:dyDescent="0.3">
      <c r="A1492" s="506"/>
      <c r="B1492" s="503" t="s">
        <v>681</v>
      </c>
      <c r="C1492" s="503" t="s">
        <v>850</v>
      </c>
      <c r="D1492" s="504">
        <v>0</v>
      </c>
      <c r="E1492" s="504" t="s">
        <v>1142</v>
      </c>
      <c r="F1492" s="503" t="s">
        <v>595</v>
      </c>
      <c r="G1492" s="502" t="s">
        <v>1237</v>
      </c>
    </row>
    <row r="1493" spans="1:7" ht="15.75" thickBot="1" x14ac:dyDescent="0.3">
      <c r="A1493" s="506"/>
      <c r="B1493" s="503"/>
      <c r="C1493" s="503"/>
      <c r="D1493" s="504"/>
      <c r="E1493" s="504"/>
      <c r="F1493" s="503"/>
      <c r="G1493" s="502" t="s">
        <v>1240</v>
      </c>
    </row>
    <row r="1494" spans="1:7" ht="60.75" thickBot="1" x14ac:dyDescent="0.3">
      <c r="A1494" s="506"/>
      <c r="B1494" s="503" t="s">
        <v>850</v>
      </c>
      <c r="C1494" s="503" t="s">
        <v>660</v>
      </c>
      <c r="D1494" s="504">
        <v>0</v>
      </c>
      <c r="E1494" s="504" t="s">
        <v>1121</v>
      </c>
      <c r="F1494" s="503" t="s">
        <v>595</v>
      </c>
      <c r="G1494" s="502" t="s">
        <v>1239</v>
      </c>
    </row>
    <row r="1495" spans="1:7" ht="30.75" thickBot="1" x14ac:dyDescent="0.3">
      <c r="A1495" s="506"/>
      <c r="B1495" s="503"/>
      <c r="C1495" s="503"/>
      <c r="D1495" s="504"/>
      <c r="E1495" s="504"/>
      <c r="F1495" s="503"/>
      <c r="G1495" s="502" t="s">
        <v>1235</v>
      </c>
    </row>
    <row r="1496" spans="1:7" ht="30.75" thickBot="1" x14ac:dyDescent="0.3">
      <c r="A1496" s="506"/>
      <c r="B1496" s="503" t="s">
        <v>660</v>
      </c>
      <c r="C1496" s="503" t="s">
        <v>630</v>
      </c>
      <c r="D1496" s="504">
        <v>0</v>
      </c>
      <c r="E1496" s="504" t="s">
        <v>1121</v>
      </c>
      <c r="F1496" s="503" t="s">
        <v>595</v>
      </c>
      <c r="G1496" s="502" t="s">
        <v>1238</v>
      </c>
    </row>
    <row r="1497" spans="1:7" ht="30.75" thickBot="1" x14ac:dyDescent="0.3">
      <c r="A1497" s="506"/>
      <c r="B1497" s="503"/>
      <c r="C1497" s="503"/>
      <c r="D1497" s="504"/>
      <c r="E1497" s="504"/>
      <c r="F1497" s="503"/>
      <c r="G1497" s="502" t="s">
        <v>1237</v>
      </c>
    </row>
    <row r="1498" spans="1:7" ht="30.75" thickBot="1" x14ac:dyDescent="0.3">
      <c r="A1498" s="506"/>
      <c r="B1498" s="503"/>
      <c r="C1498" s="503"/>
      <c r="D1498" s="504"/>
      <c r="E1498" s="504"/>
      <c r="F1498" s="503"/>
      <c r="G1498" s="502" t="s">
        <v>1235</v>
      </c>
    </row>
    <row r="1499" spans="1:7" ht="30.75" thickBot="1" x14ac:dyDescent="0.3">
      <c r="A1499" s="506"/>
      <c r="B1499" s="503" t="s">
        <v>630</v>
      </c>
      <c r="C1499" s="503" t="s">
        <v>621</v>
      </c>
      <c r="D1499" s="504">
        <v>0</v>
      </c>
      <c r="E1499" s="504" t="s">
        <v>1121</v>
      </c>
      <c r="F1499" s="503" t="s">
        <v>595</v>
      </c>
      <c r="G1499" s="502" t="s">
        <v>1236</v>
      </c>
    </row>
    <row r="1500" spans="1:7" ht="30.75" thickBot="1" x14ac:dyDescent="0.3">
      <c r="A1500" s="506"/>
      <c r="B1500" s="503"/>
      <c r="C1500" s="503"/>
      <c r="D1500" s="504"/>
      <c r="E1500" s="504"/>
      <c r="F1500" s="503"/>
      <c r="G1500" s="502" t="s">
        <v>1235</v>
      </c>
    </row>
    <row r="1501" spans="1:7" ht="45.75" thickBot="1" x14ac:dyDescent="0.3">
      <c r="A1501" s="506"/>
      <c r="B1501" s="503" t="s">
        <v>621</v>
      </c>
      <c r="C1501" s="503" t="s">
        <v>607</v>
      </c>
      <c r="D1501" s="504">
        <v>0</v>
      </c>
      <c r="E1501" s="504" t="s">
        <v>1121</v>
      </c>
      <c r="F1501" s="503" t="s">
        <v>595</v>
      </c>
      <c r="G1501" s="502" t="s">
        <v>1234</v>
      </c>
    </row>
    <row r="1502" spans="1:7" ht="30.75" thickBot="1" x14ac:dyDescent="0.3">
      <c r="A1502" s="505"/>
      <c r="B1502" s="503"/>
      <c r="C1502" s="503"/>
      <c r="D1502" s="504"/>
      <c r="E1502" s="504"/>
      <c r="F1502" s="503"/>
      <c r="G1502" s="502" t="s">
        <v>1233</v>
      </c>
    </row>
    <row r="1503" spans="1:7" ht="60.75" thickBot="1" x14ac:dyDescent="0.3">
      <c r="A1503" s="509">
        <v>39556</v>
      </c>
      <c r="B1503" s="503" t="s">
        <v>607</v>
      </c>
      <c r="C1503" s="503" t="s">
        <v>598</v>
      </c>
      <c r="D1503" s="504">
        <v>0</v>
      </c>
      <c r="E1503" s="504" t="s">
        <v>1218</v>
      </c>
      <c r="F1503" s="503" t="s">
        <v>595</v>
      </c>
      <c r="G1503" s="502" t="s">
        <v>1232</v>
      </c>
    </row>
    <row r="1504" spans="1:7" ht="45.75" thickBot="1" x14ac:dyDescent="0.3">
      <c r="A1504" s="506"/>
      <c r="B1504" s="503"/>
      <c r="C1504" s="503"/>
      <c r="D1504" s="504"/>
      <c r="E1504" s="504"/>
      <c r="F1504" s="503"/>
      <c r="G1504" s="502" t="s">
        <v>1231</v>
      </c>
    </row>
    <row r="1505" spans="1:7" ht="90.75" thickBot="1" x14ac:dyDescent="0.3">
      <c r="A1505" s="506"/>
      <c r="B1505" s="507" t="s">
        <v>598</v>
      </c>
      <c r="C1505" s="507" t="s">
        <v>681</v>
      </c>
      <c r="D1505" s="508">
        <v>0</v>
      </c>
      <c r="E1505" s="508" t="s">
        <v>1218</v>
      </c>
      <c r="F1505" s="507" t="s">
        <v>595</v>
      </c>
      <c r="G1505" s="502" t="s">
        <v>1230</v>
      </c>
    </row>
    <row r="1506" spans="1:7" ht="60.75" thickBot="1" x14ac:dyDescent="0.3">
      <c r="A1506" s="506"/>
      <c r="B1506" s="507" t="s">
        <v>681</v>
      </c>
      <c r="C1506" s="507" t="s">
        <v>850</v>
      </c>
      <c r="D1506" s="508">
        <v>0</v>
      </c>
      <c r="E1506" s="508" t="s">
        <v>1218</v>
      </c>
      <c r="F1506" s="507" t="s">
        <v>595</v>
      </c>
      <c r="G1506" s="502" t="s">
        <v>1229</v>
      </c>
    </row>
    <row r="1507" spans="1:7" ht="30.75" thickBot="1" x14ac:dyDescent="0.3">
      <c r="A1507" s="506"/>
      <c r="B1507" s="507" t="s">
        <v>850</v>
      </c>
      <c r="C1507" s="507" t="s">
        <v>845</v>
      </c>
      <c r="D1507" s="508">
        <v>0</v>
      </c>
      <c r="E1507" s="508" t="s">
        <v>1218</v>
      </c>
      <c r="F1507" s="507" t="s">
        <v>595</v>
      </c>
      <c r="G1507" s="502" t="s">
        <v>1228</v>
      </c>
    </row>
    <row r="1508" spans="1:7" ht="30.75" thickBot="1" x14ac:dyDescent="0.3">
      <c r="A1508" s="506"/>
      <c r="B1508" s="507" t="s">
        <v>845</v>
      </c>
      <c r="C1508" s="507" t="s">
        <v>902</v>
      </c>
      <c r="D1508" s="508">
        <v>0</v>
      </c>
      <c r="E1508" s="508" t="s">
        <v>1218</v>
      </c>
      <c r="F1508" s="507" t="s">
        <v>595</v>
      </c>
      <c r="G1508" s="502" t="s">
        <v>1227</v>
      </c>
    </row>
    <row r="1509" spans="1:7" ht="60.75" thickBot="1" x14ac:dyDescent="0.3">
      <c r="A1509" s="506"/>
      <c r="B1509" s="507" t="s">
        <v>902</v>
      </c>
      <c r="C1509" s="507" t="s">
        <v>634</v>
      </c>
      <c r="D1509" s="508">
        <v>0</v>
      </c>
      <c r="E1509" s="508" t="s">
        <v>1220</v>
      </c>
      <c r="F1509" s="507" t="s">
        <v>595</v>
      </c>
      <c r="G1509" s="502" t="s">
        <v>1226</v>
      </c>
    </row>
    <row r="1510" spans="1:7" ht="60.75" thickBot="1" x14ac:dyDescent="0.3">
      <c r="A1510" s="506"/>
      <c r="B1510" s="503" t="s">
        <v>634</v>
      </c>
      <c r="C1510" s="503" t="s">
        <v>708</v>
      </c>
      <c r="D1510" s="504">
        <v>0</v>
      </c>
      <c r="E1510" s="504" t="s">
        <v>1218</v>
      </c>
      <c r="F1510" s="503" t="s">
        <v>595</v>
      </c>
      <c r="G1510" s="502" t="s">
        <v>1225</v>
      </c>
    </row>
    <row r="1511" spans="1:7" ht="15.75" thickBot="1" x14ac:dyDescent="0.3">
      <c r="A1511" s="506"/>
      <c r="B1511" s="503"/>
      <c r="C1511" s="503"/>
      <c r="D1511" s="504"/>
      <c r="E1511" s="504"/>
      <c r="F1511" s="503"/>
      <c r="G1511" s="502" t="s">
        <v>1224</v>
      </c>
    </row>
    <row r="1512" spans="1:7" ht="45.75" thickBot="1" x14ac:dyDescent="0.3">
      <c r="A1512" s="506"/>
      <c r="B1512" s="503" t="s">
        <v>708</v>
      </c>
      <c r="C1512" s="503" t="s">
        <v>618</v>
      </c>
      <c r="D1512" s="504">
        <v>0</v>
      </c>
      <c r="E1512" s="504" t="s">
        <v>1218</v>
      </c>
      <c r="F1512" s="503" t="s">
        <v>595</v>
      </c>
      <c r="G1512" s="502" t="s">
        <v>1223</v>
      </c>
    </row>
    <row r="1513" spans="1:7" ht="60.75" thickBot="1" x14ac:dyDescent="0.3">
      <c r="A1513" s="506"/>
      <c r="B1513" s="503"/>
      <c r="C1513" s="503"/>
      <c r="D1513" s="504"/>
      <c r="E1513" s="504"/>
      <c r="F1513" s="503"/>
      <c r="G1513" s="502" t="s">
        <v>1222</v>
      </c>
    </row>
    <row r="1514" spans="1:7" ht="30.75" thickBot="1" x14ac:dyDescent="0.3">
      <c r="A1514" s="506"/>
      <c r="B1514" s="503"/>
      <c r="C1514" s="503"/>
      <c r="D1514" s="504"/>
      <c r="E1514" s="504"/>
      <c r="F1514" s="503"/>
      <c r="G1514" s="502" t="s">
        <v>1221</v>
      </c>
    </row>
    <row r="1515" spans="1:7" ht="30.75" thickBot="1" x14ac:dyDescent="0.3">
      <c r="A1515" s="506"/>
      <c r="B1515" s="507" t="s">
        <v>618</v>
      </c>
      <c r="C1515" s="507" t="s">
        <v>741</v>
      </c>
      <c r="D1515" s="508">
        <v>0</v>
      </c>
      <c r="E1515" s="508" t="s">
        <v>1220</v>
      </c>
      <c r="F1515" s="507" t="s">
        <v>595</v>
      </c>
      <c r="G1515" s="502" t="s">
        <v>1219</v>
      </c>
    </row>
    <row r="1516" spans="1:7" ht="75.75" thickBot="1" x14ac:dyDescent="0.3">
      <c r="A1516" s="506"/>
      <c r="B1516" s="503" t="s">
        <v>741</v>
      </c>
      <c r="C1516" s="503" t="s">
        <v>609</v>
      </c>
      <c r="D1516" s="504">
        <v>0</v>
      </c>
      <c r="E1516" s="504" t="s">
        <v>1218</v>
      </c>
      <c r="F1516" s="503" t="s">
        <v>595</v>
      </c>
      <c r="G1516" s="502" t="s">
        <v>1217</v>
      </c>
    </row>
    <row r="1517" spans="1:7" ht="45.75" thickBot="1" x14ac:dyDescent="0.3">
      <c r="A1517" s="506"/>
      <c r="B1517" s="503"/>
      <c r="C1517" s="503"/>
      <c r="D1517" s="504"/>
      <c r="E1517" s="504"/>
      <c r="F1517" s="503"/>
      <c r="G1517" s="502" t="s">
        <v>1216</v>
      </c>
    </row>
    <row r="1518" spans="1:7" ht="45.75" thickBot="1" x14ac:dyDescent="0.3">
      <c r="A1518" s="505"/>
      <c r="B1518" s="507" t="s">
        <v>609</v>
      </c>
      <c r="C1518" s="507" t="s">
        <v>607</v>
      </c>
      <c r="D1518" s="508">
        <v>0</v>
      </c>
      <c r="E1518" s="508" t="s">
        <v>1215</v>
      </c>
      <c r="F1518" s="507" t="s">
        <v>595</v>
      </c>
      <c r="G1518" s="502" t="s">
        <v>1214</v>
      </c>
    </row>
    <row r="1519" spans="1:7" ht="45.75" thickBot="1" x14ac:dyDescent="0.3">
      <c r="A1519" s="509">
        <v>39557</v>
      </c>
      <c r="B1519" s="503" t="s">
        <v>607</v>
      </c>
      <c r="C1519" s="503" t="s">
        <v>600</v>
      </c>
      <c r="D1519" s="504">
        <v>0</v>
      </c>
      <c r="E1519" s="504" t="s">
        <v>1063</v>
      </c>
      <c r="F1519" s="503" t="s">
        <v>595</v>
      </c>
      <c r="G1519" s="502" t="s">
        <v>1213</v>
      </c>
    </row>
    <row r="1520" spans="1:7" ht="60.75" thickBot="1" x14ac:dyDescent="0.3">
      <c r="A1520" s="506"/>
      <c r="B1520" s="503"/>
      <c r="C1520" s="503"/>
      <c r="D1520" s="504"/>
      <c r="E1520" s="504"/>
      <c r="F1520" s="503"/>
      <c r="G1520" s="502" t="s">
        <v>1212</v>
      </c>
    </row>
    <row r="1521" spans="1:7" ht="75.75" thickBot="1" x14ac:dyDescent="0.3">
      <c r="A1521" s="506"/>
      <c r="B1521" s="507" t="s">
        <v>600</v>
      </c>
      <c r="C1521" s="507" t="s">
        <v>692</v>
      </c>
      <c r="D1521" s="508">
        <v>0</v>
      </c>
      <c r="E1521" s="508" t="s">
        <v>1063</v>
      </c>
      <c r="F1521" s="507" t="s">
        <v>595</v>
      </c>
      <c r="G1521" s="502" t="s">
        <v>1211</v>
      </c>
    </row>
    <row r="1522" spans="1:7" ht="90.75" thickBot="1" x14ac:dyDescent="0.3">
      <c r="A1522" s="506"/>
      <c r="B1522" s="507" t="s">
        <v>692</v>
      </c>
      <c r="C1522" s="507" t="s">
        <v>685</v>
      </c>
      <c r="D1522" s="508">
        <v>0</v>
      </c>
      <c r="E1522" s="508" t="s">
        <v>1063</v>
      </c>
      <c r="F1522" s="507" t="s">
        <v>595</v>
      </c>
      <c r="G1522" s="502" t="s">
        <v>1210</v>
      </c>
    </row>
    <row r="1523" spans="1:7" ht="75.75" thickBot="1" x14ac:dyDescent="0.3">
      <c r="A1523" s="506"/>
      <c r="B1523" s="503" t="s">
        <v>685</v>
      </c>
      <c r="C1523" s="503" t="s">
        <v>681</v>
      </c>
      <c r="D1523" s="504">
        <v>0</v>
      </c>
      <c r="E1523" s="504" t="s">
        <v>1063</v>
      </c>
      <c r="F1523" s="503" t="s">
        <v>595</v>
      </c>
      <c r="G1523" s="502" t="s">
        <v>1209</v>
      </c>
    </row>
    <row r="1524" spans="1:7" ht="60.75" thickBot="1" x14ac:dyDescent="0.3">
      <c r="A1524" s="506"/>
      <c r="B1524" s="503"/>
      <c r="C1524" s="503"/>
      <c r="D1524" s="504"/>
      <c r="E1524" s="504"/>
      <c r="F1524" s="503"/>
      <c r="G1524" s="502" t="s">
        <v>1208</v>
      </c>
    </row>
    <row r="1525" spans="1:7" ht="60.75" thickBot="1" x14ac:dyDescent="0.3">
      <c r="A1525" s="506"/>
      <c r="B1525" s="507" t="s">
        <v>681</v>
      </c>
      <c r="C1525" s="507" t="s">
        <v>668</v>
      </c>
      <c r="D1525" s="508">
        <v>0</v>
      </c>
      <c r="E1525" s="508" t="s">
        <v>1063</v>
      </c>
      <c r="F1525" s="507" t="s">
        <v>595</v>
      </c>
      <c r="G1525" s="502" t="s">
        <v>1207</v>
      </c>
    </row>
    <row r="1526" spans="1:7" ht="45.75" thickBot="1" x14ac:dyDescent="0.3">
      <c r="A1526" s="506"/>
      <c r="B1526" s="507" t="s">
        <v>668</v>
      </c>
      <c r="C1526" s="507" t="s">
        <v>805</v>
      </c>
      <c r="D1526" s="508">
        <v>0</v>
      </c>
      <c r="E1526" s="508" t="s">
        <v>1198</v>
      </c>
      <c r="F1526" s="507" t="s">
        <v>595</v>
      </c>
      <c r="G1526" s="502" t="s">
        <v>1206</v>
      </c>
    </row>
    <row r="1527" spans="1:7" ht="60.75" thickBot="1" x14ac:dyDescent="0.3">
      <c r="A1527" s="506"/>
      <c r="B1527" s="507" t="s">
        <v>805</v>
      </c>
      <c r="C1527" s="507" t="s">
        <v>847</v>
      </c>
      <c r="D1527" s="508">
        <v>0</v>
      </c>
      <c r="E1527" s="508" t="s">
        <v>1204</v>
      </c>
      <c r="F1527" s="507" t="s">
        <v>595</v>
      </c>
      <c r="G1527" s="502" t="s">
        <v>1205</v>
      </c>
    </row>
    <row r="1528" spans="1:7" ht="90.75" thickBot="1" x14ac:dyDescent="0.3">
      <c r="A1528" s="506"/>
      <c r="B1528" s="507" t="s">
        <v>847</v>
      </c>
      <c r="C1528" s="507" t="s">
        <v>658</v>
      </c>
      <c r="D1528" s="508">
        <v>0</v>
      </c>
      <c r="E1528" s="508" t="s">
        <v>1204</v>
      </c>
      <c r="F1528" s="507" t="s">
        <v>595</v>
      </c>
      <c r="G1528" s="502" t="s">
        <v>1203</v>
      </c>
    </row>
    <row r="1529" spans="1:7" ht="75.75" thickBot="1" x14ac:dyDescent="0.3">
      <c r="A1529" s="506"/>
      <c r="B1529" s="503" t="s">
        <v>658</v>
      </c>
      <c r="C1529" s="503" t="s">
        <v>753</v>
      </c>
      <c r="D1529" s="504">
        <v>0</v>
      </c>
      <c r="E1529" s="504" t="s">
        <v>1198</v>
      </c>
      <c r="F1529" s="503" t="s">
        <v>595</v>
      </c>
      <c r="G1529" s="502" t="s">
        <v>1202</v>
      </c>
    </row>
    <row r="1530" spans="1:7" ht="15.75" thickBot="1" x14ac:dyDescent="0.3">
      <c r="A1530" s="506"/>
      <c r="B1530" s="503"/>
      <c r="C1530" s="503"/>
      <c r="D1530" s="504"/>
      <c r="E1530" s="504"/>
      <c r="F1530" s="503"/>
      <c r="G1530" s="502" t="s">
        <v>1201</v>
      </c>
    </row>
    <row r="1531" spans="1:7" ht="75.75" thickBot="1" x14ac:dyDescent="0.3">
      <c r="A1531" s="506"/>
      <c r="B1531" s="507" t="s">
        <v>753</v>
      </c>
      <c r="C1531" s="507" t="s">
        <v>621</v>
      </c>
      <c r="D1531" s="508">
        <v>0</v>
      </c>
      <c r="E1531" s="508" t="s">
        <v>1198</v>
      </c>
      <c r="F1531" s="507" t="s">
        <v>595</v>
      </c>
      <c r="G1531" s="502" t="s">
        <v>1200</v>
      </c>
    </row>
    <row r="1532" spans="1:7" ht="90.75" thickBot="1" x14ac:dyDescent="0.3">
      <c r="A1532" s="506"/>
      <c r="B1532" s="507" t="s">
        <v>621</v>
      </c>
      <c r="C1532" s="507" t="s">
        <v>741</v>
      </c>
      <c r="D1532" s="508">
        <v>0</v>
      </c>
      <c r="E1532" s="508" t="s">
        <v>1198</v>
      </c>
      <c r="F1532" s="507" t="s">
        <v>595</v>
      </c>
      <c r="G1532" s="502" t="s">
        <v>1199</v>
      </c>
    </row>
    <row r="1533" spans="1:7" ht="45.75" thickBot="1" x14ac:dyDescent="0.3">
      <c r="A1533" s="505"/>
      <c r="B1533" s="507" t="s">
        <v>741</v>
      </c>
      <c r="C1533" s="507" t="s">
        <v>607</v>
      </c>
      <c r="D1533" s="508">
        <v>0</v>
      </c>
      <c r="E1533" s="508" t="s">
        <v>1198</v>
      </c>
      <c r="F1533" s="507" t="s">
        <v>595</v>
      </c>
      <c r="G1533" s="502" t="s">
        <v>1197</v>
      </c>
    </row>
    <row r="1534" spans="1:7" ht="30.75" thickBot="1" x14ac:dyDescent="0.3">
      <c r="A1534" s="509">
        <v>39558</v>
      </c>
      <c r="B1534" s="507" t="s">
        <v>607</v>
      </c>
      <c r="C1534" s="507" t="s">
        <v>598</v>
      </c>
      <c r="D1534" s="508">
        <v>0</v>
      </c>
      <c r="E1534" s="508" t="s">
        <v>1196</v>
      </c>
      <c r="F1534" s="507" t="s">
        <v>595</v>
      </c>
      <c r="G1534" s="502" t="s">
        <v>1195</v>
      </c>
    </row>
    <row r="1535" spans="1:7" ht="30.75" thickBot="1" x14ac:dyDescent="0.3">
      <c r="A1535" s="506"/>
      <c r="B1535" s="507" t="s">
        <v>598</v>
      </c>
      <c r="C1535" s="507" t="s">
        <v>817</v>
      </c>
      <c r="D1535" s="508">
        <v>0</v>
      </c>
      <c r="E1535" s="508" t="s">
        <v>1181</v>
      </c>
      <c r="F1535" s="507" t="s">
        <v>595</v>
      </c>
      <c r="G1535" s="502" t="s">
        <v>1194</v>
      </c>
    </row>
    <row r="1536" spans="1:7" ht="60.75" thickBot="1" x14ac:dyDescent="0.3">
      <c r="A1536" s="506"/>
      <c r="B1536" s="507" t="s">
        <v>817</v>
      </c>
      <c r="C1536" s="507" t="s">
        <v>771</v>
      </c>
      <c r="D1536" s="508">
        <v>0</v>
      </c>
      <c r="E1536" s="508" t="s">
        <v>1181</v>
      </c>
      <c r="F1536" s="507" t="s">
        <v>595</v>
      </c>
      <c r="G1536" s="502" t="s">
        <v>1193</v>
      </c>
    </row>
    <row r="1537" spans="1:7" ht="60.75" thickBot="1" x14ac:dyDescent="0.3">
      <c r="A1537" s="506"/>
      <c r="B1537" s="507" t="s">
        <v>771</v>
      </c>
      <c r="C1537" s="507" t="s">
        <v>681</v>
      </c>
      <c r="D1537" s="508">
        <v>0</v>
      </c>
      <c r="E1537" s="508" t="s">
        <v>1181</v>
      </c>
      <c r="F1537" s="507" t="s">
        <v>595</v>
      </c>
      <c r="G1537" s="502" t="s">
        <v>1192</v>
      </c>
    </row>
    <row r="1538" spans="1:7" ht="45.75" thickBot="1" x14ac:dyDescent="0.3">
      <c r="A1538" s="506"/>
      <c r="B1538" s="507" t="s">
        <v>681</v>
      </c>
      <c r="C1538" s="507" t="s">
        <v>975</v>
      </c>
      <c r="D1538" s="508">
        <v>0</v>
      </c>
      <c r="E1538" s="508" t="s">
        <v>1181</v>
      </c>
      <c r="F1538" s="507" t="s">
        <v>595</v>
      </c>
      <c r="G1538" s="502" t="s">
        <v>1191</v>
      </c>
    </row>
    <row r="1539" spans="1:7" ht="30.75" thickBot="1" x14ac:dyDescent="0.3">
      <c r="A1539" s="506"/>
      <c r="B1539" s="507" t="s">
        <v>975</v>
      </c>
      <c r="C1539" s="507" t="s">
        <v>807</v>
      </c>
      <c r="D1539" s="508">
        <v>0</v>
      </c>
      <c r="E1539" s="508" t="s">
        <v>1181</v>
      </c>
      <c r="F1539" s="507" t="s">
        <v>595</v>
      </c>
      <c r="G1539" s="502" t="s">
        <v>1190</v>
      </c>
    </row>
    <row r="1540" spans="1:7" ht="60.75" thickBot="1" x14ac:dyDescent="0.3">
      <c r="A1540" s="506"/>
      <c r="B1540" s="507" t="s">
        <v>807</v>
      </c>
      <c r="C1540" s="507" t="s">
        <v>656</v>
      </c>
      <c r="D1540" s="508">
        <v>3442</v>
      </c>
      <c r="E1540" s="508" t="s">
        <v>1063</v>
      </c>
      <c r="F1540" s="507" t="s">
        <v>595</v>
      </c>
      <c r="G1540" s="502" t="s">
        <v>1189</v>
      </c>
    </row>
    <row r="1541" spans="1:7" ht="75.75" thickBot="1" x14ac:dyDescent="0.3">
      <c r="A1541" s="506"/>
      <c r="B1541" s="507" t="s">
        <v>656</v>
      </c>
      <c r="C1541" s="507" t="s">
        <v>902</v>
      </c>
      <c r="D1541" s="508">
        <v>3426</v>
      </c>
      <c r="E1541" s="508" t="s">
        <v>1188</v>
      </c>
      <c r="F1541" s="507" t="s">
        <v>595</v>
      </c>
      <c r="G1541" s="502" t="s">
        <v>1187</v>
      </c>
    </row>
    <row r="1542" spans="1:7" ht="60.75" thickBot="1" x14ac:dyDescent="0.3">
      <c r="A1542" s="506"/>
      <c r="B1542" s="507" t="s">
        <v>902</v>
      </c>
      <c r="C1542" s="507" t="s">
        <v>642</v>
      </c>
      <c r="D1542" s="508">
        <v>0</v>
      </c>
      <c r="E1542" s="508" t="s">
        <v>1063</v>
      </c>
      <c r="F1542" s="507" t="s">
        <v>595</v>
      </c>
      <c r="G1542" s="502" t="s">
        <v>1186</v>
      </c>
    </row>
    <row r="1543" spans="1:7" ht="30.75" thickBot="1" x14ac:dyDescent="0.3">
      <c r="A1543" s="506"/>
      <c r="B1543" s="503" t="s">
        <v>642</v>
      </c>
      <c r="C1543" s="503" t="s">
        <v>710</v>
      </c>
      <c r="D1543" s="504">
        <v>0</v>
      </c>
      <c r="E1543" s="504" t="s">
        <v>1181</v>
      </c>
      <c r="F1543" s="503" t="s">
        <v>595</v>
      </c>
      <c r="G1543" s="502" t="s">
        <v>1185</v>
      </c>
    </row>
    <row r="1544" spans="1:7" ht="45.75" thickBot="1" x14ac:dyDescent="0.3">
      <c r="A1544" s="506"/>
      <c r="B1544" s="503"/>
      <c r="C1544" s="503"/>
      <c r="D1544" s="504"/>
      <c r="E1544" s="504"/>
      <c r="F1544" s="503"/>
      <c r="G1544" s="502" t="s">
        <v>1184</v>
      </c>
    </row>
    <row r="1545" spans="1:7" ht="45.75" thickBot="1" x14ac:dyDescent="0.3">
      <c r="A1545" s="506"/>
      <c r="B1545" s="507" t="s">
        <v>710</v>
      </c>
      <c r="C1545" s="507" t="s">
        <v>779</v>
      </c>
      <c r="D1545" s="508">
        <v>0</v>
      </c>
      <c r="E1545" s="508" t="s">
        <v>1181</v>
      </c>
      <c r="F1545" s="507" t="s">
        <v>595</v>
      </c>
      <c r="G1545" s="502" t="s">
        <v>1183</v>
      </c>
    </row>
    <row r="1546" spans="1:7" ht="45.75" thickBot="1" x14ac:dyDescent="0.3">
      <c r="A1546" s="506"/>
      <c r="B1546" s="507" t="s">
        <v>779</v>
      </c>
      <c r="C1546" s="507" t="s">
        <v>991</v>
      </c>
      <c r="D1546" s="508">
        <v>0</v>
      </c>
      <c r="E1546" s="508" t="s">
        <v>1181</v>
      </c>
      <c r="F1546" s="507" t="s">
        <v>595</v>
      </c>
      <c r="G1546" s="502" t="s">
        <v>1182</v>
      </c>
    </row>
    <row r="1547" spans="1:7" ht="45.75" thickBot="1" x14ac:dyDescent="0.3">
      <c r="A1547" s="505"/>
      <c r="B1547" s="507" t="s">
        <v>991</v>
      </c>
      <c r="C1547" s="507" t="s">
        <v>607</v>
      </c>
      <c r="D1547" s="508">
        <v>0</v>
      </c>
      <c r="E1547" s="508" t="s">
        <v>1181</v>
      </c>
      <c r="F1547" s="507" t="s">
        <v>595</v>
      </c>
      <c r="G1547" s="502" t="s">
        <v>1180</v>
      </c>
    </row>
    <row r="1548" spans="1:7" ht="30.75" thickBot="1" x14ac:dyDescent="0.3">
      <c r="A1548" s="509">
        <v>39559</v>
      </c>
      <c r="B1548" s="503" t="s">
        <v>704</v>
      </c>
      <c r="C1548" s="503" t="s">
        <v>685</v>
      </c>
      <c r="D1548" s="504">
        <v>3300</v>
      </c>
      <c r="E1548" s="504" t="s">
        <v>1165</v>
      </c>
      <c r="F1548" s="503" t="s">
        <v>595</v>
      </c>
      <c r="G1548" s="502" t="s">
        <v>1179</v>
      </c>
    </row>
    <row r="1549" spans="1:7" ht="30.75" thickBot="1" x14ac:dyDescent="0.3">
      <c r="A1549" s="506"/>
      <c r="B1549" s="503"/>
      <c r="C1549" s="503"/>
      <c r="D1549" s="504"/>
      <c r="E1549" s="504"/>
      <c r="F1549" s="503"/>
      <c r="G1549" s="502" t="s">
        <v>1178</v>
      </c>
    </row>
    <row r="1550" spans="1:7" ht="45.75" thickBot="1" x14ac:dyDescent="0.3">
      <c r="A1550" s="506"/>
      <c r="B1550" s="503" t="s">
        <v>733</v>
      </c>
      <c r="C1550" s="503" t="s">
        <v>921</v>
      </c>
      <c r="D1550" s="504">
        <v>3390.3</v>
      </c>
      <c r="E1550" s="504" t="s">
        <v>1165</v>
      </c>
      <c r="F1550" s="503" t="s">
        <v>595</v>
      </c>
      <c r="G1550" s="502" t="s">
        <v>1177</v>
      </c>
    </row>
    <row r="1551" spans="1:7" ht="45.75" thickBot="1" x14ac:dyDescent="0.3">
      <c r="A1551" s="506"/>
      <c r="B1551" s="503"/>
      <c r="C1551" s="503"/>
      <c r="D1551" s="504"/>
      <c r="E1551" s="504"/>
      <c r="F1551" s="503"/>
      <c r="G1551" s="502" t="s">
        <v>1176</v>
      </c>
    </row>
    <row r="1552" spans="1:7" ht="75.75" thickBot="1" x14ac:dyDescent="0.3">
      <c r="A1552" s="506"/>
      <c r="B1552" s="507" t="s">
        <v>673</v>
      </c>
      <c r="C1552" s="507" t="s">
        <v>656</v>
      </c>
      <c r="D1552" s="508">
        <v>0</v>
      </c>
      <c r="E1552" s="508" t="s">
        <v>1169</v>
      </c>
      <c r="F1552" s="507" t="s">
        <v>595</v>
      </c>
      <c r="G1552" s="502" t="s">
        <v>1175</v>
      </c>
    </row>
    <row r="1553" spans="1:7" ht="90.75" thickBot="1" x14ac:dyDescent="0.3">
      <c r="A1553" s="506"/>
      <c r="B1553" s="507" t="s">
        <v>656</v>
      </c>
      <c r="C1553" s="507" t="s">
        <v>652</v>
      </c>
      <c r="D1553" s="508">
        <v>0</v>
      </c>
      <c r="E1553" s="508" t="s">
        <v>1169</v>
      </c>
      <c r="F1553" s="507" t="s">
        <v>595</v>
      </c>
      <c r="G1553" s="502" t="s">
        <v>1174</v>
      </c>
    </row>
    <row r="1554" spans="1:7" ht="30.75" thickBot="1" x14ac:dyDescent="0.3">
      <c r="A1554" s="506"/>
      <c r="B1554" s="507" t="s">
        <v>652</v>
      </c>
      <c r="C1554" s="507" t="s">
        <v>753</v>
      </c>
      <c r="D1554" s="508">
        <v>701</v>
      </c>
      <c r="E1554" s="508" t="s">
        <v>1169</v>
      </c>
      <c r="F1554" s="507" t="s">
        <v>595</v>
      </c>
      <c r="G1554" s="502" t="s">
        <v>1173</v>
      </c>
    </row>
    <row r="1555" spans="1:7" ht="30.75" thickBot="1" x14ac:dyDescent="0.3">
      <c r="A1555" s="506"/>
      <c r="B1555" s="507" t="s">
        <v>753</v>
      </c>
      <c r="C1555" s="507" t="s">
        <v>841</v>
      </c>
      <c r="D1555" s="508">
        <v>360</v>
      </c>
      <c r="E1555" s="508" t="s">
        <v>1169</v>
      </c>
      <c r="F1555" s="507" t="s">
        <v>595</v>
      </c>
      <c r="G1555" s="502" t="s">
        <v>1172</v>
      </c>
    </row>
    <row r="1556" spans="1:7" ht="45.75" thickBot="1" x14ac:dyDescent="0.3">
      <c r="A1556" s="506"/>
      <c r="B1556" s="507" t="s">
        <v>841</v>
      </c>
      <c r="C1556" s="507" t="s">
        <v>632</v>
      </c>
      <c r="D1556" s="508">
        <v>3408</v>
      </c>
      <c r="E1556" s="508" t="s">
        <v>1169</v>
      </c>
      <c r="F1556" s="507" t="s">
        <v>595</v>
      </c>
      <c r="G1556" s="502" t="s">
        <v>1171</v>
      </c>
    </row>
    <row r="1557" spans="1:7" ht="75.75" thickBot="1" x14ac:dyDescent="0.3">
      <c r="A1557" s="506"/>
      <c r="B1557" s="507" t="s">
        <v>632</v>
      </c>
      <c r="C1557" s="507" t="s">
        <v>962</v>
      </c>
      <c r="D1557" s="508">
        <v>3390.3</v>
      </c>
      <c r="E1557" s="508" t="s">
        <v>1169</v>
      </c>
      <c r="F1557" s="507" t="s">
        <v>595</v>
      </c>
      <c r="G1557" s="502" t="s">
        <v>1170</v>
      </c>
    </row>
    <row r="1558" spans="1:7" ht="120.75" thickBot="1" x14ac:dyDescent="0.3">
      <c r="A1558" s="506"/>
      <c r="B1558" s="507" t="s">
        <v>962</v>
      </c>
      <c r="C1558" s="507" t="s">
        <v>710</v>
      </c>
      <c r="D1558" s="508">
        <v>0</v>
      </c>
      <c r="E1558" s="508" t="s">
        <v>1169</v>
      </c>
      <c r="F1558" s="507" t="s">
        <v>595</v>
      </c>
      <c r="G1558" s="502" t="s">
        <v>1168</v>
      </c>
    </row>
    <row r="1559" spans="1:7" ht="75.75" thickBot="1" x14ac:dyDescent="0.3">
      <c r="A1559" s="506"/>
      <c r="B1559" s="503" t="s">
        <v>710</v>
      </c>
      <c r="C1559" s="503" t="s">
        <v>884</v>
      </c>
      <c r="D1559" s="504">
        <v>0</v>
      </c>
      <c r="E1559" s="508" t="s">
        <v>1167</v>
      </c>
      <c r="F1559" s="507" t="s">
        <v>595</v>
      </c>
      <c r="G1559" s="502" t="s">
        <v>1166</v>
      </c>
    </row>
    <row r="1560" spans="1:7" ht="60.75" thickBot="1" x14ac:dyDescent="0.3">
      <c r="A1560" s="505"/>
      <c r="B1560" s="503"/>
      <c r="C1560" s="503"/>
      <c r="D1560" s="504"/>
      <c r="E1560" s="508" t="s">
        <v>1165</v>
      </c>
      <c r="F1560" s="507" t="s">
        <v>595</v>
      </c>
      <c r="G1560" s="502" t="s">
        <v>1164</v>
      </c>
    </row>
    <row r="1561" spans="1:7" ht="30.75" thickBot="1" x14ac:dyDescent="0.3">
      <c r="A1561" s="509">
        <v>39560</v>
      </c>
      <c r="B1561" s="507" t="s">
        <v>607</v>
      </c>
      <c r="C1561" s="507" t="s">
        <v>704</v>
      </c>
      <c r="D1561" s="508">
        <v>0</v>
      </c>
      <c r="E1561" s="508" t="s">
        <v>1123</v>
      </c>
      <c r="F1561" s="507" t="s">
        <v>595</v>
      </c>
      <c r="G1561" s="502" t="s">
        <v>1163</v>
      </c>
    </row>
    <row r="1562" spans="1:7" ht="30.75" thickBot="1" x14ac:dyDescent="0.3">
      <c r="A1562" s="506"/>
      <c r="B1562" s="507" t="s">
        <v>704</v>
      </c>
      <c r="C1562" s="507" t="s">
        <v>692</v>
      </c>
      <c r="D1562" s="508">
        <v>0</v>
      </c>
      <c r="E1562" s="508" t="s">
        <v>1123</v>
      </c>
      <c r="F1562" s="507" t="s">
        <v>595</v>
      </c>
      <c r="G1562" s="502" t="s">
        <v>1162</v>
      </c>
    </row>
    <row r="1563" spans="1:7" ht="60.75" thickBot="1" x14ac:dyDescent="0.3">
      <c r="A1563" s="506"/>
      <c r="B1563" s="507" t="s">
        <v>692</v>
      </c>
      <c r="C1563" s="507" t="s">
        <v>687</v>
      </c>
      <c r="D1563" s="508">
        <v>0</v>
      </c>
      <c r="E1563" s="508" t="s">
        <v>1123</v>
      </c>
      <c r="F1563" s="507" t="s">
        <v>595</v>
      </c>
      <c r="G1563" s="502" t="s">
        <v>1161</v>
      </c>
    </row>
    <row r="1564" spans="1:7" ht="60.75" thickBot="1" x14ac:dyDescent="0.3">
      <c r="A1564" s="506"/>
      <c r="B1564" s="507" t="s">
        <v>687</v>
      </c>
      <c r="C1564" s="507" t="s">
        <v>681</v>
      </c>
      <c r="D1564" s="508">
        <v>0</v>
      </c>
      <c r="E1564" s="508" t="s">
        <v>1123</v>
      </c>
      <c r="F1564" s="507" t="s">
        <v>595</v>
      </c>
      <c r="G1564" s="502" t="s">
        <v>1160</v>
      </c>
    </row>
    <row r="1565" spans="1:7" ht="45.75" thickBot="1" x14ac:dyDescent="0.3">
      <c r="A1565" s="506"/>
      <c r="B1565" s="507" t="s">
        <v>681</v>
      </c>
      <c r="C1565" s="507" t="s">
        <v>677</v>
      </c>
      <c r="D1565" s="508">
        <v>0</v>
      </c>
      <c r="E1565" s="508" t="s">
        <v>1123</v>
      </c>
      <c r="F1565" s="507" t="s">
        <v>595</v>
      </c>
      <c r="G1565" s="502" t="s">
        <v>1159</v>
      </c>
    </row>
    <row r="1566" spans="1:7" ht="60.75" thickBot="1" x14ac:dyDescent="0.3">
      <c r="A1566" s="506"/>
      <c r="B1566" s="507" t="s">
        <v>677</v>
      </c>
      <c r="C1566" s="507" t="s">
        <v>975</v>
      </c>
      <c r="D1566" s="508">
        <v>0</v>
      </c>
      <c r="E1566" s="508" t="s">
        <v>1123</v>
      </c>
      <c r="F1566" s="507" t="s">
        <v>595</v>
      </c>
      <c r="G1566" s="502" t="s">
        <v>1158</v>
      </c>
    </row>
    <row r="1567" spans="1:7" ht="30.75" thickBot="1" x14ac:dyDescent="0.3">
      <c r="A1567" s="506"/>
      <c r="B1567" s="503" t="s">
        <v>975</v>
      </c>
      <c r="C1567" s="503" t="s">
        <v>859</v>
      </c>
      <c r="D1567" s="504">
        <v>0</v>
      </c>
      <c r="E1567" s="504" t="s">
        <v>1123</v>
      </c>
      <c r="F1567" s="503" t="s">
        <v>595</v>
      </c>
      <c r="G1567" s="502" t="s">
        <v>1157</v>
      </c>
    </row>
    <row r="1568" spans="1:7" ht="60.75" thickBot="1" x14ac:dyDescent="0.3">
      <c r="A1568" s="506"/>
      <c r="B1568" s="503"/>
      <c r="C1568" s="503"/>
      <c r="D1568" s="504"/>
      <c r="E1568" s="504"/>
      <c r="F1568" s="503"/>
      <c r="G1568" s="502" t="s">
        <v>1156</v>
      </c>
    </row>
    <row r="1569" spans="1:7" ht="15.75" thickBot="1" x14ac:dyDescent="0.3">
      <c r="A1569" s="506"/>
      <c r="B1569" s="503" t="s">
        <v>859</v>
      </c>
      <c r="C1569" s="503" t="s">
        <v>757</v>
      </c>
      <c r="D1569" s="504">
        <v>0</v>
      </c>
      <c r="E1569" s="504" t="s">
        <v>1123</v>
      </c>
      <c r="F1569" s="503" t="s">
        <v>595</v>
      </c>
      <c r="G1569" s="502" t="s">
        <v>1155</v>
      </c>
    </row>
    <row r="1570" spans="1:7" ht="30.75" thickBot="1" x14ac:dyDescent="0.3">
      <c r="A1570" s="505"/>
      <c r="B1570" s="503"/>
      <c r="C1570" s="503"/>
      <c r="D1570" s="504"/>
      <c r="E1570" s="504"/>
      <c r="F1570" s="503"/>
      <c r="G1570" s="502" t="s">
        <v>1154</v>
      </c>
    </row>
    <row r="1571" spans="1:7" ht="45.75" thickBot="1" x14ac:dyDescent="0.3">
      <c r="A1571" s="509">
        <v>40444</v>
      </c>
      <c r="B1571" s="507" t="s">
        <v>637</v>
      </c>
      <c r="C1571" s="507" t="s">
        <v>616</v>
      </c>
      <c r="D1571" s="508">
        <v>0</v>
      </c>
      <c r="E1571" s="508" t="s">
        <v>1121</v>
      </c>
      <c r="F1571" s="507" t="s">
        <v>595</v>
      </c>
      <c r="G1571" s="502" t="s">
        <v>1153</v>
      </c>
    </row>
    <row r="1572" spans="1:7" ht="30.75" thickBot="1" x14ac:dyDescent="0.3">
      <c r="A1572" s="505"/>
      <c r="B1572" s="507" t="s">
        <v>616</v>
      </c>
      <c r="C1572" s="507" t="s">
        <v>607</v>
      </c>
      <c r="D1572" s="508">
        <v>0</v>
      </c>
      <c r="E1572" s="508" t="s">
        <v>1121</v>
      </c>
      <c r="F1572" s="507" t="s">
        <v>595</v>
      </c>
      <c r="G1572" s="502" t="s">
        <v>1152</v>
      </c>
    </row>
    <row r="1573" spans="1:7" ht="30.75" thickBot="1" x14ac:dyDescent="0.3">
      <c r="A1573" s="509">
        <v>40445</v>
      </c>
      <c r="B1573" s="507" t="s">
        <v>607</v>
      </c>
      <c r="C1573" s="507" t="s">
        <v>700</v>
      </c>
      <c r="D1573" s="508">
        <v>0</v>
      </c>
      <c r="E1573" s="508" t="s">
        <v>1145</v>
      </c>
      <c r="F1573" s="507" t="s">
        <v>595</v>
      </c>
      <c r="G1573" s="502" t="s">
        <v>1151</v>
      </c>
    </row>
    <row r="1574" spans="1:7" ht="15.75" thickBot="1" x14ac:dyDescent="0.3">
      <c r="A1574" s="506"/>
      <c r="B1574" s="503" t="s">
        <v>700</v>
      </c>
      <c r="C1574" s="503" t="s">
        <v>731</v>
      </c>
      <c r="D1574" s="504">
        <v>0</v>
      </c>
      <c r="E1574" s="504" t="s">
        <v>1145</v>
      </c>
      <c r="F1574" s="503" t="s">
        <v>595</v>
      </c>
      <c r="G1574" s="502" t="s">
        <v>1150</v>
      </c>
    </row>
    <row r="1575" spans="1:7" ht="60.75" thickBot="1" x14ac:dyDescent="0.3">
      <c r="A1575" s="506"/>
      <c r="B1575" s="503"/>
      <c r="C1575" s="503"/>
      <c r="D1575" s="504"/>
      <c r="E1575" s="504"/>
      <c r="F1575" s="503"/>
      <c r="G1575" s="502" t="s">
        <v>1149</v>
      </c>
    </row>
    <row r="1576" spans="1:7" ht="30.75" thickBot="1" x14ac:dyDescent="0.3">
      <c r="A1576" s="506"/>
      <c r="B1576" s="507" t="s">
        <v>731</v>
      </c>
      <c r="C1576" s="507" t="s">
        <v>681</v>
      </c>
      <c r="D1576" s="508">
        <v>0</v>
      </c>
      <c r="E1576" s="508" t="s">
        <v>1145</v>
      </c>
      <c r="F1576" s="507" t="s">
        <v>595</v>
      </c>
      <c r="G1576" s="502" t="s">
        <v>1148</v>
      </c>
    </row>
    <row r="1577" spans="1:7" ht="30.75" thickBot="1" x14ac:dyDescent="0.3">
      <c r="A1577" s="506"/>
      <c r="B1577" s="507" t="s">
        <v>681</v>
      </c>
      <c r="C1577" s="507" t="s">
        <v>673</v>
      </c>
      <c r="D1577" s="508">
        <v>0</v>
      </c>
      <c r="E1577" s="508" t="s">
        <v>1145</v>
      </c>
      <c r="F1577" s="507" t="s">
        <v>595</v>
      </c>
      <c r="G1577" s="502" t="s">
        <v>1147</v>
      </c>
    </row>
    <row r="1578" spans="1:7" ht="45.75" thickBot="1" x14ac:dyDescent="0.3">
      <c r="A1578" s="506"/>
      <c r="B1578" s="507" t="s">
        <v>673</v>
      </c>
      <c r="C1578" s="507" t="s">
        <v>807</v>
      </c>
      <c r="D1578" s="508">
        <v>0</v>
      </c>
      <c r="E1578" s="508" t="s">
        <v>1142</v>
      </c>
      <c r="F1578" s="507" t="s">
        <v>595</v>
      </c>
      <c r="G1578" s="502" t="s">
        <v>1146</v>
      </c>
    </row>
    <row r="1579" spans="1:7" ht="30.75" thickBot="1" x14ac:dyDescent="0.3">
      <c r="A1579" s="506"/>
      <c r="B1579" s="507" t="s">
        <v>807</v>
      </c>
      <c r="C1579" s="507" t="s">
        <v>665</v>
      </c>
      <c r="D1579" s="508">
        <v>0</v>
      </c>
      <c r="E1579" s="508" t="s">
        <v>1145</v>
      </c>
      <c r="F1579" s="507" t="s">
        <v>595</v>
      </c>
      <c r="G1579" s="502" t="s">
        <v>1144</v>
      </c>
    </row>
    <row r="1580" spans="1:7" ht="30.75" thickBot="1" x14ac:dyDescent="0.3">
      <c r="A1580" s="506"/>
      <c r="B1580" s="507" t="s">
        <v>665</v>
      </c>
      <c r="C1580" s="507" t="s">
        <v>757</v>
      </c>
      <c r="D1580" s="508">
        <v>498</v>
      </c>
      <c r="E1580" s="508" t="s">
        <v>1136</v>
      </c>
      <c r="F1580" s="507" t="s">
        <v>595</v>
      </c>
      <c r="G1580" s="502" t="s">
        <v>1143</v>
      </c>
    </row>
    <row r="1581" spans="1:7" ht="30.75" thickBot="1" x14ac:dyDescent="0.3">
      <c r="A1581" s="506"/>
      <c r="B1581" s="507" t="s">
        <v>757</v>
      </c>
      <c r="C1581" s="507" t="s">
        <v>663</v>
      </c>
      <c r="D1581" s="508">
        <v>498</v>
      </c>
      <c r="E1581" s="508" t="s">
        <v>1142</v>
      </c>
      <c r="F1581" s="507" t="s">
        <v>595</v>
      </c>
      <c r="G1581" s="502" t="s">
        <v>1141</v>
      </c>
    </row>
    <row r="1582" spans="1:7" ht="30.75" thickBot="1" x14ac:dyDescent="0.3">
      <c r="A1582" s="506"/>
      <c r="B1582" s="507" t="s">
        <v>663</v>
      </c>
      <c r="C1582" s="507" t="s">
        <v>902</v>
      </c>
      <c r="D1582" s="508">
        <v>3420</v>
      </c>
      <c r="E1582" s="508" t="s">
        <v>1136</v>
      </c>
      <c r="F1582" s="507" t="s">
        <v>595</v>
      </c>
      <c r="G1582" s="502" t="s">
        <v>1140</v>
      </c>
    </row>
    <row r="1583" spans="1:7" ht="30.75" thickBot="1" x14ac:dyDescent="0.3">
      <c r="A1583" s="506"/>
      <c r="B1583" s="507" t="s">
        <v>902</v>
      </c>
      <c r="C1583" s="507" t="s">
        <v>652</v>
      </c>
      <c r="D1583" s="508">
        <v>3420</v>
      </c>
      <c r="E1583" s="508" t="s">
        <v>1136</v>
      </c>
      <c r="F1583" s="507" t="s">
        <v>595</v>
      </c>
      <c r="G1583" s="502" t="s">
        <v>1082</v>
      </c>
    </row>
    <row r="1584" spans="1:7" ht="30.75" thickBot="1" x14ac:dyDescent="0.3">
      <c r="A1584" s="506"/>
      <c r="B1584" s="507" t="s">
        <v>652</v>
      </c>
      <c r="C1584" s="507" t="s">
        <v>781</v>
      </c>
      <c r="D1584" s="508">
        <v>3230</v>
      </c>
      <c r="E1584" s="508" t="s">
        <v>1136</v>
      </c>
      <c r="F1584" s="507" t="s">
        <v>595</v>
      </c>
      <c r="G1584" s="502" t="s">
        <v>1139</v>
      </c>
    </row>
    <row r="1585" spans="1:7" ht="30.75" thickBot="1" x14ac:dyDescent="0.3">
      <c r="A1585" s="506"/>
      <c r="B1585" s="507" t="s">
        <v>781</v>
      </c>
      <c r="C1585" s="507" t="s">
        <v>884</v>
      </c>
      <c r="D1585" s="508">
        <v>3400</v>
      </c>
      <c r="E1585" s="508" t="s">
        <v>1136</v>
      </c>
      <c r="F1585" s="507" t="s">
        <v>595</v>
      </c>
      <c r="G1585" s="502" t="s">
        <v>1137</v>
      </c>
    </row>
    <row r="1586" spans="1:7" ht="30.75" thickBot="1" x14ac:dyDescent="0.3">
      <c r="A1586" s="506"/>
      <c r="B1586" s="507" t="s">
        <v>884</v>
      </c>
      <c r="C1586" s="507" t="s">
        <v>616</v>
      </c>
      <c r="D1586" s="508">
        <v>3230</v>
      </c>
      <c r="E1586" s="508" t="s">
        <v>1136</v>
      </c>
      <c r="F1586" s="507" t="s">
        <v>595</v>
      </c>
      <c r="G1586" s="502" t="s">
        <v>1138</v>
      </c>
    </row>
    <row r="1587" spans="1:7" ht="30.75" thickBot="1" x14ac:dyDescent="0.3">
      <c r="A1587" s="506"/>
      <c r="B1587" s="507" t="s">
        <v>616</v>
      </c>
      <c r="C1587" s="507" t="s">
        <v>614</v>
      </c>
      <c r="D1587" s="508">
        <v>3400</v>
      </c>
      <c r="E1587" s="508" t="s">
        <v>1136</v>
      </c>
      <c r="F1587" s="507" t="s">
        <v>595</v>
      </c>
      <c r="G1587" s="502" t="s">
        <v>1137</v>
      </c>
    </row>
    <row r="1588" spans="1:7" ht="30.75" thickBot="1" x14ac:dyDescent="0.3">
      <c r="A1588" s="505"/>
      <c r="B1588" s="507" t="s">
        <v>614</v>
      </c>
      <c r="C1588" s="507" t="s">
        <v>607</v>
      </c>
      <c r="D1588" s="508">
        <v>3370</v>
      </c>
      <c r="E1588" s="508" t="s">
        <v>1136</v>
      </c>
      <c r="F1588" s="507" t="s">
        <v>595</v>
      </c>
      <c r="G1588" s="502" t="s">
        <v>1135</v>
      </c>
    </row>
    <row r="1589" spans="1:7" ht="30.75" thickBot="1" x14ac:dyDescent="0.3">
      <c r="A1589" s="509">
        <v>40446</v>
      </c>
      <c r="B1589" s="507" t="s">
        <v>607</v>
      </c>
      <c r="C1589" s="507" t="s">
        <v>681</v>
      </c>
      <c r="D1589" s="508">
        <v>3260</v>
      </c>
      <c r="E1589" s="508" t="s">
        <v>1132</v>
      </c>
      <c r="F1589" s="507" t="s">
        <v>595</v>
      </c>
      <c r="G1589" s="502" t="s">
        <v>1134</v>
      </c>
    </row>
    <row r="1590" spans="1:7" ht="30.75" thickBot="1" x14ac:dyDescent="0.3">
      <c r="A1590" s="506"/>
      <c r="B1590" s="507" t="s">
        <v>681</v>
      </c>
      <c r="C1590" s="507" t="s">
        <v>671</v>
      </c>
      <c r="D1590" s="508">
        <v>3230</v>
      </c>
      <c r="E1590" s="508" t="s">
        <v>1132</v>
      </c>
      <c r="F1590" s="507" t="s">
        <v>595</v>
      </c>
      <c r="G1590" s="502" t="s">
        <v>1133</v>
      </c>
    </row>
    <row r="1591" spans="1:7" ht="30.75" thickBot="1" x14ac:dyDescent="0.3">
      <c r="A1591" s="506"/>
      <c r="B1591" s="507" t="s">
        <v>671</v>
      </c>
      <c r="C1591" s="507" t="s">
        <v>757</v>
      </c>
      <c r="D1591" s="508">
        <v>0</v>
      </c>
      <c r="E1591" s="508" t="s">
        <v>1132</v>
      </c>
      <c r="F1591" s="507" t="s">
        <v>595</v>
      </c>
      <c r="G1591" s="502" t="s">
        <v>1131</v>
      </c>
    </row>
    <row r="1592" spans="1:7" ht="30.75" thickBot="1" x14ac:dyDescent="0.3">
      <c r="A1592" s="506"/>
      <c r="B1592" s="507" t="s">
        <v>757</v>
      </c>
      <c r="C1592" s="507" t="s">
        <v>656</v>
      </c>
      <c r="D1592" s="508">
        <v>0</v>
      </c>
      <c r="E1592" s="508" t="s">
        <v>1123</v>
      </c>
      <c r="F1592" s="507" t="s">
        <v>595</v>
      </c>
      <c r="G1592" s="502" t="s">
        <v>1130</v>
      </c>
    </row>
    <row r="1593" spans="1:7" ht="30.75" thickBot="1" x14ac:dyDescent="0.3">
      <c r="A1593" s="506"/>
      <c r="B1593" s="507" t="s">
        <v>656</v>
      </c>
      <c r="C1593" s="507" t="s">
        <v>652</v>
      </c>
      <c r="D1593" s="508">
        <v>0</v>
      </c>
      <c r="E1593" s="508" t="s">
        <v>1123</v>
      </c>
      <c r="F1593" s="507" t="s">
        <v>595</v>
      </c>
      <c r="G1593" s="502" t="s">
        <v>1129</v>
      </c>
    </row>
    <row r="1594" spans="1:7" ht="30.75" thickBot="1" x14ac:dyDescent="0.3">
      <c r="A1594" s="506"/>
      <c r="B1594" s="507" t="s">
        <v>652</v>
      </c>
      <c r="C1594" s="507" t="s">
        <v>647</v>
      </c>
      <c r="D1594" s="508">
        <v>0</v>
      </c>
      <c r="E1594" s="508" t="s">
        <v>1123</v>
      </c>
      <c r="F1594" s="507" t="s">
        <v>595</v>
      </c>
      <c r="G1594" s="502" t="s">
        <v>1128</v>
      </c>
    </row>
    <row r="1595" spans="1:7" ht="45.75" thickBot="1" x14ac:dyDescent="0.3">
      <c r="A1595" s="506"/>
      <c r="B1595" s="507" t="s">
        <v>647</v>
      </c>
      <c r="C1595" s="507" t="s">
        <v>639</v>
      </c>
      <c r="D1595" s="508">
        <v>0</v>
      </c>
      <c r="E1595" s="508" t="s">
        <v>1123</v>
      </c>
      <c r="F1595" s="507" t="s">
        <v>595</v>
      </c>
      <c r="G1595" s="502" t="s">
        <v>1127</v>
      </c>
    </row>
    <row r="1596" spans="1:7" ht="45.75" thickBot="1" x14ac:dyDescent="0.3">
      <c r="A1596" s="506"/>
      <c r="B1596" s="507" t="s">
        <v>639</v>
      </c>
      <c r="C1596" s="507" t="s">
        <v>893</v>
      </c>
      <c r="D1596" s="508">
        <v>0</v>
      </c>
      <c r="E1596" s="508" t="s">
        <v>1123</v>
      </c>
      <c r="F1596" s="507" t="s">
        <v>595</v>
      </c>
      <c r="G1596" s="502" t="s">
        <v>1126</v>
      </c>
    </row>
    <row r="1597" spans="1:7" ht="15.75" thickBot="1" x14ac:dyDescent="0.3">
      <c r="A1597" s="506"/>
      <c r="B1597" s="503" t="s">
        <v>893</v>
      </c>
      <c r="C1597" s="503" t="s">
        <v>708</v>
      </c>
      <c r="D1597" s="504">
        <v>0</v>
      </c>
      <c r="E1597" s="504" t="s">
        <v>1123</v>
      </c>
      <c r="F1597" s="503" t="s">
        <v>595</v>
      </c>
      <c r="G1597" s="502" t="s">
        <v>1125</v>
      </c>
    </row>
    <row r="1598" spans="1:7" ht="60.75" thickBot="1" x14ac:dyDescent="0.3">
      <c r="A1598" s="506"/>
      <c r="B1598" s="503"/>
      <c r="C1598" s="503"/>
      <c r="D1598" s="504"/>
      <c r="E1598" s="504"/>
      <c r="F1598" s="503"/>
      <c r="G1598" s="502" t="s">
        <v>1124</v>
      </c>
    </row>
    <row r="1599" spans="1:7" ht="30.75" thickBot="1" x14ac:dyDescent="0.3">
      <c r="A1599" s="505"/>
      <c r="B1599" s="507" t="s">
        <v>708</v>
      </c>
      <c r="C1599" s="507" t="s">
        <v>607</v>
      </c>
      <c r="D1599" s="508">
        <v>0</v>
      </c>
      <c r="E1599" s="508" t="s">
        <v>1123</v>
      </c>
      <c r="F1599" s="507" t="s">
        <v>595</v>
      </c>
      <c r="G1599" s="502" t="s">
        <v>1122</v>
      </c>
    </row>
    <row r="1600" spans="1:7" ht="45.75" thickBot="1" x14ac:dyDescent="0.3">
      <c r="A1600" s="509">
        <v>40447</v>
      </c>
      <c r="B1600" s="503" t="s">
        <v>607</v>
      </c>
      <c r="C1600" s="503" t="s">
        <v>681</v>
      </c>
      <c r="D1600" s="504">
        <v>0</v>
      </c>
      <c r="E1600" s="504" t="s">
        <v>1121</v>
      </c>
      <c r="F1600" s="503" t="s">
        <v>595</v>
      </c>
      <c r="G1600" s="502" t="s">
        <v>1120</v>
      </c>
    </row>
    <row r="1601" spans="1:7" ht="15.75" thickBot="1" x14ac:dyDescent="0.3">
      <c r="A1601" s="505"/>
      <c r="B1601" s="503"/>
      <c r="C1601" s="503"/>
      <c r="D1601" s="504"/>
      <c r="E1601" s="504"/>
      <c r="F1601" s="503"/>
      <c r="G1601" s="502" t="s">
        <v>1062</v>
      </c>
    </row>
    <row r="1602" spans="1:7" ht="30.75" thickBot="1" x14ac:dyDescent="0.3">
      <c r="A1602" s="509">
        <v>41163</v>
      </c>
      <c r="B1602" s="507" t="s">
        <v>677</v>
      </c>
      <c r="C1602" s="507" t="s">
        <v>850</v>
      </c>
      <c r="D1602" s="508">
        <v>0</v>
      </c>
      <c r="E1602" s="508" t="s">
        <v>1063</v>
      </c>
      <c r="F1602" s="507" t="s">
        <v>595</v>
      </c>
      <c r="G1602" s="502" t="s">
        <v>1119</v>
      </c>
    </row>
    <row r="1603" spans="1:7" ht="30.75" thickBot="1" x14ac:dyDescent="0.3">
      <c r="A1603" s="506"/>
      <c r="B1603" s="507" t="s">
        <v>850</v>
      </c>
      <c r="C1603" s="507" t="s">
        <v>656</v>
      </c>
      <c r="D1603" s="508">
        <v>0</v>
      </c>
      <c r="E1603" s="508" t="s">
        <v>1063</v>
      </c>
      <c r="F1603" s="507" t="s">
        <v>595</v>
      </c>
      <c r="G1603" s="502" t="s">
        <v>1118</v>
      </c>
    </row>
    <row r="1604" spans="1:7" ht="30.75" thickBot="1" x14ac:dyDescent="0.3">
      <c r="A1604" s="506"/>
      <c r="B1604" s="507" t="s">
        <v>656</v>
      </c>
      <c r="C1604" s="507" t="s">
        <v>634</v>
      </c>
      <c r="D1604" s="508">
        <v>0</v>
      </c>
      <c r="E1604" s="508" t="s">
        <v>1063</v>
      </c>
      <c r="F1604" s="507" t="s">
        <v>595</v>
      </c>
      <c r="G1604" s="502" t="s">
        <v>1117</v>
      </c>
    </row>
    <row r="1605" spans="1:7" ht="30.75" thickBot="1" x14ac:dyDescent="0.3">
      <c r="A1605" s="506"/>
      <c r="B1605" s="507" t="s">
        <v>634</v>
      </c>
      <c r="C1605" s="507" t="s">
        <v>708</v>
      </c>
      <c r="D1605" s="508">
        <v>0</v>
      </c>
      <c r="E1605" s="508" t="s">
        <v>1063</v>
      </c>
      <c r="F1605" s="507" t="s">
        <v>595</v>
      </c>
      <c r="G1605" s="502" t="s">
        <v>1116</v>
      </c>
    </row>
    <row r="1606" spans="1:7" ht="45.75" thickBot="1" x14ac:dyDescent="0.3">
      <c r="A1606" s="506"/>
      <c r="B1606" s="507" t="s">
        <v>708</v>
      </c>
      <c r="C1606" s="507" t="s">
        <v>1114</v>
      </c>
      <c r="D1606" s="508">
        <v>0</v>
      </c>
      <c r="E1606" s="508" t="s">
        <v>1063</v>
      </c>
      <c r="F1606" s="507" t="s">
        <v>595</v>
      </c>
      <c r="G1606" s="502" t="s">
        <v>1115</v>
      </c>
    </row>
    <row r="1607" spans="1:7" ht="60.75" thickBot="1" x14ac:dyDescent="0.3">
      <c r="A1607" s="505"/>
      <c r="B1607" s="507" t="s">
        <v>1114</v>
      </c>
      <c r="C1607" s="507" t="s">
        <v>607</v>
      </c>
      <c r="D1607" s="508">
        <v>0</v>
      </c>
      <c r="E1607" s="508" t="s">
        <v>1063</v>
      </c>
      <c r="F1607" s="507" t="s">
        <v>595</v>
      </c>
      <c r="G1607" s="502" t="s">
        <v>1113</v>
      </c>
    </row>
    <row r="1608" spans="1:7" ht="60.75" thickBot="1" x14ac:dyDescent="0.3">
      <c r="A1608" s="509">
        <v>41164</v>
      </c>
      <c r="B1608" s="507" t="s">
        <v>607</v>
      </c>
      <c r="C1608" s="507" t="s">
        <v>681</v>
      </c>
      <c r="D1608" s="508">
        <v>0</v>
      </c>
      <c r="E1608" s="508" t="s">
        <v>719</v>
      </c>
      <c r="F1608" s="507" t="s">
        <v>595</v>
      </c>
      <c r="G1608" s="502" t="s">
        <v>1112</v>
      </c>
    </row>
    <row r="1609" spans="1:7" ht="45.75" thickBot="1" x14ac:dyDescent="0.3">
      <c r="A1609" s="506"/>
      <c r="B1609" s="507" t="s">
        <v>681</v>
      </c>
      <c r="C1609" s="507" t="s">
        <v>668</v>
      </c>
      <c r="D1609" s="508">
        <v>0</v>
      </c>
      <c r="E1609" s="508" t="s">
        <v>719</v>
      </c>
      <c r="F1609" s="507" t="s">
        <v>595</v>
      </c>
      <c r="G1609" s="502" t="s">
        <v>1111</v>
      </c>
    </row>
    <row r="1610" spans="1:7" ht="30.75" thickBot="1" x14ac:dyDescent="0.3">
      <c r="A1610" s="506"/>
      <c r="B1610" s="507" t="s">
        <v>668</v>
      </c>
      <c r="C1610" s="507" t="s">
        <v>721</v>
      </c>
      <c r="D1610" s="508">
        <v>0</v>
      </c>
      <c r="E1610" s="508" t="s">
        <v>1063</v>
      </c>
      <c r="F1610" s="507" t="s">
        <v>595</v>
      </c>
      <c r="G1610" s="502" t="s">
        <v>1110</v>
      </c>
    </row>
    <row r="1611" spans="1:7" ht="30.75" thickBot="1" x14ac:dyDescent="0.3">
      <c r="A1611" s="506"/>
      <c r="B1611" s="507" t="s">
        <v>721</v>
      </c>
      <c r="C1611" s="507" t="s">
        <v>652</v>
      </c>
      <c r="D1611" s="508">
        <v>0</v>
      </c>
      <c r="E1611" s="508" t="s">
        <v>1063</v>
      </c>
      <c r="F1611" s="507" t="s">
        <v>595</v>
      </c>
      <c r="G1611" s="502" t="s">
        <v>1109</v>
      </c>
    </row>
    <row r="1612" spans="1:7" ht="30.75" thickBot="1" x14ac:dyDescent="0.3">
      <c r="A1612" s="506"/>
      <c r="B1612" s="507" t="s">
        <v>652</v>
      </c>
      <c r="C1612" s="507" t="s">
        <v>634</v>
      </c>
      <c r="D1612" s="508">
        <v>0</v>
      </c>
      <c r="E1612" s="508" t="s">
        <v>1063</v>
      </c>
      <c r="F1612" s="507" t="s">
        <v>595</v>
      </c>
      <c r="G1612" s="502" t="s">
        <v>1108</v>
      </c>
    </row>
    <row r="1613" spans="1:7" ht="45.75" thickBot="1" x14ac:dyDescent="0.3">
      <c r="A1613" s="506"/>
      <c r="B1613" s="507" t="s">
        <v>634</v>
      </c>
      <c r="C1613" s="507" t="s">
        <v>708</v>
      </c>
      <c r="D1613" s="508">
        <v>0</v>
      </c>
      <c r="E1613" s="508" t="s">
        <v>719</v>
      </c>
      <c r="F1613" s="507" t="s">
        <v>595</v>
      </c>
      <c r="G1613" s="502" t="s">
        <v>1107</v>
      </c>
    </row>
    <row r="1614" spans="1:7" ht="30.75" thickBot="1" x14ac:dyDescent="0.3">
      <c r="A1614" s="506"/>
      <c r="B1614" s="507" t="s">
        <v>708</v>
      </c>
      <c r="C1614" s="507" t="s">
        <v>745</v>
      </c>
      <c r="D1614" s="508">
        <v>0</v>
      </c>
      <c r="E1614" s="508" t="s">
        <v>719</v>
      </c>
      <c r="F1614" s="507" t="s">
        <v>595</v>
      </c>
      <c r="G1614" s="502" t="s">
        <v>1106</v>
      </c>
    </row>
    <row r="1615" spans="1:7" ht="30.75" thickBot="1" x14ac:dyDescent="0.3">
      <c r="A1615" s="505"/>
      <c r="B1615" s="507" t="s">
        <v>745</v>
      </c>
      <c r="C1615" s="507" t="s">
        <v>607</v>
      </c>
      <c r="D1615" s="508">
        <v>0</v>
      </c>
      <c r="E1615" s="508" t="s">
        <v>719</v>
      </c>
      <c r="F1615" s="507" t="s">
        <v>595</v>
      </c>
      <c r="G1615" s="502" t="s">
        <v>1105</v>
      </c>
    </row>
    <row r="1616" spans="1:7" ht="30.75" thickBot="1" x14ac:dyDescent="0.3">
      <c r="A1616" s="509">
        <v>41165</v>
      </c>
      <c r="B1616" s="507" t="s">
        <v>607</v>
      </c>
      <c r="C1616" s="507" t="s">
        <v>681</v>
      </c>
      <c r="D1616" s="508">
        <v>0</v>
      </c>
      <c r="E1616" s="508" t="s">
        <v>719</v>
      </c>
      <c r="F1616" s="507" t="s">
        <v>595</v>
      </c>
      <c r="G1616" s="502" t="s">
        <v>1104</v>
      </c>
    </row>
    <row r="1617" spans="1:7" ht="30.75" thickBot="1" x14ac:dyDescent="0.3">
      <c r="A1617" s="506"/>
      <c r="B1617" s="507" t="s">
        <v>681</v>
      </c>
      <c r="C1617" s="507" t="s">
        <v>805</v>
      </c>
      <c r="D1617" s="508">
        <v>0</v>
      </c>
      <c r="E1617" s="508" t="s">
        <v>719</v>
      </c>
      <c r="F1617" s="507" t="s">
        <v>595</v>
      </c>
      <c r="G1617" s="502" t="s">
        <v>1104</v>
      </c>
    </row>
    <row r="1618" spans="1:7" ht="30.75" thickBot="1" x14ac:dyDescent="0.3">
      <c r="A1618" s="506"/>
      <c r="B1618" s="507" t="s">
        <v>805</v>
      </c>
      <c r="C1618" s="507" t="s">
        <v>850</v>
      </c>
      <c r="D1618" s="508">
        <v>0</v>
      </c>
      <c r="E1618" s="508" t="s">
        <v>1063</v>
      </c>
      <c r="F1618" s="507" t="s">
        <v>595</v>
      </c>
      <c r="G1618" s="502" t="s">
        <v>1103</v>
      </c>
    </row>
    <row r="1619" spans="1:7" ht="30.75" thickBot="1" x14ac:dyDescent="0.3">
      <c r="A1619" s="506"/>
      <c r="B1619" s="507" t="s">
        <v>850</v>
      </c>
      <c r="C1619" s="507" t="s">
        <v>723</v>
      </c>
      <c r="D1619" s="508">
        <v>0</v>
      </c>
      <c r="E1619" s="508" t="s">
        <v>1063</v>
      </c>
      <c r="F1619" s="507" t="s">
        <v>595</v>
      </c>
      <c r="G1619" s="502" t="s">
        <v>1102</v>
      </c>
    </row>
    <row r="1620" spans="1:7" ht="30.75" thickBot="1" x14ac:dyDescent="0.3">
      <c r="A1620" s="506"/>
      <c r="B1620" s="507" t="s">
        <v>723</v>
      </c>
      <c r="C1620" s="507" t="s">
        <v>656</v>
      </c>
      <c r="D1620" s="508">
        <v>0</v>
      </c>
      <c r="E1620" s="508" t="s">
        <v>1063</v>
      </c>
      <c r="F1620" s="507" t="s">
        <v>595</v>
      </c>
      <c r="G1620" s="502" t="s">
        <v>1101</v>
      </c>
    </row>
    <row r="1621" spans="1:7" ht="15.75" thickBot="1" x14ac:dyDescent="0.3">
      <c r="A1621" s="506"/>
      <c r="B1621" s="507" t="s">
        <v>656</v>
      </c>
      <c r="C1621" s="507" t="s">
        <v>902</v>
      </c>
      <c r="D1621" s="508">
        <v>0</v>
      </c>
      <c r="E1621" s="508" t="s">
        <v>1090</v>
      </c>
      <c r="F1621" s="507" t="s">
        <v>595</v>
      </c>
      <c r="G1621" s="502" t="s">
        <v>1100</v>
      </c>
    </row>
    <row r="1622" spans="1:7" ht="30.75" thickBot="1" x14ac:dyDescent="0.3">
      <c r="A1622" s="506"/>
      <c r="B1622" s="507" t="s">
        <v>902</v>
      </c>
      <c r="C1622" s="507" t="s">
        <v>637</v>
      </c>
      <c r="D1622" s="508">
        <v>0</v>
      </c>
      <c r="E1622" s="508" t="s">
        <v>1063</v>
      </c>
      <c r="F1622" s="507" t="s">
        <v>595</v>
      </c>
      <c r="G1622" s="502" t="s">
        <v>1099</v>
      </c>
    </row>
    <row r="1623" spans="1:7" ht="30.75" thickBot="1" x14ac:dyDescent="0.3">
      <c r="A1623" s="506"/>
      <c r="B1623" s="507" t="s">
        <v>637</v>
      </c>
      <c r="C1623" s="507" t="s">
        <v>786</v>
      </c>
      <c r="D1623" s="508">
        <v>0</v>
      </c>
      <c r="E1623" s="508" t="s">
        <v>1063</v>
      </c>
      <c r="F1623" s="507" t="s">
        <v>595</v>
      </c>
      <c r="G1623" s="502" t="s">
        <v>1098</v>
      </c>
    </row>
    <row r="1624" spans="1:7" ht="15.75" thickBot="1" x14ac:dyDescent="0.3">
      <c r="A1624" s="506"/>
      <c r="B1624" s="507" t="s">
        <v>786</v>
      </c>
      <c r="C1624" s="507" t="s">
        <v>632</v>
      </c>
      <c r="D1624" s="508">
        <v>0</v>
      </c>
      <c r="E1624" s="508" t="s">
        <v>1090</v>
      </c>
      <c r="F1624" s="507" t="s">
        <v>595</v>
      </c>
      <c r="G1624" s="502" t="s">
        <v>1097</v>
      </c>
    </row>
    <row r="1625" spans="1:7" ht="30.75" thickBot="1" x14ac:dyDescent="0.3">
      <c r="A1625" s="506"/>
      <c r="B1625" s="507" t="s">
        <v>632</v>
      </c>
      <c r="C1625" s="507" t="s">
        <v>630</v>
      </c>
      <c r="D1625" s="508">
        <v>0</v>
      </c>
      <c r="E1625" s="508" t="s">
        <v>1063</v>
      </c>
      <c r="F1625" s="507" t="s">
        <v>595</v>
      </c>
      <c r="G1625" s="502" t="s">
        <v>1096</v>
      </c>
    </row>
    <row r="1626" spans="1:7" ht="30.75" thickBot="1" x14ac:dyDescent="0.3">
      <c r="A1626" s="506"/>
      <c r="B1626" s="507" t="s">
        <v>630</v>
      </c>
      <c r="C1626" s="507" t="s">
        <v>625</v>
      </c>
      <c r="D1626" s="508">
        <v>0</v>
      </c>
      <c r="E1626" s="508" t="s">
        <v>1063</v>
      </c>
      <c r="F1626" s="507" t="s">
        <v>595</v>
      </c>
      <c r="G1626" s="502" t="s">
        <v>1095</v>
      </c>
    </row>
    <row r="1627" spans="1:7" ht="45.75" thickBot="1" x14ac:dyDescent="0.3">
      <c r="A1627" s="506"/>
      <c r="B1627" s="507" t="s">
        <v>625</v>
      </c>
      <c r="C1627" s="507" t="s">
        <v>616</v>
      </c>
      <c r="D1627" s="508">
        <v>0</v>
      </c>
      <c r="E1627" s="508" t="s">
        <v>1063</v>
      </c>
      <c r="F1627" s="507" t="s">
        <v>595</v>
      </c>
      <c r="G1627" s="502" t="s">
        <v>1094</v>
      </c>
    </row>
    <row r="1628" spans="1:7" ht="15.75" thickBot="1" x14ac:dyDescent="0.3">
      <c r="A1628" s="506"/>
      <c r="B1628" s="507" t="s">
        <v>616</v>
      </c>
      <c r="C1628" s="507" t="s">
        <v>741</v>
      </c>
      <c r="D1628" s="508">
        <v>0</v>
      </c>
      <c r="E1628" s="508" t="s">
        <v>1090</v>
      </c>
      <c r="F1628" s="507" t="s">
        <v>595</v>
      </c>
      <c r="G1628" s="502" t="s">
        <v>1093</v>
      </c>
    </row>
    <row r="1629" spans="1:7" ht="30.75" thickBot="1" x14ac:dyDescent="0.3">
      <c r="A1629" s="505"/>
      <c r="B1629" s="507" t="s">
        <v>741</v>
      </c>
      <c r="C1629" s="507" t="s">
        <v>607</v>
      </c>
      <c r="D1629" s="508">
        <v>0</v>
      </c>
      <c r="E1629" s="508" t="s">
        <v>1063</v>
      </c>
      <c r="F1629" s="507" t="s">
        <v>595</v>
      </c>
      <c r="G1629" s="502" t="s">
        <v>1092</v>
      </c>
    </row>
    <row r="1630" spans="1:7" ht="15.75" thickBot="1" x14ac:dyDescent="0.3">
      <c r="A1630" s="509">
        <v>41166</v>
      </c>
      <c r="B1630" s="503" t="s">
        <v>607</v>
      </c>
      <c r="C1630" s="503" t="s">
        <v>695</v>
      </c>
      <c r="D1630" s="504">
        <v>0</v>
      </c>
      <c r="E1630" s="504" t="s">
        <v>1063</v>
      </c>
      <c r="F1630" s="503" t="s">
        <v>595</v>
      </c>
      <c r="G1630" s="502" t="s">
        <v>775</v>
      </c>
    </row>
    <row r="1631" spans="1:7" ht="30.75" thickBot="1" x14ac:dyDescent="0.3">
      <c r="A1631" s="506"/>
      <c r="B1631" s="503"/>
      <c r="C1631" s="503"/>
      <c r="D1631" s="504"/>
      <c r="E1631" s="504"/>
      <c r="F1631" s="503"/>
      <c r="G1631" s="502" t="s">
        <v>1091</v>
      </c>
    </row>
    <row r="1632" spans="1:7" ht="15.75" thickBot="1" x14ac:dyDescent="0.3">
      <c r="A1632" s="506"/>
      <c r="B1632" s="507" t="s">
        <v>695</v>
      </c>
      <c r="C1632" s="507" t="s">
        <v>598</v>
      </c>
      <c r="D1632" s="508">
        <v>0</v>
      </c>
      <c r="E1632" s="508" t="s">
        <v>1090</v>
      </c>
      <c r="F1632" s="507" t="s">
        <v>595</v>
      </c>
      <c r="G1632" s="502" t="s">
        <v>1089</v>
      </c>
    </row>
    <row r="1633" spans="1:7" ht="30.75" thickBot="1" x14ac:dyDescent="0.3">
      <c r="A1633" s="506"/>
      <c r="B1633" s="507" t="s">
        <v>598</v>
      </c>
      <c r="C1633" s="507" t="s">
        <v>1087</v>
      </c>
      <c r="D1633" s="508">
        <v>556</v>
      </c>
      <c r="E1633" s="508" t="s">
        <v>1063</v>
      </c>
      <c r="F1633" s="507" t="s">
        <v>595</v>
      </c>
      <c r="G1633" s="502" t="s">
        <v>1088</v>
      </c>
    </row>
    <row r="1634" spans="1:7" ht="30.75" thickBot="1" x14ac:dyDescent="0.3">
      <c r="A1634" s="506"/>
      <c r="B1634" s="507" t="s">
        <v>1087</v>
      </c>
      <c r="C1634" s="507" t="s">
        <v>1085</v>
      </c>
      <c r="D1634" s="508">
        <v>556</v>
      </c>
      <c r="E1634" s="508" t="s">
        <v>1063</v>
      </c>
      <c r="F1634" s="507" t="s">
        <v>595</v>
      </c>
      <c r="G1634" s="502" t="s">
        <v>1086</v>
      </c>
    </row>
    <row r="1635" spans="1:7" ht="30.75" thickBot="1" x14ac:dyDescent="0.3">
      <c r="A1635" s="506"/>
      <c r="B1635" s="507" t="s">
        <v>1085</v>
      </c>
      <c r="C1635" s="507" t="s">
        <v>1083</v>
      </c>
      <c r="D1635" s="508">
        <v>3420</v>
      </c>
      <c r="E1635" s="508" t="s">
        <v>1063</v>
      </c>
      <c r="F1635" s="507" t="s">
        <v>595</v>
      </c>
      <c r="G1635" s="502" t="s">
        <v>1084</v>
      </c>
    </row>
    <row r="1636" spans="1:7" ht="30.75" thickBot="1" x14ac:dyDescent="0.3">
      <c r="A1636" s="506"/>
      <c r="B1636" s="507" t="s">
        <v>1083</v>
      </c>
      <c r="C1636" s="507" t="s">
        <v>681</v>
      </c>
      <c r="D1636" s="508">
        <v>3420</v>
      </c>
      <c r="E1636" s="508" t="s">
        <v>1063</v>
      </c>
      <c r="F1636" s="507" t="s">
        <v>595</v>
      </c>
      <c r="G1636" s="502" t="s">
        <v>1082</v>
      </c>
    </row>
    <row r="1637" spans="1:7" ht="30.75" thickBot="1" x14ac:dyDescent="0.3">
      <c r="A1637" s="506"/>
      <c r="B1637" s="507" t="s">
        <v>681</v>
      </c>
      <c r="C1637" s="507" t="s">
        <v>1080</v>
      </c>
      <c r="D1637" s="508">
        <v>3210</v>
      </c>
      <c r="E1637" s="508" t="s">
        <v>1063</v>
      </c>
      <c r="F1637" s="507" t="s">
        <v>595</v>
      </c>
      <c r="G1637" s="502" t="s">
        <v>1081</v>
      </c>
    </row>
    <row r="1638" spans="1:7" ht="30.75" thickBot="1" x14ac:dyDescent="0.3">
      <c r="A1638" s="506"/>
      <c r="B1638" s="507" t="s">
        <v>1080</v>
      </c>
      <c r="C1638" s="507" t="s">
        <v>760</v>
      </c>
      <c r="D1638" s="508">
        <v>3420</v>
      </c>
      <c r="E1638" s="508" t="s">
        <v>1063</v>
      </c>
      <c r="F1638" s="507" t="s">
        <v>595</v>
      </c>
      <c r="G1638" s="502" t="s">
        <v>1076</v>
      </c>
    </row>
    <row r="1639" spans="1:7" ht="30.75" thickBot="1" x14ac:dyDescent="0.3">
      <c r="A1639" s="506"/>
      <c r="B1639" s="507" t="s">
        <v>760</v>
      </c>
      <c r="C1639" s="507" t="s">
        <v>1078</v>
      </c>
      <c r="D1639" s="508">
        <v>3215</v>
      </c>
      <c r="E1639" s="508" t="s">
        <v>1063</v>
      </c>
      <c r="F1639" s="507" t="s">
        <v>595</v>
      </c>
      <c r="G1639" s="502" t="s">
        <v>1079</v>
      </c>
    </row>
    <row r="1640" spans="1:7" ht="30.75" thickBot="1" x14ac:dyDescent="0.3">
      <c r="A1640" s="506"/>
      <c r="B1640" s="507" t="s">
        <v>1078</v>
      </c>
      <c r="C1640" s="507" t="s">
        <v>753</v>
      </c>
      <c r="D1640" s="508">
        <v>3420</v>
      </c>
      <c r="E1640" s="508" t="s">
        <v>1063</v>
      </c>
      <c r="F1640" s="507" t="s">
        <v>595</v>
      </c>
      <c r="G1640" s="502" t="s">
        <v>1076</v>
      </c>
    </row>
    <row r="1641" spans="1:7" ht="30.75" thickBot="1" x14ac:dyDescent="0.3">
      <c r="A1641" s="506"/>
      <c r="B1641" s="507" t="s">
        <v>753</v>
      </c>
      <c r="C1641" s="507" t="s">
        <v>741</v>
      </c>
      <c r="D1641" s="508">
        <v>3215</v>
      </c>
      <c r="E1641" s="508" t="s">
        <v>1063</v>
      </c>
      <c r="F1641" s="507" t="s">
        <v>595</v>
      </c>
      <c r="G1641" s="502" t="s">
        <v>1077</v>
      </c>
    </row>
    <row r="1642" spans="1:7" ht="30.75" thickBot="1" x14ac:dyDescent="0.3">
      <c r="A1642" s="506"/>
      <c r="B1642" s="507" t="s">
        <v>741</v>
      </c>
      <c r="C1642" s="507" t="s">
        <v>991</v>
      </c>
      <c r="D1642" s="508">
        <v>3420</v>
      </c>
      <c r="E1642" s="508" t="s">
        <v>1063</v>
      </c>
      <c r="F1642" s="507" t="s">
        <v>595</v>
      </c>
      <c r="G1642" s="502" t="s">
        <v>1076</v>
      </c>
    </row>
    <row r="1643" spans="1:7" ht="30.75" thickBot="1" x14ac:dyDescent="0.3">
      <c r="A1643" s="505"/>
      <c r="B1643" s="507" t="s">
        <v>991</v>
      </c>
      <c r="C1643" s="507" t="s">
        <v>607</v>
      </c>
      <c r="D1643" s="508">
        <v>3380</v>
      </c>
      <c r="E1643" s="508" t="s">
        <v>1063</v>
      </c>
      <c r="F1643" s="507" t="s">
        <v>595</v>
      </c>
      <c r="G1643" s="502" t="s">
        <v>1075</v>
      </c>
    </row>
    <row r="1644" spans="1:7" ht="30.75" thickBot="1" x14ac:dyDescent="0.3">
      <c r="A1644" s="509">
        <v>41167</v>
      </c>
      <c r="B1644" s="507" t="s">
        <v>607</v>
      </c>
      <c r="C1644" s="507" t="s">
        <v>681</v>
      </c>
      <c r="D1644" s="508">
        <v>3180</v>
      </c>
      <c r="E1644" s="508" t="s">
        <v>1063</v>
      </c>
      <c r="F1644" s="507" t="s">
        <v>595</v>
      </c>
      <c r="G1644" s="502" t="s">
        <v>1074</v>
      </c>
    </row>
    <row r="1645" spans="1:7" ht="30.75" thickBot="1" x14ac:dyDescent="0.3">
      <c r="A1645" s="506"/>
      <c r="B1645" s="507" t="s">
        <v>681</v>
      </c>
      <c r="C1645" s="507" t="s">
        <v>1072</v>
      </c>
      <c r="D1645" s="508">
        <v>3220</v>
      </c>
      <c r="E1645" s="508" t="s">
        <v>1063</v>
      </c>
      <c r="F1645" s="507" t="s">
        <v>595</v>
      </c>
      <c r="G1645" s="502" t="s">
        <v>1073</v>
      </c>
    </row>
    <row r="1646" spans="1:7" ht="30.75" thickBot="1" x14ac:dyDescent="0.3">
      <c r="A1646" s="506"/>
      <c r="B1646" s="507" t="s">
        <v>1072</v>
      </c>
      <c r="C1646" s="507" t="s">
        <v>859</v>
      </c>
      <c r="D1646" s="508">
        <v>0</v>
      </c>
      <c r="E1646" s="508" t="s">
        <v>1063</v>
      </c>
      <c r="F1646" s="507" t="s">
        <v>595</v>
      </c>
      <c r="G1646" s="502" t="s">
        <v>1071</v>
      </c>
    </row>
    <row r="1647" spans="1:7" ht="30.75" thickBot="1" x14ac:dyDescent="0.3">
      <c r="A1647" s="506"/>
      <c r="B1647" s="507" t="s">
        <v>859</v>
      </c>
      <c r="C1647" s="507" t="s">
        <v>850</v>
      </c>
      <c r="D1647" s="508">
        <v>0</v>
      </c>
      <c r="E1647" s="508" t="s">
        <v>1070</v>
      </c>
      <c r="F1647" s="507" t="s">
        <v>595</v>
      </c>
      <c r="G1647" s="502" t="s">
        <v>1069</v>
      </c>
    </row>
    <row r="1648" spans="1:7" ht="30.75" thickBot="1" x14ac:dyDescent="0.3">
      <c r="A1648" s="506"/>
      <c r="B1648" s="507" t="s">
        <v>850</v>
      </c>
      <c r="C1648" s="507" t="s">
        <v>660</v>
      </c>
      <c r="D1648" s="508">
        <v>0</v>
      </c>
      <c r="E1648" s="508" t="s">
        <v>1063</v>
      </c>
      <c r="F1648" s="507" t="s">
        <v>595</v>
      </c>
      <c r="G1648" s="502" t="s">
        <v>1068</v>
      </c>
    </row>
    <row r="1649" spans="1:7" ht="15.75" thickBot="1" x14ac:dyDescent="0.3">
      <c r="A1649" s="506"/>
      <c r="B1649" s="507" t="s">
        <v>660</v>
      </c>
      <c r="C1649" s="507" t="s">
        <v>656</v>
      </c>
      <c r="D1649" s="508">
        <v>0</v>
      </c>
      <c r="E1649" s="508" t="s">
        <v>1067</v>
      </c>
      <c r="F1649" s="507" t="s">
        <v>595</v>
      </c>
      <c r="G1649" s="502" t="s">
        <v>1066</v>
      </c>
    </row>
    <row r="1650" spans="1:7" ht="30.75" thickBot="1" x14ac:dyDescent="0.3">
      <c r="A1650" s="506"/>
      <c r="B1650" s="507" t="s">
        <v>656</v>
      </c>
      <c r="C1650" s="507" t="s">
        <v>1064</v>
      </c>
      <c r="D1650" s="508">
        <v>0</v>
      </c>
      <c r="E1650" s="508" t="s">
        <v>1063</v>
      </c>
      <c r="F1650" s="507" t="s">
        <v>595</v>
      </c>
      <c r="G1650" s="502" t="s">
        <v>1065</v>
      </c>
    </row>
    <row r="1651" spans="1:7" ht="15.75" thickBot="1" x14ac:dyDescent="0.3">
      <c r="A1651" s="506"/>
      <c r="B1651" s="503" t="s">
        <v>1064</v>
      </c>
      <c r="C1651" s="503" t="s">
        <v>630</v>
      </c>
      <c r="D1651" s="504">
        <v>0</v>
      </c>
      <c r="E1651" s="504" t="s">
        <v>1063</v>
      </c>
      <c r="F1651" s="503" t="s">
        <v>595</v>
      </c>
      <c r="G1651" s="502" t="s">
        <v>1062</v>
      </c>
    </row>
    <row r="1652" spans="1:7" ht="60.75" thickBot="1" x14ac:dyDescent="0.3">
      <c r="A1652" s="505"/>
      <c r="B1652" s="503"/>
      <c r="C1652" s="503"/>
      <c r="D1652" s="504"/>
      <c r="E1652" s="504"/>
      <c r="F1652" s="503"/>
      <c r="G1652" s="502" t="s">
        <v>1061</v>
      </c>
    </row>
    <row r="1653" spans="1:7" ht="30.75" thickBot="1" x14ac:dyDescent="0.3">
      <c r="A1653" s="509">
        <v>42644</v>
      </c>
      <c r="B1653" s="503" t="s">
        <v>753</v>
      </c>
      <c r="C1653" s="503" t="s">
        <v>640</v>
      </c>
      <c r="D1653" s="504">
        <v>0</v>
      </c>
      <c r="E1653" s="504" t="s">
        <v>1058</v>
      </c>
      <c r="F1653" s="503" t="s">
        <v>595</v>
      </c>
      <c r="G1653" s="502" t="s">
        <v>1060</v>
      </c>
    </row>
    <row r="1654" spans="1:7" ht="15.75" thickBot="1" x14ac:dyDescent="0.3">
      <c r="A1654" s="506"/>
      <c r="B1654" s="503"/>
      <c r="C1654" s="503"/>
      <c r="D1654" s="504"/>
      <c r="E1654" s="504"/>
      <c r="F1654" s="503"/>
      <c r="G1654" s="502" t="s">
        <v>1059</v>
      </c>
    </row>
    <row r="1655" spans="1:7" ht="45.75" thickBot="1" x14ac:dyDescent="0.3">
      <c r="A1655" s="506"/>
      <c r="B1655" s="507" t="s">
        <v>640</v>
      </c>
      <c r="C1655" s="507" t="s">
        <v>637</v>
      </c>
      <c r="D1655" s="508">
        <v>0</v>
      </c>
      <c r="E1655" s="508" t="s">
        <v>1058</v>
      </c>
      <c r="F1655" s="507" t="s">
        <v>595</v>
      </c>
      <c r="G1655" s="502" t="s">
        <v>1057</v>
      </c>
    </row>
    <row r="1656" spans="1:7" ht="30.75" thickBot="1" x14ac:dyDescent="0.3">
      <c r="A1656" s="506"/>
      <c r="B1656" s="507" t="s">
        <v>637</v>
      </c>
      <c r="C1656" s="507" t="s">
        <v>632</v>
      </c>
      <c r="D1656" s="508">
        <v>0</v>
      </c>
      <c r="E1656" s="508" t="s">
        <v>1050</v>
      </c>
      <c r="F1656" s="507" t="s">
        <v>595</v>
      </c>
      <c r="G1656" s="502" t="s">
        <v>1056</v>
      </c>
    </row>
    <row r="1657" spans="1:7" ht="30.75" thickBot="1" x14ac:dyDescent="0.3">
      <c r="A1657" s="506"/>
      <c r="B1657" s="507" t="s">
        <v>632</v>
      </c>
      <c r="C1657" s="507" t="s">
        <v>630</v>
      </c>
      <c r="D1657" s="508">
        <v>0</v>
      </c>
      <c r="E1657" s="508" t="s">
        <v>1050</v>
      </c>
      <c r="F1657" s="507" t="s">
        <v>595</v>
      </c>
      <c r="G1657" s="502" t="s">
        <v>1055</v>
      </c>
    </row>
    <row r="1658" spans="1:7" ht="30.75" thickBot="1" x14ac:dyDescent="0.3">
      <c r="A1658" s="506"/>
      <c r="B1658" s="507" t="s">
        <v>630</v>
      </c>
      <c r="C1658" s="507" t="s">
        <v>627</v>
      </c>
      <c r="D1658" s="508">
        <v>0</v>
      </c>
      <c r="E1658" s="508" t="s">
        <v>1050</v>
      </c>
      <c r="F1658" s="507" t="s">
        <v>595</v>
      </c>
      <c r="G1658" s="502" t="s">
        <v>1054</v>
      </c>
    </row>
    <row r="1659" spans="1:7" ht="30.75" thickBot="1" x14ac:dyDescent="0.3">
      <c r="A1659" s="506"/>
      <c r="B1659" s="507" t="s">
        <v>627</v>
      </c>
      <c r="C1659" s="507" t="s">
        <v>997</v>
      </c>
      <c r="D1659" s="508">
        <v>0</v>
      </c>
      <c r="E1659" s="508" t="s">
        <v>1050</v>
      </c>
      <c r="F1659" s="507" t="s">
        <v>595</v>
      </c>
      <c r="G1659" s="502" t="s">
        <v>1053</v>
      </c>
    </row>
    <row r="1660" spans="1:7" ht="60.75" thickBot="1" x14ac:dyDescent="0.3">
      <c r="A1660" s="506"/>
      <c r="B1660" s="507" t="s">
        <v>997</v>
      </c>
      <c r="C1660" s="507" t="s">
        <v>745</v>
      </c>
      <c r="D1660" s="508">
        <v>0</v>
      </c>
      <c r="E1660" s="508" t="s">
        <v>1050</v>
      </c>
      <c r="F1660" s="507" t="s">
        <v>595</v>
      </c>
      <c r="G1660" s="502" t="s">
        <v>1052</v>
      </c>
    </row>
    <row r="1661" spans="1:7" ht="45.75" thickBot="1" x14ac:dyDescent="0.3">
      <c r="A1661" s="506"/>
      <c r="B1661" s="507" t="s">
        <v>745</v>
      </c>
      <c r="C1661" s="507" t="s">
        <v>609</v>
      </c>
      <c r="D1661" s="508">
        <v>0</v>
      </c>
      <c r="E1661" s="508" t="s">
        <v>1050</v>
      </c>
      <c r="F1661" s="507" t="s">
        <v>595</v>
      </c>
      <c r="G1661" s="502" t="s">
        <v>1051</v>
      </c>
    </row>
    <row r="1662" spans="1:7" ht="30.75" thickBot="1" x14ac:dyDescent="0.3">
      <c r="A1662" s="505"/>
      <c r="B1662" s="507" t="s">
        <v>609</v>
      </c>
      <c r="C1662" s="507" t="s">
        <v>607</v>
      </c>
      <c r="D1662" s="508">
        <v>0</v>
      </c>
      <c r="E1662" s="508" t="s">
        <v>1050</v>
      </c>
      <c r="F1662" s="507" t="s">
        <v>595</v>
      </c>
      <c r="G1662" s="502" t="s">
        <v>1049</v>
      </c>
    </row>
    <row r="1663" spans="1:7" ht="30.75" thickBot="1" x14ac:dyDescent="0.3">
      <c r="A1663" s="509">
        <v>42645</v>
      </c>
      <c r="B1663" s="507" t="s">
        <v>607</v>
      </c>
      <c r="C1663" s="507" t="s">
        <v>602</v>
      </c>
      <c r="D1663" s="508">
        <v>0</v>
      </c>
      <c r="E1663" s="508" t="s">
        <v>958</v>
      </c>
      <c r="F1663" s="507" t="s">
        <v>595</v>
      </c>
      <c r="G1663" s="502" t="s">
        <v>1049</v>
      </c>
    </row>
    <row r="1664" spans="1:7" ht="30.75" thickBot="1" x14ac:dyDescent="0.3">
      <c r="A1664" s="506"/>
      <c r="B1664" s="507" t="s">
        <v>602</v>
      </c>
      <c r="C1664" s="507" t="s">
        <v>698</v>
      </c>
      <c r="D1664" s="508">
        <v>0</v>
      </c>
      <c r="E1664" s="508" t="s">
        <v>958</v>
      </c>
      <c r="F1664" s="507" t="s">
        <v>595</v>
      </c>
      <c r="G1664" s="502" t="s">
        <v>1048</v>
      </c>
    </row>
    <row r="1665" spans="1:7" ht="30.75" thickBot="1" x14ac:dyDescent="0.3">
      <c r="A1665" s="506"/>
      <c r="B1665" s="507" t="s">
        <v>698</v>
      </c>
      <c r="C1665" s="507" t="s">
        <v>689</v>
      </c>
      <c r="D1665" s="508">
        <v>0</v>
      </c>
      <c r="E1665" s="508" t="s">
        <v>958</v>
      </c>
      <c r="F1665" s="507" t="s">
        <v>595</v>
      </c>
      <c r="G1665" s="502" t="s">
        <v>1047</v>
      </c>
    </row>
    <row r="1666" spans="1:7" ht="30.75" thickBot="1" x14ac:dyDescent="0.3">
      <c r="A1666" s="506"/>
      <c r="B1666" s="507" t="s">
        <v>689</v>
      </c>
      <c r="C1666" s="507" t="s">
        <v>687</v>
      </c>
      <c r="D1666" s="508">
        <v>0</v>
      </c>
      <c r="E1666" s="508" t="s">
        <v>958</v>
      </c>
      <c r="F1666" s="507" t="s">
        <v>595</v>
      </c>
      <c r="G1666" s="502" t="s">
        <v>1046</v>
      </c>
    </row>
    <row r="1667" spans="1:7" ht="30.75" thickBot="1" x14ac:dyDescent="0.3">
      <c r="A1667" s="506"/>
      <c r="B1667" s="507" t="s">
        <v>687</v>
      </c>
      <c r="C1667" s="507" t="s">
        <v>683</v>
      </c>
      <c r="D1667" s="508">
        <v>0</v>
      </c>
      <c r="E1667" s="508" t="s">
        <v>958</v>
      </c>
      <c r="F1667" s="507" t="s">
        <v>595</v>
      </c>
      <c r="G1667" s="502" t="s">
        <v>1045</v>
      </c>
    </row>
    <row r="1668" spans="1:7" ht="30.75" thickBot="1" x14ac:dyDescent="0.3">
      <c r="A1668" s="506"/>
      <c r="B1668" s="507" t="s">
        <v>683</v>
      </c>
      <c r="C1668" s="507" t="s">
        <v>731</v>
      </c>
      <c r="D1668" s="508">
        <v>0</v>
      </c>
      <c r="E1668" s="508" t="s">
        <v>958</v>
      </c>
      <c r="F1668" s="507" t="s">
        <v>595</v>
      </c>
      <c r="G1668" s="502" t="s">
        <v>1044</v>
      </c>
    </row>
    <row r="1669" spans="1:7" ht="75.75" thickBot="1" x14ac:dyDescent="0.3">
      <c r="A1669" s="506"/>
      <c r="B1669" s="507" t="s">
        <v>731</v>
      </c>
      <c r="C1669" s="507" t="s">
        <v>729</v>
      </c>
      <c r="D1669" s="508">
        <v>0</v>
      </c>
      <c r="E1669" s="508" t="s">
        <v>958</v>
      </c>
      <c r="F1669" s="507" t="s">
        <v>595</v>
      </c>
      <c r="G1669" s="502" t="s">
        <v>1043</v>
      </c>
    </row>
    <row r="1670" spans="1:7" ht="30.75" thickBot="1" x14ac:dyDescent="0.3">
      <c r="A1670" s="506"/>
      <c r="B1670" s="507" t="s">
        <v>729</v>
      </c>
      <c r="C1670" s="507" t="s">
        <v>681</v>
      </c>
      <c r="D1670" s="508">
        <v>0</v>
      </c>
      <c r="E1670" s="508" t="s">
        <v>958</v>
      </c>
      <c r="F1670" s="507" t="s">
        <v>595</v>
      </c>
      <c r="G1670" s="502" t="s">
        <v>1042</v>
      </c>
    </row>
    <row r="1671" spans="1:7" ht="45.75" thickBot="1" x14ac:dyDescent="0.3">
      <c r="A1671" s="506"/>
      <c r="B1671" s="507" t="s">
        <v>681</v>
      </c>
      <c r="C1671" s="507" t="s">
        <v>671</v>
      </c>
      <c r="D1671" s="508">
        <v>0</v>
      </c>
      <c r="E1671" s="508" t="s">
        <v>958</v>
      </c>
      <c r="F1671" s="507" t="s">
        <v>595</v>
      </c>
      <c r="G1671" s="502" t="s">
        <v>1041</v>
      </c>
    </row>
    <row r="1672" spans="1:7" ht="210.75" thickBot="1" x14ac:dyDescent="0.3">
      <c r="A1672" s="506"/>
      <c r="B1672" s="503" t="s">
        <v>671</v>
      </c>
      <c r="C1672" s="503" t="s">
        <v>666</v>
      </c>
      <c r="D1672" s="504">
        <v>0</v>
      </c>
      <c r="E1672" s="504" t="s">
        <v>958</v>
      </c>
      <c r="F1672" s="503" t="s">
        <v>595</v>
      </c>
      <c r="G1672" s="502" t="s">
        <v>1040</v>
      </c>
    </row>
    <row r="1673" spans="1:7" ht="60.75" thickBot="1" x14ac:dyDescent="0.3">
      <c r="A1673" s="506"/>
      <c r="B1673" s="503"/>
      <c r="C1673" s="503"/>
      <c r="D1673" s="504"/>
      <c r="E1673" s="504"/>
      <c r="F1673" s="503"/>
      <c r="G1673" s="502" t="s">
        <v>1039</v>
      </c>
    </row>
    <row r="1674" spans="1:7" ht="45.75" thickBot="1" x14ac:dyDescent="0.3">
      <c r="A1674" s="506"/>
      <c r="B1674" s="507" t="s">
        <v>666</v>
      </c>
      <c r="C1674" s="507" t="s">
        <v>656</v>
      </c>
      <c r="D1674" s="508">
        <v>0</v>
      </c>
      <c r="E1674" s="508" t="s">
        <v>958</v>
      </c>
      <c r="F1674" s="507" t="s">
        <v>595</v>
      </c>
      <c r="G1674" s="502" t="s">
        <v>1038</v>
      </c>
    </row>
    <row r="1675" spans="1:7" ht="30.75" thickBot="1" x14ac:dyDescent="0.3">
      <c r="A1675" s="506"/>
      <c r="B1675" s="507" t="s">
        <v>656</v>
      </c>
      <c r="C1675" s="507" t="s">
        <v>794</v>
      </c>
      <c r="D1675" s="508">
        <v>0</v>
      </c>
      <c r="E1675" s="508" t="s">
        <v>958</v>
      </c>
      <c r="F1675" s="507" t="s">
        <v>595</v>
      </c>
      <c r="G1675" s="502" t="s">
        <v>1037</v>
      </c>
    </row>
    <row r="1676" spans="1:7" ht="30.75" thickBot="1" x14ac:dyDescent="0.3">
      <c r="A1676" s="506"/>
      <c r="B1676" s="507" t="s">
        <v>794</v>
      </c>
      <c r="C1676" s="507" t="s">
        <v>647</v>
      </c>
      <c r="D1676" s="508">
        <v>0</v>
      </c>
      <c r="E1676" s="508" t="s">
        <v>958</v>
      </c>
      <c r="F1676" s="507" t="s">
        <v>595</v>
      </c>
      <c r="G1676" s="502" t="s">
        <v>1036</v>
      </c>
    </row>
    <row r="1677" spans="1:7" ht="45.75" thickBot="1" x14ac:dyDescent="0.3">
      <c r="A1677" s="506"/>
      <c r="B1677" s="507" t="s">
        <v>647</v>
      </c>
      <c r="C1677" s="507" t="s">
        <v>841</v>
      </c>
      <c r="D1677" s="508">
        <v>0</v>
      </c>
      <c r="E1677" s="508" t="s">
        <v>958</v>
      </c>
      <c r="F1677" s="507" t="s">
        <v>595</v>
      </c>
      <c r="G1677" s="502" t="s">
        <v>1035</v>
      </c>
    </row>
    <row r="1678" spans="1:7" ht="60.75" thickBot="1" x14ac:dyDescent="0.3">
      <c r="A1678" s="506"/>
      <c r="B1678" s="507" t="s">
        <v>841</v>
      </c>
      <c r="C1678" s="507" t="s">
        <v>634</v>
      </c>
      <c r="D1678" s="508">
        <v>0</v>
      </c>
      <c r="E1678" s="508" t="s">
        <v>958</v>
      </c>
      <c r="F1678" s="507" t="s">
        <v>595</v>
      </c>
      <c r="G1678" s="502" t="s">
        <v>1034</v>
      </c>
    </row>
    <row r="1679" spans="1:7" ht="45.75" thickBot="1" x14ac:dyDescent="0.3">
      <c r="A1679" s="506"/>
      <c r="B1679" s="507" t="s">
        <v>634</v>
      </c>
      <c r="C1679" s="507" t="s">
        <v>632</v>
      </c>
      <c r="D1679" s="508">
        <v>0</v>
      </c>
      <c r="E1679" s="508" t="s">
        <v>958</v>
      </c>
      <c r="F1679" s="507" t="s">
        <v>595</v>
      </c>
      <c r="G1679" s="502" t="s">
        <v>1033</v>
      </c>
    </row>
    <row r="1680" spans="1:7" ht="60.75" thickBot="1" x14ac:dyDescent="0.3">
      <c r="A1680" s="506"/>
      <c r="B1680" s="507" t="s">
        <v>632</v>
      </c>
      <c r="C1680" s="507" t="s">
        <v>962</v>
      </c>
      <c r="D1680" s="508">
        <v>0</v>
      </c>
      <c r="E1680" s="508" t="s">
        <v>958</v>
      </c>
      <c r="F1680" s="507" t="s">
        <v>595</v>
      </c>
      <c r="G1680" s="502" t="s">
        <v>1032</v>
      </c>
    </row>
    <row r="1681" spans="1:7" ht="60.75" thickBot="1" x14ac:dyDescent="0.3">
      <c r="A1681" s="506"/>
      <c r="B1681" s="503" t="s">
        <v>962</v>
      </c>
      <c r="C1681" s="503" t="s">
        <v>627</v>
      </c>
      <c r="D1681" s="504">
        <v>0</v>
      </c>
      <c r="E1681" s="504" t="s">
        <v>958</v>
      </c>
      <c r="F1681" s="503" t="s">
        <v>595</v>
      </c>
      <c r="G1681" s="502" t="s">
        <v>1031</v>
      </c>
    </row>
    <row r="1682" spans="1:7" ht="15.75" thickBot="1" x14ac:dyDescent="0.3">
      <c r="A1682" s="506"/>
      <c r="B1682" s="503"/>
      <c r="C1682" s="503"/>
      <c r="D1682" s="504"/>
      <c r="E1682" s="504"/>
      <c r="F1682" s="503"/>
      <c r="G1682" s="502" t="s">
        <v>1030</v>
      </c>
    </row>
    <row r="1683" spans="1:7" ht="75.75" thickBot="1" x14ac:dyDescent="0.3">
      <c r="A1683" s="506"/>
      <c r="B1683" s="503" t="s">
        <v>627</v>
      </c>
      <c r="C1683" s="503" t="s">
        <v>779</v>
      </c>
      <c r="D1683" s="504">
        <v>0</v>
      </c>
      <c r="E1683" s="504" t="s">
        <v>958</v>
      </c>
      <c r="F1683" s="503" t="s">
        <v>595</v>
      </c>
      <c r="G1683" s="502" t="s">
        <v>1029</v>
      </c>
    </row>
    <row r="1684" spans="1:7" ht="150.75" thickBot="1" x14ac:dyDescent="0.3">
      <c r="A1684" s="506"/>
      <c r="B1684" s="503"/>
      <c r="C1684" s="503"/>
      <c r="D1684" s="504"/>
      <c r="E1684" s="504"/>
      <c r="F1684" s="503"/>
      <c r="G1684" s="502" t="s">
        <v>1028</v>
      </c>
    </row>
    <row r="1685" spans="1:7" ht="45.75" thickBot="1" x14ac:dyDescent="0.3">
      <c r="A1685" s="506"/>
      <c r="B1685" s="507" t="s">
        <v>779</v>
      </c>
      <c r="C1685" s="507" t="s">
        <v>991</v>
      </c>
      <c r="D1685" s="508">
        <v>0</v>
      </c>
      <c r="E1685" s="508" t="s">
        <v>958</v>
      </c>
      <c r="F1685" s="507" t="s">
        <v>595</v>
      </c>
      <c r="G1685" s="502" t="s">
        <v>1027</v>
      </c>
    </row>
    <row r="1686" spans="1:7" ht="30.75" thickBot="1" x14ac:dyDescent="0.3">
      <c r="A1686" s="505"/>
      <c r="B1686" s="507" t="s">
        <v>991</v>
      </c>
      <c r="C1686" s="507" t="s">
        <v>607</v>
      </c>
      <c r="D1686" s="508">
        <v>0</v>
      </c>
      <c r="E1686" s="508" t="s">
        <v>958</v>
      </c>
      <c r="F1686" s="507" t="s">
        <v>595</v>
      </c>
      <c r="G1686" s="502" t="s">
        <v>1026</v>
      </c>
    </row>
    <row r="1687" spans="1:7" ht="30.75" thickBot="1" x14ac:dyDescent="0.3">
      <c r="A1687" s="509">
        <v>42646</v>
      </c>
      <c r="B1687" s="507" t="s">
        <v>607</v>
      </c>
      <c r="C1687" s="507" t="s">
        <v>605</v>
      </c>
      <c r="D1687" s="508">
        <v>0</v>
      </c>
      <c r="E1687" s="508" t="s">
        <v>989</v>
      </c>
      <c r="F1687" s="507" t="s">
        <v>595</v>
      </c>
      <c r="G1687" s="502" t="s">
        <v>1025</v>
      </c>
    </row>
    <row r="1688" spans="1:7" ht="45.75" thickBot="1" x14ac:dyDescent="0.3">
      <c r="A1688" s="506"/>
      <c r="B1688" s="507" t="s">
        <v>605</v>
      </c>
      <c r="C1688" s="507" t="s">
        <v>597</v>
      </c>
      <c r="D1688" s="508">
        <v>0</v>
      </c>
      <c r="E1688" s="508" t="s">
        <v>989</v>
      </c>
      <c r="F1688" s="507" t="s">
        <v>595</v>
      </c>
      <c r="G1688" s="502" t="s">
        <v>1024</v>
      </c>
    </row>
    <row r="1689" spans="1:7" ht="30.75" thickBot="1" x14ac:dyDescent="0.3">
      <c r="A1689" s="506"/>
      <c r="B1689" s="507" t="s">
        <v>597</v>
      </c>
      <c r="C1689" s="507" t="s">
        <v>771</v>
      </c>
      <c r="D1689" s="508">
        <v>0</v>
      </c>
      <c r="E1689" s="508" t="s">
        <v>989</v>
      </c>
      <c r="F1689" s="507" t="s">
        <v>595</v>
      </c>
      <c r="G1689" s="502" t="s">
        <v>1023</v>
      </c>
    </row>
    <row r="1690" spans="1:7" ht="45.75" thickBot="1" x14ac:dyDescent="0.3">
      <c r="A1690" s="506"/>
      <c r="B1690" s="507" t="s">
        <v>771</v>
      </c>
      <c r="C1690" s="507" t="s">
        <v>685</v>
      </c>
      <c r="D1690" s="508">
        <v>0</v>
      </c>
      <c r="E1690" s="508" t="s">
        <v>989</v>
      </c>
      <c r="F1690" s="507" t="s">
        <v>595</v>
      </c>
      <c r="G1690" s="502" t="s">
        <v>1022</v>
      </c>
    </row>
    <row r="1691" spans="1:7" ht="30.75" thickBot="1" x14ac:dyDescent="0.3">
      <c r="A1691" s="506"/>
      <c r="B1691" s="507" t="s">
        <v>685</v>
      </c>
      <c r="C1691" s="507" t="s">
        <v>735</v>
      </c>
      <c r="D1691" s="508">
        <v>0</v>
      </c>
      <c r="E1691" s="508" t="s">
        <v>989</v>
      </c>
      <c r="F1691" s="507" t="s">
        <v>595</v>
      </c>
      <c r="G1691" s="502" t="s">
        <v>1021</v>
      </c>
    </row>
    <row r="1692" spans="1:7" ht="60.75" thickBot="1" x14ac:dyDescent="0.3">
      <c r="A1692" s="506"/>
      <c r="B1692" s="507" t="s">
        <v>735</v>
      </c>
      <c r="C1692" s="507" t="s">
        <v>921</v>
      </c>
      <c r="D1692" s="508">
        <v>0</v>
      </c>
      <c r="E1692" s="508" t="s">
        <v>989</v>
      </c>
      <c r="F1692" s="507" t="s">
        <v>595</v>
      </c>
      <c r="G1692" s="502" t="s">
        <v>1020</v>
      </c>
    </row>
    <row r="1693" spans="1:7" ht="45.75" thickBot="1" x14ac:dyDescent="0.3">
      <c r="A1693" s="506"/>
      <c r="B1693" s="507" t="s">
        <v>921</v>
      </c>
      <c r="C1693" s="507" t="s">
        <v>1018</v>
      </c>
      <c r="D1693" s="508">
        <v>0</v>
      </c>
      <c r="E1693" s="508" t="s">
        <v>989</v>
      </c>
      <c r="F1693" s="507" t="s">
        <v>595</v>
      </c>
      <c r="G1693" s="502" t="s">
        <v>1019</v>
      </c>
    </row>
    <row r="1694" spans="1:7" ht="30.75" thickBot="1" x14ac:dyDescent="0.3">
      <c r="A1694" s="506"/>
      <c r="B1694" s="507" t="s">
        <v>1018</v>
      </c>
      <c r="C1694" s="507" t="s">
        <v>811</v>
      </c>
      <c r="D1694" s="508">
        <v>0</v>
      </c>
      <c r="E1694" s="508" t="s">
        <v>989</v>
      </c>
      <c r="F1694" s="507" t="s">
        <v>595</v>
      </c>
      <c r="G1694" s="502" t="s">
        <v>1017</v>
      </c>
    </row>
    <row r="1695" spans="1:7" ht="30.75" thickBot="1" x14ac:dyDescent="0.3">
      <c r="A1695" s="506"/>
      <c r="B1695" s="507" t="s">
        <v>811</v>
      </c>
      <c r="C1695" s="507" t="s">
        <v>975</v>
      </c>
      <c r="D1695" s="508">
        <v>0</v>
      </c>
      <c r="E1695" s="508" t="s">
        <v>989</v>
      </c>
      <c r="F1695" s="507" t="s">
        <v>595</v>
      </c>
      <c r="G1695" s="502" t="s">
        <v>1016</v>
      </c>
    </row>
    <row r="1696" spans="1:7" ht="30.75" thickBot="1" x14ac:dyDescent="0.3">
      <c r="A1696" s="506"/>
      <c r="B1696" s="507" t="s">
        <v>975</v>
      </c>
      <c r="C1696" s="507" t="s">
        <v>807</v>
      </c>
      <c r="D1696" s="508">
        <v>0</v>
      </c>
      <c r="E1696" s="508" t="s">
        <v>989</v>
      </c>
      <c r="F1696" s="507" t="s">
        <v>595</v>
      </c>
      <c r="G1696" s="502" t="s">
        <v>1015</v>
      </c>
    </row>
    <row r="1697" spans="1:7" ht="45.75" thickBot="1" x14ac:dyDescent="0.3">
      <c r="A1697" s="506"/>
      <c r="B1697" s="507" t="s">
        <v>807</v>
      </c>
      <c r="C1697" s="507" t="s">
        <v>850</v>
      </c>
      <c r="D1697" s="508">
        <v>0</v>
      </c>
      <c r="E1697" s="508" t="s">
        <v>989</v>
      </c>
      <c r="F1697" s="507" t="s">
        <v>595</v>
      </c>
      <c r="G1697" s="502" t="s">
        <v>1014</v>
      </c>
    </row>
    <row r="1698" spans="1:7" ht="30.75" thickBot="1" x14ac:dyDescent="0.3">
      <c r="A1698" s="506"/>
      <c r="B1698" s="507" t="s">
        <v>850</v>
      </c>
      <c r="C1698" s="507" t="s">
        <v>663</v>
      </c>
      <c r="D1698" s="508">
        <v>0</v>
      </c>
      <c r="E1698" s="508" t="s">
        <v>989</v>
      </c>
      <c r="F1698" s="507" t="s">
        <v>595</v>
      </c>
      <c r="G1698" s="502" t="s">
        <v>1013</v>
      </c>
    </row>
    <row r="1699" spans="1:7" ht="30.75" thickBot="1" x14ac:dyDescent="0.3">
      <c r="A1699" s="506"/>
      <c r="B1699" s="507" t="s">
        <v>663</v>
      </c>
      <c r="C1699" s="507" t="s">
        <v>721</v>
      </c>
      <c r="D1699" s="508">
        <v>0</v>
      </c>
      <c r="E1699" s="508" t="s">
        <v>989</v>
      </c>
      <c r="F1699" s="507" t="s">
        <v>595</v>
      </c>
      <c r="G1699" s="502" t="s">
        <v>1012</v>
      </c>
    </row>
    <row r="1700" spans="1:7" ht="30.75" thickBot="1" x14ac:dyDescent="0.3">
      <c r="A1700" s="506"/>
      <c r="B1700" s="507" t="s">
        <v>721</v>
      </c>
      <c r="C1700" s="507" t="s">
        <v>845</v>
      </c>
      <c r="D1700" s="508">
        <v>0</v>
      </c>
      <c r="E1700" s="508" t="s">
        <v>989</v>
      </c>
      <c r="F1700" s="507" t="s">
        <v>595</v>
      </c>
      <c r="G1700" s="502" t="s">
        <v>1011</v>
      </c>
    </row>
    <row r="1701" spans="1:7" ht="30.75" thickBot="1" x14ac:dyDescent="0.3">
      <c r="A1701" s="506"/>
      <c r="B1701" s="507" t="s">
        <v>845</v>
      </c>
      <c r="C1701" s="507" t="s">
        <v>902</v>
      </c>
      <c r="D1701" s="508">
        <v>0</v>
      </c>
      <c r="E1701" s="508" t="s">
        <v>989</v>
      </c>
      <c r="F1701" s="507" t="s">
        <v>595</v>
      </c>
      <c r="G1701" s="502" t="s">
        <v>1010</v>
      </c>
    </row>
    <row r="1702" spans="1:7" ht="30.75" thickBot="1" x14ac:dyDescent="0.3">
      <c r="A1702" s="506"/>
      <c r="B1702" s="507" t="s">
        <v>902</v>
      </c>
      <c r="C1702" s="507" t="s">
        <v>794</v>
      </c>
      <c r="D1702" s="508">
        <v>0</v>
      </c>
      <c r="E1702" s="508" t="s">
        <v>989</v>
      </c>
      <c r="F1702" s="507" t="s">
        <v>595</v>
      </c>
      <c r="G1702" s="502" t="s">
        <v>1009</v>
      </c>
    </row>
    <row r="1703" spans="1:7" ht="30.75" thickBot="1" x14ac:dyDescent="0.3">
      <c r="A1703" s="506"/>
      <c r="B1703" s="507" t="s">
        <v>794</v>
      </c>
      <c r="C1703" s="507" t="s">
        <v>753</v>
      </c>
      <c r="D1703" s="508">
        <v>0</v>
      </c>
      <c r="E1703" s="508" t="s">
        <v>989</v>
      </c>
      <c r="F1703" s="507" t="s">
        <v>595</v>
      </c>
      <c r="G1703" s="502" t="s">
        <v>1008</v>
      </c>
    </row>
    <row r="1704" spans="1:7" ht="30.75" thickBot="1" x14ac:dyDescent="0.3">
      <c r="A1704" s="506"/>
      <c r="B1704" s="507" t="s">
        <v>753</v>
      </c>
      <c r="C1704" s="507" t="s">
        <v>645</v>
      </c>
      <c r="D1704" s="508">
        <v>0</v>
      </c>
      <c r="E1704" s="508" t="s">
        <v>989</v>
      </c>
      <c r="F1704" s="507" t="s">
        <v>595</v>
      </c>
      <c r="G1704" s="502" t="s">
        <v>1007</v>
      </c>
    </row>
    <row r="1705" spans="1:7" ht="30.75" thickBot="1" x14ac:dyDescent="0.3">
      <c r="A1705" s="506"/>
      <c r="B1705" s="507" t="s">
        <v>645</v>
      </c>
      <c r="C1705" s="507" t="s">
        <v>640</v>
      </c>
      <c r="D1705" s="508">
        <v>0</v>
      </c>
      <c r="E1705" s="508" t="s">
        <v>989</v>
      </c>
      <c r="F1705" s="507" t="s">
        <v>595</v>
      </c>
      <c r="G1705" s="502" t="s">
        <v>1006</v>
      </c>
    </row>
    <row r="1706" spans="1:7" ht="30.75" thickBot="1" x14ac:dyDescent="0.3">
      <c r="A1706" s="506"/>
      <c r="B1706" s="507" t="s">
        <v>640</v>
      </c>
      <c r="C1706" s="507" t="s">
        <v>639</v>
      </c>
      <c r="D1706" s="508">
        <v>0</v>
      </c>
      <c r="E1706" s="508" t="s">
        <v>989</v>
      </c>
      <c r="F1706" s="507" t="s">
        <v>595</v>
      </c>
      <c r="G1706" s="502" t="s">
        <v>1005</v>
      </c>
    </row>
    <row r="1707" spans="1:7" ht="60.75" thickBot="1" x14ac:dyDescent="0.3">
      <c r="A1707" s="506"/>
      <c r="B1707" s="507" t="s">
        <v>639</v>
      </c>
      <c r="C1707" s="507" t="s">
        <v>966</v>
      </c>
      <c r="D1707" s="508">
        <v>0</v>
      </c>
      <c r="E1707" s="508" t="s">
        <v>989</v>
      </c>
      <c r="F1707" s="507" t="s">
        <v>595</v>
      </c>
      <c r="G1707" s="502" t="s">
        <v>1004</v>
      </c>
    </row>
    <row r="1708" spans="1:7" ht="30.75" thickBot="1" x14ac:dyDescent="0.3">
      <c r="A1708" s="506"/>
      <c r="B1708" s="507" t="s">
        <v>966</v>
      </c>
      <c r="C1708" s="507" t="s">
        <v>964</v>
      </c>
      <c r="D1708" s="508">
        <v>0</v>
      </c>
      <c r="E1708" s="508" t="s">
        <v>989</v>
      </c>
      <c r="F1708" s="507" t="s">
        <v>595</v>
      </c>
      <c r="G1708" s="502" t="s">
        <v>1003</v>
      </c>
    </row>
    <row r="1709" spans="1:7" ht="30.75" thickBot="1" x14ac:dyDescent="0.3">
      <c r="A1709" s="506"/>
      <c r="B1709" s="507" t="s">
        <v>964</v>
      </c>
      <c r="C1709" s="507" t="s">
        <v>893</v>
      </c>
      <c r="D1709" s="508">
        <v>0</v>
      </c>
      <c r="E1709" s="508" t="s">
        <v>989</v>
      </c>
      <c r="F1709" s="507" t="s">
        <v>595</v>
      </c>
      <c r="G1709" s="502" t="s">
        <v>1002</v>
      </c>
    </row>
    <row r="1710" spans="1:7" ht="30.75" thickBot="1" x14ac:dyDescent="0.3">
      <c r="A1710" s="506"/>
      <c r="B1710" s="507" t="s">
        <v>893</v>
      </c>
      <c r="C1710" s="507" t="s">
        <v>630</v>
      </c>
      <c r="D1710" s="508">
        <v>0</v>
      </c>
      <c r="E1710" s="508" t="s">
        <v>989</v>
      </c>
      <c r="F1710" s="507" t="s">
        <v>595</v>
      </c>
      <c r="G1710" s="502" t="s">
        <v>1001</v>
      </c>
    </row>
    <row r="1711" spans="1:7" ht="30.75" thickBot="1" x14ac:dyDescent="0.3">
      <c r="A1711" s="506"/>
      <c r="B1711" s="507" t="s">
        <v>630</v>
      </c>
      <c r="C1711" s="507" t="s">
        <v>625</v>
      </c>
      <c r="D1711" s="508">
        <v>0</v>
      </c>
      <c r="E1711" s="508" t="s">
        <v>989</v>
      </c>
      <c r="F1711" s="507" t="s">
        <v>595</v>
      </c>
      <c r="G1711" s="502" t="s">
        <v>1000</v>
      </c>
    </row>
    <row r="1712" spans="1:7" ht="30.75" thickBot="1" x14ac:dyDescent="0.3">
      <c r="A1712" s="506"/>
      <c r="B1712" s="507" t="s">
        <v>625</v>
      </c>
      <c r="C1712" s="507" t="s">
        <v>623</v>
      </c>
      <c r="D1712" s="508">
        <v>0</v>
      </c>
      <c r="E1712" s="508" t="s">
        <v>989</v>
      </c>
      <c r="F1712" s="507" t="s">
        <v>595</v>
      </c>
      <c r="G1712" s="502" t="s">
        <v>999</v>
      </c>
    </row>
    <row r="1713" spans="1:7" ht="30.75" thickBot="1" x14ac:dyDescent="0.3">
      <c r="A1713" s="506"/>
      <c r="B1713" s="507" t="s">
        <v>623</v>
      </c>
      <c r="C1713" s="507" t="s">
        <v>997</v>
      </c>
      <c r="D1713" s="508">
        <v>0</v>
      </c>
      <c r="E1713" s="508" t="s">
        <v>989</v>
      </c>
      <c r="F1713" s="507" t="s">
        <v>595</v>
      </c>
      <c r="G1713" s="502" t="s">
        <v>998</v>
      </c>
    </row>
    <row r="1714" spans="1:7" ht="30.75" thickBot="1" x14ac:dyDescent="0.3">
      <c r="A1714" s="506"/>
      <c r="B1714" s="507" t="s">
        <v>997</v>
      </c>
      <c r="C1714" s="507" t="s">
        <v>781</v>
      </c>
      <c r="D1714" s="508">
        <v>0</v>
      </c>
      <c r="E1714" s="508" t="s">
        <v>989</v>
      </c>
      <c r="F1714" s="507" t="s">
        <v>595</v>
      </c>
      <c r="G1714" s="502" t="s">
        <v>996</v>
      </c>
    </row>
    <row r="1715" spans="1:7" ht="30.75" thickBot="1" x14ac:dyDescent="0.3">
      <c r="A1715" s="506"/>
      <c r="B1715" s="507" t="s">
        <v>781</v>
      </c>
      <c r="C1715" s="507" t="s">
        <v>884</v>
      </c>
      <c r="D1715" s="508">
        <v>0</v>
      </c>
      <c r="E1715" s="508" t="s">
        <v>989</v>
      </c>
      <c r="F1715" s="507" t="s">
        <v>595</v>
      </c>
      <c r="G1715" s="502" t="s">
        <v>995</v>
      </c>
    </row>
    <row r="1716" spans="1:7" ht="30.75" thickBot="1" x14ac:dyDescent="0.3">
      <c r="A1716" s="506"/>
      <c r="B1716" s="507" t="s">
        <v>884</v>
      </c>
      <c r="C1716" s="507" t="s">
        <v>618</v>
      </c>
      <c r="D1716" s="508">
        <v>0</v>
      </c>
      <c r="E1716" s="508" t="s">
        <v>989</v>
      </c>
      <c r="F1716" s="507" t="s">
        <v>595</v>
      </c>
      <c r="G1716" s="502" t="s">
        <v>994</v>
      </c>
    </row>
    <row r="1717" spans="1:7" ht="30.75" thickBot="1" x14ac:dyDescent="0.3">
      <c r="A1717" s="506"/>
      <c r="B1717" s="507" t="s">
        <v>618</v>
      </c>
      <c r="C1717" s="507" t="s">
        <v>616</v>
      </c>
      <c r="D1717" s="508">
        <v>0</v>
      </c>
      <c r="E1717" s="508" t="s">
        <v>989</v>
      </c>
      <c r="F1717" s="507" t="s">
        <v>595</v>
      </c>
      <c r="G1717" s="502" t="s">
        <v>993</v>
      </c>
    </row>
    <row r="1718" spans="1:7" ht="30.75" thickBot="1" x14ac:dyDescent="0.3">
      <c r="A1718" s="506"/>
      <c r="B1718" s="507" t="s">
        <v>616</v>
      </c>
      <c r="C1718" s="507" t="s">
        <v>614</v>
      </c>
      <c r="D1718" s="508">
        <v>0</v>
      </c>
      <c r="E1718" s="508" t="s">
        <v>989</v>
      </c>
      <c r="F1718" s="507" t="s">
        <v>595</v>
      </c>
      <c r="G1718" s="502" t="s">
        <v>905</v>
      </c>
    </row>
    <row r="1719" spans="1:7" ht="30.75" thickBot="1" x14ac:dyDescent="0.3">
      <c r="A1719" s="506"/>
      <c r="B1719" s="507" t="s">
        <v>614</v>
      </c>
      <c r="C1719" s="507" t="s">
        <v>991</v>
      </c>
      <c r="D1719" s="508">
        <v>0</v>
      </c>
      <c r="E1719" s="508" t="s">
        <v>989</v>
      </c>
      <c r="F1719" s="507" t="s">
        <v>595</v>
      </c>
      <c r="G1719" s="502" t="s">
        <v>992</v>
      </c>
    </row>
    <row r="1720" spans="1:7" ht="30.75" thickBot="1" x14ac:dyDescent="0.3">
      <c r="A1720" s="506"/>
      <c r="B1720" s="507" t="s">
        <v>991</v>
      </c>
      <c r="C1720" s="507" t="s">
        <v>609</v>
      </c>
      <c r="D1720" s="508">
        <v>0</v>
      </c>
      <c r="E1720" s="508" t="s">
        <v>989</v>
      </c>
      <c r="F1720" s="507" t="s">
        <v>595</v>
      </c>
      <c r="G1720" s="502" t="s">
        <v>990</v>
      </c>
    </row>
    <row r="1721" spans="1:7" ht="30.75" thickBot="1" x14ac:dyDescent="0.3">
      <c r="A1721" s="505"/>
      <c r="B1721" s="507" t="s">
        <v>609</v>
      </c>
      <c r="C1721" s="507" t="s">
        <v>607</v>
      </c>
      <c r="D1721" s="508">
        <v>0</v>
      </c>
      <c r="E1721" s="508" t="s">
        <v>989</v>
      </c>
      <c r="F1721" s="507" t="s">
        <v>595</v>
      </c>
      <c r="G1721" s="502" t="s">
        <v>988</v>
      </c>
    </row>
    <row r="1722" spans="1:7" ht="60.75" thickBot="1" x14ac:dyDescent="0.3">
      <c r="A1722" s="509">
        <v>42647</v>
      </c>
      <c r="B1722" s="507" t="s">
        <v>607</v>
      </c>
      <c r="C1722" s="507" t="s">
        <v>695</v>
      </c>
      <c r="D1722" s="508">
        <v>0</v>
      </c>
      <c r="E1722" s="508" t="s">
        <v>958</v>
      </c>
      <c r="F1722" s="507" t="s">
        <v>595</v>
      </c>
      <c r="G1722" s="502" t="s">
        <v>987</v>
      </c>
    </row>
    <row r="1723" spans="1:7" ht="60.75" thickBot="1" x14ac:dyDescent="0.3">
      <c r="A1723" s="506"/>
      <c r="B1723" s="507" t="s">
        <v>695</v>
      </c>
      <c r="C1723" s="507" t="s">
        <v>598</v>
      </c>
      <c r="D1723" s="508">
        <v>0</v>
      </c>
      <c r="E1723" s="508" t="s">
        <v>982</v>
      </c>
      <c r="F1723" s="507" t="s">
        <v>595</v>
      </c>
      <c r="G1723" s="502" t="s">
        <v>986</v>
      </c>
    </row>
    <row r="1724" spans="1:7" ht="30.75" thickBot="1" x14ac:dyDescent="0.3">
      <c r="A1724" s="506"/>
      <c r="B1724" s="507" t="s">
        <v>598</v>
      </c>
      <c r="C1724" s="507" t="s">
        <v>692</v>
      </c>
      <c r="D1724" s="508">
        <v>0</v>
      </c>
      <c r="E1724" s="508" t="s">
        <v>982</v>
      </c>
      <c r="F1724" s="507" t="s">
        <v>595</v>
      </c>
      <c r="G1724" s="502" t="s">
        <v>985</v>
      </c>
    </row>
    <row r="1725" spans="1:7" ht="15.75" thickBot="1" x14ac:dyDescent="0.3">
      <c r="A1725" s="506"/>
      <c r="B1725" s="503" t="s">
        <v>692</v>
      </c>
      <c r="C1725" s="503" t="s">
        <v>729</v>
      </c>
      <c r="D1725" s="504">
        <v>0</v>
      </c>
      <c r="E1725" s="504" t="s">
        <v>982</v>
      </c>
      <c r="F1725" s="503" t="s">
        <v>595</v>
      </c>
      <c r="G1725" s="502" t="s">
        <v>984</v>
      </c>
    </row>
    <row r="1726" spans="1:7" ht="105.75" thickBot="1" x14ac:dyDescent="0.3">
      <c r="A1726" s="506"/>
      <c r="B1726" s="503"/>
      <c r="C1726" s="503"/>
      <c r="D1726" s="504"/>
      <c r="E1726" s="504"/>
      <c r="F1726" s="503"/>
      <c r="G1726" s="502" t="s">
        <v>983</v>
      </c>
    </row>
    <row r="1727" spans="1:7" ht="45.75" thickBot="1" x14ac:dyDescent="0.3">
      <c r="A1727" s="506"/>
      <c r="B1727" s="507" t="s">
        <v>729</v>
      </c>
      <c r="C1727" s="507" t="s">
        <v>679</v>
      </c>
      <c r="D1727" s="508">
        <v>0</v>
      </c>
      <c r="E1727" s="508" t="s">
        <v>982</v>
      </c>
      <c r="F1727" s="507" t="s">
        <v>595</v>
      </c>
      <c r="G1727" s="502" t="s">
        <v>981</v>
      </c>
    </row>
    <row r="1728" spans="1:7" ht="45.75" thickBot="1" x14ac:dyDescent="0.3">
      <c r="A1728" s="506"/>
      <c r="B1728" s="507" t="s">
        <v>679</v>
      </c>
      <c r="C1728" s="507" t="s">
        <v>677</v>
      </c>
      <c r="D1728" s="508">
        <v>0</v>
      </c>
      <c r="E1728" s="508" t="s">
        <v>958</v>
      </c>
      <c r="F1728" s="507" t="s">
        <v>595</v>
      </c>
      <c r="G1728" s="502" t="s">
        <v>980</v>
      </c>
    </row>
    <row r="1729" spans="1:7" ht="120.75" thickBot="1" x14ac:dyDescent="0.3">
      <c r="A1729" s="506"/>
      <c r="B1729" s="507" t="s">
        <v>677</v>
      </c>
      <c r="C1729" s="507" t="s">
        <v>671</v>
      </c>
      <c r="D1729" s="508">
        <v>0</v>
      </c>
      <c r="E1729" s="508" t="s">
        <v>958</v>
      </c>
      <c r="F1729" s="507" t="s">
        <v>595</v>
      </c>
      <c r="G1729" s="502" t="s">
        <v>979</v>
      </c>
    </row>
    <row r="1730" spans="1:7" ht="30.75" thickBot="1" x14ac:dyDescent="0.3">
      <c r="A1730" s="506"/>
      <c r="B1730" s="507" t="s">
        <v>671</v>
      </c>
      <c r="C1730" s="507" t="s">
        <v>811</v>
      </c>
      <c r="D1730" s="508">
        <v>0</v>
      </c>
      <c r="E1730" s="508" t="s">
        <v>958</v>
      </c>
      <c r="F1730" s="507" t="s">
        <v>595</v>
      </c>
      <c r="G1730" s="502" t="s">
        <v>978</v>
      </c>
    </row>
    <row r="1731" spans="1:7" ht="30.75" thickBot="1" x14ac:dyDescent="0.3">
      <c r="A1731" s="506"/>
      <c r="B1731" s="507" t="s">
        <v>811</v>
      </c>
      <c r="C1731" s="507" t="s">
        <v>809</v>
      </c>
      <c r="D1731" s="508">
        <v>0</v>
      </c>
      <c r="E1731" s="508" t="s">
        <v>958</v>
      </c>
      <c r="F1731" s="507" t="s">
        <v>595</v>
      </c>
      <c r="G1731" s="502" t="s">
        <v>977</v>
      </c>
    </row>
    <row r="1732" spans="1:7" ht="30.75" thickBot="1" x14ac:dyDescent="0.3">
      <c r="A1732" s="506"/>
      <c r="B1732" s="507" t="s">
        <v>809</v>
      </c>
      <c r="C1732" s="507" t="s">
        <v>975</v>
      </c>
      <c r="D1732" s="508">
        <v>0</v>
      </c>
      <c r="E1732" s="508" t="s">
        <v>958</v>
      </c>
      <c r="F1732" s="507" t="s">
        <v>595</v>
      </c>
      <c r="G1732" s="502" t="s">
        <v>976</v>
      </c>
    </row>
    <row r="1733" spans="1:7" ht="30.75" thickBot="1" x14ac:dyDescent="0.3">
      <c r="A1733" s="506"/>
      <c r="B1733" s="507" t="s">
        <v>975</v>
      </c>
      <c r="C1733" s="507" t="s">
        <v>859</v>
      </c>
      <c r="D1733" s="508">
        <v>0</v>
      </c>
      <c r="E1733" s="508" t="s">
        <v>958</v>
      </c>
      <c r="F1733" s="507" t="s">
        <v>595</v>
      </c>
      <c r="G1733" s="502" t="s">
        <v>974</v>
      </c>
    </row>
    <row r="1734" spans="1:7" ht="30.75" thickBot="1" x14ac:dyDescent="0.3">
      <c r="A1734" s="506"/>
      <c r="B1734" s="507" t="s">
        <v>859</v>
      </c>
      <c r="C1734" s="507" t="s">
        <v>847</v>
      </c>
      <c r="D1734" s="508">
        <v>2616</v>
      </c>
      <c r="E1734" s="508" t="s">
        <v>958</v>
      </c>
      <c r="F1734" s="507" t="s">
        <v>595</v>
      </c>
      <c r="G1734" s="502" t="s">
        <v>973</v>
      </c>
    </row>
    <row r="1735" spans="1:7" ht="45.75" thickBot="1" x14ac:dyDescent="0.3">
      <c r="A1735" s="506"/>
      <c r="B1735" s="507" t="s">
        <v>847</v>
      </c>
      <c r="C1735" s="507" t="s">
        <v>656</v>
      </c>
      <c r="D1735" s="508">
        <v>2621</v>
      </c>
      <c r="E1735" s="508" t="s">
        <v>958</v>
      </c>
      <c r="F1735" s="507" t="s">
        <v>595</v>
      </c>
      <c r="G1735" s="502" t="s">
        <v>972</v>
      </c>
    </row>
    <row r="1736" spans="1:7" ht="45.75" thickBot="1" x14ac:dyDescent="0.3">
      <c r="A1736" s="506"/>
      <c r="B1736" s="507" t="s">
        <v>656</v>
      </c>
      <c r="C1736" s="507" t="s">
        <v>753</v>
      </c>
      <c r="D1736" s="508">
        <v>0</v>
      </c>
      <c r="E1736" s="508" t="s">
        <v>958</v>
      </c>
      <c r="F1736" s="507" t="s">
        <v>595</v>
      </c>
      <c r="G1736" s="502" t="s">
        <v>971</v>
      </c>
    </row>
    <row r="1737" spans="1:7" ht="30.75" thickBot="1" x14ac:dyDescent="0.3">
      <c r="A1737" s="506"/>
      <c r="B1737" s="507" t="s">
        <v>753</v>
      </c>
      <c r="C1737" s="507" t="s">
        <v>642</v>
      </c>
      <c r="D1737" s="508">
        <v>0</v>
      </c>
      <c r="E1737" s="508" t="s">
        <v>958</v>
      </c>
      <c r="F1737" s="507" t="s">
        <v>595</v>
      </c>
      <c r="G1737" s="502" t="s">
        <v>970</v>
      </c>
    </row>
    <row r="1738" spans="1:7" ht="30.75" thickBot="1" x14ac:dyDescent="0.3">
      <c r="A1738" s="506"/>
      <c r="B1738" s="507" t="s">
        <v>642</v>
      </c>
      <c r="C1738" s="507" t="s">
        <v>841</v>
      </c>
      <c r="D1738" s="508">
        <v>0</v>
      </c>
      <c r="E1738" s="508" t="s">
        <v>958</v>
      </c>
      <c r="F1738" s="507" t="s">
        <v>595</v>
      </c>
      <c r="G1738" s="502" t="s">
        <v>969</v>
      </c>
    </row>
    <row r="1739" spans="1:7" ht="30.75" thickBot="1" x14ac:dyDescent="0.3">
      <c r="A1739" s="506"/>
      <c r="B1739" s="507" t="s">
        <v>841</v>
      </c>
      <c r="C1739" s="507" t="s">
        <v>634</v>
      </c>
      <c r="D1739" s="508">
        <v>2600</v>
      </c>
      <c r="E1739" s="508" t="s">
        <v>958</v>
      </c>
      <c r="F1739" s="507" t="s">
        <v>595</v>
      </c>
      <c r="G1739" s="502" t="s">
        <v>968</v>
      </c>
    </row>
    <row r="1740" spans="1:7" ht="30.75" thickBot="1" x14ac:dyDescent="0.3">
      <c r="A1740" s="506"/>
      <c r="B1740" s="507" t="s">
        <v>634</v>
      </c>
      <c r="C1740" s="507" t="s">
        <v>966</v>
      </c>
      <c r="D1740" s="508">
        <v>2600</v>
      </c>
      <c r="E1740" s="508" t="s">
        <v>958</v>
      </c>
      <c r="F1740" s="507" t="s">
        <v>595</v>
      </c>
      <c r="G1740" s="502" t="s">
        <v>967</v>
      </c>
    </row>
    <row r="1741" spans="1:7" ht="30.75" thickBot="1" x14ac:dyDescent="0.3">
      <c r="A1741" s="506"/>
      <c r="B1741" s="507" t="s">
        <v>966</v>
      </c>
      <c r="C1741" s="507" t="s">
        <v>964</v>
      </c>
      <c r="D1741" s="508">
        <v>2600</v>
      </c>
      <c r="E1741" s="508" t="s">
        <v>958</v>
      </c>
      <c r="F1741" s="507" t="s">
        <v>595</v>
      </c>
      <c r="G1741" s="502" t="s">
        <v>965</v>
      </c>
    </row>
    <row r="1742" spans="1:7" ht="30.75" thickBot="1" x14ac:dyDescent="0.3">
      <c r="A1742" s="506"/>
      <c r="B1742" s="507" t="s">
        <v>964</v>
      </c>
      <c r="C1742" s="507" t="s">
        <v>962</v>
      </c>
      <c r="D1742" s="508">
        <v>2595</v>
      </c>
      <c r="E1742" s="508" t="s">
        <v>958</v>
      </c>
      <c r="F1742" s="507" t="s">
        <v>595</v>
      </c>
      <c r="G1742" s="502" t="s">
        <v>963</v>
      </c>
    </row>
    <row r="1743" spans="1:7" ht="30.75" thickBot="1" x14ac:dyDescent="0.3">
      <c r="A1743" s="506"/>
      <c r="B1743" s="507" t="s">
        <v>962</v>
      </c>
      <c r="C1743" s="507" t="s">
        <v>630</v>
      </c>
      <c r="D1743" s="508">
        <v>2573</v>
      </c>
      <c r="E1743" s="508" t="s">
        <v>958</v>
      </c>
      <c r="F1743" s="507" t="s">
        <v>595</v>
      </c>
      <c r="G1743" s="502" t="s">
        <v>961</v>
      </c>
    </row>
    <row r="1744" spans="1:7" ht="30.75" thickBot="1" x14ac:dyDescent="0.3">
      <c r="A1744" s="506"/>
      <c r="B1744" s="507" t="s">
        <v>630</v>
      </c>
      <c r="C1744" s="507" t="s">
        <v>627</v>
      </c>
      <c r="D1744" s="508">
        <v>2573</v>
      </c>
      <c r="E1744" s="508" t="s">
        <v>958</v>
      </c>
      <c r="F1744" s="507" t="s">
        <v>595</v>
      </c>
      <c r="G1744" s="502" t="s">
        <v>960</v>
      </c>
    </row>
    <row r="1745" spans="1:7" ht="30.75" thickBot="1" x14ac:dyDescent="0.3">
      <c r="A1745" s="506"/>
      <c r="B1745" s="507" t="s">
        <v>627</v>
      </c>
      <c r="C1745" s="507" t="s">
        <v>625</v>
      </c>
      <c r="D1745" s="508">
        <v>2573</v>
      </c>
      <c r="E1745" s="508" t="s">
        <v>958</v>
      </c>
      <c r="F1745" s="507" t="s">
        <v>595</v>
      </c>
      <c r="G1745" s="502" t="s">
        <v>959</v>
      </c>
    </row>
    <row r="1746" spans="1:7" ht="45.75" thickBot="1" x14ac:dyDescent="0.3">
      <c r="A1746" s="505"/>
      <c r="B1746" s="507" t="s">
        <v>625</v>
      </c>
      <c r="C1746" s="507" t="s">
        <v>607</v>
      </c>
      <c r="D1746" s="508">
        <v>2109</v>
      </c>
      <c r="E1746" s="508" t="s">
        <v>958</v>
      </c>
      <c r="F1746" s="507" t="s">
        <v>595</v>
      </c>
      <c r="G1746" s="502" t="s">
        <v>957</v>
      </c>
    </row>
    <row r="1747" spans="1:7" ht="45.75" thickBot="1" x14ac:dyDescent="0.3">
      <c r="A1747" s="509">
        <v>42648</v>
      </c>
      <c r="B1747" s="507" t="s">
        <v>607</v>
      </c>
      <c r="C1747" s="507" t="s">
        <v>823</v>
      </c>
      <c r="D1747" s="508">
        <v>2049</v>
      </c>
      <c r="E1747" s="508" t="s">
        <v>596</v>
      </c>
      <c r="F1747" s="507" t="s">
        <v>595</v>
      </c>
      <c r="G1747" s="502" t="s">
        <v>956</v>
      </c>
    </row>
    <row r="1748" spans="1:7" ht="30.75" thickBot="1" x14ac:dyDescent="0.3">
      <c r="A1748" s="506"/>
      <c r="B1748" s="507" t="s">
        <v>823</v>
      </c>
      <c r="C1748" s="507" t="s">
        <v>602</v>
      </c>
      <c r="D1748" s="508">
        <v>2049</v>
      </c>
      <c r="E1748" s="508" t="s">
        <v>932</v>
      </c>
      <c r="F1748" s="507" t="s">
        <v>595</v>
      </c>
      <c r="G1748" s="502" t="s">
        <v>955</v>
      </c>
    </row>
    <row r="1749" spans="1:7" ht="30.75" thickBot="1" x14ac:dyDescent="0.3">
      <c r="A1749" s="506"/>
      <c r="B1749" s="507" t="s">
        <v>602</v>
      </c>
      <c r="C1749" s="507" t="s">
        <v>600</v>
      </c>
      <c r="D1749" s="508">
        <v>2049</v>
      </c>
      <c r="E1749" s="508" t="s">
        <v>932</v>
      </c>
      <c r="F1749" s="507" t="s">
        <v>595</v>
      </c>
      <c r="G1749" s="502" t="s">
        <v>954</v>
      </c>
    </row>
    <row r="1750" spans="1:7" ht="60.75" thickBot="1" x14ac:dyDescent="0.3">
      <c r="A1750" s="506"/>
      <c r="B1750" s="507" t="s">
        <v>600</v>
      </c>
      <c r="C1750" s="507" t="s">
        <v>692</v>
      </c>
      <c r="D1750" s="508">
        <v>2049</v>
      </c>
      <c r="E1750" s="508" t="s">
        <v>596</v>
      </c>
      <c r="F1750" s="507" t="s">
        <v>595</v>
      </c>
      <c r="G1750" s="502" t="s">
        <v>953</v>
      </c>
    </row>
    <row r="1751" spans="1:7" ht="30.75" thickBot="1" x14ac:dyDescent="0.3">
      <c r="A1751" s="506"/>
      <c r="B1751" s="507" t="s">
        <v>692</v>
      </c>
      <c r="C1751" s="507" t="s">
        <v>689</v>
      </c>
      <c r="D1751" s="508">
        <v>2049</v>
      </c>
      <c r="E1751" s="508" t="s">
        <v>932</v>
      </c>
      <c r="F1751" s="507" t="s">
        <v>595</v>
      </c>
      <c r="G1751" s="502" t="s">
        <v>952</v>
      </c>
    </row>
    <row r="1752" spans="1:7" ht="30.75" thickBot="1" x14ac:dyDescent="0.3">
      <c r="A1752" s="506"/>
      <c r="B1752" s="507" t="s">
        <v>689</v>
      </c>
      <c r="C1752" s="507" t="s">
        <v>687</v>
      </c>
      <c r="D1752" s="508">
        <v>2291</v>
      </c>
      <c r="E1752" s="508" t="s">
        <v>932</v>
      </c>
      <c r="F1752" s="507" t="s">
        <v>595</v>
      </c>
      <c r="G1752" s="502" t="s">
        <v>951</v>
      </c>
    </row>
    <row r="1753" spans="1:7" ht="30.75" thickBot="1" x14ac:dyDescent="0.3">
      <c r="A1753" s="506"/>
      <c r="B1753" s="507" t="s">
        <v>687</v>
      </c>
      <c r="C1753" s="507" t="s">
        <v>735</v>
      </c>
      <c r="D1753" s="508">
        <v>2616</v>
      </c>
      <c r="E1753" s="508" t="s">
        <v>932</v>
      </c>
      <c r="F1753" s="507" t="s">
        <v>595</v>
      </c>
      <c r="G1753" s="502" t="s">
        <v>950</v>
      </c>
    </row>
    <row r="1754" spans="1:7" ht="30.75" thickBot="1" x14ac:dyDescent="0.3">
      <c r="A1754" s="506"/>
      <c r="B1754" s="507" t="s">
        <v>735</v>
      </c>
      <c r="C1754" s="507" t="s">
        <v>733</v>
      </c>
      <c r="D1754" s="508">
        <v>2616</v>
      </c>
      <c r="E1754" s="508" t="s">
        <v>932</v>
      </c>
      <c r="F1754" s="507" t="s">
        <v>595</v>
      </c>
      <c r="G1754" s="502" t="s">
        <v>949</v>
      </c>
    </row>
    <row r="1755" spans="1:7" ht="120.75" thickBot="1" x14ac:dyDescent="0.3">
      <c r="A1755" s="506"/>
      <c r="B1755" s="507" t="s">
        <v>733</v>
      </c>
      <c r="C1755" s="507" t="s">
        <v>681</v>
      </c>
      <c r="D1755" s="508">
        <v>2616</v>
      </c>
      <c r="E1755" s="508" t="s">
        <v>932</v>
      </c>
      <c r="F1755" s="507" t="s">
        <v>595</v>
      </c>
      <c r="G1755" s="502" t="s">
        <v>948</v>
      </c>
    </row>
    <row r="1756" spans="1:7" ht="30.75" thickBot="1" x14ac:dyDescent="0.3">
      <c r="A1756" s="506"/>
      <c r="B1756" s="507" t="s">
        <v>681</v>
      </c>
      <c r="C1756" s="507" t="s">
        <v>916</v>
      </c>
      <c r="D1756" s="508">
        <v>2614</v>
      </c>
      <c r="E1756" s="508" t="s">
        <v>932</v>
      </c>
      <c r="F1756" s="507" t="s">
        <v>595</v>
      </c>
      <c r="G1756" s="502" t="s">
        <v>947</v>
      </c>
    </row>
    <row r="1757" spans="1:7" ht="30.75" thickBot="1" x14ac:dyDescent="0.3">
      <c r="A1757" s="506"/>
      <c r="B1757" s="507" t="s">
        <v>916</v>
      </c>
      <c r="C1757" s="507" t="s">
        <v>677</v>
      </c>
      <c r="D1757" s="508">
        <v>2614</v>
      </c>
      <c r="E1757" s="508" t="s">
        <v>932</v>
      </c>
      <c r="F1757" s="507" t="s">
        <v>595</v>
      </c>
      <c r="G1757" s="502" t="s">
        <v>946</v>
      </c>
    </row>
    <row r="1758" spans="1:7" ht="30.75" thickBot="1" x14ac:dyDescent="0.3">
      <c r="A1758" s="506"/>
      <c r="B1758" s="507" t="s">
        <v>677</v>
      </c>
      <c r="C1758" s="507" t="s">
        <v>675</v>
      </c>
      <c r="D1758" s="508">
        <v>2614</v>
      </c>
      <c r="E1758" s="508" t="s">
        <v>932</v>
      </c>
      <c r="F1758" s="507" t="s">
        <v>595</v>
      </c>
      <c r="G1758" s="502" t="s">
        <v>945</v>
      </c>
    </row>
    <row r="1759" spans="1:7" ht="30.75" thickBot="1" x14ac:dyDescent="0.3">
      <c r="A1759" s="506"/>
      <c r="B1759" s="507" t="s">
        <v>675</v>
      </c>
      <c r="C1759" s="507" t="s">
        <v>671</v>
      </c>
      <c r="D1759" s="508">
        <v>2614</v>
      </c>
      <c r="E1759" s="508" t="s">
        <v>932</v>
      </c>
      <c r="F1759" s="507" t="s">
        <v>595</v>
      </c>
      <c r="G1759" s="502" t="s">
        <v>944</v>
      </c>
    </row>
    <row r="1760" spans="1:7" ht="90.75" thickBot="1" x14ac:dyDescent="0.3">
      <c r="A1760" s="506"/>
      <c r="B1760" s="507" t="s">
        <v>671</v>
      </c>
      <c r="C1760" s="507" t="s">
        <v>859</v>
      </c>
      <c r="D1760" s="508">
        <v>2416</v>
      </c>
      <c r="E1760" s="508" t="s">
        <v>932</v>
      </c>
      <c r="F1760" s="507" t="s">
        <v>595</v>
      </c>
      <c r="G1760" s="502" t="s">
        <v>943</v>
      </c>
    </row>
    <row r="1761" spans="1:7" ht="60.75" thickBot="1" x14ac:dyDescent="0.3">
      <c r="A1761" s="506"/>
      <c r="B1761" s="507" t="s">
        <v>859</v>
      </c>
      <c r="C1761" s="507" t="s">
        <v>856</v>
      </c>
      <c r="D1761" s="508">
        <v>2372</v>
      </c>
      <c r="E1761" s="508" t="s">
        <v>932</v>
      </c>
      <c r="F1761" s="507" t="s">
        <v>595</v>
      </c>
      <c r="G1761" s="502" t="s">
        <v>942</v>
      </c>
    </row>
    <row r="1762" spans="1:7" ht="30.75" thickBot="1" x14ac:dyDescent="0.3">
      <c r="A1762" s="506"/>
      <c r="B1762" s="507" t="s">
        <v>856</v>
      </c>
      <c r="C1762" s="507" t="s">
        <v>805</v>
      </c>
      <c r="D1762" s="508">
        <v>2372</v>
      </c>
      <c r="E1762" s="508" t="s">
        <v>932</v>
      </c>
      <c r="F1762" s="507" t="s">
        <v>595</v>
      </c>
      <c r="G1762" s="502" t="s">
        <v>941</v>
      </c>
    </row>
    <row r="1763" spans="1:7" ht="45.75" thickBot="1" x14ac:dyDescent="0.3">
      <c r="A1763" s="506"/>
      <c r="B1763" s="507" t="s">
        <v>805</v>
      </c>
      <c r="C1763" s="507" t="s">
        <v>721</v>
      </c>
      <c r="D1763" s="508">
        <v>2372</v>
      </c>
      <c r="E1763" s="508" t="s">
        <v>932</v>
      </c>
      <c r="F1763" s="507" t="s">
        <v>595</v>
      </c>
      <c r="G1763" s="502" t="s">
        <v>940</v>
      </c>
    </row>
    <row r="1764" spans="1:7" ht="30.75" thickBot="1" x14ac:dyDescent="0.3">
      <c r="A1764" s="506"/>
      <c r="B1764" s="507" t="s">
        <v>721</v>
      </c>
      <c r="C1764" s="507" t="s">
        <v>845</v>
      </c>
      <c r="D1764" s="508">
        <v>2372</v>
      </c>
      <c r="E1764" s="508" t="s">
        <v>596</v>
      </c>
      <c r="F1764" s="507" t="s">
        <v>595</v>
      </c>
      <c r="G1764" s="502" t="s">
        <v>939</v>
      </c>
    </row>
    <row r="1765" spans="1:7" ht="30.75" thickBot="1" x14ac:dyDescent="0.3">
      <c r="A1765" s="506"/>
      <c r="B1765" s="507" t="s">
        <v>845</v>
      </c>
      <c r="C1765" s="507" t="s">
        <v>649</v>
      </c>
      <c r="D1765" s="508">
        <v>2052</v>
      </c>
      <c r="E1765" s="508" t="s">
        <v>596</v>
      </c>
      <c r="F1765" s="507" t="s">
        <v>595</v>
      </c>
      <c r="G1765" s="502" t="s">
        <v>938</v>
      </c>
    </row>
    <row r="1766" spans="1:7" ht="30.75" thickBot="1" x14ac:dyDescent="0.3">
      <c r="A1766" s="506"/>
      <c r="B1766" s="507" t="s">
        <v>649</v>
      </c>
      <c r="C1766" s="507" t="s">
        <v>791</v>
      </c>
      <c r="D1766" s="508">
        <v>2052</v>
      </c>
      <c r="E1766" s="508" t="s">
        <v>932</v>
      </c>
      <c r="F1766" s="507" t="s">
        <v>595</v>
      </c>
      <c r="G1766" s="502" t="s">
        <v>937</v>
      </c>
    </row>
    <row r="1767" spans="1:7" ht="30.75" thickBot="1" x14ac:dyDescent="0.3">
      <c r="A1767" s="506"/>
      <c r="B1767" s="507" t="s">
        <v>791</v>
      </c>
      <c r="C1767" s="507" t="s">
        <v>647</v>
      </c>
      <c r="D1767" s="508">
        <v>2052</v>
      </c>
      <c r="E1767" s="508" t="s">
        <v>932</v>
      </c>
      <c r="F1767" s="507" t="s">
        <v>595</v>
      </c>
      <c r="G1767" s="502" t="s">
        <v>936</v>
      </c>
    </row>
    <row r="1768" spans="1:7" ht="30.75" thickBot="1" x14ac:dyDescent="0.3">
      <c r="A1768" s="506"/>
      <c r="B1768" s="507" t="s">
        <v>647</v>
      </c>
      <c r="C1768" s="507" t="s">
        <v>645</v>
      </c>
      <c r="D1768" s="508">
        <v>2049</v>
      </c>
      <c r="E1768" s="508" t="s">
        <v>932</v>
      </c>
      <c r="F1768" s="507" t="s">
        <v>595</v>
      </c>
      <c r="G1768" s="502" t="s">
        <v>935</v>
      </c>
    </row>
    <row r="1769" spans="1:7" ht="30.75" thickBot="1" x14ac:dyDescent="0.3">
      <c r="A1769" s="506"/>
      <c r="B1769" s="507" t="s">
        <v>645</v>
      </c>
      <c r="C1769" s="507" t="s">
        <v>841</v>
      </c>
      <c r="D1769" s="508">
        <v>2049</v>
      </c>
      <c r="E1769" s="508" t="s">
        <v>932</v>
      </c>
      <c r="F1769" s="507" t="s">
        <v>595</v>
      </c>
      <c r="G1769" s="502" t="s">
        <v>934</v>
      </c>
    </row>
    <row r="1770" spans="1:7" ht="30.75" thickBot="1" x14ac:dyDescent="0.3">
      <c r="A1770" s="506"/>
      <c r="B1770" s="507" t="s">
        <v>841</v>
      </c>
      <c r="C1770" s="507" t="s">
        <v>640</v>
      </c>
      <c r="D1770" s="508">
        <v>2084</v>
      </c>
      <c r="E1770" s="508" t="s">
        <v>932</v>
      </c>
      <c r="F1770" s="507" t="s">
        <v>595</v>
      </c>
      <c r="G1770" s="502" t="s">
        <v>933</v>
      </c>
    </row>
    <row r="1771" spans="1:7" ht="30.75" thickBot="1" x14ac:dyDescent="0.3">
      <c r="A1771" s="506"/>
      <c r="B1771" s="507" t="s">
        <v>640</v>
      </c>
      <c r="C1771" s="507" t="s">
        <v>634</v>
      </c>
      <c r="D1771" s="508">
        <v>2365</v>
      </c>
      <c r="E1771" s="508" t="s">
        <v>932</v>
      </c>
      <c r="F1771" s="507" t="s">
        <v>595</v>
      </c>
      <c r="G1771" s="502" t="s">
        <v>931</v>
      </c>
    </row>
    <row r="1772" spans="1:7" ht="45.75" thickBot="1" x14ac:dyDescent="0.3">
      <c r="A1772" s="506"/>
      <c r="B1772" s="507" t="s">
        <v>634</v>
      </c>
      <c r="C1772" s="507" t="s">
        <v>630</v>
      </c>
      <c r="D1772" s="508">
        <v>2365</v>
      </c>
      <c r="E1772" s="508" t="s">
        <v>596</v>
      </c>
      <c r="F1772" s="507" t="s">
        <v>595</v>
      </c>
      <c r="G1772" s="502" t="s">
        <v>930</v>
      </c>
    </row>
    <row r="1773" spans="1:7" ht="30.75" thickBot="1" x14ac:dyDescent="0.3">
      <c r="A1773" s="505"/>
      <c r="B1773" s="507" t="s">
        <v>630</v>
      </c>
      <c r="C1773" s="507" t="s">
        <v>607</v>
      </c>
      <c r="D1773" s="508">
        <v>2365</v>
      </c>
      <c r="E1773" s="508" t="s">
        <v>596</v>
      </c>
      <c r="F1773" s="507" t="s">
        <v>595</v>
      </c>
      <c r="G1773" s="502" t="s">
        <v>929</v>
      </c>
    </row>
    <row r="1774" spans="1:7" ht="150.75" thickBot="1" x14ac:dyDescent="0.3">
      <c r="A1774" s="509">
        <v>42649</v>
      </c>
      <c r="B1774" s="507" t="s">
        <v>607</v>
      </c>
      <c r="C1774" s="507" t="s">
        <v>695</v>
      </c>
      <c r="D1774" s="508">
        <v>2436</v>
      </c>
      <c r="E1774" s="508" t="s">
        <v>918</v>
      </c>
      <c r="F1774" s="507" t="s">
        <v>595</v>
      </c>
      <c r="G1774" s="502" t="s">
        <v>928</v>
      </c>
    </row>
    <row r="1775" spans="1:7" ht="30.75" thickBot="1" x14ac:dyDescent="0.3">
      <c r="A1775" s="506"/>
      <c r="B1775" s="507" t="s">
        <v>695</v>
      </c>
      <c r="C1775" s="507" t="s">
        <v>597</v>
      </c>
      <c r="D1775" s="508">
        <v>2405</v>
      </c>
      <c r="E1775" s="508" t="s">
        <v>927</v>
      </c>
      <c r="F1775" s="507" t="s">
        <v>595</v>
      </c>
      <c r="G1775" s="502" t="s">
        <v>926</v>
      </c>
    </row>
    <row r="1776" spans="1:7" ht="60.75" thickBot="1" x14ac:dyDescent="0.3">
      <c r="A1776" s="506"/>
      <c r="B1776" s="507" t="s">
        <v>597</v>
      </c>
      <c r="C1776" s="507" t="s">
        <v>817</v>
      </c>
      <c r="D1776" s="508">
        <v>2438</v>
      </c>
      <c r="E1776" s="508" t="s">
        <v>918</v>
      </c>
      <c r="F1776" s="507" t="s">
        <v>595</v>
      </c>
      <c r="G1776" s="502" t="s">
        <v>925</v>
      </c>
    </row>
    <row r="1777" spans="1:7" ht="45.75" thickBot="1" x14ac:dyDescent="0.3">
      <c r="A1777" s="506"/>
      <c r="B1777" s="507" t="s">
        <v>817</v>
      </c>
      <c r="C1777" s="507" t="s">
        <v>692</v>
      </c>
      <c r="D1777" s="508">
        <v>2438</v>
      </c>
      <c r="E1777" s="508" t="s">
        <v>918</v>
      </c>
      <c r="F1777" s="507" t="s">
        <v>595</v>
      </c>
      <c r="G1777" s="502" t="s">
        <v>924</v>
      </c>
    </row>
    <row r="1778" spans="1:7" ht="30.75" thickBot="1" x14ac:dyDescent="0.3">
      <c r="A1778" s="506"/>
      <c r="B1778" s="507" t="s">
        <v>692</v>
      </c>
      <c r="C1778" s="507" t="s">
        <v>771</v>
      </c>
      <c r="D1778" s="508">
        <v>389</v>
      </c>
      <c r="E1778" s="508" t="s">
        <v>879</v>
      </c>
      <c r="F1778" s="507" t="s">
        <v>595</v>
      </c>
      <c r="G1778" s="502" t="s">
        <v>923</v>
      </c>
    </row>
    <row r="1779" spans="1:7" ht="30.75" thickBot="1" x14ac:dyDescent="0.3">
      <c r="A1779" s="506"/>
      <c r="B1779" s="507" t="s">
        <v>771</v>
      </c>
      <c r="C1779" s="507" t="s">
        <v>921</v>
      </c>
      <c r="D1779" s="508">
        <v>0</v>
      </c>
      <c r="E1779" s="508" t="s">
        <v>879</v>
      </c>
      <c r="F1779" s="507" t="s">
        <v>595</v>
      </c>
      <c r="G1779" s="502" t="s">
        <v>922</v>
      </c>
    </row>
    <row r="1780" spans="1:7" ht="30.75" thickBot="1" x14ac:dyDescent="0.3">
      <c r="A1780" s="506"/>
      <c r="B1780" s="507" t="s">
        <v>921</v>
      </c>
      <c r="C1780" s="507" t="s">
        <v>729</v>
      </c>
      <c r="D1780" s="508">
        <v>0</v>
      </c>
      <c r="E1780" s="508" t="s">
        <v>918</v>
      </c>
      <c r="F1780" s="507" t="s">
        <v>595</v>
      </c>
      <c r="G1780" s="502" t="s">
        <v>920</v>
      </c>
    </row>
    <row r="1781" spans="1:7" ht="30.75" thickBot="1" x14ac:dyDescent="0.3">
      <c r="A1781" s="506"/>
      <c r="B1781" s="507" t="s">
        <v>729</v>
      </c>
      <c r="C1781" s="507" t="s">
        <v>765</v>
      </c>
      <c r="D1781" s="508">
        <v>0</v>
      </c>
      <c r="E1781" s="508" t="s">
        <v>918</v>
      </c>
      <c r="F1781" s="507" t="s">
        <v>595</v>
      </c>
      <c r="G1781" s="502" t="s">
        <v>881</v>
      </c>
    </row>
    <row r="1782" spans="1:7" ht="30.75" thickBot="1" x14ac:dyDescent="0.3">
      <c r="A1782" s="506"/>
      <c r="B1782" s="507" t="s">
        <v>765</v>
      </c>
      <c r="C1782" s="507" t="s">
        <v>679</v>
      </c>
      <c r="D1782" s="508">
        <v>0</v>
      </c>
      <c r="E1782" s="508" t="s">
        <v>918</v>
      </c>
      <c r="F1782" s="507" t="s">
        <v>595</v>
      </c>
      <c r="G1782" s="502" t="s">
        <v>919</v>
      </c>
    </row>
    <row r="1783" spans="1:7" ht="30.75" thickBot="1" x14ac:dyDescent="0.3">
      <c r="A1783" s="506"/>
      <c r="B1783" s="507" t="s">
        <v>679</v>
      </c>
      <c r="C1783" s="507" t="s">
        <v>916</v>
      </c>
      <c r="D1783" s="508">
        <v>0</v>
      </c>
      <c r="E1783" s="508" t="s">
        <v>918</v>
      </c>
      <c r="F1783" s="507" t="s">
        <v>595</v>
      </c>
      <c r="G1783" s="502" t="s">
        <v>917</v>
      </c>
    </row>
    <row r="1784" spans="1:7" ht="45.75" thickBot="1" x14ac:dyDescent="0.3">
      <c r="A1784" s="506"/>
      <c r="B1784" s="507" t="s">
        <v>916</v>
      </c>
      <c r="C1784" s="507" t="s">
        <v>673</v>
      </c>
      <c r="D1784" s="508">
        <v>20</v>
      </c>
      <c r="E1784" s="508" t="s">
        <v>879</v>
      </c>
      <c r="F1784" s="507" t="s">
        <v>595</v>
      </c>
      <c r="G1784" s="502" t="s">
        <v>915</v>
      </c>
    </row>
    <row r="1785" spans="1:7" ht="30.75" thickBot="1" x14ac:dyDescent="0.3">
      <c r="A1785" s="506"/>
      <c r="B1785" s="507" t="s">
        <v>673</v>
      </c>
      <c r="C1785" s="507" t="s">
        <v>671</v>
      </c>
      <c r="D1785" s="508">
        <v>0</v>
      </c>
      <c r="E1785" s="508" t="s">
        <v>879</v>
      </c>
      <c r="F1785" s="507" t="s">
        <v>595</v>
      </c>
      <c r="G1785" s="502" t="s">
        <v>914</v>
      </c>
    </row>
    <row r="1786" spans="1:7" ht="60.75" thickBot="1" x14ac:dyDescent="0.3">
      <c r="A1786" s="506"/>
      <c r="B1786" s="507" t="s">
        <v>671</v>
      </c>
      <c r="C1786" s="507" t="s">
        <v>665</v>
      </c>
      <c r="D1786" s="508">
        <v>20</v>
      </c>
      <c r="E1786" s="508" t="s">
        <v>879</v>
      </c>
      <c r="F1786" s="507" t="s">
        <v>595</v>
      </c>
      <c r="G1786" s="502" t="s">
        <v>913</v>
      </c>
    </row>
    <row r="1787" spans="1:7" ht="30.75" thickBot="1" x14ac:dyDescent="0.3">
      <c r="A1787" s="506"/>
      <c r="B1787" s="507" t="s">
        <v>665</v>
      </c>
      <c r="C1787" s="507" t="s">
        <v>856</v>
      </c>
      <c r="D1787" s="508">
        <v>0</v>
      </c>
      <c r="E1787" s="508" t="s">
        <v>907</v>
      </c>
      <c r="F1787" s="507" t="s">
        <v>595</v>
      </c>
      <c r="G1787" s="502" t="s">
        <v>912</v>
      </c>
    </row>
    <row r="1788" spans="1:7" ht="30.75" thickBot="1" x14ac:dyDescent="0.3">
      <c r="A1788" s="506"/>
      <c r="B1788" s="507" t="s">
        <v>856</v>
      </c>
      <c r="C1788" s="507" t="s">
        <v>805</v>
      </c>
      <c r="D1788" s="508">
        <v>10</v>
      </c>
      <c r="E1788" s="508" t="s">
        <v>907</v>
      </c>
      <c r="F1788" s="507" t="s">
        <v>595</v>
      </c>
      <c r="G1788" s="502" t="s">
        <v>911</v>
      </c>
    </row>
    <row r="1789" spans="1:7" ht="30.75" thickBot="1" x14ac:dyDescent="0.3">
      <c r="A1789" s="506"/>
      <c r="B1789" s="507" t="s">
        <v>805</v>
      </c>
      <c r="C1789" s="507" t="s">
        <v>850</v>
      </c>
      <c r="D1789" s="508">
        <v>123</v>
      </c>
      <c r="E1789" s="508" t="s">
        <v>907</v>
      </c>
      <c r="F1789" s="507" t="s">
        <v>595</v>
      </c>
      <c r="G1789" s="502" t="s">
        <v>910</v>
      </c>
    </row>
    <row r="1790" spans="1:7" ht="45.75" thickBot="1" x14ac:dyDescent="0.3">
      <c r="A1790" s="506"/>
      <c r="B1790" s="507" t="s">
        <v>850</v>
      </c>
      <c r="C1790" s="507" t="s">
        <v>723</v>
      </c>
      <c r="D1790" s="508">
        <v>123</v>
      </c>
      <c r="E1790" s="508" t="s">
        <v>907</v>
      </c>
      <c r="F1790" s="507" t="s">
        <v>595</v>
      </c>
      <c r="G1790" s="502" t="s">
        <v>909</v>
      </c>
    </row>
    <row r="1791" spans="1:7" ht="30.75" thickBot="1" x14ac:dyDescent="0.3">
      <c r="A1791" s="506"/>
      <c r="B1791" s="507" t="s">
        <v>723</v>
      </c>
      <c r="C1791" s="507" t="s">
        <v>847</v>
      </c>
      <c r="D1791" s="508">
        <v>10</v>
      </c>
      <c r="E1791" s="508" t="s">
        <v>907</v>
      </c>
      <c r="F1791" s="507" t="s">
        <v>595</v>
      </c>
      <c r="G1791" s="502" t="s">
        <v>908</v>
      </c>
    </row>
    <row r="1792" spans="1:7" ht="30.75" thickBot="1" x14ac:dyDescent="0.3">
      <c r="A1792" s="506"/>
      <c r="B1792" s="507" t="s">
        <v>847</v>
      </c>
      <c r="C1792" s="507" t="s">
        <v>721</v>
      </c>
      <c r="D1792" s="508">
        <v>0</v>
      </c>
      <c r="E1792" s="508" t="s">
        <v>907</v>
      </c>
      <c r="F1792" s="507" t="s">
        <v>595</v>
      </c>
      <c r="G1792" s="502" t="s">
        <v>906</v>
      </c>
    </row>
    <row r="1793" spans="1:7" ht="45.75" thickBot="1" x14ac:dyDescent="0.3">
      <c r="A1793" s="506"/>
      <c r="B1793" s="507" t="s">
        <v>721</v>
      </c>
      <c r="C1793" s="507" t="s">
        <v>845</v>
      </c>
      <c r="D1793" s="508">
        <v>0</v>
      </c>
      <c r="E1793" s="508" t="s">
        <v>897</v>
      </c>
      <c r="F1793" s="507" t="s">
        <v>595</v>
      </c>
      <c r="G1793" s="502" t="s">
        <v>905</v>
      </c>
    </row>
    <row r="1794" spans="1:7" ht="45.75" thickBot="1" x14ac:dyDescent="0.3">
      <c r="A1794" s="506"/>
      <c r="B1794" s="507" t="s">
        <v>845</v>
      </c>
      <c r="C1794" s="507" t="s">
        <v>654</v>
      </c>
      <c r="D1794" s="508">
        <v>0</v>
      </c>
      <c r="E1794" s="508" t="s">
        <v>897</v>
      </c>
      <c r="F1794" s="507" t="s">
        <v>595</v>
      </c>
      <c r="G1794" s="502" t="s">
        <v>904</v>
      </c>
    </row>
    <row r="1795" spans="1:7" ht="30.75" thickBot="1" x14ac:dyDescent="0.3">
      <c r="A1795" s="506"/>
      <c r="B1795" s="507" t="s">
        <v>654</v>
      </c>
      <c r="C1795" s="507" t="s">
        <v>902</v>
      </c>
      <c r="D1795" s="508">
        <v>103</v>
      </c>
      <c r="E1795" s="508" t="s">
        <v>879</v>
      </c>
      <c r="F1795" s="507" t="s">
        <v>595</v>
      </c>
      <c r="G1795" s="502" t="s">
        <v>903</v>
      </c>
    </row>
    <row r="1796" spans="1:7" ht="45.75" thickBot="1" x14ac:dyDescent="0.3">
      <c r="A1796" s="506"/>
      <c r="B1796" s="507" t="s">
        <v>902</v>
      </c>
      <c r="C1796" s="507" t="s">
        <v>794</v>
      </c>
      <c r="D1796" s="508">
        <v>103</v>
      </c>
      <c r="E1796" s="508" t="s">
        <v>897</v>
      </c>
      <c r="F1796" s="507" t="s">
        <v>595</v>
      </c>
      <c r="G1796" s="502" t="s">
        <v>901</v>
      </c>
    </row>
    <row r="1797" spans="1:7" ht="45.75" thickBot="1" x14ac:dyDescent="0.3">
      <c r="A1797" s="506"/>
      <c r="B1797" s="507" t="s">
        <v>794</v>
      </c>
      <c r="C1797" s="507" t="s">
        <v>652</v>
      </c>
      <c r="D1797" s="508">
        <v>98</v>
      </c>
      <c r="E1797" s="508" t="s">
        <v>897</v>
      </c>
      <c r="F1797" s="507" t="s">
        <v>595</v>
      </c>
      <c r="G1797" s="502" t="s">
        <v>900</v>
      </c>
    </row>
    <row r="1798" spans="1:7" ht="45.75" thickBot="1" x14ac:dyDescent="0.3">
      <c r="A1798" s="506"/>
      <c r="B1798" s="507" t="s">
        <v>652</v>
      </c>
      <c r="C1798" s="507" t="s">
        <v>791</v>
      </c>
      <c r="D1798" s="508">
        <v>98</v>
      </c>
      <c r="E1798" s="508" t="s">
        <v>897</v>
      </c>
      <c r="F1798" s="507" t="s">
        <v>595</v>
      </c>
      <c r="G1798" s="502" t="s">
        <v>899</v>
      </c>
    </row>
    <row r="1799" spans="1:7" ht="45.75" thickBot="1" x14ac:dyDescent="0.3">
      <c r="A1799" s="506"/>
      <c r="B1799" s="507" t="s">
        <v>791</v>
      </c>
      <c r="C1799" s="507" t="s">
        <v>639</v>
      </c>
      <c r="D1799" s="508">
        <v>0</v>
      </c>
      <c r="E1799" s="508" t="s">
        <v>897</v>
      </c>
      <c r="F1799" s="507" t="s">
        <v>595</v>
      </c>
      <c r="G1799" s="502" t="s">
        <v>898</v>
      </c>
    </row>
    <row r="1800" spans="1:7" ht="45.75" thickBot="1" x14ac:dyDescent="0.3">
      <c r="A1800" s="506"/>
      <c r="B1800" s="507" t="s">
        <v>639</v>
      </c>
      <c r="C1800" s="507" t="s">
        <v>634</v>
      </c>
      <c r="D1800" s="508">
        <v>0</v>
      </c>
      <c r="E1800" s="508" t="s">
        <v>897</v>
      </c>
      <c r="F1800" s="507" t="s">
        <v>595</v>
      </c>
      <c r="G1800" s="502" t="s">
        <v>896</v>
      </c>
    </row>
    <row r="1801" spans="1:7" ht="30.75" thickBot="1" x14ac:dyDescent="0.3">
      <c r="A1801" s="506"/>
      <c r="B1801" s="507" t="s">
        <v>634</v>
      </c>
      <c r="C1801" s="507" t="s">
        <v>786</v>
      </c>
      <c r="D1801" s="508">
        <v>0</v>
      </c>
      <c r="E1801" s="508" t="s">
        <v>879</v>
      </c>
      <c r="F1801" s="507" t="s">
        <v>595</v>
      </c>
      <c r="G1801" s="502" t="s">
        <v>895</v>
      </c>
    </row>
    <row r="1802" spans="1:7" ht="60.75" thickBot="1" x14ac:dyDescent="0.3">
      <c r="A1802" s="506"/>
      <c r="B1802" s="507" t="s">
        <v>786</v>
      </c>
      <c r="C1802" s="507" t="s">
        <v>893</v>
      </c>
      <c r="D1802" s="508">
        <v>0</v>
      </c>
      <c r="E1802" s="508" t="s">
        <v>879</v>
      </c>
      <c r="F1802" s="507" t="s">
        <v>595</v>
      </c>
      <c r="G1802" s="502" t="s">
        <v>894</v>
      </c>
    </row>
    <row r="1803" spans="1:7" ht="30.75" thickBot="1" x14ac:dyDescent="0.3">
      <c r="A1803" s="506"/>
      <c r="B1803" s="507" t="s">
        <v>893</v>
      </c>
      <c r="C1803" s="507" t="s">
        <v>891</v>
      </c>
      <c r="D1803" s="508">
        <v>0</v>
      </c>
      <c r="E1803" s="508" t="s">
        <v>879</v>
      </c>
      <c r="F1803" s="507" t="s">
        <v>595</v>
      </c>
      <c r="G1803" s="502" t="s">
        <v>892</v>
      </c>
    </row>
    <row r="1804" spans="1:7" ht="30.75" thickBot="1" x14ac:dyDescent="0.3">
      <c r="A1804" s="506"/>
      <c r="B1804" s="507" t="s">
        <v>891</v>
      </c>
      <c r="C1804" s="507" t="s">
        <v>627</v>
      </c>
      <c r="D1804" s="508">
        <v>140</v>
      </c>
      <c r="E1804" s="508" t="s">
        <v>879</v>
      </c>
      <c r="F1804" s="507" t="s">
        <v>595</v>
      </c>
      <c r="G1804" s="502" t="s">
        <v>890</v>
      </c>
    </row>
    <row r="1805" spans="1:7" ht="30.75" thickBot="1" x14ac:dyDescent="0.3">
      <c r="A1805" s="506"/>
      <c r="B1805" s="507" t="s">
        <v>627</v>
      </c>
      <c r="C1805" s="507" t="s">
        <v>625</v>
      </c>
      <c r="D1805" s="508">
        <v>140</v>
      </c>
      <c r="E1805" s="508" t="s">
        <v>879</v>
      </c>
      <c r="F1805" s="507" t="s">
        <v>595</v>
      </c>
      <c r="G1805" s="502" t="s">
        <v>889</v>
      </c>
    </row>
    <row r="1806" spans="1:7" ht="30.75" thickBot="1" x14ac:dyDescent="0.3">
      <c r="A1806" s="506"/>
      <c r="B1806" s="507" t="s">
        <v>625</v>
      </c>
      <c r="C1806" s="507" t="s">
        <v>887</v>
      </c>
      <c r="D1806" s="508">
        <v>140</v>
      </c>
      <c r="E1806" s="508" t="s">
        <v>879</v>
      </c>
      <c r="F1806" s="507" t="s">
        <v>595</v>
      </c>
      <c r="G1806" s="502" t="s">
        <v>888</v>
      </c>
    </row>
    <row r="1807" spans="1:7" ht="30.75" thickBot="1" x14ac:dyDescent="0.3">
      <c r="A1807" s="506"/>
      <c r="B1807" s="507" t="s">
        <v>887</v>
      </c>
      <c r="C1807" s="507" t="s">
        <v>621</v>
      </c>
      <c r="D1807" s="508">
        <v>140</v>
      </c>
      <c r="E1807" s="508" t="s">
        <v>879</v>
      </c>
      <c r="F1807" s="507" t="s">
        <v>595</v>
      </c>
      <c r="G1807" s="502" t="s">
        <v>886</v>
      </c>
    </row>
    <row r="1808" spans="1:7" ht="30.75" thickBot="1" x14ac:dyDescent="0.3">
      <c r="A1808" s="506"/>
      <c r="B1808" s="507" t="s">
        <v>621</v>
      </c>
      <c r="C1808" s="507" t="s">
        <v>884</v>
      </c>
      <c r="D1808" s="508">
        <v>7</v>
      </c>
      <c r="E1808" s="508" t="s">
        <v>879</v>
      </c>
      <c r="F1808" s="507" t="s">
        <v>595</v>
      </c>
      <c r="G1808" s="502" t="s">
        <v>885</v>
      </c>
    </row>
    <row r="1809" spans="1:7" ht="30.75" thickBot="1" x14ac:dyDescent="0.3">
      <c r="A1809" s="506"/>
      <c r="B1809" s="507" t="s">
        <v>884</v>
      </c>
      <c r="C1809" s="507" t="s">
        <v>618</v>
      </c>
      <c r="D1809" s="508">
        <v>0</v>
      </c>
      <c r="E1809" s="508" t="s">
        <v>879</v>
      </c>
      <c r="F1809" s="507" t="s">
        <v>595</v>
      </c>
      <c r="G1809" s="502" t="s">
        <v>883</v>
      </c>
    </row>
    <row r="1810" spans="1:7" ht="30.75" thickBot="1" x14ac:dyDescent="0.3">
      <c r="A1810" s="506"/>
      <c r="B1810" s="507" t="s">
        <v>618</v>
      </c>
      <c r="C1810" s="507" t="s">
        <v>616</v>
      </c>
      <c r="D1810" s="508">
        <v>0</v>
      </c>
      <c r="E1810" s="508" t="s">
        <v>879</v>
      </c>
      <c r="F1810" s="507" t="s">
        <v>595</v>
      </c>
      <c r="G1810" s="502" t="s">
        <v>882</v>
      </c>
    </row>
    <row r="1811" spans="1:7" ht="30.75" thickBot="1" x14ac:dyDescent="0.3">
      <c r="A1811" s="506"/>
      <c r="B1811" s="507" t="s">
        <v>616</v>
      </c>
      <c r="C1811" s="507" t="s">
        <v>614</v>
      </c>
      <c r="D1811" s="508">
        <v>0</v>
      </c>
      <c r="E1811" s="508" t="s">
        <v>879</v>
      </c>
      <c r="F1811" s="507" t="s">
        <v>595</v>
      </c>
      <c r="G1811" s="502" t="s">
        <v>881</v>
      </c>
    </row>
    <row r="1812" spans="1:7" ht="30.75" thickBot="1" x14ac:dyDescent="0.3">
      <c r="A1812" s="506"/>
      <c r="B1812" s="507" t="s">
        <v>614</v>
      </c>
      <c r="C1812" s="507" t="s">
        <v>741</v>
      </c>
      <c r="D1812" s="508">
        <v>0</v>
      </c>
      <c r="E1812" s="508" t="s">
        <v>879</v>
      </c>
      <c r="F1812" s="507" t="s">
        <v>595</v>
      </c>
      <c r="G1812" s="502" t="s">
        <v>880</v>
      </c>
    </row>
    <row r="1813" spans="1:7" ht="30.75" thickBot="1" x14ac:dyDescent="0.3">
      <c r="A1813" s="505"/>
      <c r="B1813" s="507" t="s">
        <v>741</v>
      </c>
      <c r="C1813" s="507" t="s">
        <v>607</v>
      </c>
      <c r="D1813" s="508">
        <v>0</v>
      </c>
      <c r="E1813" s="508" t="s">
        <v>879</v>
      </c>
      <c r="F1813" s="507" t="s">
        <v>595</v>
      </c>
      <c r="G1813" s="502" t="s">
        <v>878</v>
      </c>
    </row>
    <row r="1814" spans="1:7" ht="15.75" thickBot="1" x14ac:dyDescent="0.3">
      <c r="A1814" s="509">
        <v>42650</v>
      </c>
      <c r="B1814" s="507" t="s">
        <v>607</v>
      </c>
      <c r="C1814" s="507" t="s">
        <v>605</v>
      </c>
      <c r="D1814" s="508">
        <v>0</v>
      </c>
      <c r="E1814" s="508" t="s">
        <v>827</v>
      </c>
      <c r="F1814" s="507" t="s">
        <v>595</v>
      </c>
      <c r="G1814" s="502" t="s">
        <v>877</v>
      </c>
    </row>
    <row r="1815" spans="1:7" ht="15.75" thickBot="1" x14ac:dyDescent="0.3">
      <c r="A1815" s="506"/>
      <c r="B1815" s="507" t="s">
        <v>605</v>
      </c>
      <c r="C1815" s="507" t="s">
        <v>823</v>
      </c>
      <c r="D1815" s="508">
        <v>0</v>
      </c>
      <c r="E1815" s="508" t="s">
        <v>827</v>
      </c>
      <c r="F1815" s="507" t="s">
        <v>595</v>
      </c>
      <c r="G1815" s="502" t="s">
        <v>876</v>
      </c>
    </row>
    <row r="1816" spans="1:7" ht="15.75" thickBot="1" x14ac:dyDescent="0.3">
      <c r="A1816" s="506"/>
      <c r="B1816" s="507" t="s">
        <v>823</v>
      </c>
      <c r="C1816" s="507" t="s">
        <v>600</v>
      </c>
      <c r="D1816" s="508">
        <v>128</v>
      </c>
      <c r="E1816" s="508" t="s">
        <v>827</v>
      </c>
      <c r="F1816" s="507" t="s">
        <v>595</v>
      </c>
      <c r="G1816" s="502" t="s">
        <v>875</v>
      </c>
    </row>
    <row r="1817" spans="1:7" ht="30.75" thickBot="1" x14ac:dyDescent="0.3">
      <c r="A1817" s="506"/>
      <c r="B1817" s="507" t="s">
        <v>600</v>
      </c>
      <c r="C1817" s="507" t="s">
        <v>695</v>
      </c>
      <c r="D1817" s="508">
        <v>0</v>
      </c>
      <c r="E1817" s="508" t="s">
        <v>827</v>
      </c>
      <c r="F1817" s="507" t="s">
        <v>595</v>
      </c>
      <c r="G1817" s="502" t="s">
        <v>874</v>
      </c>
    </row>
    <row r="1818" spans="1:7" ht="15.75" thickBot="1" x14ac:dyDescent="0.3">
      <c r="A1818" s="506"/>
      <c r="B1818" s="507" t="s">
        <v>695</v>
      </c>
      <c r="C1818" s="507" t="s">
        <v>817</v>
      </c>
      <c r="D1818" s="508">
        <v>0</v>
      </c>
      <c r="E1818" s="508" t="s">
        <v>827</v>
      </c>
      <c r="F1818" s="507" t="s">
        <v>595</v>
      </c>
      <c r="G1818" s="502" t="s">
        <v>873</v>
      </c>
    </row>
    <row r="1819" spans="1:7" ht="15.75" thickBot="1" x14ac:dyDescent="0.3">
      <c r="A1819" s="506"/>
      <c r="B1819" s="507" t="s">
        <v>817</v>
      </c>
      <c r="C1819" s="507" t="s">
        <v>692</v>
      </c>
      <c r="D1819" s="508">
        <v>0</v>
      </c>
      <c r="E1819" s="508" t="s">
        <v>827</v>
      </c>
      <c r="F1819" s="507" t="s">
        <v>595</v>
      </c>
      <c r="G1819" s="502" t="s">
        <v>872</v>
      </c>
    </row>
    <row r="1820" spans="1:7" ht="15.75" thickBot="1" x14ac:dyDescent="0.3">
      <c r="A1820" s="506"/>
      <c r="B1820" s="507" t="s">
        <v>692</v>
      </c>
      <c r="C1820" s="507" t="s">
        <v>729</v>
      </c>
      <c r="D1820" s="508">
        <v>148</v>
      </c>
      <c r="E1820" s="508" t="s">
        <v>827</v>
      </c>
      <c r="F1820" s="507" t="s">
        <v>595</v>
      </c>
      <c r="G1820" s="502" t="s">
        <v>871</v>
      </c>
    </row>
    <row r="1821" spans="1:7" ht="75.75" thickBot="1" x14ac:dyDescent="0.3">
      <c r="A1821" s="506"/>
      <c r="B1821" s="507" t="s">
        <v>729</v>
      </c>
      <c r="C1821" s="507" t="s">
        <v>679</v>
      </c>
      <c r="D1821" s="508">
        <v>148</v>
      </c>
      <c r="E1821" s="508" t="s">
        <v>827</v>
      </c>
      <c r="F1821" s="507" t="s">
        <v>595</v>
      </c>
      <c r="G1821" s="502" t="s">
        <v>870</v>
      </c>
    </row>
    <row r="1822" spans="1:7" ht="15.75" thickBot="1" x14ac:dyDescent="0.3">
      <c r="A1822" s="506"/>
      <c r="B1822" s="507" t="s">
        <v>679</v>
      </c>
      <c r="C1822" s="507" t="s">
        <v>677</v>
      </c>
      <c r="D1822" s="508">
        <v>148</v>
      </c>
      <c r="E1822" s="508" t="s">
        <v>827</v>
      </c>
      <c r="F1822" s="507" t="s">
        <v>595</v>
      </c>
      <c r="G1822" s="502" t="s">
        <v>869</v>
      </c>
    </row>
    <row r="1823" spans="1:7" ht="30.75" thickBot="1" x14ac:dyDescent="0.3">
      <c r="A1823" s="506"/>
      <c r="B1823" s="503" t="s">
        <v>677</v>
      </c>
      <c r="C1823" s="503" t="s">
        <v>760</v>
      </c>
      <c r="D1823" s="504">
        <v>148</v>
      </c>
      <c r="E1823" s="508" t="s">
        <v>868</v>
      </c>
      <c r="F1823" s="507" t="s">
        <v>595</v>
      </c>
      <c r="G1823" s="502" t="s">
        <v>867</v>
      </c>
    </row>
    <row r="1824" spans="1:7" ht="15.75" thickBot="1" x14ac:dyDescent="0.3">
      <c r="A1824" s="506"/>
      <c r="B1824" s="503"/>
      <c r="C1824" s="503"/>
      <c r="D1824" s="504"/>
      <c r="E1824" s="508" t="s">
        <v>827</v>
      </c>
      <c r="F1824" s="507" t="s">
        <v>595</v>
      </c>
      <c r="G1824" s="502" t="s">
        <v>866</v>
      </c>
    </row>
    <row r="1825" spans="1:7" ht="15.75" thickBot="1" x14ac:dyDescent="0.3">
      <c r="A1825" s="506"/>
      <c r="B1825" s="507" t="s">
        <v>760</v>
      </c>
      <c r="C1825" s="507" t="s">
        <v>673</v>
      </c>
      <c r="D1825" s="508">
        <v>148</v>
      </c>
      <c r="E1825" s="508" t="s">
        <v>827</v>
      </c>
      <c r="F1825" s="507" t="s">
        <v>595</v>
      </c>
      <c r="G1825" s="502" t="s">
        <v>865</v>
      </c>
    </row>
    <row r="1826" spans="1:7" ht="15.75" thickBot="1" x14ac:dyDescent="0.3">
      <c r="A1826" s="506"/>
      <c r="B1826" s="507" t="s">
        <v>673</v>
      </c>
      <c r="C1826" s="507" t="s">
        <v>811</v>
      </c>
      <c r="D1826" s="508">
        <v>14</v>
      </c>
      <c r="E1826" s="508" t="s">
        <v>827</v>
      </c>
      <c r="F1826" s="507" t="s">
        <v>595</v>
      </c>
      <c r="G1826" s="502" t="s">
        <v>864</v>
      </c>
    </row>
    <row r="1827" spans="1:7" ht="15.75" thickBot="1" x14ac:dyDescent="0.3">
      <c r="A1827" s="506"/>
      <c r="B1827" s="507" t="s">
        <v>811</v>
      </c>
      <c r="C1827" s="507" t="s">
        <v>809</v>
      </c>
      <c r="D1827" s="508">
        <v>14</v>
      </c>
      <c r="E1827" s="508" t="s">
        <v>827</v>
      </c>
      <c r="F1827" s="507" t="s">
        <v>595</v>
      </c>
      <c r="G1827" s="502" t="s">
        <v>863</v>
      </c>
    </row>
    <row r="1828" spans="1:7" ht="15.75" thickBot="1" x14ac:dyDescent="0.3">
      <c r="A1828" s="506"/>
      <c r="B1828" s="507" t="s">
        <v>809</v>
      </c>
      <c r="C1828" s="507" t="s">
        <v>668</v>
      </c>
      <c r="D1828" s="508">
        <v>0</v>
      </c>
      <c r="E1828" s="508" t="s">
        <v>827</v>
      </c>
      <c r="F1828" s="507" t="s">
        <v>595</v>
      </c>
      <c r="G1828" s="502" t="s">
        <v>862</v>
      </c>
    </row>
    <row r="1829" spans="1:7" ht="15.75" thickBot="1" x14ac:dyDescent="0.3">
      <c r="A1829" s="506"/>
      <c r="B1829" s="507" t="s">
        <v>668</v>
      </c>
      <c r="C1829" s="507" t="s">
        <v>807</v>
      </c>
      <c r="D1829" s="508">
        <v>0</v>
      </c>
      <c r="E1829" s="508" t="s">
        <v>827</v>
      </c>
      <c r="F1829" s="507" t="s">
        <v>595</v>
      </c>
      <c r="G1829" s="502" t="s">
        <v>861</v>
      </c>
    </row>
    <row r="1830" spans="1:7" ht="15.75" thickBot="1" x14ac:dyDescent="0.3">
      <c r="A1830" s="506"/>
      <c r="B1830" s="507" t="s">
        <v>807</v>
      </c>
      <c r="C1830" s="507" t="s">
        <v>859</v>
      </c>
      <c r="D1830" s="508">
        <v>0</v>
      </c>
      <c r="E1830" s="508" t="s">
        <v>827</v>
      </c>
      <c r="F1830" s="507" t="s">
        <v>595</v>
      </c>
      <c r="G1830" s="502" t="s">
        <v>860</v>
      </c>
    </row>
    <row r="1831" spans="1:7" ht="15.75" thickBot="1" x14ac:dyDescent="0.3">
      <c r="A1831" s="506"/>
      <c r="B1831" s="507" t="s">
        <v>859</v>
      </c>
      <c r="C1831" s="507" t="s">
        <v>666</v>
      </c>
      <c r="D1831" s="508">
        <v>0</v>
      </c>
      <c r="E1831" s="508" t="s">
        <v>827</v>
      </c>
      <c r="F1831" s="507" t="s">
        <v>595</v>
      </c>
      <c r="G1831" s="502" t="s">
        <v>858</v>
      </c>
    </row>
    <row r="1832" spans="1:7" ht="15.75" thickBot="1" x14ac:dyDescent="0.3">
      <c r="A1832" s="506"/>
      <c r="B1832" s="507" t="s">
        <v>666</v>
      </c>
      <c r="C1832" s="507" t="s">
        <v>856</v>
      </c>
      <c r="D1832" s="508">
        <v>312</v>
      </c>
      <c r="E1832" s="508" t="s">
        <v>827</v>
      </c>
      <c r="F1832" s="507" t="s">
        <v>595</v>
      </c>
      <c r="G1832" s="502" t="s">
        <v>857</v>
      </c>
    </row>
    <row r="1833" spans="1:7" ht="30.75" thickBot="1" x14ac:dyDescent="0.3">
      <c r="A1833" s="506"/>
      <c r="B1833" s="503" t="s">
        <v>856</v>
      </c>
      <c r="C1833" s="503" t="s">
        <v>805</v>
      </c>
      <c r="D1833" s="504">
        <v>312</v>
      </c>
      <c r="E1833" s="508" t="s">
        <v>855</v>
      </c>
      <c r="F1833" s="507" t="s">
        <v>595</v>
      </c>
      <c r="G1833" s="502" t="s">
        <v>854</v>
      </c>
    </row>
    <row r="1834" spans="1:7" ht="15.75" thickBot="1" x14ac:dyDescent="0.3">
      <c r="A1834" s="506"/>
      <c r="B1834" s="503"/>
      <c r="C1834" s="503"/>
      <c r="D1834" s="504"/>
      <c r="E1834" s="508" t="s">
        <v>827</v>
      </c>
      <c r="F1834" s="507" t="s">
        <v>595</v>
      </c>
      <c r="G1834" s="502" t="s">
        <v>853</v>
      </c>
    </row>
    <row r="1835" spans="1:7" ht="30.75" thickBot="1" x14ac:dyDescent="0.3">
      <c r="A1835" s="506"/>
      <c r="B1835" s="507" t="s">
        <v>805</v>
      </c>
      <c r="C1835" s="507" t="s">
        <v>757</v>
      </c>
      <c r="D1835" s="508">
        <v>312</v>
      </c>
      <c r="E1835" s="508" t="s">
        <v>827</v>
      </c>
      <c r="F1835" s="507" t="s">
        <v>595</v>
      </c>
      <c r="G1835" s="502" t="s">
        <v>852</v>
      </c>
    </row>
    <row r="1836" spans="1:7" ht="15.75" thickBot="1" x14ac:dyDescent="0.3">
      <c r="A1836" s="506"/>
      <c r="B1836" s="507" t="s">
        <v>757</v>
      </c>
      <c r="C1836" s="507" t="s">
        <v>850</v>
      </c>
      <c r="D1836" s="508">
        <v>312</v>
      </c>
      <c r="E1836" s="508" t="s">
        <v>827</v>
      </c>
      <c r="F1836" s="507" t="s">
        <v>595</v>
      </c>
      <c r="G1836" s="502" t="s">
        <v>851</v>
      </c>
    </row>
    <row r="1837" spans="1:7" ht="15.75" thickBot="1" x14ac:dyDescent="0.3">
      <c r="A1837" s="506"/>
      <c r="B1837" s="507" t="s">
        <v>850</v>
      </c>
      <c r="C1837" s="507" t="s">
        <v>723</v>
      </c>
      <c r="D1837" s="508">
        <v>9.5</v>
      </c>
      <c r="E1837" s="508" t="s">
        <v>827</v>
      </c>
      <c r="F1837" s="507" t="s">
        <v>595</v>
      </c>
      <c r="G1837" s="502" t="s">
        <v>849</v>
      </c>
    </row>
    <row r="1838" spans="1:7" ht="15.75" thickBot="1" x14ac:dyDescent="0.3">
      <c r="A1838" s="506"/>
      <c r="B1838" s="507" t="s">
        <v>723</v>
      </c>
      <c r="C1838" s="507" t="s">
        <v>847</v>
      </c>
      <c r="D1838" s="508">
        <v>0</v>
      </c>
      <c r="E1838" s="508" t="s">
        <v>827</v>
      </c>
      <c r="F1838" s="507" t="s">
        <v>595</v>
      </c>
      <c r="G1838" s="502" t="s">
        <v>848</v>
      </c>
    </row>
    <row r="1839" spans="1:7" ht="15.75" thickBot="1" x14ac:dyDescent="0.3">
      <c r="A1839" s="506"/>
      <c r="B1839" s="507" t="s">
        <v>847</v>
      </c>
      <c r="C1839" s="507" t="s">
        <v>721</v>
      </c>
      <c r="D1839" s="508">
        <v>0</v>
      </c>
      <c r="E1839" s="508" t="s">
        <v>827</v>
      </c>
      <c r="F1839" s="507" t="s">
        <v>595</v>
      </c>
      <c r="G1839" s="502" t="s">
        <v>772</v>
      </c>
    </row>
    <row r="1840" spans="1:7" ht="30.75" thickBot="1" x14ac:dyDescent="0.3">
      <c r="A1840" s="506"/>
      <c r="B1840" s="507" t="s">
        <v>721</v>
      </c>
      <c r="C1840" s="507" t="s">
        <v>845</v>
      </c>
      <c r="D1840" s="508">
        <v>0</v>
      </c>
      <c r="E1840" s="508" t="s">
        <v>827</v>
      </c>
      <c r="F1840" s="507" t="s">
        <v>595</v>
      </c>
      <c r="G1840" s="502" t="s">
        <v>846</v>
      </c>
    </row>
    <row r="1841" spans="1:7" ht="15.75" thickBot="1" x14ac:dyDescent="0.3">
      <c r="A1841" s="506"/>
      <c r="B1841" s="507" t="s">
        <v>845</v>
      </c>
      <c r="C1841" s="507" t="s">
        <v>656</v>
      </c>
      <c r="D1841" s="508">
        <v>0</v>
      </c>
      <c r="E1841" s="508" t="s">
        <v>827</v>
      </c>
      <c r="F1841" s="507" t="s">
        <v>595</v>
      </c>
      <c r="G1841" s="502" t="s">
        <v>844</v>
      </c>
    </row>
    <row r="1842" spans="1:7" ht="15.75" thickBot="1" x14ac:dyDescent="0.3">
      <c r="A1842" s="506"/>
      <c r="B1842" s="507" t="s">
        <v>656</v>
      </c>
      <c r="C1842" s="507" t="s">
        <v>645</v>
      </c>
      <c r="D1842" s="508">
        <v>72</v>
      </c>
      <c r="E1842" s="508" t="s">
        <v>827</v>
      </c>
      <c r="F1842" s="507" t="s">
        <v>595</v>
      </c>
      <c r="G1842" s="502" t="s">
        <v>843</v>
      </c>
    </row>
    <row r="1843" spans="1:7" ht="15.75" thickBot="1" x14ac:dyDescent="0.3">
      <c r="A1843" s="506"/>
      <c r="B1843" s="507" t="s">
        <v>645</v>
      </c>
      <c r="C1843" s="507" t="s">
        <v>841</v>
      </c>
      <c r="D1843" s="508">
        <v>139.9</v>
      </c>
      <c r="E1843" s="508" t="s">
        <v>827</v>
      </c>
      <c r="F1843" s="507" t="s">
        <v>595</v>
      </c>
      <c r="G1843" s="502" t="s">
        <v>842</v>
      </c>
    </row>
    <row r="1844" spans="1:7" ht="45.75" thickBot="1" x14ac:dyDescent="0.3">
      <c r="A1844" s="506"/>
      <c r="B1844" s="507" t="s">
        <v>841</v>
      </c>
      <c r="C1844" s="507" t="s">
        <v>630</v>
      </c>
      <c r="D1844" s="508">
        <v>140.1</v>
      </c>
      <c r="E1844" s="508" t="s">
        <v>827</v>
      </c>
      <c r="F1844" s="507" t="s">
        <v>595</v>
      </c>
      <c r="G1844" s="502" t="s">
        <v>840</v>
      </c>
    </row>
    <row r="1845" spans="1:7" ht="30.75" thickBot="1" x14ac:dyDescent="0.3">
      <c r="A1845" s="506"/>
      <c r="B1845" s="507" t="s">
        <v>639</v>
      </c>
      <c r="C1845" s="507" t="s">
        <v>839</v>
      </c>
      <c r="D1845" s="508">
        <v>139.9</v>
      </c>
      <c r="E1845" s="508" t="s">
        <v>833</v>
      </c>
      <c r="F1845" s="507" t="s">
        <v>595</v>
      </c>
      <c r="G1845" s="502" t="s">
        <v>838</v>
      </c>
    </row>
    <row r="1846" spans="1:7" ht="30.75" thickBot="1" x14ac:dyDescent="0.3">
      <c r="A1846" s="506"/>
      <c r="B1846" s="507" t="s">
        <v>630</v>
      </c>
      <c r="C1846" s="507" t="s">
        <v>781</v>
      </c>
      <c r="D1846" s="508">
        <v>141</v>
      </c>
      <c r="E1846" s="508" t="s">
        <v>827</v>
      </c>
      <c r="F1846" s="507" t="s">
        <v>595</v>
      </c>
      <c r="G1846" s="502" t="s">
        <v>837</v>
      </c>
    </row>
    <row r="1847" spans="1:7" ht="30.75" thickBot="1" x14ac:dyDescent="0.3">
      <c r="A1847" s="506"/>
      <c r="B1847" s="503" t="s">
        <v>781</v>
      </c>
      <c r="C1847" s="503" t="s">
        <v>745</v>
      </c>
      <c r="D1847" s="504">
        <v>142</v>
      </c>
      <c r="E1847" s="508" t="s">
        <v>833</v>
      </c>
      <c r="F1847" s="507" t="s">
        <v>595</v>
      </c>
      <c r="G1847" s="502" t="s">
        <v>836</v>
      </c>
    </row>
    <row r="1848" spans="1:7" ht="15.75" thickBot="1" x14ac:dyDescent="0.3">
      <c r="A1848" s="506"/>
      <c r="B1848" s="503"/>
      <c r="C1848" s="503"/>
      <c r="D1848" s="504"/>
      <c r="E1848" s="508" t="s">
        <v>827</v>
      </c>
      <c r="F1848" s="507" t="s">
        <v>595</v>
      </c>
      <c r="G1848" s="502" t="s">
        <v>835</v>
      </c>
    </row>
    <row r="1849" spans="1:7" ht="15.75" thickBot="1" x14ac:dyDescent="0.3">
      <c r="A1849" s="506"/>
      <c r="B1849" s="507" t="s">
        <v>745</v>
      </c>
      <c r="C1849" s="507" t="s">
        <v>779</v>
      </c>
      <c r="D1849" s="508">
        <v>110</v>
      </c>
      <c r="E1849" s="508" t="s">
        <v>827</v>
      </c>
      <c r="F1849" s="507" t="s">
        <v>595</v>
      </c>
      <c r="G1849" s="502" t="s">
        <v>834</v>
      </c>
    </row>
    <row r="1850" spans="1:7" ht="30.75" thickBot="1" x14ac:dyDescent="0.3">
      <c r="A1850" s="506"/>
      <c r="B1850" s="503" t="s">
        <v>779</v>
      </c>
      <c r="C1850" s="503" t="s">
        <v>616</v>
      </c>
      <c r="D1850" s="504">
        <v>110</v>
      </c>
      <c r="E1850" s="508" t="s">
        <v>833</v>
      </c>
      <c r="F1850" s="507" t="s">
        <v>595</v>
      </c>
      <c r="G1850" s="502" t="s">
        <v>832</v>
      </c>
    </row>
    <row r="1851" spans="1:7" ht="15.75" thickBot="1" x14ac:dyDescent="0.3">
      <c r="A1851" s="506"/>
      <c r="B1851" s="503"/>
      <c r="C1851" s="503"/>
      <c r="D1851" s="504"/>
      <c r="E1851" s="508" t="s">
        <v>827</v>
      </c>
      <c r="F1851" s="507" t="s">
        <v>595</v>
      </c>
      <c r="G1851" s="502" t="s">
        <v>831</v>
      </c>
    </row>
    <row r="1852" spans="1:7" ht="15.75" thickBot="1" x14ac:dyDescent="0.3">
      <c r="A1852" s="506"/>
      <c r="B1852" s="507" t="s">
        <v>616</v>
      </c>
      <c r="C1852" s="507" t="s">
        <v>741</v>
      </c>
      <c r="D1852" s="508">
        <v>72</v>
      </c>
      <c r="E1852" s="508" t="s">
        <v>827</v>
      </c>
      <c r="F1852" s="507" t="s">
        <v>595</v>
      </c>
      <c r="G1852" s="502" t="s">
        <v>830</v>
      </c>
    </row>
    <row r="1853" spans="1:7" ht="15.75" thickBot="1" x14ac:dyDescent="0.3">
      <c r="A1853" s="506"/>
      <c r="B1853" s="503" t="s">
        <v>741</v>
      </c>
      <c r="C1853" s="503" t="s">
        <v>607</v>
      </c>
      <c r="D1853" s="504">
        <v>0</v>
      </c>
      <c r="E1853" s="508" t="s">
        <v>829</v>
      </c>
      <c r="F1853" s="507" t="s">
        <v>595</v>
      </c>
      <c r="G1853" s="502" t="s">
        <v>828</v>
      </c>
    </row>
    <row r="1854" spans="1:7" ht="15.75" thickBot="1" x14ac:dyDescent="0.3">
      <c r="A1854" s="505"/>
      <c r="B1854" s="503"/>
      <c r="C1854" s="503"/>
      <c r="D1854" s="504"/>
      <c r="E1854" s="508" t="s">
        <v>827</v>
      </c>
      <c r="F1854" s="507" t="s">
        <v>595</v>
      </c>
      <c r="G1854" s="502" t="s">
        <v>826</v>
      </c>
    </row>
    <row r="1855" spans="1:7" ht="30.75" thickBot="1" x14ac:dyDescent="0.3">
      <c r="A1855" s="509">
        <v>42651</v>
      </c>
      <c r="B1855" s="507" t="s">
        <v>607</v>
      </c>
      <c r="C1855" s="507" t="s">
        <v>823</v>
      </c>
      <c r="D1855" s="508">
        <v>0</v>
      </c>
      <c r="E1855" s="508" t="s">
        <v>825</v>
      </c>
      <c r="F1855" s="507" t="s">
        <v>595</v>
      </c>
      <c r="G1855" s="502" t="s">
        <v>824</v>
      </c>
    </row>
    <row r="1856" spans="1:7" ht="45.75" thickBot="1" x14ac:dyDescent="0.3">
      <c r="A1856" s="506"/>
      <c r="B1856" s="507" t="s">
        <v>823</v>
      </c>
      <c r="C1856" s="507" t="s">
        <v>602</v>
      </c>
      <c r="D1856" s="508">
        <v>0</v>
      </c>
      <c r="E1856" s="508" t="s">
        <v>813</v>
      </c>
      <c r="F1856" s="507" t="s">
        <v>595</v>
      </c>
      <c r="G1856" s="502" t="s">
        <v>822</v>
      </c>
    </row>
    <row r="1857" spans="1:7" ht="45.75" thickBot="1" x14ac:dyDescent="0.3">
      <c r="A1857" s="506"/>
      <c r="B1857" s="507" t="s">
        <v>602</v>
      </c>
      <c r="C1857" s="507" t="s">
        <v>704</v>
      </c>
      <c r="D1857" s="508">
        <v>0</v>
      </c>
      <c r="E1857" s="508" t="s">
        <v>813</v>
      </c>
      <c r="F1857" s="507" t="s">
        <v>595</v>
      </c>
      <c r="G1857" s="502" t="s">
        <v>821</v>
      </c>
    </row>
    <row r="1858" spans="1:7" ht="45.75" thickBot="1" x14ac:dyDescent="0.3">
      <c r="A1858" s="506"/>
      <c r="B1858" s="507" t="s">
        <v>704</v>
      </c>
      <c r="C1858" s="507" t="s">
        <v>700</v>
      </c>
      <c r="D1858" s="508">
        <v>147</v>
      </c>
      <c r="E1858" s="508" t="s">
        <v>813</v>
      </c>
      <c r="F1858" s="507" t="s">
        <v>595</v>
      </c>
      <c r="G1858" s="502" t="s">
        <v>820</v>
      </c>
    </row>
    <row r="1859" spans="1:7" ht="45.75" thickBot="1" x14ac:dyDescent="0.3">
      <c r="A1859" s="506"/>
      <c r="B1859" s="507" t="s">
        <v>700</v>
      </c>
      <c r="C1859" s="507" t="s">
        <v>597</v>
      </c>
      <c r="D1859" s="508">
        <v>170</v>
      </c>
      <c r="E1859" s="508" t="s">
        <v>813</v>
      </c>
      <c r="F1859" s="507" t="s">
        <v>595</v>
      </c>
      <c r="G1859" s="502" t="s">
        <v>819</v>
      </c>
    </row>
    <row r="1860" spans="1:7" ht="45.75" thickBot="1" x14ac:dyDescent="0.3">
      <c r="A1860" s="506"/>
      <c r="B1860" s="507" t="s">
        <v>597</v>
      </c>
      <c r="C1860" s="507" t="s">
        <v>817</v>
      </c>
      <c r="D1860" s="508">
        <v>170</v>
      </c>
      <c r="E1860" s="508" t="s">
        <v>813</v>
      </c>
      <c r="F1860" s="507" t="s">
        <v>595</v>
      </c>
      <c r="G1860" s="502" t="s">
        <v>818</v>
      </c>
    </row>
    <row r="1861" spans="1:7" ht="45.75" thickBot="1" x14ac:dyDescent="0.3">
      <c r="A1861" s="506"/>
      <c r="B1861" s="507" t="s">
        <v>817</v>
      </c>
      <c r="C1861" s="507" t="s">
        <v>692</v>
      </c>
      <c r="D1861" s="508">
        <v>170</v>
      </c>
      <c r="E1861" s="508" t="s">
        <v>813</v>
      </c>
      <c r="F1861" s="507" t="s">
        <v>595</v>
      </c>
      <c r="G1861" s="502" t="s">
        <v>816</v>
      </c>
    </row>
    <row r="1862" spans="1:7" ht="30.75" thickBot="1" x14ac:dyDescent="0.3">
      <c r="A1862" s="506"/>
      <c r="B1862" s="503" t="s">
        <v>692</v>
      </c>
      <c r="C1862" s="503" t="s">
        <v>681</v>
      </c>
      <c r="D1862" s="504">
        <v>0</v>
      </c>
      <c r="E1862" s="504" t="s">
        <v>813</v>
      </c>
      <c r="F1862" s="503" t="s">
        <v>595</v>
      </c>
      <c r="G1862" s="502" t="s">
        <v>815</v>
      </c>
    </row>
    <row r="1863" spans="1:7" ht="15.75" thickBot="1" x14ac:dyDescent="0.3">
      <c r="A1863" s="506"/>
      <c r="B1863" s="503"/>
      <c r="C1863" s="503"/>
      <c r="D1863" s="504"/>
      <c r="E1863" s="504"/>
      <c r="F1863" s="503"/>
      <c r="G1863" s="502" t="s">
        <v>814</v>
      </c>
    </row>
    <row r="1864" spans="1:7" ht="45.75" thickBot="1" x14ac:dyDescent="0.3">
      <c r="A1864" s="506"/>
      <c r="B1864" s="507" t="s">
        <v>681</v>
      </c>
      <c r="C1864" s="507" t="s">
        <v>811</v>
      </c>
      <c r="D1864" s="508">
        <v>0</v>
      </c>
      <c r="E1864" s="508" t="s">
        <v>813</v>
      </c>
      <c r="F1864" s="507" t="s">
        <v>595</v>
      </c>
      <c r="G1864" s="502" t="s">
        <v>812</v>
      </c>
    </row>
    <row r="1865" spans="1:7" ht="30.75" thickBot="1" x14ac:dyDescent="0.3">
      <c r="A1865" s="506"/>
      <c r="B1865" s="507" t="s">
        <v>811</v>
      </c>
      <c r="C1865" s="507" t="s">
        <v>809</v>
      </c>
      <c r="D1865" s="508">
        <v>0</v>
      </c>
      <c r="E1865" s="508" t="s">
        <v>596</v>
      </c>
      <c r="F1865" s="507" t="s">
        <v>595</v>
      </c>
      <c r="G1865" s="502" t="s">
        <v>810</v>
      </c>
    </row>
    <row r="1866" spans="1:7" ht="30.75" thickBot="1" x14ac:dyDescent="0.3">
      <c r="A1866" s="506"/>
      <c r="B1866" s="507" t="s">
        <v>809</v>
      </c>
      <c r="C1866" s="507" t="s">
        <v>807</v>
      </c>
      <c r="D1866" s="508">
        <v>24</v>
      </c>
      <c r="E1866" s="508" t="s">
        <v>803</v>
      </c>
      <c r="F1866" s="507" t="s">
        <v>595</v>
      </c>
      <c r="G1866" s="502" t="s">
        <v>808</v>
      </c>
    </row>
    <row r="1867" spans="1:7" ht="30.75" thickBot="1" x14ac:dyDescent="0.3">
      <c r="A1867" s="506"/>
      <c r="B1867" s="507" t="s">
        <v>807</v>
      </c>
      <c r="C1867" s="507" t="s">
        <v>805</v>
      </c>
      <c r="D1867" s="508">
        <v>306</v>
      </c>
      <c r="E1867" s="508" t="s">
        <v>596</v>
      </c>
      <c r="F1867" s="507" t="s">
        <v>595</v>
      </c>
      <c r="G1867" s="502" t="s">
        <v>806</v>
      </c>
    </row>
    <row r="1868" spans="1:7" ht="30.75" thickBot="1" x14ac:dyDescent="0.3">
      <c r="A1868" s="506"/>
      <c r="B1868" s="507" t="s">
        <v>805</v>
      </c>
      <c r="C1868" s="507" t="s">
        <v>757</v>
      </c>
      <c r="D1868" s="508">
        <v>306</v>
      </c>
      <c r="E1868" s="508" t="s">
        <v>596</v>
      </c>
      <c r="F1868" s="507" t="s">
        <v>595</v>
      </c>
      <c r="G1868" s="502" t="s">
        <v>804</v>
      </c>
    </row>
    <row r="1869" spans="1:7" ht="15.75" thickBot="1" x14ac:dyDescent="0.3">
      <c r="A1869" s="506"/>
      <c r="B1869" s="503" t="s">
        <v>757</v>
      </c>
      <c r="C1869" s="503" t="s">
        <v>663</v>
      </c>
      <c r="D1869" s="504">
        <v>306</v>
      </c>
      <c r="E1869" s="504" t="s">
        <v>803</v>
      </c>
      <c r="F1869" s="503" t="s">
        <v>595</v>
      </c>
      <c r="G1869" s="502" t="s">
        <v>802</v>
      </c>
    </row>
    <row r="1870" spans="1:7" ht="15.75" thickBot="1" x14ac:dyDescent="0.3">
      <c r="A1870" s="506"/>
      <c r="B1870" s="503"/>
      <c r="C1870" s="503"/>
      <c r="D1870" s="504"/>
      <c r="E1870" s="504"/>
      <c r="F1870" s="503"/>
      <c r="G1870" s="502" t="s">
        <v>801</v>
      </c>
    </row>
    <row r="1871" spans="1:7" ht="45.75" thickBot="1" x14ac:dyDescent="0.3">
      <c r="A1871" s="506"/>
      <c r="B1871" s="503" t="s">
        <v>663</v>
      </c>
      <c r="C1871" s="503" t="s">
        <v>660</v>
      </c>
      <c r="D1871" s="504">
        <v>305</v>
      </c>
      <c r="E1871" s="504" t="s">
        <v>785</v>
      </c>
      <c r="F1871" s="503" t="s">
        <v>595</v>
      </c>
      <c r="G1871" s="502" t="s">
        <v>800</v>
      </c>
    </row>
    <row r="1872" spans="1:7" ht="30.75" thickBot="1" x14ac:dyDescent="0.3">
      <c r="A1872" s="506"/>
      <c r="B1872" s="503"/>
      <c r="C1872" s="503"/>
      <c r="D1872" s="504"/>
      <c r="E1872" s="504"/>
      <c r="F1872" s="503"/>
      <c r="G1872" s="502" t="s">
        <v>799</v>
      </c>
    </row>
    <row r="1873" spans="1:7" ht="30.75" thickBot="1" x14ac:dyDescent="0.3">
      <c r="A1873" s="506"/>
      <c r="B1873" s="507" t="s">
        <v>660</v>
      </c>
      <c r="C1873" s="507" t="s">
        <v>658</v>
      </c>
      <c r="D1873" s="508">
        <v>305</v>
      </c>
      <c r="E1873" s="508" t="s">
        <v>785</v>
      </c>
      <c r="F1873" s="507" t="s">
        <v>595</v>
      </c>
      <c r="G1873" s="502" t="s">
        <v>798</v>
      </c>
    </row>
    <row r="1874" spans="1:7" ht="30.75" thickBot="1" x14ac:dyDescent="0.3">
      <c r="A1874" s="506"/>
      <c r="B1874" s="503" t="s">
        <v>658</v>
      </c>
      <c r="C1874" s="503" t="s">
        <v>794</v>
      </c>
      <c r="D1874" s="504">
        <v>305</v>
      </c>
      <c r="E1874" s="504" t="s">
        <v>785</v>
      </c>
      <c r="F1874" s="503" t="s">
        <v>595</v>
      </c>
      <c r="G1874" s="502" t="s">
        <v>797</v>
      </c>
    </row>
    <row r="1875" spans="1:7" ht="60.75" thickBot="1" x14ac:dyDescent="0.3">
      <c r="A1875" s="506"/>
      <c r="B1875" s="503"/>
      <c r="C1875" s="503"/>
      <c r="D1875" s="504"/>
      <c r="E1875" s="504"/>
      <c r="F1875" s="503"/>
      <c r="G1875" s="502" t="s">
        <v>796</v>
      </c>
    </row>
    <row r="1876" spans="1:7" ht="30.75" thickBot="1" x14ac:dyDescent="0.3">
      <c r="A1876" s="506"/>
      <c r="B1876" s="503"/>
      <c r="C1876" s="503"/>
      <c r="D1876" s="504"/>
      <c r="E1876" s="504"/>
      <c r="F1876" s="503"/>
      <c r="G1876" s="502" t="s">
        <v>795</v>
      </c>
    </row>
    <row r="1877" spans="1:7" ht="30.75" thickBot="1" x14ac:dyDescent="0.3">
      <c r="A1877" s="506"/>
      <c r="B1877" s="507" t="s">
        <v>794</v>
      </c>
      <c r="C1877" s="507" t="s">
        <v>652</v>
      </c>
      <c r="D1877" s="508">
        <v>305</v>
      </c>
      <c r="E1877" s="508" t="s">
        <v>785</v>
      </c>
      <c r="F1877" s="507" t="s">
        <v>595</v>
      </c>
      <c r="G1877" s="502" t="s">
        <v>793</v>
      </c>
    </row>
    <row r="1878" spans="1:7" ht="30.75" thickBot="1" x14ac:dyDescent="0.3">
      <c r="A1878" s="506"/>
      <c r="B1878" s="507" t="s">
        <v>652</v>
      </c>
      <c r="C1878" s="507" t="s">
        <v>791</v>
      </c>
      <c r="D1878" s="508">
        <v>160</v>
      </c>
      <c r="E1878" s="508" t="s">
        <v>785</v>
      </c>
      <c r="F1878" s="507" t="s">
        <v>595</v>
      </c>
      <c r="G1878" s="502" t="s">
        <v>792</v>
      </c>
    </row>
    <row r="1879" spans="1:7" ht="30.75" thickBot="1" x14ac:dyDescent="0.3">
      <c r="A1879" s="506"/>
      <c r="B1879" s="507" t="s">
        <v>791</v>
      </c>
      <c r="C1879" s="507" t="s">
        <v>753</v>
      </c>
      <c r="D1879" s="508">
        <v>160</v>
      </c>
      <c r="E1879" s="508" t="s">
        <v>785</v>
      </c>
      <c r="F1879" s="507" t="s">
        <v>595</v>
      </c>
      <c r="G1879" s="502" t="s">
        <v>790</v>
      </c>
    </row>
    <row r="1880" spans="1:7" ht="30.75" thickBot="1" x14ac:dyDescent="0.3">
      <c r="A1880" s="506"/>
      <c r="B1880" s="507" t="s">
        <v>753</v>
      </c>
      <c r="C1880" s="507" t="s">
        <v>642</v>
      </c>
      <c r="D1880" s="508">
        <v>80</v>
      </c>
      <c r="E1880" s="508" t="s">
        <v>785</v>
      </c>
      <c r="F1880" s="507" t="s">
        <v>595</v>
      </c>
      <c r="G1880" s="502" t="s">
        <v>789</v>
      </c>
    </row>
    <row r="1881" spans="1:7" ht="45.75" thickBot="1" x14ac:dyDescent="0.3">
      <c r="A1881" s="506"/>
      <c r="B1881" s="507" t="s">
        <v>642</v>
      </c>
      <c r="C1881" s="507" t="s">
        <v>634</v>
      </c>
      <c r="D1881" s="508">
        <v>80</v>
      </c>
      <c r="E1881" s="508" t="s">
        <v>785</v>
      </c>
      <c r="F1881" s="507" t="s">
        <v>595</v>
      </c>
      <c r="G1881" s="502" t="s">
        <v>788</v>
      </c>
    </row>
    <row r="1882" spans="1:7" ht="30.75" thickBot="1" x14ac:dyDescent="0.3">
      <c r="A1882" s="506"/>
      <c r="B1882" s="507" t="s">
        <v>634</v>
      </c>
      <c r="C1882" s="507" t="s">
        <v>786</v>
      </c>
      <c r="D1882" s="508">
        <v>80</v>
      </c>
      <c r="E1882" s="508" t="s">
        <v>785</v>
      </c>
      <c r="F1882" s="507" t="s">
        <v>595</v>
      </c>
      <c r="G1882" s="502" t="s">
        <v>787</v>
      </c>
    </row>
    <row r="1883" spans="1:7" ht="30.75" thickBot="1" x14ac:dyDescent="0.3">
      <c r="A1883" s="506"/>
      <c r="B1883" s="507" t="s">
        <v>786</v>
      </c>
      <c r="C1883" s="507" t="s">
        <v>632</v>
      </c>
      <c r="D1883" s="508">
        <v>0</v>
      </c>
      <c r="E1883" s="508" t="s">
        <v>785</v>
      </c>
      <c r="F1883" s="507" t="s">
        <v>595</v>
      </c>
      <c r="G1883" s="502" t="s">
        <v>784</v>
      </c>
    </row>
    <row r="1884" spans="1:7" ht="30.75" thickBot="1" x14ac:dyDescent="0.3">
      <c r="A1884" s="506"/>
      <c r="B1884" s="507" t="s">
        <v>632</v>
      </c>
      <c r="C1884" s="507" t="s">
        <v>630</v>
      </c>
      <c r="D1884" s="508">
        <v>0</v>
      </c>
      <c r="E1884" s="508" t="s">
        <v>596</v>
      </c>
      <c r="F1884" s="507" t="s">
        <v>595</v>
      </c>
      <c r="G1884" s="502" t="s">
        <v>783</v>
      </c>
    </row>
    <row r="1885" spans="1:7" ht="30.75" thickBot="1" x14ac:dyDescent="0.3">
      <c r="A1885" s="506"/>
      <c r="B1885" s="507" t="s">
        <v>630</v>
      </c>
      <c r="C1885" s="507" t="s">
        <v>781</v>
      </c>
      <c r="D1885" s="508">
        <v>0</v>
      </c>
      <c r="E1885" s="508" t="s">
        <v>596</v>
      </c>
      <c r="F1885" s="507" t="s">
        <v>595</v>
      </c>
      <c r="G1885" s="502" t="s">
        <v>782</v>
      </c>
    </row>
    <row r="1886" spans="1:7" ht="30.75" thickBot="1" x14ac:dyDescent="0.3">
      <c r="A1886" s="506"/>
      <c r="B1886" s="507" t="s">
        <v>781</v>
      </c>
      <c r="C1886" s="507" t="s">
        <v>779</v>
      </c>
      <c r="D1886" s="508">
        <v>0</v>
      </c>
      <c r="E1886" s="508" t="s">
        <v>596</v>
      </c>
      <c r="F1886" s="507" t="s">
        <v>595</v>
      </c>
      <c r="G1886" s="502" t="s">
        <v>780</v>
      </c>
    </row>
    <row r="1887" spans="1:7" ht="30.75" thickBot="1" x14ac:dyDescent="0.3">
      <c r="A1887" s="506"/>
      <c r="B1887" s="507" t="s">
        <v>779</v>
      </c>
      <c r="C1887" s="507" t="s">
        <v>611</v>
      </c>
      <c r="D1887" s="508">
        <v>0</v>
      </c>
      <c r="E1887" s="508" t="s">
        <v>596</v>
      </c>
      <c r="F1887" s="507" t="s">
        <v>595</v>
      </c>
      <c r="G1887" s="502" t="s">
        <v>778</v>
      </c>
    </row>
    <row r="1888" spans="1:7" ht="30.75" thickBot="1" x14ac:dyDescent="0.3">
      <c r="A1888" s="505"/>
      <c r="B1888" s="507" t="s">
        <v>611</v>
      </c>
      <c r="C1888" s="507" t="s">
        <v>607</v>
      </c>
      <c r="D1888" s="508">
        <v>0</v>
      </c>
      <c r="E1888" s="508" t="s">
        <v>596</v>
      </c>
      <c r="F1888" s="507" t="s">
        <v>595</v>
      </c>
      <c r="G1888" s="502" t="s">
        <v>777</v>
      </c>
    </row>
    <row r="1889" spans="1:7" ht="30.75" thickBot="1" x14ac:dyDescent="0.3">
      <c r="A1889" s="509">
        <v>42652</v>
      </c>
      <c r="B1889" s="507" t="s">
        <v>607</v>
      </c>
      <c r="C1889" s="507" t="s">
        <v>600</v>
      </c>
      <c r="D1889" s="508">
        <v>0</v>
      </c>
      <c r="E1889" s="508" t="s">
        <v>596</v>
      </c>
      <c r="F1889" s="507" t="s">
        <v>595</v>
      </c>
      <c r="G1889" s="502" t="s">
        <v>776</v>
      </c>
    </row>
    <row r="1890" spans="1:7" ht="15.75" thickBot="1" x14ac:dyDescent="0.3">
      <c r="A1890" s="506"/>
      <c r="B1890" s="503" t="s">
        <v>600</v>
      </c>
      <c r="C1890" s="503" t="s">
        <v>692</v>
      </c>
      <c r="D1890" s="504">
        <v>0</v>
      </c>
      <c r="E1890" s="504" t="s">
        <v>596</v>
      </c>
      <c r="F1890" s="503" t="s">
        <v>595</v>
      </c>
      <c r="G1890" s="502" t="s">
        <v>775</v>
      </c>
    </row>
    <row r="1891" spans="1:7" ht="30.75" thickBot="1" x14ac:dyDescent="0.3">
      <c r="A1891" s="506"/>
      <c r="B1891" s="503"/>
      <c r="C1891" s="503"/>
      <c r="D1891" s="504"/>
      <c r="E1891" s="504"/>
      <c r="F1891" s="503"/>
      <c r="G1891" s="502" t="s">
        <v>774</v>
      </c>
    </row>
    <row r="1892" spans="1:7" ht="15.75" thickBot="1" x14ac:dyDescent="0.3">
      <c r="A1892" s="506"/>
      <c r="B1892" s="503" t="s">
        <v>692</v>
      </c>
      <c r="C1892" s="503" t="s">
        <v>771</v>
      </c>
      <c r="D1892" s="504">
        <v>0</v>
      </c>
      <c r="E1892" s="504" t="s">
        <v>596</v>
      </c>
      <c r="F1892" s="503" t="s">
        <v>595</v>
      </c>
      <c r="G1892" s="502" t="s">
        <v>773</v>
      </c>
    </row>
    <row r="1893" spans="1:7" ht="15.75" thickBot="1" x14ac:dyDescent="0.3">
      <c r="A1893" s="506"/>
      <c r="B1893" s="503"/>
      <c r="C1893" s="503"/>
      <c r="D1893" s="504"/>
      <c r="E1893" s="504"/>
      <c r="F1893" s="503"/>
      <c r="G1893" s="502" t="s">
        <v>772</v>
      </c>
    </row>
    <row r="1894" spans="1:7" ht="30.75" thickBot="1" x14ac:dyDescent="0.3">
      <c r="A1894" s="506"/>
      <c r="B1894" s="507" t="s">
        <v>771</v>
      </c>
      <c r="C1894" s="507" t="s">
        <v>689</v>
      </c>
      <c r="D1894" s="508">
        <v>0</v>
      </c>
      <c r="E1894" s="508" t="s">
        <v>596</v>
      </c>
      <c r="F1894" s="507" t="s">
        <v>595</v>
      </c>
      <c r="G1894" s="502" t="s">
        <v>770</v>
      </c>
    </row>
    <row r="1895" spans="1:7" ht="30.75" thickBot="1" x14ac:dyDescent="0.3">
      <c r="A1895" s="506"/>
      <c r="B1895" s="507" t="s">
        <v>689</v>
      </c>
      <c r="C1895" s="507" t="s">
        <v>735</v>
      </c>
      <c r="D1895" s="508">
        <v>0</v>
      </c>
      <c r="E1895" s="508" t="s">
        <v>596</v>
      </c>
      <c r="F1895" s="507" t="s">
        <v>595</v>
      </c>
      <c r="G1895" s="502" t="s">
        <v>769</v>
      </c>
    </row>
    <row r="1896" spans="1:7" ht="30.75" thickBot="1" x14ac:dyDescent="0.3">
      <c r="A1896" s="506"/>
      <c r="B1896" s="507" t="s">
        <v>735</v>
      </c>
      <c r="C1896" s="507" t="s">
        <v>683</v>
      </c>
      <c r="D1896" s="508">
        <v>0</v>
      </c>
      <c r="E1896" s="508" t="s">
        <v>596</v>
      </c>
      <c r="F1896" s="507" t="s">
        <v>595</v>
      </c>
      <c r="G1896" s="502" t="s">
        <v>768</v>
      </c>
    </row>
    <row r="1897" spans="1:7" ht="30.75" thickBot="1" x14ac:dyDescent="0.3">
      <c r="A1897" s="506"/>
      <c r="B1897" s="507" t="s">
        <v>683</v>
      </c>
      <c r="C1897" s="507" t="s">
        <v>729</v>
      </c>
      <c r="D1897" s="508">
        <v>0</v>
      </c>
      <c r="E1897" s="508" t="s">
        <v>596</v>
      </c>
      <c r="F1897" s="507" t="s">
        <v>595</v>
      </c>
      <c r="G1897" s="502" t="s">
        <v>767</v>
      </c>
    </row>
    <row r="1898" spans="1:7" ht="30.75" thickBot="1" x14ac:dyDescent="0.3">
      <c r="A1898" s="506"/>
      <c r="B1898" s="507" t="s">
        <v>729</v>
      </c>
      <c r="C1898" s="507" t="s">
        <v>765</v>
      </c>
      <c r="D1898" s="508">
        <v>0</v>
      </c>
      <c r="E1898" s="508" t="s">
        <v>596</v>
      </c>
      <c r="F1898" s="507" t="s">
        <v>595</v>
      </c>
      <c r="G1898" s="502" t="s">
        <v>766</v>
      </c>
    </row>
    <row r="1899" spans="1:7" ht="30.75" thickBot="1" x14ac:dyDescent="0.3">
      <c r="A1899" s="506"/>
      <c r="B1899" s="507" t="s">
        <v>765</v>
      </c>
      <c r="C1899" s="507" t="s">
        <v>679</v>
      </c>
      <c r="D1899" s="508">
        <v>0</v>
      </c>
      <c r="E1899" s="508" t="s">
        <v>596</v>
      </c>
      <c r="F1899" s="507" t="s">
        <v>595</v>
      </c>
      <c r="G1899" s="502" t="s">
        <v>764</v>
      </c>
    </row>
    <row r="1900" spans="1:7" ht="30.75" thickBot="1" x14ac:dyDescent="0.3">
      <c r="A1900" s="506"/>
      <c r="B1900" s="507" t="s">
        <v>679</v>
      </c>
      <c r="C1900" s="507" t="s">
        <v>677</v>
      </c>
      <c r="D1900" s="508">
        <v>0</v>
      </c>
      <c r="E1900" s="508" t="s">
        <v>596</v>
      </c>
      <c r="F1900" s="507" t="s">
        <v>595</v>
      </c>
      <c r="G1900" s="502" t="s">
        <v>763</v>
      </c>
    </row>
    <row r="1901" spans="1:7" ht="30.75" thickBot="1" x14ac:dyDescent="0.3">
      <c r="A1901" s="506"/>
      <c r="B1901" s="507" t="s">
        <v>677</v>
      </c>
      <c r="C1901" s="507" t="s">
        <v>675</v>
      </c>
      <c r="D1901" s="508">
        <v>0</v>
      </c>
      <c r="E1901" s="508" t="s">
        <v>596</v>
      </c>
      <c r="F1901" s="507" t="s">
        <v>595</v>
      </c>
      <c r="G1901" s="502" t="s">
        <v>762</v>
      </c>
    </row>
    <row r="1902" spans="1:7" ht="30.75" thickBot="1" x14ac:dyDescent="0.3">
      <c r="A1902" s="506"/>
      <c r="B1902" s="507" t="s">
        <v>675</v>
      </c>
      <c r="C1902" s="507" t="s">
        <v>760</v>
      </c>
      <c r="D1902" s="508">
        <v>0</v>
      </c>
      <c r="E1902" s="508" t="s">
        <v>596</v>
      </c>
      <c r="F1902" s="507" t="s">
        <v>595</v>
      </c>
      <c r="G1902" s="502" t="s">
        <v>761</v>
      </c>
    </row>
    <row r="1903" spans="1:7" ht="15.75" thickBot="1" x14ac:dyDescent="0.3">
      <c r="A1903" s="506"/>
      <c r="B1903" s="503" t="s">
        <v>760</v>
      </c>
      <c r="C1903" s="503" t="s">
        <v>668</v>
      </c>
      <c r="D1903" s="504">
        <v>0</v>
      </c>
      <c r="E1903" s="504" t="s">
        <v>596</v>
      </c>
      <c r="F1903" s="503" t="s">
        <v>595</v>
      </c>
      <c r="G1903" s="502" t="s">
        <v>759</v>
      </c>
    </row>
    <row r="1904" spans="1:7" ht="15.75" thickBot="1" x14ac:dyDescent="0.3">
      <c r="A1904" s="505"/>
      <c r="B1904" s="503"/>
      <c r="C1904" s="503"/>
      <c r="D1904" s="504"/>
      <c r="E1904" s="504"/>
      <c r="F1904" s="503"/>
      <c r="G1904" s="502" t="s">
        <v>758</v>
      </c>
    </row>
    <row r="1905" spans="1:7" ht="15.75" thickBot="1" x14ac:dyDescent="0.3">
      <c r="A1905" s="509">
        <v>42653</v>
      </c>
      <c r="B1905" s="503" t="s">
        <v>757</v>
      </c>
      <c r="C1905" s="503" t="s">
        <v>654</v>
      </c>
      <c r="D1905" s="504">
        <v>0</v>
      </c>
      <c r="E1905" s="504" t="s">
        <v>719</v>
      </c>
      <c r="F1905" s="503" t="s">
        <v>595</v>
      </c>
      <c r="G1905" s="502" t="s">
        <v>756</v>
      </c>
    </row>
    <row r="1906" spans="1:7" ht="15.75" thickBot="1" x14ac:dyDescent="0.3">
      <c r="A1906" s="506"/>
      <c r="B1906" s="503"/>
      <c r="C1906" s="503"/>
      <c r="D1906" s="504"/>
      <c r="E1906" s="504"/>
      <c r="F1906" s="503"/>
      <c r="G1906" s="502" t="s">
        <v>717</v>
      </c>
    </row>
    <row r="1907" spans="1:7" ht="30.75" thickBot="1" x14ac:dyDescent="0.3">
      <c r="A1907" s="506"/>
      <c r="B1907" s="503"/>
      <c r="C1907" s="503"/>
      <c r="D1907" s="504"/>
      <c r="E1907" s="504"/>
      <c r="F1907" s="503"/>
      <c r="G1907" s="502" t="s">
        <v>754</v>
      </c>
    </row>
    <row r="1908" spans="1:7" ht="30.75" thickBot="1" x14ac:dyDescent="0.3">
      <c r="A1908" s="506"/>
      <c r="B1908" s="503" t="s">
        <v>654</v>
      </c>
      <c r="C1908" s="503" t="s">
        <v>753</v>
      </c>
      <c r="D1908" s="504">
        <v>0</v>
      </c>
      <c r="E1908" s="504" t="s">
        <v>719</v>
      </c>
      <c r="F1908" s="503" t="s">
        <v>595</v>
      </c>
      <c r="G1908" s="502" t="s">
        <v>755</v>
      </c>
    </row>
    <row r="1909" spans="1:7" ht="15.75" thickBot="1" x14ac:dyDescent="0.3">
      <c r="A1909" s="506"/>
      <c r="B1909" s="503"/>
      <c r="C1909" s="503"/>
      <c r="D1909" s="504"/>
      <c r="E1909" s="504"/>
      <c r="F1909" s="503"/>
      <c r="G1909" s="502" t="s">
        <v>717</v>
      </c>
    </row>
    <row r="1910" spans="1:7" ht="30.75" thickBot="1" x14ac:dyDescent="0.3">
      <c r="A1910" s="506"/>
      <c r="B1910" s="503"/>
      <c r="C1910" s="503"/>
      <c r="D1910" s="504"/>
      <c r="E1910" s="504"/>
      <c r="F1910" s="503"/>
      <c r="G1910" s="502" t="s">
        <v>754</v>
      </c>
    </row>
    <row r="1911" spans="1:7" ht="15.75" thickBot="1" x14ac:dyDescent="0.3">
      <c r="A1911" s="506"/>
      <c r="B1911" s="503" t="s">
        <v>753</v>
      </c>
      <c r="C1911" s="503" t="s">
        <v>630</v>
      </c>
      <c r="D1911" s="504">
        <v>0</v>
      </c>
      <c r="E1911" s="504" t="s">
        <v>596</v>
      </c>
      <c r="F1911" s="503" t="s">
        <v>595</v>
      </c>
      <c r="G1911" s="502" t="s">
        <v>752</v>
      </c>
    </row>
    <row r="1912" spans="1:7" ht="15.75" thickBot="1" x14ac:dyDescent="0.3">
      <c r="A1912" s="506"/>
      <c r="B1912" s="503"/>
      <c r="C1912" s="503"/>
      <c r="D1912" s="504"/>
      <c r="E1912" s="504"/>
      <c r="F1912" s="503"/>
      <c r="G1912" s="502" t="s">
        <v>751</v>
      </c>
    </row>
    <row r="1913" spans="1:7" ht="30.75" thickBot="1" x14ac:dyDescent="0.3">
      <c r="A1913" s="506"/>
      <c r="B1913" s="507" t="s">
        <v>630</v>
      </c>
      <c r="C1913" s="507" t="s">
        <v>627</v>
      </c>
      <c r="D1913" s="508">
        <v>0</v>
      </c>
      <c r="E1913" s="508" t="s">
        <v>596</v>
      </c>
      <c r="F1913" s="507" t="s">
        <v>595</v>
      </c>
      <c r="G1913" s="502" t="s">
        <v>750</v>
      </c>
    </row>
    <row r="1914" spans="1:7" ht="30.75" thickBot="1" x14ac:dyDescent="0.3">
      <c r="A1914" s="506"/>
      <c r="B1914" s="503" t="s">
        <v>627</v>
      </c>
      <c r="C1914" s="503" t="s">
        <v>621</v>
      </c>
      <c r="D1914" s="504">
        <v>0</v>
      </c>
      <c r="E1914" s="504" t="s">
        <v>596</v>
      </c>
      <c r="F1914" s="503" t="s">
        <v>595</v>
      </c>
      <c r="G1914" s="502" t="s">
        <v>749</v>
      </c>
    </row>
    <row r="1915" spans="1:7" ht="30.75" thickBot="1" x14ac:dyDescent="0.3">
      <c r="A1915" s="506"/>
      <c r="B1915" s="503"/>
      <c r="C1915" s="503"/>
      <c r="D1915" s="504"/>
      <c r="E1915" s="504"/>
      <c r="F1915" s="503"/>
      <c r="G1915" s="502" t="s">
        <v>748</v>
      </c>
    </row>
    <row r="1916" spans="1:7" ht="15.75" thickBot="1" x14ac:dyDescent="0.3">
      <c r="A1916" s="506"/>
      <c r="B1916" s="503"/>
      <c r="C1916" s="503"/>
      <c r="D1916" s="504"/>
      <c r="E1916" s="504"/>
      <c r="F1916" s="503"/>
      <c r="G1916" s="502" t="s">
        <v>747</v>
      </c>
    </row>
    <row r="1917" spans="1:7" ht="30.75" thickBot="1" x14ac:dyDescent="0.3">
      <c r="A1917" s="506"/>
      <c r="B1917" s="507" t="s">
        <v>621</v>
      </c>
      <c r="C1917" s="507" t="s">
        <v>745</v>
      </c>
      <c r="D1917" s="508">
        <v>0</v>
      </c>
      <c r="E1917" s="508" t="s">
        <v>596</v>
      </c>
      <c r="F1917" s="507" t="s">
        <v>595</v>
      </c>
      <c r="G1917" s="502" t="s">
        <v>746</v>
      </c>
    </row>
    <row r="1918" spans="1:7" ht="15.75" thickBot="1" x14ac:dyDescent="0.3">
      <c r="A1918" s="506"/>
      <c r="B1918" s="503" t="s">
        <v>745</v>
      </c>
      <c r="C1918" s="503" t="s">
        <v>618</v>
      </c>
      <c r="D1918" s="504">
        <v>0</v>
      </c>
      <c r="E1918" s="504" t="s">
        <v>596</v>
      </c>
      <c r="F1918" s="503" t="s">
        <v>595</v>
      </c>
      <c r="G1918" s="502" t="s">
        <v>744</v>
      </c>
    </row>
    <row r="1919" spans="1:7" ht="45.75" thickBot="1" x14ac:dyDescent="0.3">
      <c r="A1919" s="506"/>
      <c r="B1919" s="503"/>
      <c r="C1919" s="503"/>
      <c r="D1919" s="504"/>
      <c r="E1919" s="504"/>
      <c r="F1919" s="503"/>
      <c r="G1919" s="502" t="s">
        <v>743</v>
      </c>
    </row>
    <row r="1920" spans="1:7" ht="30.75" thickBot="1" x14ac:dyDescent="0.3">
      <c r="A1920" s="506"/>
      <c r="B1920" s="507" t="s">
        <v>618</v>
      </c>
      <c r="C1920" s="507" t="s">
        <v>741</v>
      </c>
      <c r="D1920" s="508">
        <v>0</v>
      </c>
      <c r="E1920" s="508" t="s">
        <v>596</v>
      </c>
      <c r="F1920" s="507" t="s">
        <v>595</v>
      </c>
      <c r="G1920" s="502" t="s">
        <v>742</v>
      </c>
    </row>
    <row r="1921" spans="1:7" ht="30.75" thickBot="1" x14ac:dyDescent="0.3">
      <c r="A1921" s="505"/>
      <c r="B1921" s="507" t="s">
        <v>741</v>
      </c>
      <c r="C1921" s="507" t="s">
        <v>607</v>
      </c>
      <c r="D1921" s="508">
        <v>0</v>
      </c>
      <c r="E1921" s="508" t="s">
        <v>596</v>
      </c>
      <c r="F1921" s="507" t="s">
        <v>595</v>
      </c>
      <c r="G1921" s="502" t="s">
        <v>740</v>
      </c>
    </row>
    <row r="1922" spans="1:7" ht="30.75" thickBot="1" x14ac:dyDescent="0.3">
      <c r="A1922" s="509">
        <v>42654</v>
      </c>
      <c r="B1922" s="507" t="s">
        <v>607</v>
      </c>
      <c r="C1922" s="507" t="s">
        <v>602</v>
      </c>
      <c r="D1922" s="508">
        <v>0</v>
      </c>
      <c r="E1922" s="508" t="s">
        <v>596</v>
      </c>
      <c r="F1922" s="507" t="s">
        <v>595</v>
      </c>
      <c r="G1922" s="502" t="s">
        <v>739</v>
      </c>
    </row>
    <row r="1923" spans="1:7" ht="30.75" thickBot="1" x14ac:dyDescent="0.3">
      <c r="A1923" s="506"/>
      <c r="B1923" s="507" t="s">
        <v>602</v>
      </c>
      <c r="C1923" s="507" t="s">
        <v>704</v>
      </c>
      <c r="D1923" s="508">
        <v>0</v>
      </c>
      <c r="E1923" s="508" t="s">
        <v>596</v>
      </c>
      <c r="F1923" s="507" t="s">
        <v>595</v>
      </c>
      <c r="G1923" s="502" t="s">
        <v>738</v>
      </c>
    </row>
    <row r="1924" spans="1:7" ht="30.75" thickBot="1" x14ac:dyDescent="0.3">
      <c r="A1924" s="506"/>
      <c r="B1924" s="507" t="s">
        <v>704</v>
      </c>
      <c r="C1924" s="507" t="s">
        <v>600</v>
      </c>
      <c r="D1924" s="508">
        <v>0</v>
      </c>
      <c r="E1924" s="508" t="s">
        <v>596</v>
      </c>
      <c r="F1924" s="507" t="s">
        <v>595</v>
      </c>
      <c r="G1924" s="502" t="s">
        <v>737</v>
      </c>
    </row>
    <row r="1925" spans="1:7" ht="30.75" thickBot="1" x14ac:dyDescent="0.3">
      <c r="A1925" s="506"/>
      <c r="B1925" s="507" t="s">
        <v>600</v>
      </c>
      <c r="C1925" s="507" t="s">
        <v>735</v>
      </c>
      <c r="D1925" s="508">
        <v>134.9</v>
      </c>
      <c r="E1925" s="508" t="s">
        <v>596</v>
      </c>
      <c r="F1925" s="507" t="s">
        <v>595</v>
      </c>
      <c r="G1925" s="502" t="s">
        <v>736</v>
      </c>
    </row>
    <row r="1926" spans="1:7" ht="30.75" thickBot="1" x14ac:dyDescent="0.3">
      <c r="A1926" s="506"/>
      <c r="B1926" s="507" t="s">
        <v>735</v>
      </c>
      <c r="C1926" s="507" t="s">
        <v>733</v>
      </c>
      <c r="D1926" s="508">
        <v>134.9</v>
      </c>
      <c r="E1926" s="508" t="s">
        <v>596</v>
      </c>
      <c r="F1926" s="507" t="s">
        <v>595</v>
      </c>
      <c r="G1926" s="502" t="s">
        <v>734</v>
      </c>
    </row>
    <row r="1927" spans="1:7" ht="30.75" thickBot="1" x14ac:dyDescent="0.3">
      <c r="A1927" s="506"/>
      <c r="B1927" s="507" t="s">
        <v>733</v>
      </c>
      <c r="C1927" s="507" t="s">
        <v>731</v>
      </c>
      <c r="D1927" s="508">
        <v>0</v>
      </c>
      <c r="E1927" s="508" t="s">
        <v>596</v>
      </c>
      <c r="F1927" s="507" t="s">
        <v>595</v>
      </c>
      <c r="G1927" s="502" t="s">
        <v>732</v>
      </c>
    </row>
    <row r="1928" spans="1:7" ht="30.75" thickBot="1" x14ac:dyDescent="0.3">
      <c r="A1928" s="506"/>
      <c r="B1928" s="507" t="s">
        <v>731</v>
      </c>
      <c r="C1928" s="507" t="s">
        <v>729</v>
      </c>
      <c r="D1928" s="508">
        <v>0</v>
      </c>
      <c r="E1928" s="508" t="s">
        <v>596</v>
      </c>
      <c r="F1928" s="507" t="s">
        <v>595</v>
      </c>
      <c r="G1928" s="502" t="s">
        <v>730</v>
      </c>
    </row>
    <row r="1929" spans="1:7" ht="30.75" thickBot="1" x14ac:dyDescent="0.3">
      <c r="A1929" s="506"/>
      <c r="B1929" s="507" t="s">
        <v>729</v>
      </c>
      <c r="C1929" s="507" t="s">
        <v>677</v>
      </c>
      <c r="D1929" s="508">
        <v>0</v>
      </c>
      <c r="E1929" s="508" t="s">
        <v>596</v>
      </c>
      <c r="F1929" s="507" t="s">
        <v>595</v>
      </c>
      <c r="G1929" s="502" t="s">
        <v>728</v>
      </c>
    </row>
    <row r="1930" spans="1:7" ht="30.75" thickBot="1" x14ac:dyDescent="0.3">
      <c r="A1930" s="506"/>
      <c r="B1930" s="507" t="s">
        <v>677</v>
      </c>
      <c r="C1930" s="507" t="s">
        <v>675</v>
      </c>
      <c r="D1930" s="508">
        <v>0</v>
      </c>
      <c r="E1930" s="508" t="s">
        <v>596</v>
      </c>
      <c r="F1930" s="507" t="s">
        <v>595</v>
      </c>
      <c r="G1930" s="502" t="s">
        <v>727</v>
      </c>
    </row>
    <row r="1931" spans="1:7" ht="15.75" thickBot="1" x14ac:dyDescent="0.3">
      <c r="A1931" s="506"/>
      <c r="B1931" s="503" t="s">
        <v>675</v>
      </c>
      <c r="C1931" s="503" t="s">
        <v>723</v>
      </c>
      <c r="D1931" s="504">
        <v>0</v>
      </c>
      <c r="E1931" s="504" t="s">
        <v>596</v>
      </c>
      <c r="F1931" s="503" t="s">
        <v>595</v>
      </c>
      <c r="G1931" s="502" t="s">
        <v>726</v>
      </c>
    </row>
    <row r="1932" spans="1:7" ht="30.75" thickBot="1" x14ac:dyDescent="0.3">
      <c r="A1932" s="506"/>
      <c r="B1932" s="503"/>
      <c r="C1932" s="503"/>
      <c r="D1932" s="504"/>
      <c r="E1932" s="504"/>
      <c r="F1932" s="503"/>
      <c r="G1932" s="502" t="s">
        <v>725</v>
      </c>
    </row>
    <row r="1933" spans="1:7" ht="30.75" thickBot="1" x14ac:dyDescent="0.3">
      <c r="A1933" s="506"/>
      <c r="B1933" s="503"/>
      <c r="C1933" s="503"/>
      <c r="D1933" s="504"/>
      <c r="E1933" s="504"/>
      <c r="F1933" s="503"/>
      <c r="G1933" s="502" t="s">
        <v>724</v>
      </c>
    </row>
    <row r="1934" spans="1:7" ht="30.75" thickBot="1" x14ac:dyDescent="0.3">
      <c r="A1934" s="506"/>
      <c r="B1934" s="507" t="s">
        <v>723</v>
      </c>
      <c r="C1934" s="507" t="s">
        <v>721</v>
      </c>
      <c r="D1934" s="508">
        <v>0</v>
      </c>
      <c r="E1934" s="508" t="s">
        <v>596</v>
      </c>
      <c r="F1934" s="507" t="s">
        <v>595</v>
      </c>
      <c r="G1934" s="502" t="s">
        <v>722</v>
      </c>
    </row>
    <row r="1935" spans="1:7" ht="30.75" thickBot="1" x14ac:dyDescent="0.3">
      <c r="A1935" s="506"/>
      <c r="B1935" s="503" t="s">
        <v>721</v>
      </c>
      <c r="C1935" s="503" t="s">
        <v>642</v>
      </c>
      <c r="D1935" s="504">
        <v>0</v>
      </c>
      <c r="E1935" s="504" t="s">
        <v>596</v>
      </c>
      <c r="F1935" s="503" t="s">
        <v>595</v>
      </c>
      <c r="G1935" s="502" t="s">
        <v>709</v>
      </c>
    </row>
    <row r="1936" spans="1:7" ht="45.75" thickBot="1" x14ac:dyDescent="0.3">
      <c r="A1936" s="506"/>
      <c r="B1936" s="503"/>
      <c r="C1936" s="503"/>
      <c r="D1936" s="504"/>
      <c r="E1936" s="504"/>
      <c r="F1936" s="503"/>
      <c r="G1936" s="502" t="s">
        <v>720</v>
      </c>
    </row>
    <row r="1937" spans="1:7" ht="15.75" thickBot="1" x14ac:dyDescent="0.3">
      <c r="A1937" s="506"/>
      <c r="B1937" s="503" t="s">
        <v>642</v>
      </c>
      <c r="C1937" s="503" t="s">
        <v>630</v>
      </c>
      <c r="D1937" s="504">
        <v>0</v>
      </c>
      <c r="E1937" s="504" t="s">
        <v>719</v>
      </c>
      <c r="F1937" s="503" t="s">
        <v>595</v>
      </c>
      <c r="G1937" s="502" t="s">
        <v>718</v>
      </c>
    </row>
    <row r="1938" spans="1:7" ht="15.75" thickBot="1" x14ac:dyDescent="0.3">
      <c r="A1938" s="506"/>
      <c r="B1938" s="503"/>
      <c r="C1938" s="503"/>
      <c r="D1938" s="504"/>
      <c r="E1938" s="504"/>
      <c r="F1938" s="503"/>
      <c r="G1938" s="502" t="s">
        <v>717</v>
      </c>
    </row>
    <row r="1939" spans="1:7" ht="30.75" thickBot="1" x14ac:dyDescent="0.3">
      <c r="A1939" s="506"/>
      <c r="B1939" s="503"/>
      <c r="C1939" s="503"/>
      <c r="D1939" s="504"/>
      <c r="E1939" s="504"/>
      <c r="F1939" s="503"/>
      <c r="G1939" s="502" t="s">
        <v>716</v>
      </c>
    </row>
    <row r="1940" spans="1:7" ht="30.75" thickBot="1" x14ac:dyDescent="0.3">
      <c r="A1940" s="506"/>
      <c r="B1940" s="503"/>
      <c r="C1940" s="503"/>
      <c r="D1940" s="504"/>
      <c r="E1940" s="504"/>
      <c r="F1940" s="503"/>
      <c r="G1940" s="502" t="s">
        <v>715</v>
      </c>
    </row>
    <row r="1941" spans="1:7" ht="15.75" thickBot="1" x14ac:dyDescent="0.3">
      <c r="A1941" s="506"/>
      <c r="B1941" s="503"/>
      <c r="C1941" s="503"/>
      <c r="D1941" s="504"/>
      <c r="E1941" s="504"/>
      <c r="F1941" s="503"/>
      <c r="G1941" s="502" t="s">
        <v>714</v>
      </c>
    </row>
    <row r="1942" spans="1:7" ht="30.75" thickBot="1" x14ac:dyDescent="0.3">
      <c r="A1942" s="506"/>
      <c r="B1942" s="507" t="s">
        <v>630</v>
      </c>
      <c r="C1942" s="507" t="s">
        <v>627</v>
      </c>
      <c r="D1942" s="508">
        <v>0</v>
      </c>
      <c r="E1942" s="508" t="s">
        <v>596</v>
      </c>
      <c r="F1942" s="507" t="s">
        <v>595</v>
      </c>
      <c r="G1942" s="502" t="s">
        <v>713</v>
      </c>
    </row>
    <row r="1943" spans="1:7" ht="15.75" thickBot="1" x14ac:dyDescent="0.3">
      <c r="A1943" s="506"/>
      <c r="B1943" s="503" t="s">
        <v>627</v>
      </c>
      <c r="C1943" s="503" t="s">
        <v>710</v>
      </c>
      <c r="D1943" s="504">
        <v>0</v>
      </c>
      <c r="E1943" s="504" t="s">
        <v>596</v>
      </c>
      <c r="F1943" s="503" t="s">
        <v>595</v>
      </c>
      <c r="G1943" s="502" t="s">
        <v>712</v>
      </c>
    </row>
    <row r="1944" spans="1:7" ht="30.75" thickBot="1" x14ac:dyDescent="0.3">
      <c r="A1944" s="506"/>
      <c r="B1944" s="503"/>
      <c r="C1944" s="503"/>
      <c r="D1944" s="504"/>
      <c r="E1944" s="504"/>
      <c r="F1944" s="503"/>
      <c r="G1944" s="502" t="s">
        <v>711</v>
      </c>
    </row>
    <row r="1945" spans="1:7" ht="30.75" thickBot="1" x14ac:dyDescent="0.3">
      <c r="A1945" s="506"/>
      <c r="B1945" s="507" t="s">
        <v>710</v>
      </c>
      <c r="C1945" s="507" t="s">
        <v>708</v>
      </c>
      <c r="D1945" s="508">
        <v>0</v>
      </c>
      <c r="E1945" s="508" t="s">
        <v>596</v>
      </c>
      <c r="F1945" s="507" t="s">
        <v>595</v>
      </c>
      <c r="G1945" s="502" t="s">
        <v>709</v>
      </c>
    </row>
    <row r="1946" spans="1:7" ht="30.75" thickBot="1" x14ac:dyDescent="0.3">
      <c r="A1946" s="506"/>
      <c r="B1946" s="507" t="s">
        <v>708</v>
      </c>
      <c r="C1946" s="507" t="s">
        <v>609</v>
      </c>
      <c r="D1946" s="508">
        <v>0</v>
      </c>
      <c r="E1946" s="508" t="s">
        <v>596</v>
      </c>
      <c r="F1946" s="507" t="s">
        <v>595</v>
      </c>
      <c r="G1946" s="502" t="s">
        <v>707</v>
      </c>
    </row>
    <row r="1947" spans="1:7" ht="30.75" thickBot="1" x14ac:dyDescent="0.3">
      <c r="A1947" s="505"/>
      <c r="B1947" s="507" t="s">
        <v>609</v>
      </c>
      <c r="C1947" s="507" t="s">
        <v>607</v>
      </c>
      <c r="D1947" s="508">
        <v>0</v>
      </c>
      <c r="E1947" s="508" t="s">
        <v>596</v>
      </c>
      <c r="F1947" s="507" t="s">
        <v>595</v>
      </c>
      <c r="G1947" s="502" t="s">
        <v>706</v>
      </c>
    </row>
    <row r="1948" spans="1:7" ht="30.75" thickBot="1" x14ac:dyDescent="0.3">
      <c r="A1948" s="509">
        <v>42655</v>
      </c>
      <c r="B1948" s="507" t="s">
        <v>607</v>
      </c>
      <c r="C1948" s="507" t="s">
        <v>704</v>
      </c>
      <c r="D1948" s="508">
        <v>0</v>
      </c>
      <c r="E1948" s="508" t="s">
        <v>596</v>
      </c>
      <c r="F1948" s="507" t="s">
        <v>595</v>
      </c>
      <c r="G1948" s="502" t="s">
        <v>705</v>
      </c>
    </row>
    <row r="1949" spans="1:7" ht="30.75" thickBot="1" x14ac:dyDescent="0.3">
      <c r="A1949" s="506"/>
      <c r="B1949" s="507" t="s">
        <v>704</v>
      </c>
      <c r="C1949" s="507" t="s">
        <v>600</v>
      </c>
      <c r="D1949" s="508">
        <v>0</v>
      </c>
      <c r="E1949" s="508" t="s">
        <v>596</v>
      </c>
      <c r="F1949" s="507" t="s">
        <v>595</v>
      </c>
      <c r="G1949" s="502" t="s">
        <v>703</v>
      </c>
    </row>
    <row r="1950" spans="1:7" ht="30.75" thickBot="1" x14ac:dyDescent="0.3">
      <c r="A1950" s="506"/>
      <c r="B1950" s="503" t="s">
        <v>600</v>
      </c>
      <c r="C1950" s="503" t="s">
        <v>700</v>
      </c>
      <c r="D1950" s="504">
        <v>0</v>
      </c>
      <c r="E1950" s="504" t="s">
        <v>596</v>
      </c>
      <c r="F1950" s="503" t="s">
        <v>595</v>
      </c>
      <c r="G1950" s="502" t="s">
        <v>702</v>
      </c>
    </row>
    <row r="1951" spans="1:7" ht="15.75" thickBot="1" x14ac:dyDescent="0.3">
      <c r="A1951" s="506"/>
      <c r="B1951" s="503"/>
      <c r="C1951" s="503"/>
      <c r="D1951" s="504"/>
      <c r="E1951" s="504"/>
      <c r="F1951" s="503"/>
      <c r="G1951" s="502" t="s">
        <v>701</v>
      </c>
    </row>
    <row r="1952" spans="1:7" ht="30.75" thickBot="1" x14ac:dyDescent="0.3">
      <c r="A1952" s="506"/>
      <c r="B1952" s="507" t="s">
        <v>700</v>
      </c>
      <c r="C1952" s="507" t="s">
        <v>698</v>
      </c>
      <c r="D1952" s="508">
        <v>0</v>
      </c>
      <c r="E1952" s="508" t="s">
        <v>596</v>
      </c>
      <c r="F1952" s="507" t="s">
        <v>595</v>
      </c>
      <c r="G1952" s="502" t="s">
        <v>699</v>
      </c>
    </row>
    <row r="1953" spans="1:7" ht="30.75" thickBot="1" x14ac:dyDescent="0.3">
      <c r="A1953" s="506"/>
      <c r="B1953" s="503" t="s">
        <v>698</v>
      </c>
      <c r="C1953" s="503" t="s">
        <v>695</v>
      </c>
      <c r="D1953" s="504">
        <v>0</v>
      </c>
      <c r="E1953" s="504" t="s">
        <v>596</v>
      </c>
      <c r="F1953" s="503" t="s">
        <v>595</v>
      </c>
      <c r="G1953" s="502" t="s">
        <v>697</v>
      </c>
    </row>
    <row r="1954" spans="1:7" ht="30.75" thickBot="1" x14ac:dyDescent="0.3">
      <c r="A1954" s="506"/>
      <c r="B1954" s="503"/>
      <c r="C1954" s="503"/>
      <c r="D1954" s="504"/>
      <c r="E1954" s="504"/>
      <c r="F1954" s="503"/>
      <c r="G1954" s="502" t="s">
        <v>696</v>
      </c>
    </row>
    <row r="1955" spans="1:7" ht="30.75" thickBot="1" x14ac:dyDescent="0.3">
      <c r="A1955" s="506"/>
      <c r="B1955" s="507" t="s">
        <v>695</v>
      </c>
      <c r="C1955" s="507" t="s">
        <v>598</v>
      </c>
      <c r="D1955" s="508">
        <v>0</v>
      </c>
      <c r="E1955" s="508" t="s">
        <v>596</v>
      </c>
      <c r="F1955" s="507" t="s">
        <v>595</v>
      </c>
      <c r="G1955" s="502" t="s">
        <v>694</v>
      </c>
    </row>
    <row r="1956" spans="1:7" ht="30.75" thickBot="1" x14ac:dyDescent="0.3">
      <c r="A1956" s="506"/>
      <c r="B1956" s="507" t="s">
        <v>598</v>
      </c>
      <c r="C1956" s="507" t="s">
        <v>692</v>
      </c>
      <c r="D1956" s="508">
        <v>0</v>
      </c>
      <c r="E1956" s="508" t="s">
        <v>596</v>
      </c>
      <c r="F1956" s="507" t="s">
        <v>595</v>
      </c>
      <c r="G1956" s="502" t="s">
        <v>693</v>
      </c>
    </row>
    <row r="1957" spans="1:7" ht="15.75" thickBot="1" x14ac:dyDescent="0.3">
      <c r="A1957" s="506"/>
      <c r="B1957" s="503" t="s">
        <v>692</v>
      </c>
      <c r="C1957" s="503" t="s">
        <v>689</v>
      </c>
      <c r="D1957" s="504">
        <v>0</v>
      </c>
      <c r="E1957" s="504" t="s">
        <v>596</v>
      </c>
      <c r="F1957" s="503" t="s">
        <v>595</v>
      </c>
      <c r="G1957" s="502" t="s">
        <v>691</v>
      </c>
    </row>
    <row r="1958" spans="1:7" ht="15.75" thickBot="1" x14ac:dyDescent="0.3">
      <c r="A1958" s="506"/>
      <c r="B1958" s="503"/>
      <c r="C1958" s="503"/>
      <c r="D1958" s="504"/>
      <c r="E1958" s="504"/>
      <c r="F1958" s="503"/>
      <c r="G1958" s="502" t="s">
        <v>690</v>
      </c>
    </row>
    <row r="1959" spans="1:7" ht="30.75" thickBot="1" x14ac:dyDescent="0.3">
      <c r="A1959" s="506"/>
      <c r="B1959" s="507" t="s">
        <v>689</v>
      </c>
      <c r="C1959" s="507" t="s">
        <v>687</v>
      </c>
      <c r="D1959" s="508">
        <v>0</v>
      </c>
      <c r="E1959" s="508" t="s">
        <v>596</v>
      </c>
      <c r="F1959" s="507" t="s">
        <v>595</v>
      </c>
      <c r="G1959" s="502" t="s">
        <v>688</v>
      </c>
    </row>
    <row r="1960" spans="1:7" ht="30.75" thickBot="1" x14ac:dyDescent="0.3">
      <c r="A1960" s="506"/>
      <c r="B1960" s="507" t="s">
        <v>687</v>
      </c>
      <c r="C1960" s="507" t="s">
        <v>685</v>
      </c>
      <c r="D1960" s="508">
        <v>0</v>
      </c>
      <c r="E1960" s="508" t="s">
        <v>596</v>
      </c>
      <c r="F1960" s="507" t="s">
        <v>595</v>
      </c>
      <c r="G1960" s="502" t="s">
        <v>686</v>
      </c>
    </row>
    <row r="1961" spans="1:7" ht="45.75" thickBot="1" x14ac:dyDescent="0.3">
      <c r="A1961" s="506"/>
      <c r="B1961" s="507" t="s">
        <v>685</v>
      </c>
      <c r="C1961" s="507" t="s">
        <v>683</v>
      </c>
      <c r="D1961" s="508">
        <v>0</v>
      </c>
      <c r="E1961" s="508" t="s">
        <v>596</v>
      </c>
      <c r="F1961" s="507" t="s">
        <v>595</v>
      </c>
      <c r="G1961" s="502" t="s">
        <v>684</v>
      </c>
    </row>
    <row r="1962" spans="1:7" ht="30.75" thickBot="1" x14ac:dyDescent="0.3">
      <c r="A1962" s="506"/>
      <c r="B1962" s="507" t="s">
        <v>683</v>
      </c>
      <c r="C1962" s="507" t="s">
        <v>681</v>
      </c>
      <c r="D1962" s="508">
        <v>0</v>
      </c>
      <c r="E1962" s="508" t="s">
        <v>596</v>
      </c>
      <c r="F1962" s="507" t="s">
        <v>595</v>
      </c>
      <c r="G1962" s="502" t="s">
        <v>682</v>
      </c>
    </row>
    <row r="1963" spans="1:7" ht="30.75" thickBot="1" x14ac:dyDescent="0.3">
      <c r="A1963" s="506"/>
      <c r="B1963" s="507" t="s">
        <v>681</v>
      </c>
      <c r="C1963" s="507" t="s">
        <v>679</v>
      </c>
      <c r="D1963" s="508">
        <v>0</v>
      </c>
      <c r="E1963" s="508" t="s">
        <v>596</v>
      </c>
      <c r="F1963" s="507" t="s">
        <v>595</v>
      </c>
      <c r="G1963" s="502" t="s">
        <v>680</v>
      </c>
    </row>
    <row r="1964" spans="1:7" ht="30.75" thickBot="1" x14ac:dyDescent="0.3">
      <c r="A1964" s="506"/>
      <c r="B1964" s="507" t="s">
        <v>679</v>
      </c>
      <c r="C1964" s="507" t="s">
        <v>677</v>
      </c>
      <c r="D1964" s="508">
        <v>0</v>
      </c>
      <c r="E1964" s="508" t="s">
        <v>596</v>
      </c>
      <c r="F1964" s="507" t="s">
        <v>595</v>
      </c>
      <c r="G1964" s="502" t="s">
        <v>678</v>
      </c>
    </row>
    <row r="1965" spans="1:7" ht="30.75" thickBot="1" x14ac:dyDescent="0.3">
      <c r="A1965" s="506"/>
      <c r="B1965" s="507" t="s">
        <v>677</v>
      </c>
      <c r="C1965" s="507" t="s">
        <v>675</v>
      </c>
      <c r="D1965" s="508">
        <v>0</v>
      </c>
      <c r="E1965" s="508" t="s">
        <v>596</v>
      </c>
      <c r="F1965" s="507" t="s">
        <v>595</v>
      </c>
      <c r="G1965" s="502" t="s">
        <v>676</v>
      </c>
    </row>
    <row r="1966" spans="1:7" ht="30.75" thickBot="1" x14ac:dyDescent="0.3">
      <c r="A1966" s="506"/>
      <c r="B1966" s="507" t="s">
        <v>675</v>
      </c>
      <c r="C1966" s="507" t="s">
        <v>673</v>
      </c>
      <c r="D1966" s="508">
        <v>0</v>
      </c>
      <c r="E1966" s="508" t="s">
        <v>596</v>
      </c>
      <c r="F1966" s="507" t="s">
        <v>595</v>
      </c>
      <c r="G1966" s="502" t="s">
        <v>674</v>
      </c>
    </row>
    <row r="1967" spans="1:7" ht="30.75" thickBot="1" x14ac:dyDescent="0.3">
      <c r="A1967" s="506"/>
      <c r="B1967" s="507" t="s">
        <v>673</v>
      </c>
      <c r="C1967" s="507" t="s">
        <v>671</v>
      </c>
      <c r="D1967" s="508">
        <v>0</v>
      </c>
      <c r="E1967" s="508" t="s">
        <v>596</v>
      </c>
      <c r="F1967" s="507" t="s">
        <v>595</v>
      </c>
      <c r="G1967" s="502" t="s">
        <v>672</v>
      </c>
    </row>
    <row r="1968" spans="1:7" ht="15.75" thickBot="1" x14ac:dyDescent="0.3">
      <c r="A1968" s="506"/>
      <c r="B1968" s="503" t="s">
        <v>671</v>
      </c>
      <c r="C1968" s="503" t="s">
        <v>668</v>
      </c>
      <c r="D1968" s="504">
        <v>0</v>
      </c>
      <c r="E1968" s="504" t="s">
        <v>596</v>
      </c>
      <c r="F1968" s="503" t="s">
        <v>595</v>
      </c>
      <c r="G1968" s="502" t="s">
        <v>670</v>
      </c>
    </row>
    <row r="1969" spans="1:7" ht="15.75" thickBot="1" x14ac:dyDescent="0.3">
      <c r="A1969" s="506"/>
      <c r="B1969" s="503"/>
      <c r="C1969" s="503"/>
      <c r="D1969" s="504"/>
      <c r="E1969" s="504"/>
      <c r="F1969" s="503"/>
      <c r="G1969" s="502" t="s">
        <v>669</v>
      </c>
    </row>
    <row r="1970" spans="1:7" ht="30.75" thickBot="1" x14ac:dyDescent="0.3">
      <c r="A1970" s="506"/>
      <c r="B1970" s="507" t="s">
        <v>668</v>
      </c>
      <c r="C1970" s="507" t="s">
        <v>666</v>
      </c>
      <c r="D1970" s="508">
        <v>0</v>
      </c>
      <c r="E1970" s="508" t="s">
        <v>596</v>
      </c>
      <c r="F1970" s="507" t="s">
        <v>595</v>
      </c>
      <c r="G1970" s="502" t="s">
        <v>667</v>
      </c>
    </row>
    <row r="1971" spans="1:7" ht="15.75" thickBot="1" x14ac:dyDescent="0.3">
      <c r="A1971" s="506"/>
      <c r="B1971" s="503" t="s">
        <v>666</v>
      </c>
      <c r="C1971" s="503" t="s">
        <v>665</v>
      </c>
      <c r="D1971" s="504">
        <v>0</v>
      </c>
      <c r="E1971" s="504" t="s">
        <v>596</v>
      </c>
      <c r="F1971" s="503" t="s">
        <v>595</v>
      </c>
      <c r="G1971" s="502" t="s">
        <v>651</v>
      </c>
    </row>
    <row r="1972" spans="1:7" ht="15.75" thickBot="1" x14ac:dyDescent="0.3">
      <c r="A1972" s="506"/>
      <c r="B1972" s="503"/>
      <c r="C1972" s="503"/>
      <c r="D1972" s="504"/>
      <c r="E1972" s="504"/>
      <c r="F1972" s="503"/>
      <c r="G1972" s="502" t="s">
        <v>650</v>
      </c>
    </row>
    <row r="1973" spans="1:7" ht="30.75" thickBot="1" x14ac:dyDescent="0.3">
      <c r="A1973" s="506"/>
      <c r="B1973" s="507" t="s">
        <v>665</v>
      </c>
      <c r="C1973" s="507" t="s">
        <v>663</v>
      </c>
      <c r="D1973" s="508">
        <v>0</v>
      </c>
      <c r="E1973" s="508" t="s">
        <v>596</v>
      </c>
      <c r="F1973" s="507" t="s">
        <v>595</v>
      </c>
      <c r="G1973" s="502" t="s">
        <v>664</v>
      </c>
    </row>
    <row r="1974" spans="1:7" ht="15.75" thickBot="1" x14ac:dyDescent="0.3">
      <c r="A1974" s="506"/>
      <c r="B1974" s="503" t="s">
        <v>663</v>
      </c>
      <c r="C1974" s="503" t="s">
        <v>660</v>
      </c>
      <c r="D1974" s="504">
        <v>0</v>
      </c>
      <c r="E1974" s="504" t="s">
        <v>596</v>
      </c>
      <c r="F1974" s="503" t="s">
        <v>595</v>
      </c>
      <c r="G1974" s="502" t="s">
        <v>662</v>
      </c>
    </row>
    <row r="1975" spans="1:7" ht="30.75" thickBot="1" x14ac:dyDescent="0.3">
      <c r="A1975" s="506"/>
      <c r="B1975" s="503"/>
      <c r="C1975" s="503"/>
      <c r="D1975" s="504"/>
      <c r="E1975" s="504"/>
      <c r="F1975" s="503"/>
      <c r="G1975" s="502" t="s">
        <v>661</v>
      </c>
    </row>
    <row r="1976" spans="1:7" ht="30.75" thickBot="1" x14ac:dyDescent="0.3">
      <c r="A1976" s="506"/>
      <c r="B1976" s="507" t="s">
        <v>660</v>
      </c>
      <c r="C1976" s="507" t="s">
        <v>658</v>
      </c>
      <c r="D1976" s="508">
        <v>0</v>
      </c>
      <c r="E1976" s="508" t="s">
        <v>596</v>
      </c>
      <c r="F1976" s="507" t="s">
        <v>595</v>
      </c>
      <c r="G1976" s="502" t="s">
        <v>659</v>
      </c>
    </row>
    <row r="1977" spans="1:7" ht="30.75" thickBot="1" x14ac:dyDescent="0.3">
      <c r="A1977" s="506"/>
      <c r="B1977" s="507" t="s">
        <v>658</v>
      </c>
      <c r="C1977" s="507" t="s">
        <v>656</v>
      </c>
      <c r="D1977" s="508">
        <v>0</v>
      </c>
      <c r="E1977" s="508" t="s">
        <v>596</v>
      </c>
      <c r="F1977" s="507" t="s">
        <v>595</v>
      </c>
      <c r="G1977" s="502" t="s">
        <v>657</v>
      </c>
    </row>
    <row r="1978" spans="1:7" ht="30.75" thickBot="1" x14ac:dyDescent="0.3">
      <c r="A1978" s="506"/>
      <c r="B1978" s="507" t="s">
        <v>656</v>
      </c>
      <c r="C1978" s="507" t="s">
        <v>654</v>
      </c>
      <c r="D1978" s="508">
        <v>0</v>
      </c>
      <c r="E1978" s="508" t="s">
        <v>596</v>
      </c>
      <c r="F1978" s="507" t="s">
        <v>595</v>
      </c>
      <c r="G1978" s="502" t="s">
        <v>655</v>
      </c>
    </row>
    <row r="1979" spans="1:7" ht="30.75" thickBot="1" x14ac:dyDescent="0.3">
      <c r="A1979" s="506"/>
      <c r="B1979" s="507" t="s">
        <v>654</v>
      </c>
      <c r="C1979" s="507" t="s">
        <v>652</v>
      </c>
      <c r="D1979" s="508">
        <v>0</v>
      </c>
      <c r="E1979" s="508" t="s">
        <v>596</v>
      </c>
      <c r="F1979" s="507" t="s">
        <v>595</v>
      </c>
      <c r="G1979" s="502" t="s">
        <v>653</v>
      </c>
    </row>
    <row r="1980" spans="1:7" ht="15.75" thickBot="1" x14ac:dyDescent="0.3">
      <c r="A1980" s="506"/>
      <c r="B1980" s="503" t="s">
        <v>652</v>
      </c>
      <c r="C1980" s="503" t="s">
        <v>649</v>
      </c>
      <c r="D1980" s="504">
        <v>0</v>
      </c>
      <c r="E1980" s="504" t="s">
        <v>596</v>
      </c>
      <c r="F1980" s="503" t="s">
        <v>595</v>
      </c>
      <c r="G1980" s="502" t="s">
        <v>651</v>
      </c>
    </row>
    <row r="1981" spans="1:7" ht="15.75" thickBot="1" x14ac:dyDescent="0.3">
      <c r="A1981" s="506"/>
      <c r="B1981" s="503"/>
      <c r="C1981" s="503"/>
      <c r="D1981" s="504"/>
      <c r="E1981" s="504"/>
      <c r="F1981" s="503"/>
      <c r="G1981" s="502" t="s">
        <v>650</v>
      </c>
    </row>
    <row r="1982" spans="1:7" ht="30.75" thickBot="1" x14ac:dyDescent="0.3">
      <c r="A1982" s="506"/>
      <c r="B1982" s="507" t="s">
        <v>649</v>
      </c>
      <c r="C1982" s="507" t="s">
        <v>647</v>
      </c>
      <c r="D1982" s="508">
        <v>0</v>
      </c>
      <c r="E1982" s="508" t="s">
        <v>596</v>
      </c>
      <c r="F1982" s="507" t="s">
        <v>595</v>
      </c>
      <c r="G1982" s="502" t="s">
        <v>648</v>
      </c>
    </row>
    <row r="1983" spans="1:7" ht="30.75" thickBot="1" x14ac:dyDescent="0.3">
      <c r="A1983" s="506"/>
      <c r="B1983" s="507" t="s">
        <v>647</v>
      </c>
      <c r="C1983" s="507" t="s">
        <v>645</v>
      </c>
      <c r="D1983" s="508">
        <v>0</v>
      </c>
      <c r="E1983" s="508" t="s">
        <v>596</v>
      </c>
      <c r="F1983" s="507" t="s">
        <v>595</v>
      </c>
      <c r="G1983" s="502" t="s">
        <v>646</v>
      </c>
    </row>
    <row r="1984" spans="1:7" ht="30.75" thickBot="1" x14ac:dyDescent="0.3">
      <c r="A1984" s="506"/>
      <c r="B1984" s="503" t="s">
        <v>645</v>
      </c>
      <c r="C1984" s="503" t="s">
        <v>642</v>
      </c>
      <c r="D1984" s="504">
        <v>0</v>
      </c>
      <c r="E1984" s="504" t="s">
        <v>596</v>
      </c>
      <c r="F1984" s="503" t="s">
        <v>595</v>
      </c>
      <c r="G1984" s="502" t="s">
        <v>644</v>
      </c>
    </row>
    <row r="1985" spans="1:7" ht="15.75" thickBot="1" x14ac:dyDescent="0.3">
      <c r="A1985" s="506"/>
      <c r="B1985" s="503"/>
      <c r="C1985" s="503"/>
      <c r="D1985" s="504"/>
      <c r="E1985" s="504"/>
      <c r="F1985" s="503"/>
      <c r="G1985" s="502" t="s">
        <v>643</v>
      </c>
    </row>
    <row r="1986" spans="1:7" ht="30.75" thickBot="1" x14ac:dyDescent="0.3">
      <c r="A1986" s="506"/>
      <c r="B1986" s="507" t="s">
        <v>642</v>
      </c>
      <c r="C1986" s="507" t="s">
        <v>640</v>
      </c>
      <c r="D1986" s="508">
        <v>0</v>
      </c>
      <c r="E1986" s="508" t="s">
        <v>596</v>
      </c>
      <c r="F1986" s="507" t="s">
        <v>595</v>
      </c>
      <c r="G1986" s="502" t="s">
        <v>641</v>
      </c>
    </row>
    <row r="1987" spans="1:7" ht="30.75" thickBot="1" x14ac:dyDescent="0.3">
      <c r="A1987" s="506"/>
      <c r="B1987" s="507" t="s">
        <v>640</v>
      </c>
      <c r="C1987" s="507" t="s">
        <v>639</v>
      </c>
      <c r="D1987" s="508">
        <v>0</v>
      </c>
      <c r="E1987" s="508" t="s">
        <v>596</v>
      </c>
      <c r="F1987" s="507" t="s">
        <v>595</v>
      </c>
      <c r="G1987" s="502" t="s">
        <v>626</v>
      </c>
    </row>
    <row r="1988" spans="1:7" ht="30.75" thickBot="1" x14ac:dyDescent="0.3">
      <c r="A1988" s="506"/>
      <c r="B1988" s="507" t="s">
        <v>639</v>
      </c>
      <c r="C1988" s="507" t="s">
        <v>637</v>
      </c>
      <c r="D1988" s="508">
        <v>0</v>
      </c>
      <c r="E1988" s="508" t="s">
        <v>596</v>
      </c>
      <c r="F1988" s="507" t="s">
        <v>595</v>
      </c>
      <c r="G1988" s="502" t="s">
        <v>638</v>
      </c>
    </row>
    <row r="1989" spans="1:7" ht="30.75" thickBot="1" x14ac:dyDescent="0.3">
      <c r="A1989" s="506"/>
      <c r="B1989" s="503" t="s">
        <v>637</v>
      </c>
      <c r="C1989" s="503" t="s">
        <v>634</v>
      </c>
      <c r="D1989" s="504">
        <v>0</v>
      </c>
      <c r="E1989" s="504" t="s">
        <v>596</v>
      </c>
      <c r="F1989" s="503" t="s">
        <v>595</v>
      </c>
      <c r="G1989" s="502" t="s">
        <v>636</v>
      </c>
    </row>
    <row r="1990" spans="1:7" ht="15.75" thickBot="1" x14ac:dyDescent="0.3">
      <c r="A1990" s="506"/>
      <c r="B1990" s="503"/>
      <c r="C1990" s="503"/>
      <c r="D1990" s="504"/>
      <c r="E1990" s="504"/>
      <c r="F1990" s="503"/>
      <c r="G1990" s="502" t="s">
        <v>635</v>
      </c>
    </row>
    <row r="1991" spans="1:7" ht="30.75" thickBot="1" x14ac:dyDescent="0.3">
      <c r="A1991" s="506"/>
      <c r="B1991" s="507" t="s">
        <v>634</v>
      </c>
      <c r="C1991" s="507" t="s">
        <v>632</v>
      </c>
      <c r="D1991" s="508">
        <v>0</v>
      </c>
      <c r="E1991" s="508" t="s">
        <v>596</v>
      </c>
      <c r="F1991" s="507" t="s">
        <v>595</v>
      </c>
      <c r="G1991" s="502" t="s">
        <v>633</v>
      </c>
    </row>
    <row r="1992" spans="1:7" ht="15.75" thickBot="1" x14ac:dyDescent="0.3">
      <c r="A1992" s="506"/>
      <c r="B1992" s="503" t="s">
        <v>632</v>
      </c>
      <c r="C1992" s="503" t="s">
        <v>630</v>
      </c>
      <c r="D1992" s="504">
        <v>0</v>
      </c>
      <c r="E1992" s="504" t="s">
        <v>596</v>
      </c>
      <c r="F1992" s="503" t="s">
        <v>595</v>
      </c>
      <c r="G1992" s="502" t="s">
        <v>631</v>
      </c>
    </row>
    <row r="1993" spans="1:7" ht="15.75" thickBot="1" x14ac:dyDescent="0.3">
      <c r="A1993" s="506"/>
      <c r="B1993" s="503"/>
      <c r="C1993" s="503"/>
      <c r="D1993" s="504"/>
      <c r="E1993" s="504"/>
      <c r="F1993" s="503"/>
      <c r="G1993" s="502" t="s">
        <v>620</v>
      </c>
    </row>
    <row r="1994" spans="1:7" ht="15.75" thickBot="1" x14ac:dyDescent="0.3">
      <c r="A1994" s="506"/>
      <c r="B1994" s="503" t="s">
        <v>630</v>
      </c>
      <c r="C1994" s="503" t="s">
        <v>627</v>
      </c>
      <c r="D1994" s="504">
        <v>0</v>
      </c>
      <c r="E1994" s="504" t="s">
        <v>596</v>
      </c>
      <c r="F1994" s="503" t="s">
        <v>595</v>
      </c>
      <c r="G1994" s="502" t="s">
        <v>629</v>
      </c>
    </row>
    <row r="1995" spans="1:7" ht="15.75" thickBot="1" x14ac:dyDescent="0.3">
      <c r="A1995" s="506"/>
      <c r="B1995" s="503"/>
      <c r="C1995" s="503"/>
      <c r="D1995" s="504"/>
      <c r="E1995" s="504"/>
      <c r="F1995" s="503"/>
      <c r="G1995" s="502" t="s">
        <v>628</v>
      </c>
    </row>
    <row r="1996" spans="1:7" ht="30.75" thickBot="1" x14ac:dyDescent="0.3">
      <c r="A1996" s="506"/>
      <c r="B1996" s="507" t="s">
        <v>627</v>
      </c>
      <c r="C1996" s="507" t="s">
        <v>625</v>
      </c>
      <c r="D1996" s="508">
        <v>0</v>
      </c>
      <c r="E1996" s="508" t="s">
        <v>596</v>
      </c>
      <c r="F1996" s="507" t="s">
        <v>595</v>
      </c>
      <c r="G1996" s="502" t="s">
        <v>626</v>
      </c>
    </row>
    <row r="1997" spans="1:7" ht="30.75" thickBot="1" x14ac:dyDescent="0.3">
      <c r="A1997" s="506"/>
      <c r="B1997" s="507" t="s">
        <v>625</v>
      </c>
      <c r="C1997" s="507" t="s">
        <v>623</v>
      </c>
      <c r="D1997" s="508">
        <v>0</v>
      </c>
      <c r="E1997" s="508" t="s">
        <v>596</v>
      </c>
      <c r="F1997" s="507" t="s">
        <v>595</v>
      </c>
      <c r="G1997" s="502" t="s">
        <v>624</v>
      </c>
    </row>
    <row r="1998" spans="1:7" ht="15.75" thickBot="1" x14ac:dyDescent="0.3">
      <c r="A1998" s="506"/>
      <c r="B1998" s="503" t="s">
        <v>623</v>
      </c>
      <c r="C1998" s="503" t="s">
        <v>621</v>
      </c>
      <c r="D1998" s="504">
        <v>0</v>
      </c>
      <c r="E1998" s="504" t="s">
        <v>596</v>
      </c>
      <c r="F1998" s="503" t="s">
        <v>595</v>
      </c>
      <c r="G1998" s="502" t="s">
        <v>622</v>
      </c>
    </row>
    <row r="1999" spans="1:7" ht="45.75" thickBot="1" x14ac:dyDescent="0.3">
      <c r="A1999" s="506"/>
      <c r="B1999" s="503"/>
      <c r="C1999" s="503"/>
      <c r="D1999" s="504"/>
      <c r="E1999" s="504"/>
      <c r="F1999" s="503"/>
      <c r="G1999" s="502" t="s">
        <v>612</v>
      </c>
    </row>
    <row r="2000" spans="1:7" ht="15.75" thickBot="1" x14ac:dyDescent="0.3">
      <c r="A2000" s="506"/>
      <c r="B2000" s="503" t="s">
        <v>621</v>
      </c>
      <c r="C2000" s="503" t="s">
        <v>618</v>
      </c>
      <c r="D2000" s="504">
        <v>0</v>
      </c>
      <c r="E2000" s="504" t="s">
        <v>596</v>
      </c>
      <c r="F2000" s="503" t="s">
        <v>595</v>
      </c>
      <c r="G2000" s="502" t="s">
        <v>620</v>
      </c>
    </row>
    <row r="2001" spans="1:7" ht="15.75" thickBot="1" x14ac:dyDescent="0.3">
      <c r="A2001" s="506"/>
      <c r="B2001" s="503"/>
      <c r="C2001" s="503"/>
      <c r="D2001" s="504"/>
      <c r="E2001" s="504"/>
      <c r="F2001" s="503"/>
      <c r="G2001" s="502" t="s">
        <v>619</v>
      </c>
    </row>
    <row r="2002" spans="1:7" ht="30.75" thickBot="1" x14ac:dyDescent="0.3">
      <c r="A2002" s="506"/>
      <c r="B2002" s="507" t="s">
        <v>618</v>
      </c>
      <c r="C2002" s="507" t="s">
        <v>616</v>
      </c>
      <c r="D2002" s="508">
        <v>0</v>
      </c>
      <c r="E2002" s="508" t="s">
        <v>596</v>
      </c>
      <c r="F2002" s="507" t="s">
        <v>595</v>
      </c>
      <c r="G2002" s="502" t="s">
        <v>617</v>
      </c>
    </row>
    <row r="2003" spans="1:7" ht="30.75" thickBot="1" x14ac:dyDescent="0.3">
      <c r="A2003" s="506"/>
      <c r="B2003" s="507" t="s">
        <v>616</v>
      </c>
      <c r="C2003" s="507" t="s">
        <v>614</v>
      </c>
      <c r="D2003" s="508">
        <v>0</v>
      </c>
      <c r="E2003" s="508" t="s">
        <v>596</v>
      </c>
      <c r="F2003" s="507" t="s">
        <v>595</v>
      </c>
      <c r="G2003" s="502" t="s">
        <v>615</v>
      </c>
    </row>
    <row r="2004" spans="1:7" ht="15.75" thickBot="1" x14ac:dyDescent="0.3">
      <c r="A2004" s="506"/>
      <c r="B2004" s="503" t="s">
        <v>614</v>
      </c>
      <c r="C2004" s="503" t="s">
        <v>611</v>
      </c>
      <c r="D2004" s="504">
        <v>0</v>
      </c>
      <c r="E2004" s="504" t="s">
        <v>596</v>
      </c>
      <c r="F2004" s="503" t="s">
        <v>595</v>
      </c>
      <c r="G2004" s="502" t="s">
        <v>613</v>
      </c>
    </row>
    <row r="2005" spans="1:7" ht="45.75" thickBot="1" x14ac:dyDescent="0.3">
      <c r="A2005" s="506"/>
      <c r="B2005" s="503"/>
      <c r="C2005" s="503"/>
      <c r="D2005" s="504"/>
      <c r="E2005" s="504"/>
      <c r="F2005" s="503"/>
      <c r="G2005" s="502" t="s">
        <v>612</v>
      </c>
    </row>
    <row r="2006" spans="1:7" ht="30.75" thickBot="1" x14ac:dyDescent="0.3">
      <c r="A2006" s="506"/>
      <c r="B2006" s="507" t="s">
        <v>611</v>
      </c>
      <c r="C2006" s="507" t="s">
        <v>609</v>
      </c>
      <c r="D2006" s="508">
        <v>0</v>
      </c>
      <c r="E2006" s="508" t="s">
        <v>596</v>
      </c>
      <c r="F2006" s="507" t="s">
        <v>595</v>
      </c>
      <c r="G2006" s="502" t="s">
        <v>610</v>
      </c>
    </row>
    <row r="2007" spans="1:7" ht="30.75" thickBot="1" x14ac:dyDescent="0.3">
      <c r="A2007" s="505"/>
      <c r="B2007" s="507" t="s">
        <v>609</v>
      </c>
      <c r="C2007" s="507" t="s">
        <v>607</v>
      </c>
      <c r="D2007" s="508">
        <v>0</v>
      </c>
      <c r="E2007" s="508" t="s">
        <v>596</v>
      </c>
      <c r="F2007" s="507" t="s">
        <v>595</v>
      </c>
      <c r="G2007" s="502" t="s">
        <v>608</v>
      </c>
    </row>
    <row r="2008" spans="1:7" ht="30.75" thickBot="1" x14ac:dyDescent="0.3">
      <c r="A2008" s="509">
        <v>42656</v>
      </c>
      <c r="B2008" s="507" t="s">
        <v>607</v>
      </c>
      <c r="C2008" s="507" t="s">
        <v>605</v>
      </c>
      <c r="D2008" s="508">
        <v>0</v>
      </c>
      <c r="E2008" s="508" t="s">
        <v>596</v>
      </c>
      <c r="F2008" s="507" t="s">
        <v>595</v>
      </c>
      <c r="G2008" s="502" t="s">
        <v>606</v>
      </c>
    </row>
    <row r="2009" spans="1:7" ht="15.75" thickBot="1" x14ac:dyDescent="0.3">
      <c r="A2009" s="506"/>
      <c r="B2009" s="503" t="s">
        <v>605</v>
      </c>
      <c r="C2009" s="503" t="s">
        <v>602</v>
      </c>
      <c r="D2009" s="504">
        <v>0</v>
      </c>
      <c r="E2009" s="504" t="s">
        <v>596</v>
      </c>
      <c r="F2009" s="503" t="s">
        <v>595</v>
      </c>
      <c r="G2009" s="502" t="s">
        <v>604</v>
      </c>
    </row>
    <row r="2010" spans="1:7" ht="15.75" thickBot="1" x14ac:dyDescent="0.3">
      <c r="A2010" s="506"/>
      <c r="B2010" s="503"/>
      <c r="C2010" s="503"/>
      <c r="D2010" s="504"/>
      <c r="E2010" s="504"/>
      <c r="F2010" s="503"/>
      <c r="G2010" s="502" t="s">
        <v>603</v>
      </c>
    </row>
    <row r="2011" spans="1:7" ht="30.75" thickBot="1" x14ac:dyDescent="0.3">
      <c r="A2011" s="506"/>
      <c r="B2011" s="507" t="s">
        <v>602</v>
      </c>
      <c r="C2011" s="507" t="s">
        <v>600</v>
      </c>
      <c r="D2011" s="508">
        <v>0</v>
      </c>
      <c r="E2011" s="508" t="s">
        <v>596</v>
      </c>
      <c r="F2011" s="507" t="s">
        <v>595</v>
      </c>
      <c r="G2011" s="502" t="s">
        <v>601</v>
      </c>
    </row>
    <row r="2012" spans="1:7" ht="30.75" thickBot="1" x14ac:dyDescent="0.3">
      <c r="A2012" s="506"/>
      <c r="B2012" s="507" t="s">
        <v>600</v>
      </c>
      <c r="C2012" s="507" t="s">
        <v>598</v>
      </c>
      <c r="D2012" s="508">
        <v>0</v>
      </c>
      <c r="E2012" s="508" t="s">
        <v>596</v>
      </c>
      <c r="F2012" s="507" t="s">
        <v>595</v>
      </c>
      <c r="G2012" s="502" t="s">
        <v>599</v>
      </c>
    </row>
    <row r="2013" spans="1:7" ht="15.75" thickBot="1" x14ac:dyDescent="0.3">
      <c r="A2013" s="506"/>
      <c r="B2013" s="503" t="s">
        <v>598</v>
      </c>
      <c r="C2013" s="503" t="s">
        <v>597</v>
      </c>
      <c r="D2013" s="504">
        <v>0</v>
      </c>
      <c r="E2013" s="504" t="s">
        <v>596</v>
      </c>
      <c r="F2013" s="503" t="s">
        <v>595</v>
      </c>
      <c r="G2013" s="502" t="s">
        <v>594</v>
      </c>
    </row>
    <row r="2014" spans="1:7" ht="15.75" thickBot="1" x14ac:dyDescent="0.3">
      <c r="A2014" s="505"/>
      <c r="B2014" s="503"/>
      <c r="C2014" s="503"/>
      <c r="D2014" s="504"/>
      <c r="E2014" s="504"/>
      <c r="F2014" s="503"/>
      <c r="G2014" s="502" t="s">
        <v>593</v>
      </c>
    </row>
  </sheetData>
  <mergeCells count="1096">
    <mergeCell ref="E1998:E1999"/>
    <mergeCell ref="F1998:F1999"/>
    <mergeCell ref="F2004:F2005"/>
    <mergeCell ref="A1948:A2007"/>
    <mergeCell ref="B1994:B1995"/>
    <mergeCell ref="C1994:C1995"/>
    <mergeCell ref="D1994:D1995"/>
    <mergeCell ref="E1994:E1995"/>
    <mergeCell ref="F1994:F1995"/>
    <mergeCell ref="B1998:B1999"/>
    <mergeCell ref="C1998:C1999"/>
    <mergeCell ref="D1998:D1999"/>
    <mergeCell ref="E2013:E2014"/>
    <mergeCell ref="B2000:B2001"/>
    <mergeCell ref="C2000:C2001"/>
    <mergeCell ref="D2000:D2001"/>
    <mergeCell ref="E2000:E2001"/>
    <mergeCell ref="F2000:F2001"/>
    <mergeCell ref="B2004:B2005"/>
    <mergeCell ref="C2004:C2005"/>
    <mergeCell ref="D2004:D2005"/>
    <mergeCell ref="E2004:E2005"/>
    <mergeCell ref="F2013:F2014"/>
    <mergeCell ref="A2008:A2014"/>
    <mergeCell ref="B2009:B2010"/>
    <mergeCell ref="C2009:C2010"/>
    <mergeCell ref="D2009:D2010"/>
    <mergeCell ref="E2009:E2010"/>
    <mergeCell ref="F2009:F2010"/>
    <mergeCell ref="B2013:B2014"/>
    <mergeCell ref="C2013:C2014"/>
    <mergeCell ref="D2013:D2014"/>
    <mergeCell ref="D1980:D1981"/>
    <mergeCell ref="E1980:E1981"/>
    <mergeCell ref="F1980:F1981"/>
    <mergeCell ref="B1984:B1985"/>
    <mergeCell ref="C1984:C1985"/>
    <mergeCell ref="D1984:D1985"/>
    <mergeCell ref="E1984:E1985"/>
    <mergeCell ref="F1984:F1985"/>
    <mergeCell ref="F1989:F1990"/>
    <mergeCell ref="B1992:B1993"/>
    <mergeCell ref="C1992:C1993"/>
    <mergeCell ref="D1992:D1993"/>
    <mergeCell ref="E1992:E1993"/>
    <mergeCell ref="F1992:F1993"/>
    <mergeCell ref="B1943:B1944"/>
    <mergeCell ref="C1943:C1944"/>
    <mergeCell ref="D1943:D1944"/>
    <mergeCell ref="E1943:E1944"/>
    <mergeCell ref="B1989:B1990"/>
    <mergeCell ref="C1989:C1990"/>
    <mergeCell ref="D1989:D1990"/>
    <mergeCell ref="E1989:E1990"/>
    <mergeCell ref="B1980:B1981"/>
    <mergeCell ref="C1980:C1981"/>
    <mergeCell ref="F1950:F1951"/>
    <mergeCell ref="B1953:B1954"/>
    <mergeCell ref="C1953:C1954"/>
    <mergeCell ref="D1953:D1954"/>
    <mergeCell ref="E1953:E1954"/>
    <mergeCell ref="F1953:F1954"/>
    <mergeCell ref="B1957:B1958"/>
    <mergeCell ref="C1957:C1958"/>
    <mergeCell ref="D1957:D1958"/>
    <mergeCell ref="E1957:E1958"/>
    <mergeCell ref="F1957:F1958"/>
    <mergeCell ref="B1968:B1969"/>
    <mergeCell ref="C1968:C1969"/>
    <mergeCell ref="D1968:D1969"/>
    <mergeCell ref="E1968:E1969"/>
    <mergeCell ref="F1968:F1969"/>
    <mergeCell ref="B1971:B1972"/>
    <mergeCell ref="C1971:C1972"/>
    <mergeCell ref="D1971:D1972"/>
    <mergeCell ref="E1971:E1972"/>
    <mergeCell ref="F1971:F1972"/>
    <mergeCell ref="B1974:B1975"/>
    <mergeCell ref="C1974:C1975"/>
    <mergeCell ref="D1974:D1975"/>
    <mergeCell ref="E1974:E1975"/>
    <mergeCell ref="F1974:F1975"/>
    <mergeCell ref="F1935:F1936"/>
    <mergeCell ref="B1937:B1941"/>
    <mergeCell ref="C1937:C1941"/>
    <mergeCell ref="D1937:D1941"/>
    <mergeCell ref="E1937:E1941"/>
    <mergeCell ref="F1937:F1941"/>
    <mergeCell ref="F1943:F1944"/>
    <mergeCell ref="B1950:B1951"/>
    <mergeCell ref="C1950:C1951"/>
    <mergeCell ref="D1950:D1951"/>
    <mergeCell ref="E1950:E1951"/>
    <mergeCell ref="C1890:C1891"/>
    <mergeCell ref="D1890:D1891"/>
    <mergeCell ref="E1890:E1891"/>
    <mergeCell ref="F1890:F1891"/>
    <mergeCell ref="B1892:B1893"/>
    <mergeCell ref="B1914:B1916"/>
    <mergeCell ref="C1914:C1916"/>
    <mergeCell ref="D1914:D1916"/>
    <mergeCell ref="E1914:E1916"/>
    <mergeCell ref="F1914:F1916"/>
    <mergeCell ref="B1918:B1919"/>
    <mergeCell ref="C1918:C1919"/>
    <mergeCell ref="D1918:D1919"/>
    <mergeCell ref="E1918:E1919"/>
    <mergeCell ref="F1918:F1919"/>
    <mergeCell ref="A1922:A1947"/>
    <mergeCell ref="B1931:B1933"/>
    <mergeCell ref="C1931:C1933"/>
    <mergeCell ref="D1931:D1933"/>
    <mergeCell ref="E1931:E1933"/>
    <mergeCell ref="F1931:F1933"/>
    <mergeCell ref="B1935:B1936"/>
    <mergeCell ref="C1935:C1936"/>
    <mergeCell ref="D1935:D1936"/>
    <mergeCell ref="E1935:E1936"/>
    <mergeCell ref="B1903:B1904"/>
    <mergeCell ref="C1903:C1904"/>
    <mergeCell ref="D1903:D1904"/>
    <mergeCell ref="E1903:E1904"/>
    <mergeCell ref="F1903:F1904"/>
    <mergeCell ref="A1889:A1904"/>
    <mergeCell ref="B1890:B1891"/>
    <mergeCell ref="C1892:C1893"/>
    <mergeCell ref="D1892:D1893"/>
    <mergeCell ref="E1892:E1893"/>
    <mergeCell ref="A1905:A1921"/>
    <mergeCell ref="B1905:B1907"/>
    <mergeCell ref="C1905:C1907"/>
    <mergeCell ref="D1905:D1907"/>
    <mergeCell ref="E1905:E1907"/>
    <mergeCell ref="F1905:F1907"/>
    <mergeCell ref="B1908:B1910"/>
    <mergeCell ref="C1908:C1910"/>
    <mergeCell ref="D1908:D1910"/>
    <mergeCell ref="E1908:E1910"/>
    <mergeCell ref="B1853:B1854"/>
    <mergeCell ref="C1853:C1854"/>
    <mergeCell ref="D1853:D1854"/>
    <mergeCell ref="F1908:F1910"/>
    <mergeCell ref="B1911:B1912"/>
    <mergeCell ref="C1911:C1912"/>
    <mergeCell ref="D1911:D1912"/>
    <mergeCell ref="E1911:E1912"/>
    <mergeCell ref="F1911:F1912"/>
    <mergeCell ref="F1892:F1893"/>
    <mergeCell ref="E1862:E1863"/>
    <mergeCell ref="F1862:F1863"/>
    <mergeCell ref="B1869:B1870"/>
    <mergeCell ref="C1869:C1870"/>
    <mergeCell ref="D1869:D1870"/>
    <mergeCell ref="E1869:E1870"/>
    <mergeCell ref="F1869:F1870"/>
    <mergeCell ref="E1871:E1872"/>
    <mergeCell ref="F1871:F1872"/>
    <mergeCell ref="B1874:B1876"/>
    <mergeCell ref="C1874:C1876"/>
    <mergeCell ref="D1874:D1876"/>
    <mergeCell ref="E1874:E1876"/>
    <mergeCell ref="F1874:F1876"/>
    <mergeCell ref="F1725:F1726"/>
    <mergeCell ref="A1747:A1773"/>
    <mergeCell ref="A1774:A1813"/>
    <mergeCell ref="A1814:A1854"/>
    <mergeCell ref="B1823:B1824"/>
    <mergeCell ref="C1823:C1824"/>
    <mergeCell ref="D1823:D1824"/>
    <mergeCell ref="B1833:B1834"/>
    <mergeCell ref="C1833:C1834"/>
    <mergeCell ref="D1833:D1834"/>
    <mergeCell ref="B1847:B1848"/>
    <mergeCell ref="C1847:C1848"/>
    <mergeCell ref="D1847:D1848"/>
    <mergeCell ref="B1850:B1851"/>
    <mergeCell ref="C1850:C1851"/>
    <mergeCell ref="D1850:D1851"/>
    <mergeCell ref="A1855:A1888"/>
    <mergeCell ref="B1862:B1863"/>
    <mergeCell ref="C1862:C1863"/>
    <mergeCell ref="D1862:D1863"/>
    <mergeCell ref="B1871:B1872"/>
    <mergeCell ref="C1871:C1872"/>
    <mergeCell ref="D1871:D1872"/>
    <mergeCell ref="A1663:A1686"/>
    <mergeCell ref="B1672:B1673"/>
    <mergeCell ref="C1672:C1673"/>
    <mergeCell ref="D1672:D1673"/>
    <mergeCell ref="E1672:E1673"/>
    <mergeCell ref="F1672:F1673"/>
    <mergeCell ref="B1681:B1682"/>
    <mergeCell ref="C1681:C1682"/>
    <mergeCell ref="D1681:D1682"/>
    <mergeCell ref="E1681:E1682"/>
    <mergeCell ref="F1681:F1682"/>
    <mergeCell ref="B1683:B1684"/>
    <mergeCell ref="C1683:C1684"/>
    <mergeCell ref="D1683:D1684"/>
    <mergeCell ref="E1683:E1684"/>
    <mergeCell ref="F1683:F1684"/>
    <mergeCell ref="A1687:A1721"/>
    <mergeCell ref="A1722:A1746"/>
    <mergeCell ref="B1725:B1726"/>
    <mergeCell ref="C1725:C1726"/>
    <mergeCell ref="D1725:D1726"/>
    <mergeCell ref="E1725:E1726"/>
    <mergeCell ref="A1602:A1607"/>
    <mergeCell ref="A1608:A1615"/>
    <mergeCell ref="A1616:A1629"/>
    <mergeCell ref="A1630:A1643"/>
    <mergeCell ref="B1630:B1631"/>
    <mergeCell ref="C1630:C1631"/>
    <mergeCell ref="D1630:D1631"/>
    <mergeCell ref="E1630:E1631"/>
    <mergeCell ref="F1630:F1631"/>
    <mergeCell ref="A1644:A1652"/>
    <mergeCell ref="B1651:B1652"/>
    <mergeCell ref="C1651:C1652"/>
    <mergeCell ref="D1651:D1652"/>
    <mergeCell ref="E1651:E1652"/>
    <mergeCell ref="F1651:F1652"/>
    <mergeCell ref="A1653:A1662"/>
    <mergeCell ref="B1653:B1654"/>
    <mergeCell ref="C1653:C1654"/>
    <mergeCell ref="D1653:D1654"/>
    <mergeCell ref="E1653:E1654"/>
    <mergeCell ref="F1653:F1654"/>
    <mergeCell ref="A1571:A1572"/>
    <mergeCell ref="A1573:A1588"/>
    <mergeCell ref="B1574:B1575"/>
    <mergeCell ref="C1574:C1575"/>
    <mergeCell ref="D1574:D1575"/>
    <mergeCell ref="E1574:E1575"/>
    <mergeCell ref="F1574:F1575"/>
    <mergeCell ref="A1589:A1599"/>
    <mergeCell ref="B1597:B1598"/>
    <mergeCell ref="C1597:C1598"/>
    <mergeCell ref="D1597:D1598"/>
    <mergeCell ref="E1597:E1598"/>
    <mergeCell ref="F1597:F1598"/>
    <mergeCell ref="A1600:A1601"/>
    <mergeCell ref="B1600:B1601"/>
    <mergeCell ref="C1600:C1601"/>
    <mergeCell ref="D1600:D1601"/>
    <mergeCell ref="E1600:E1601"/>
    <mergeCell ref="F1600:F1601"/>
    <mergeCell ref="F1543:F1544"/>
    <mergeCell ref="A1548:A1560"/>
    <mergeCell ref="B1548:B1549"/>
    <mergeCell ref="C1548:C1549"/>
    <mergeCell ref="D1548:D1549"/>
    <mergeCell ref="E1548:E1549"/>
    <mergeCell ref="F1548:F1549"/>
    <mergeCell ref="B1550:B1551"/>
    <mergeCell ref="C1550:C1551"/>
    <mergeCell ref="D1550:D1551"/>
    <mergeCell ref="E1550:E1551"/>
    <mergeCell ref="F1550:F1551"/>
    <mergeCell ref="B1559:B1560"/>
    <mergeCell ref="C1559:C1560"/>
    <mergeCell ref="D1559:D1560"/>
    <mergeCell ref="A1561:A1570"/>
    <mergeCell ref="B1567:B1568"/>
    <mergeCell ref="C1567:C1568"/>
    <mergeCell ref="D1567:D1568"/>
    <mergeCell ref="E1567:E1568"/>
    <mergeCell ref="F1567:F1568"/>
    <mergeCell ref="B1569:B1570"/>
    <mergeCell ref="C1569:C1570"/>
    <mergeCell ref="D1569:D1570"/>
    <mergeCell ref="E1569:E1570"/>
    <mergeCell ref="F1569:F1570"/>
    <mergeCell ref="B1516:B1517"/>
    <mergeCell ref="C1516:C1517"/>
    <mergeCell ref="D1516:D1517"/>
    <mergeCell ref="E1516:E1517"/>
    <mergeCell ref="F1516:F1517"/>
    <mergeCell ref="A1519:A1533"/>
    <mergeCell ref="B1519:B1520"/>
    <mergeCell ref="C1519:C1520"/>
    <mergeCell ref="D1519:D1520"/>
    <mergeCell ref="E1519:E1520"/>
    <mergeCell ref="F1519:F1520"/>
    <mergeCell ref="B1523:B1524"/>
    <mergeCell ref="C1523:C1524"/>
    <mergeCell ref="D1523:D1524"/>
    <mergeCell ref="E1523:E1524"/>
    <mergeCell ref="F1523:F1524"/>
    <mergeCell ref="B1529:B1530"/>
    <mergeCell ref="C1529:C1530"/>
    <mergeCell ref="D1529:D1530"/>
    <mergeCell ref="E1529:E1530"/>
    <mergeCell ref="F1529:F1530"/>
    <mergeCell ref="A1534:A1547"/>
    <mergeCell ref="B1543:B1544"/>
    <mergeCell ref="C1543:C1544"/>
    <mergeCell ref="D1543:D1544"/>
    <mergeCell ref="E1543:E1544"/>
    <mergeCell ref="A1490:A1502"/>
    <mergeCell ref="B1494:B1495"/>
    <mergeCell ref="C1494:C1495"/>
    <mergeCell ref="D1494:D1495"/>
    <mergeCell ref="E1494:E1495"/>
    <mergeCell ref="F1494:F1495"/>
    <mergeCell ref="B1499:B1500"/>
    <mergeCell ref="C1499:C1500"/>
    <mergeCell ref="D1499:D1500"/>
    <mergeCell ref="E1499:E1500"/>
    <mergeCell ref="F1499:F1500"/>
    <mergeCell ref="B1501:B1502"/>
    <mergeCell ref="C1501:C1502"/>
    <mergeCell ref="D1501:D1502"/>
    <mergeCell ref="E1501:E1502"/>
    <mergeCell ref="F1501:F1502"/>
    <mergeCell ref="A1503:A1518"/>
    <mergeCell ref="B1503:B1504"/>
    <mergeCell ref="C1503:C1504"/>
    <mergeCell ref="D1503:D1504"/>
    <mergeCell ref="E1503:E1504"/>
    <mergeCell ref="F1503:F1504"/>
    <mergeCell ref="B1510:B1511"/>
    <mergeCell ref="C1510:C1511"/>
    <mergeCell ref="D1510:D1511"/>
    <mergeCell ref="E1510:E1511"/>
    <mergeCell ref="F1510:F1511"/>
    <mergeCell ref="B1512:B1514"/>
    <mergeCell ref="C1512:C1514"/>
    <mergeCell ref="D1512:D1514"/>
    <mergeCell ref="E1512:E1514"/>
    <mergeCell ref="F1512:F1514"/>
    <mergeCell ref="F1492:F1493"/>
    <mergeCell ref="B1488:B1489"/>
    <mergeCell ref="C1488:C1489"/>
    <mergeCell ref="D1488:D1489"/>
    <mergeCell ref="E1488:E1489"/>
    <mergeCell ref="F1488:F1489"/>
    <mergeCell ref="B1490:B1491"/>
    <mergeCell ref="C1490:C1491"/>
    <mergeCell ref="D1490:D1491"/>
    <mergeCell ref="E1490:E1491"/>
    <mergeCell ref="B1496:B1498"/>
    <mergeCell ref="C1496:C1498"/>
    <mergeCell ref="D1496:D1498"/>
    <mergeCell ref="E1496:E1498"/>
    <mergeCell ref="F1496:F1498"/>
    <mergeCell ref="F1490:F1491"/>
    <mergeCell ref="B1492:B1493"/>
    <mergeCell ref="C1492:C1493"/>
    <mergeCell ref="D1492:D1493"/>
    <mergeCell ref="E1492:E1493"/>
    <mergeCell ref="B1478:B1479"/>
    <mergeCell ref="C1478:C1479"/>
    <mergeCell ref="D1478:D1479"/>
    <mergeCell ref="E1478:E1479"/>
    <mergeCell ref="F1478:F1479"/>
    <mergeCell ref="B1480:B1481"/>
    <mergeCell ref="C1480:C1481"/>
    <mergeCell ref="D1480:D1481"/>
    <mergeCell ref="E1480:E1481"/>
    <mergeCell ref="F1480:F1481"/>
    <mergeCell ref="A1482:A1489"/>
    <mergeCell ref="B1482:B1483"/>
    <mergeCell ref="C1482:C1483"/>
    <mergeCell ref="D1482:D1483"/>
    <mergeCell ref="E1482:E1483"/>
    <mergeCell ref="F1482:F1483"/>
    <mergeCell ref="B1484:B1485"/>
    <mergeCell ref="C1484:C1485"/>
    <mergeCell ref="D1484:D1485"/>
    <mergeCell ref="E1484:E1485"/>
    <mergeCell ref="F1484:F1485"/>
    <mergeCell ref="B1486:B1487"/>
    <mergeCell ref="C1486:C1487"/>
    <mergeCell ref="D1486:D1487"/>
    <mergeCell ref="E1486:E1487"/>
    <mergeCell ref="F1486:F1487"/>
    <mergeCell ref="B1470:B1471"/>
    <mergeCell ref="C1470:C1471"/>
    <mergeCell ref="D1470:D1471"/>
    <mergeCell ref="E1470:E1471"/>
    <mergeCell ref="F1470:F1471"/>
    <mergeCell ref="B1472:B1473"/>
    <mergeCell ref="C1472:C1473"/>
    <mergeCell ref="D1472:D1473"/>
    <mergeCell ref="E1472:E1473"/>
    <mergeCell ref="F1472:F1473"/>
    <mergeCell ref="B1474:B1475"/>
    <mergeCell ref="C1474:C1475"/>
    <mergeCell ref="D1474:D1475"/>
    <mergeCell ref="E1474:E1475"/>
    <mergeCell ref="F1474:F1475"/>
    <mergeCell ref="B1476:B1477"/>
    <mergeCell ref="C1476:C1477"/>
    <mergeCell ref="D1476:D1477"/>
    <mergeCell ref="E1476:E1477"/>
    <mergeCell ref="F1476:F1477"/>
    <mergeCell ref="F1450:F1453"/>
    <mergeCell ref="B1460:B1461"/>
    <mergeCell ref="C1460:C1461"/>
    <mergeCell ref="D1460:D1461"/>
    <mergeCell ref="E1460:E1461"/>
    <mergeCell ref="F1460:F1461"/>
    <mergeCell ref="A1462:A1481"/>
    <mergeCell ref="B1462:B1463"/>
    <mergeCell ref="C1462:C1463"/>
    <mergeCell ref="D1462:D1463"/>
    <mergeCell ref="E1462:E1463"/>
    <mergeCell ref="F1462:F1463"/>
    <mergeCell ref="B1465:B1466"/>
    <mergeCell ref="C1465:C1466"/>
    <mergeCell ref="D1465:D1466"/>
    <mergeCell ref="E1465:E1466"/>
    <mergeCell ref="F1465:F1466"/>
    <mergeCell ref="B1467:B1468"/>
    <mergeCell ref="C1467:C1468"/>
    <mergeCell ref="D1467:D1468"/>
    <mergeCell ref="E1467:E1468"/>
    <mergeCell ref="F1467:F1468"/>
    <mergeCell ref="F1426:F1427"/>
    <mergeCell ref="B1434:B1435"/>
    <mergeCell ref="C1434:C1435"/>
    <mergeCell ref="D1434:D1435"/>
    <mergeCell ref="E1434:E1435"/>
    <mergeCell ref="F1434:F1435"/>
    <mergeCell ref="A1440:A1461"/>
    <mergeCell ref="B1450:B1453"/>
    <mergeCell ref="C1450:C1453"/>
    <mergeCell ref="D1450:D1453"/>
    <mergeCell ref="E1450:E1453"/>
    <mergeCell ref="D1426:D1427"/>
    <mergeCell ref="E1426:E1427"/>
    <mergeCell ref="B1437:B1438"/>
    <mergeCell ref="C1437:C1438"/>
    <mergeCell ref="D1437:D1438"/>
    <mergeCell ref="E1437:E1438"/>
    <mergeCell ref="F1437:F1438"/>
    <mergeCell ref="B1398:B1399"/>
    <mergeCell ref="C1398:C1399"/>
    <mergeCell ref="D1398:D1399"/>
    <mergeCell ref="E1398:E1399"/>
    <mergeCell ref="F1398:F1399"/>
    <mergeCell ref="B1402:B1403"/>
    <mergeCell ref="C1402:C1403"/>
    <mergeCell ref="D1402:D1403"/>
    <mergeCell ref="A1404:A1419"/>
    <mergeCell ref="B1416:B1418"/>
    <mergeCell ref="C1416:C1418"/>
    <mergeCell ref="D1416:D1418"/>
    <mergeCell ref="A1394:A1403"/>
    <mergeCell ref="B1400:B1401"/>
    <mergeCell ref="C1400:C1401"/>
    <mergeCell ref="E1416:E1418"/>
    <mergeCell ref="F1416:F1418"/>
    <mergeCell ref="A1420:A1439"/>
    <mergeCell ref="B1424:B1425"/>
    <mergeCell ref="C1424:C1425"/>
    <mergeCell ref="D1424:D1425"/>
    <mergeCell ref="E1424:E1425"/>
    <mergeCell ref="F1424:F1425"/>
    <mergeCell ref="B1426:B1427"/>
    <mergeCell ref="C1426:C1427"/>
    <mergeCell ref="C1384:C1385"/>
    <mergeCell ref="D1384:D1385"/>
    <mergeCell ref="E1384:E1385"/>
    <mergeCell ref="F1384:F1385"/>
    <mergeCell ref="B1388:B1389"/>
    <mergeCell ref="C1388:C1389"/>
    <mergeCell ref="D1388:D1389"/>
    <mergeCell ref="E1388:E1389"/>
    <mergeCell ref="F1388:F1389"/>
    <mergeCell ref="B1390:B1391"/>
    <mergeCell ref="C1390:C1391"/>
    <mergeCell ref="D1390:D1391"/>
    <mergeCell ref="E1390:E1391"/>
    <mergeCell ref="F1390:F1391"/>
    <mergeCell ref="B1394:B1395"/>
    <mergeCell ref="C1394:C1395"/>
    <mergeCell ref="D1394:D1395"/>
    <mergeCell ref="E1394:E1395"/>
    <mergeCell ref="F1400:F1401"/>
    <mergeCell ref="F1394:F1395"/>
    <mergeCell ref="B1396:B1397"/>
    <mergeCell ref="C1396:C1397"/>
    <mergeCell ref="D1396:D1397"/>
    <mergeCell ref="E1396:E1397"/>
    <mergeCell ref="F1396:F1397"/>
    <mergeCell ref="D1400:D1401"/>
    <mergeCell ref="E1400:E1401"/>
    <mergeCell ref="A1300:A1318"/>
    <mergeCell ref="B1311:B1316"/>
    <mergeCell ref="C1311:C1316"/>
    <mergeCell ref="D1311:D1316"/>
    <mergeCell ref="E1311:E1316"/>
    <mergeCell ref="F1311:F1316"/>
    <mergeCell ref="A1319:A1339"/>
    <mergeCell ref="A1340:A1358"/>
    <mergeCell ref="A1359:A1362"/>
    <mergeCell ref="B1359:B1362"/>
    <mergeCell ref="C1359:C1362"/>
    <mergeCell ref="D1359:D1362"/>
    <mergeCell ref="E1359:E1362"/>
    <mergeCell ref="F1359:F1362"/>
    <mergeCell ref="A1363:A1376"/>
    <mergeCell ref="A1377:A1393"/>
    <mergeCell ref="B1382:B1383"/>
    <mergeCell ref="C1382:C1383"/>
    <mergeCell ref="D1382:D1383"/>
    <mergeCell ref="E1382:E1383"/>
    <mergeCell ref="F1382:F1383"/>
    <mergeCell ref="B1384:B1385"/>
    <mergeCell ref="A1213:A1234"/>
    <mergeCell ref="B1214:B1220"/>
    <mergeCell ref="C1214:C1220"/>
    <mergeCell ref="D1214:D1220"/>
    <mergeCell ref="E1214:E1220"/>
    <mergeCell ref="F1214:F1220"/>
    <mergeCell ref="A1235:A1263"/>
    <mergeCell ref="A1264:A1270"/>
    <mergeCell ref="A1271:A1299"/>
    <mergeCell ref="B1275:B1276"/>
    <mergeCell ref="C1275:C1276"/>
    <mergeCell ref="D1275:D1276"/>
    <mergeCell ref="E1275:E1276"/>
    <mergeCell ref="F1275:F1276"/>
    <mergeCell ref="B1296:B1299"/>
    <mergeCell ref="C1296:C1299"/>
    <mergeCell ref="D1296:D1299"/>
    <mergeCell ref="E1296:E1299"/>
    <mergeCell ref="F1296:F1299"/>
    <mergeCell ref="A1175:A1192"/>
    <mergeCell ref="B1175:B1181"/>
    <mergeCell ref="C1175:C1181"/>
    <mergeCell ref="D1175:D1181"/>
    <mergeCell ref="E1175:E1181"/>
    <mergeCell ref="F1175:F1181"/>
    <mergeCell ref="B1182:B1187"/>
    <mergeCell ref="C1182:C1187"/>
    <mergeCell ref="D1182:D1187"/>
    <mergeCell ref="E1182:E1187"/>
    <mergeCell ref="F1182:F1187"/>
    <mergeCell ref="B1188:B1192"/>
    <mergeCell ref="C1188:C1192"/>
    <mergeCell ref="D1188:D1192"/>
    <mergeCell ref="E1188:E1192"/>
    <mergeCell ref="F1188:F1192"/>
    <mergeCell ref="A1193:A1212"/>
    <mergeCell ref="B1193:B1194"/>
    <mergeCell ref="C1193:C1194"/>
    <mergeCell ref="D1193:D1194"/>
    <mergeCell ref="E1193:E1194"/>
    <mergeCell ref="F1193:F1194"/>
    <mergeCell ref="B1117:B1122"/>
    <mergeCell ref="C1117:C1122"/>
    <mergeCell ref="D1117:D1122"/>
    <mergeCell ref="E1117:E1122"/>
    <mergeCell ref="F1117:F1122"/>
    <mergeCell ref="F1153:F1155"/>
    <mergeCell ref="F1171:F1174"/>
    <mergeCell ref="B1130:B1132"/>
    <mergeCell ref="C1130:C1132"/>
    <mergeCell ref="D1130:D1132"/>
    <mergeCell ref="E1130:E1132"/>
    <mergeCell ref="F1130:F1132"/>
    <mergeCell ref="B1156:B1157"/>
    <mergeCell ref="C1156:C1157"/>
    <mergeCell ref="D1156:D1157"/>
    <mergeCell ref="F1146:F1148"/>
    <mergeCell ref="B1164:B1170"/>
    <mergeCell ref="C1164:C1170"/>
    <mergeCell ref="D1164:D1170"/>
    <mergeCell ref="E1164:E1170"/>
    <mergeCell ref="F1164:F1170"/>
    <mergeCell ref="A1123:A1149"/>
    <mergeCell ref="B1127:B1129"/>
    <mergeCell ref="C1127:C1129"/>
    <mergeCell ref="D1127:D1129"/>
    <mergeCell ref="E1127:E1129"/>
    <mergeCell ref="B1146:B1148"/>
    <mergeCell ref="C1146:C1148"/>
    <mergeCell ref="D1146:D1148"/>
    <mergeCell ref="E1146:E1148"/>
    <mergeCell ref="A1150:A1157"/>
    <mergeCell ref="B1150:B1152"/>
    <mergeCell ref="C1150:C1152"/>
    <mergeCell ref="D1150:D1152"/>
    <mergeCell ref="E1150:E1152"/>
    <mergeCell ref="F1150:F1152"/>
    <mergeCell ref="B1153:B1155"/>
    <mergeCell ref="C1153:C1155"/>
    <mergeCell ref="D1153:D1155"/>
    <mergeCell ref="E1153:E1155"/>
    <mergeCell ref="A1158:A1174"/>
    <mergeCell ref="B1162:B1163"/>
    <mergeCell ref="C1162:C1163"/>
    <mergeCell ref="D1162:D1163"/>
    <mergeCell ref="E1162:E1163"/>
    <mergeCell ref="F1162:F1163"/>
    <mergeCell ref="B1171:B1174"/>
    <mergeCell ref="C1171:C1174"/>
    <mergeCell ref="D1171:D1174"/>
    <mergeCell ref="E1171:E1174"/>
    <mergeCell ref="B1133:B1137"/>
    <mergeCell ref="C1133:C1137"/>
    <mergeCell ref="D1133:D1137"/>
    <mergeCell ref="E1133:E1137"/>
    <mergeCell ref="F1133:F1137"/>
    <mergeCell ref="F1127:F1129"/>
    <mergeCell ref="B1097:B1102"/>
    <mergeCell ref="C1097:C1102"/>
    <mergeCell ref="D1097:D1102"/>
    <mergeCell ref="E1097:E1102"/>
    <mergeCell ref="F1097:F1102"/>
    <mergeCell ref="A1103:A1122"/>
    <mergeCell ref="B1105:B1111"/>
    <mergeCell ref="C1105:C1111"/>
    <mergeCell ref="D1105:D1111"/>
    <mergeCell ref="E1105:E1111"/>
    <mergeCell ref="F1105:F1111"/>
    <mergeCell ref="B1112:B1116"/>
    <mergeCell ref="C1112:C1116"/>
    <mergeCell ref="D1112:D1116"/>
    <mergeCell ref="E1112:E1116"/>
    <mergeCell ref="F1112:F1116"/>
    <mergeCell ref="A1050:A1074"/>
    <mergeCell ref="B1050:B1056"/>
    <mergeCell ref="C1050:C1056"/>
    <mergeCell ref="D1050:D1056"/>
    <mergeCell ref="E1051:E1056"/>
    <mergeCell ref="F1051:F1056"/>
    <mergeCell ref="B1057:B1066"/>
    <mergeCell ref="C1057:C1066"/>
    <mergeCell ref="D1057:D1066"/>
    <mergeCell ref="E1058:E1066"/>
    <mergeCell ref="F1058:F1066"/>
    <mergeCell ref="B1067:B1074"/>
    <mergeCell ref="C1067:C1074"/>
    <mergeCell ref="D1067:D1074"/>
    <mergeCell ref="E1068:E1073"/>
    <mergeCell ref="F1068:F1073"/>
    <mergeCell ref="A1075:A1102"/>
    <mergeCell ref="B1075:B1082"/>
    <mergeCell ref="C1075:C1082"/>
    <mergeCell ref="D1075:D1082"/>
    <mergeCell ref="E1075:E1081"/>
    <mergeCell ref="F1075:F1081"/>
    <mergeCell ref="B1083:B1091"/>
    <mergeCell ref="C1083:C1091"/>
    <mergeCell ref="D1083:D1091"/>
    <mergeCell ref="E1083:E1091"/>
    <mergeCell ref="F1083:F1091"/>
    <mergeCell ref="B1092:B1096"/>
    <mergeCell ref="C1092:C1096"/>
    <mergeCell ref="D1092:D1096"/>
    <mergeCell ref="E1092:E1096"/>
    <mergeCell ref="F1092:F1096"/>
    <mergeCell ref="A1019:A1027"/>
    <mergeCell ref="B1021:B1027"/>
    <mergeCell ref="C1021:C1027"/>
    <mergeCell ref="D1021:D1027"/>
    <mergeCell ref="E1021:E1026"/>
    <mergeCell ref="F1021:F1026"/>
    <mergeCell ref="A1028:A1049"/>
    <mergeCell ref="B1028:B1035"/>
    <mergeCell ref="C1028:C1035"/>
    <mergeCell ref="D1028:D1035"/>
    <mergeCell ref="E1028:E1035"/>
    <mergeCell ref="F1028:F1035"/>
    <mergeCell ref="B1036:B1045"/>
    <mergeCell ref="C1036:C1045"/>
    <mergeCell ref="D1036:D1045"/>
    <mergeCell ref="E1036:E1045"/>
    <mergeCell ref="F1036:F1045"/>
    <mergeCell ref="B1046:B1049"/>
    <mergeCell ref="C1046:C1049"/>
    <mergeCell ref="D1046:D1049"/>
    <mergeCell ref="E1046:E1049"/>
    <mergeCell ref="F1046:F1049"/>
    <mergeCell ref="F922:F923"/>
    <mergeCell ref="A882:A894"/>
    <mergeCell ref="B888:B889"/>
    <mergeCell ref="C888:C889"/>
    <mergeCell ref="D888:D889"/>
    <mergeCell ref="E888:E889"/>
    <mergeCell ref="F888:F889"/>
    <mergeCell ref="B892:B893"/>
    <mergeCell ref="C892:C893"/>
    <mergeCell ref="A895:A912"/>
    <mergeCell ref="A913:A930"/>
    <mergeCell ref="B922:B923"/>
    <mergeCell ref="C922:C923"/>
    <mergeCell ref="D922:D923"/>
    <mergeCell ref="E922:E923"/>
    <mergeCell ref="E939:E940"/>
    <mergeCell ref="F939:F940"/>
    <mergeCell ref="B948:B949"/>
    <mergeCell ref="C948:C949"/>
    <mergeCell ref="D948:D949"/>
    <mergeCell ref="E948:E949"/>
    <mergeCell ref="F948:F949"/>
    <mergeCell ref="A950:A965"/>
    <mergeCell ref="A966:A979"/>
    <mergeCell ref="A980:A1000"/>
    <mergeCell ref="A1001:A1012"/>
    <mergeCell ref="A1013:A1018"/>
    <mergeCell ref="A931:A949"/>
    <mergeCell ref="B939:B940"/>
    <mergeCell ref="C939:C940"/>
    <mergeCell ref="D939:D940"/>
    <mergeCell ref="A869:A881"/>
    <mergeCell ref="B869:B870"/>
    <mergeCell ref="C869:C870"/>
    <mergeCell ref="D869:D870"/>
    <mergeCell ref="E869:E870"/>
    <mergeCell ref="F869:F870"/>
    <mergeCell ref="B874:B875"/>
    <mergeCell ref="C874:C875"/>
    <mergeCell ref="D874:D875"/>
    <mergeCell ref="E874:E875"/>
    <mergeCell ref="D892:D893"/>
    <mergeCell ref="E892:E893"/>
    <mergeCell ref="F874:F875"/>
    <mergeCell ref="B880:B881"/>
    <mergeCell ref="C880:C881"/>
    <mergeCell ref="D880:D881"/>
    <mergeCell ref="E880:E881"/>
    <mergeCell ref="F880:F881"/>
    <mergeCell ref="F892:F893"/>
    <mergeCell ref="A841:A857"/>
    <mergeCell ref="B842:B843"/>
    <mergeCell ref="C842:C843"/>
    <mergeCell ref="D842:D843"/>
    <mergeCell ref="E842:E843"/>
    <mergeCell ref="F842:F843"/>
    <mergeCell ref="B845:B847"/>
    <mergeCell ref="C845:C847"/>
    <mergeCell ref="D845:D847"/>
    <mergeCell ref="E845:E847"/>
    <mergeCell ref="F845:F847"/>
    <mergeCell ref="B852:B854"/>
    <mergeCell ref="C852:C854"/>
    <mergeCell ref="D852:D854"/>
    <mergeCell ref="E852:E854"/>
    <mergeCell ref="F852:F854"/>
    <mergeCell ref="A858:A868"/>
    <mergeCell ref="B863:B864"/>
    <mergeCell ref="C863:C864"/>
    <mergeCell ref="D863:D864"/>
    <mergeCell ref="E863:E864"/>
    <mergeCell ref="F863:F864"/>
    <mergeCell ref="E810:E813"/>
    <mergeCell ref="F810:F813"/>
    <mergeCell ref="A816:A830"/>
    <mergeCell ref="B818:B819"/>
    <mergeCell ref="C818:C819"/>
    <mergeCell ref="D818:D819"/>
    <mergeCell ref="E818:E819"/>
    <mergeCell ref="F818:F819"/>
    <mergeCell ref="B829:B830"/>
    <mergeCell ref="C829:C830"/>
    <mergeCell ref="D829:D830"/>
    <mergeCell ref="E829:E830"/>
    <mergeCell ref="F829:F830"/>
    <mergeCell ref="A831:A840"/>
    <mergeCell ref="B831:B832"/>
    <mergeCell ref="C831:C832"/>
    <mergeCell ref="D831:D832"/>
    <mergeCell ref="E831:E832"/>
    <mergeCell ref="F831:F832"/>
    <mergeCell ref="A786:A797"/>
    <mergeCell ref="B790:B791"/>
    <mergeCell ref="C790:C791"/>
    <mergeCell ref="D790:D791"/>
    <mergeCell ref="E790:E791"/>
    <mergeCell ref="F790:F791"/>
    <mergeCell ref="B795:B796"/>
    <mergeCell ref="C795:C796"/>
    <mergeCell ref="D795:D796"/>
    <mergeCell ref="E795:E796"/>
    <mergeCell ref="F795:F796"/>
    <mergeCell ref="A798:A815"/>
    <mergeCell ref="B805:B808"/>
    <mergeCell ref="C805:C808"/>
    <mergeCell ref="D805:D808"/>
    <mergeCell ref="E805:E808"/>
    <mergeCell ref="F805:F808"/>
    <mergeCell ref="B810:B813"/>
    <mergeCell ref="C810:C813"/>
    <mergeCell ref="D810:D813"/>
    <mergeCell ref="A754:A765"/>
    <mergeCell ref="A766:A776"/>
    <mergeCell ref="B770:B771"/>
    <mergeCell ref="C770:C771"/>
    <mergeCell ref="D770:D771"/>
    <mergeCell ref="E770:E771"/>
    <mergeCell ref="F770:F771"/>
    <mergeCell ref="B772:B773"/>
    <mergeCell ref="C772:C773"/>
    <mergeCell ref="D772:D773"/>
    <mergeCell ref="E772:E773"/>
    <mergeCell ref="F772:F773"/>
    <mergeCell ref="F626:F629"/>
    <mergeCell ref="B640:B644"/>
    <mergeCell ref="C640:C644"/>
    <mergeCell ref="D640:D644"/>
    <mergeCell ref="A777:A785"/>
    <mergeCell ref="B780:B781"/>
    <mergeCell ref="C780:C781"/>
    <mergeCell ref="D780:D781"/>
    <mergeCell ref="E780:E781"/>
    <mergeCell ref="F780:F781"/>
    <mergeCell ref="F640:F644"/>
    <mergeCell ref="A651:A668"/>
    <mergeCell ref="A669:A691"/>
    <mergeCell ref="B672:B677"/>
    <mergeCell ref="C672:C677"/>
    <mergeCell ref="D672:D677"/>
    <mergeCell ref="E672:E677"/>
    <mergeCell ref="F672:F677"/>
    <mergeCell ref="A626:A650"/>
    <mergeCell ref="B626:B629"/>
    <mergeCell ref="A692:A702"/>
    <mergeCell ref="A703:A722"/>
    <mergeCell ref="A723:A730"/>
    <mergeCell ref="B728:B729"/>
    <mergeCell ref="C728:C729"/>
    <mergeCell ref="D728:D729"/>
    <mergeCell ref="E728:E729"/>
    <mergeCell ref="F728:F729"/>
    <mergeCell ref="A731:A737"/>
    <mergeCell ref="A738:A753"/>
    <mergeCell ref="B748:B749"/>
    <mergeCell ref="C748:C749"/>
    <mergeCell ref="D748:D749"/>
    <mergeCell ref="E748:E749"/>
    <mergeCell ref="F748:F749"/>
    <mergeCell ref="D526:D530"/>
    <mergeCell ref="E526:E530"/>
    <mergeCell ref="F526:F530"/>
    <mergeCell ref="B537:B541"/>
    <mergeCell ref="C537:C541"/>
    <mergeCell ref="D537:D541"/>
    <mergeCell ref="E537:E541"/>
    <mergeCell ref="F619:F625"/>
    <mergeCell ref="F537:F541"/>
    <mergeCell ref="A542:A557"/>
    <mergeCell ref="A558:A572"/>
    <mergeCell ref="A573:A586"/>
    <mergeCell ref="A587:A591"/>
    <mergeCell ref="A592:A604"/>
    <mergeCell ref="A514:A541"/>
    <mergeCell ref="B526:B530"/>
    <mergeCell ref="C526:C530"/>
    <mergeCell ref="E640:E644"/>
    <mergeCell ref="A605:A625"/>
    <mergeCell ref="B619:B625"/>
    <mergeCell ref="C619:C625"/>
    <mergeCell ref="D619:D625"/>
    <mergeCell ref="E619:E625"/>
    <mergeCell ref="C626:C629"/>
    <mergeCell ref="D626:D629"/>
    <mergeCell ref="E626:E629"/>
    <mergeCell ref="A413:A425"/>
    <mergeCell ref="A426:A449"/>
    <mergeCell ref="A450:A473"/>
    <mergeCell ref="B458:B459"/>
    <mergeCell ref="C458:C459"/>
    <mergeCell ref="D458:D459"/>
    <mergeCell ref="E458:E459"/>
    <mergeCell ref="F458:F459"/>
    <mergeCell ref="A474:A484"/>
    <mergeCell ref="A485:A487"/>
    <mergeCell ref="A489:A498"/>
    <mergeCell ref="B497:B498"/>
    <mergeCell ref="C497:C498"/>
    <mergeCell ref="D497:D498"/>
    <mergeCell ref="E497:E498"/>
    <mergeCell ref="F497:F498"/>
    <mergeCell ref="A499:A513"/>
    <mergeCell ref="B503:B504"/>
    <mergeCell ref="C503:C504"/>
    <mergeCell ref="D503:D504"/>
    <mergeCell ref="E503:E504"/>
    <mergeCell ref="F503:F504"/>
    <mergeCell ref="F387:F388"/>
    <mergeCell ref="A394:A397"/>
    <mergeCell ref="B396:B397"/>
    <mergeCell ref="C396:C397"/>
    <mergeCell ref="D396:D397"/>
    <mergeCell ref="E396:E397"/>
    <mergeCell ref="F396:F397"/>
    <mergeCell ref="A398:A399"/>
    <mergeCell ref="B398:B399"/>
    <mergeCell ref="C398:C399"/>
    <mergeCell ref="D398:D399"/>
    <mergeCell ref="E398:E399"/>
    <mergeCell ref="F398:F399"/>
    <mergeCell ref="A400:A412"/>
    <mergeCell ref="B404:B405"/>
    <mergeCell ref="C404:C405"/>
    <mergeCell ref="D404:D405"/>
    <mergeCell ref="E404:E405"/>
    <mergeCell ref="F404:F405"/>
    <mergeCell ref="D347:D348"/>
    <mergeCell ref="E347:E348"/>
    <mergeCell ref="F347:F348"/>
    <mergeCell ref="B350:B351"/>
    <mergeCell ref="C350:C351"/>
    <mergeCell ref="D350:D351"/>
    <mergeCell ref="E350:E351"/>
    <mergeCell ref="F350:F351"/>
    <mergeCell ref="A352:A370"/>
    <mergeCell ref="B362:B364"/>
    <mergeCell ref="C362:C364"/>
    <mergeCell ref="D362:D364"/>
    <mergeCell ref="E362:E364"/>
    <mergeCell ref="F362:F364"/>
    <mergeCell ref="A344:A351"/>
    <mergeCell ref="B347:B348"/>
    <mergeCell ref="C347:C348"/>
    <mergeCell ref="A371:A382"/>
    <mergeCell ref="A383:A393"/>
    <mergeCell ref="B387:B388"/>
    <mergeCell ref="C387:C388"/>
    <mergeCell ref="D387:D388"/>
    <mergeCell ref="E387:E388"/>
    <mergeCell ref="B312:B313"/>
    <mergeCell ref="C312:C313"/>
    <mergeCell ref="D312:D313"/>
    <mergeCell ref="E312:E313"/>
    <mergeCell ref="F312:F313"/>
    <mergeCell ref="A315:A318"/>
    <mergeCell ref="B315:B317"/>
    <mergeCell ref="C315:C317"/>
    <mergeCell ref="D315:D317"/>
    <mergeCell ref="E315:E317"/>
    <mergeCell ref="F315:F317"/>
    <mergeCell ref="A319:A328"/>
    <mergeCell ref="A329:A338"/>
    <mergeCell ref="B335:B336"/>
    <mergeCell ref="C335:C336"/>
    <mergeCell ref="D335:D336"/>
    <mergeCell ref="E335:E336"/>
    <mergeCell ref="F335:F336"/>
    <mergeCell ref="A339:A343"/>
    <mergeCell ref="B342:B343"/>
    <mergeCell ref="C342:C343"/>
    <mergeCell ref="D342:D343"/>
    <mergeCell ref="E342:E343"/>
    <mergeCell ref="F342:F343"/>
    <mergeCell ref="D292:D298"/>
    <mergeCell ref="E292:E298"/>
    <mergeCell ref="F292:F298"/>
    <mergeCell ref="A299:A303"/>
    <mergeCell ref="A304:A314"/>
    <mergeCell ref="B305:B306"/>
    <mergeCell ref="C305:C306"/>
    <mergeCell ref="D305:D306"/>
    <mergeCell ref="E305:E306"/>
    <mergeCell ref="F305:F306"/>
    <mergeCell ref="B307:B308"/>
    <mergeCell ref="C307:C308"/>
    <mergeCell ref="D307:D308"/>
    <mergeCell ref="E307:E308"/>
    <mergeCell ref="F307:F308"/>
    <mergeCell ref="B309:B310"/>
    <mergeCell ref="C309:C310"/>
    <mergeCell ref="D309:D310"/>
    <mergeCell ref="E309:E310"/>
    <mergeCell ref="F309:F310"/>
    <mergeCell ref="D201:D202"/>
    <mergeCell ref="E201:E202"/>
    <mergeCell ref="F201:F202"/>
    <mergeCell ref="B203:B204"/>
    <mergeCell ref="C203:C204"/>
    <mergeCell ref="D203:D204"/>
    <mergeCell ref="E203:E204"/>
    <mergeCell ref="F203:F204"/>
    <mergeCell ref="A221:A234"/>
    <mergeCell ref="B228:B233"/>
    <mergeCell ref="C228:C233"/>
    <mergeCell ref="D228:D233"/>
    <mergeCell ref="E228:E232"/>
    <mergeCell ref="F228:F232"/>
    <mergeCell ref="A200:A220"/>
    <mergeCell ref="B201:B202"/>
    <mergeCell ref="C201:C202"/>
    <mergeCell ref="A235:A259"/>
    <mergeCell ref="B235:B240"/>
    <mergeCell ref="C235:C240"/>
    <mergeCell ref="D235:D240"/>
    <mergeCell ref="E235:E240"/>
    <mergeCell ref="F235:F240"/>
    <mergeCell ref="A260:A273"/>
    <mergeCell ref="A274:A287"/>
    <mergeCell ref="A288:A289"/>
    <mergeCell ref="A290:A298"/>
    <mergeCell ref="B292:B298"/>
    <mergeCell ref="C292:C298"/>
    <mergeCell ref="F123:F124"/>
    <mergeCell ref="A129:A148"/>
    <mergeCell ref="B132:B133"/>
    <mergeCell ref="C132:C133"/>
    <mergeCell ref="D132:D133"/>
    <mergeCell ref="E132:E133"/>
    <mergeCell ref="F132:F133"/>
    <mergeCell ref="B136:B144"/>
    <mergeCell ref="C136:C144"/>
    <mergeCell ref="D136:D144"/>
    <mergeCell ref="E136:E144"/>
    <mergeCell ref="F136:F144"/>
    <mergeCell ref="A149:A165"/>
    <mergeCell ref="A166:A180"/>
    <mergeCell ref="A181:A199"/>
    <mergeCell ref="B198:B199"/>
    <mergeCell ref="C198:C199"/>
    <mergeCell ref="D198:D199"/>
    <mergeCell ref="E198:E199"/>
    <mergeCell ref="F198:F199"/>
    <mergeCell ref="B80:B81"/>
    <mergeCell ref="C80:C81"/>
    <mergeCell ref="D80:D81"/>
    <mergeCell ref="E80:E81"/>
    <mergeCell ref="F80:F81"/>
    <mergeCell ref="B90:B91"/>
    <mergeCell ref="C90:C91"/>
    <mergeCell ref="D90:D91"/>
    <mergeCell ref="E90:E91"/>
    <mergeCell ref="F90:F91"/>
    <mergeCell ref="A92:A105"/>
    <mergeCell ref="B100:B103"/>
    <mergeCell ref="C100:C103"/>
    <mergeCell ref="D100:D103"/>
    <mergeCell ref="E100:E103"/>
    <mergeCell ref="F100:F103"/>
    <mergeCell ref="A106:A122"/>
    <mergeCell ref="A123:A128"/>
    <mergeCell ref="B123:B124"/>
    <mergeCell ref="C123:C124"/>
    <mergeCell ref="D123:D124"/>
    <mergeCell ref="E123:E124"/>
    <mergeCell ref="D58:D63"/>
    <mergeCell ref="E58:E63"/>
    <mergeCell ref="F58:F63"/>
    <mergeCell ref="A64:A91"/>
    <mergeCell ref="B64:B68"/>
    <mergeCell ref="C64:C68"/>
    <mergeCell ref="D64:D68"/>
    <mergeCell ref="E64:E68"/>
    <mergeCell ref="F64:F68"/>
    <mergeCell ref="B71:B73"/>
    <mergeCell ref="C71:C73"/>
    <mergeCell ref="D71:D73"/>
    <mergeCell ref="E71:E73"/>
    <mergeCell ref="F71:F73"/>
    <mergeCell ref="B74:B75"/>
    <mergeCell ref="C74:C75"/>
    <mergeCell ref="D74:D75"/>
    <mergeCell ref="E74:E75"/>
    <mergeCell ref="F74:F75"/>
    <mergeCell ref="A9:A22"/>
    <mergeCell ref="B10:B11"/>
    <mergeCell ref="C10:C11"/>
    <mergeCell ref="D10:D11"/>
    <mergeCell ref="E10:E11"/>
    <mergeCell ref="F10:F11"/>
    <mergeCell ref="B13:B14"/>
    <mergeCell ref="C13:C14"/>
    <mergeCell ref="D13:D14"/>
    <mergeCell ref="E13:E14"/>
    <mergeCell ref="F13:F14"/>
    <mergeCell ref="A23:A40"/>
    <mergeCell ref="B23:B24"/>
    <mergeCell ref="C23:C24"/>
    <mergeCell ref="D23:D24"/>
    <mergeCell ref="E23:E24"/>
    <mergeCell ref="F23:F24"/>
    <mergeCell ref="B31:B33"/>
    <mergeCell ref="C31:C33"/>
    <mergeCell ref="D31:D33"/>
    <mergeCell ref="E31:E33"/>
    <mergeCell ref="F31:F33"/>
    <mergeCell ref="A41:A63"/>
    <mergeCell ref="B50:B52"/>
    <mergeCell ref="C50:C52"/>
    <mergeCell ref="D50:D52"/>
    <mergeCell ref="E50:E52"/>
    <mergeCell ref="F50:F52"/>
    <mergeCell ref="B58:B63"/>
    <mergeCell ref="C58:C63"/>
    <mergeCell ref="A2:A8"/>
    <mergeCell ref="B3:B4"/>
    <mergeCell ref="C3:C4"/>
    <mergeCell ref="D3:D4"/>
    <mergeCell ref="E3:E4"/>
    <mergeCell ref="F3:F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925F-9BCA-45AA-8F08-5BE975CB7A98}">
  <dimension ref="A1:P23"/>
  <sheetViews>
    <sheetView workbookViewId="0">
      <selection activeCell="P28" sqref="P28"/>
    </sheetView>
  </sheetViews>
  <sheetFormatPr defaultRowHeight="15" x14ac:dyDescent="0.25"/>
  <cols>
    <col min="1" max="1" width="10.7109375" bestFit="1" customWidth="1"/>
    <col min="3" max="3" width="7" bestFit="1" customWidth="1"/>
    <col min="4" max="4" width="12" bestFit="1" customWidth="1"/>
    <col min="5" max="5" width="6.85546875" bestFit="1" customWidth="1"/>
    <col min="6" max="6" width="13.28515625" bestFit="1" customWidth="1"/>
    <col min="7" max="7" width="11.85546875" bestFit="1" customWidth="1"/>
    <col min="8" max="8" width="9.7109375" bestFit="1" customWidth="1"/>
    <col min="9" max="9" width="18" bestFit="1" customWidth="1"/>
    <col min="10" max="10" width="14" bestFit="1" customWidth="1"/>
    <col min="15" max="15" width="14" customWidth="1"/>
  </cols>
  <sheetData>
    <row r="1" spans="1:16" ht="15.75" customHeight="1" thickBot="1" x14ac:dyDescent="0.3">
      <c r="A1" s="472" t="s">
        <v>2792</v>
      </c>
      <c r="B1" s="472" t="s">
        <v>2791</v>
      </c>
      <c r="C1" s="472"/>
      <c r="D1" s="339"/>
      <c r="E1" s="472" t="s">
        <v>326</v>
      </c>
      <c r="F1" s="472" t="s">
        <v>2790</v>
      </c>
      <c r="G1" s="472" t="s">
        <v>2789</v>
      </c>
      <c r="H1" s="472" t="s">
        <v>2788</v>
      </c>
      <c r="I1" s="531" t="s">
        <v>2787</v>
      </c>
      <c r="J1" s="531" t="s">
        <v>190</v>
      </c>
      <c r="K1" s="530" t="s">
        <v>2786</v>
      </c>
      <c r="O1" s="395" t="s">
        <v>145</v>
      </c>
      <c r="P1" s="23" t="s">
        <v>2785</v>
      </c>
    </row>
    <row r="2" spans="1:16" ht="15.75" thickBot="1" x14ac:dyDescent="0.3">
      <c r="A2" s="472"/>
      <c r="B2" s="339" t="s">
        <v>2784</v>
      </c>
      <c r="C2" s="339" t="s">
        <v>2783</v>
      </c>
      <c r="D2" s="339"/>
      <c r="E2" s="472"/>
      <c r="F2" s="472"/>
      <c r="G2" s="472"/>
      <c r="H2" s="472"/>
      <c r="I2" s="531"/>
      <c r="J2" s="531"/>
      <c r="K2" s="530"/>
      <c r="O2" s="396"/>
      <c r="P2" s="24"/>
    </row>
    <row r="3" spans="1:16" ht="15.75" customHeight="1" thickBot="1" x14ac:dyDescent="0.3">
      <c r="A3" s="523" t="s">
        <v>2780</v>
      </c>
      <c r="B3" s="473">
        <v>139.69999999999999</v>
      </c>
      <c r="C3" s="473">
        <v>165.3</v>
      </c>
      <c r="D3" s="35"/>
      <c r="E3" s="473" t="s">
        <v>2782</v>
      </c>
      <c r="F3" s="473">
        <v>456.6</v>
      </c>
      <c r="G3" s="35" t="s">
        <v>2781</v>
      </c>
      <c r="H3" s="473">
        <v>1</v>
      </c>
      <c r="I3" s="521" t="s">
        <v>228</v>
      </c>
      <c r="J3" s="529" t="s">
        <v>206</v>
      </c>
      <c r="K3" s="473">
        <v>1.03</v>
      </c>
      <c r="O3" s="378"/>
      <c r="P3" s="24"/>
    </row>
    <row r="4" spans="1:16" ht="15.75" thickBot="1" x14ac:dyDescent="0.3">
      <c r="A4" s="523"/>
      <c r="B4" s="473"/>
      <c r="C4" s="473"/>
      <c r="D4" s="35"/>
      <c r="E4" s="473"/>
      <c r="F4" s="473"/>
      <c r="G4" s="35" t="s">
        <v>196</v>
      </c>
      <c r="H4" s="473"/>
      <c r="I4" s="521"/>
      <c r="J4" s="528"/>
      <c r="K4" s="473"/>
      <c r="O4" s="9">
        <v>0</v>
      </c>
    </row>
    <row r="5" spans="1:16" ht="15.75" thickBot="1" x14ac:dyDescent="0.3">
      <c r="A5" s="36" t="s">
        <v>2780</v>
      </c>
      <c r="B5" s="35">
        <v>165.3</v>
      </c>
      <c r="C5" s="35">
        <v>251.2</v>
      </c>
      <c r="D5" s="35">
        <f>C5*1250/381</f>
        <v>824.14698162729655</v>
      </c>
      <c r="E5" s="35" t="s">
        <v>2779</v>
      </c>
      <c r="F5" s="35">
        <v>133</v>
      </c>
      <c r="G5" s="527" t="s">
        <v>2778</v>
      </c>
      <c r="H5" s="35">
        <v>8</v>
      </c>
      <c r="I5" s="518" t="s">
        <v>228</v>
      </c>
      <c r="J5" s="526"/>
      <c r="K5" s="473"/>
      <c r="O5" s="9">
        <v>146</v>
      </c>
    </row>
    <row r="6" spans="1:16" ht="15.75" thickBot="1" x14ac:dyDescent="0.3">
      <c r="A6" s="523" t="s">
        <v>2777</v>
      </c>
      <c r="B6" s="473">
        <v>139.69999999999999</v>
      </c>
      <c r="C6" s="473">
        <v>1351.2</v>
      </c>
      <c r="D6" s="35">
        <f>C6*1250/381</f>
        <v>4433.070866141732</v>
      </c>
      <c r="E6" s="473" t="s">
        <v>2776</v>
      </c>
      <c r="F6" s="473">
        <v>72</v>
      </c>
      <c r="G6" s="473" t="s">
        <v>199</v>
      </c>
      <c r="H6" s="473">
        <v>110</v>
      </c>
      <c r="I6" s="520" t="s">
        <v>2775</v>
      </c>
      <c r="J6" s="520" t="s">
        <v>2774</v>
      </c>
      <c r="K6" s="473"/>
      <c r="O6" s="30">
        <f>O5</f>
        <v>146</v>
      </c>
      <c r="P6" s="24">
        <v>1.03</v>
      </c>
    </row>
    <row r="7" spans="1:16" ht="30.75" thickBot="1" x14ac:dyDescent="0.3">
      <c r="A7" s="523"/>
      <c r="B7" s="473"/>
      <c r="C7" s="473"/>
      <c r="D7" s="35"/>
      <c r="E7" s="473"/>
      <c r="F7" s="473"/>
      <c r="G7" s="473"/>
      <c r="H7" s="473"/>
      <c r="I7" s="520" t="s">
        <v>2773</v>
      </c>
      <c r="J7" s="520" t="s">
        <v>2772</v>
      </c>
      <c r="K7" s="35">
        <v>1.03</v>
      </c>
      <c r="O7" s="30">
        <v>256</v>
      </c>
      <c r="P7" s="24">
        <v>1.03</v>
      </c>
    </row>
    <row r="8" spans="1:16" ht="15.75" thickBot="1" x14ac:dyDescent="0.3">
      <c r="A8" s="523" t="s">
        <v>2771</v>
      </c>
      <c r="B8" s="473">
        <v>593.29999999999995</v>
      </c>
      <c r="C8" s="473">
        <v>2760.5</v>
      </c>
      <c r="D8" s="35">
        <f>C8*1250/381</f>
        <v>9056.7585301837262</v>
      </c>
      <c r="E8" s="473" t="s">
        <v>200</v>
      </c>
      <c r="F8" s="473">
        <v>53.5</v>
      </c>
      <c r="G8" s="473" t="s">
        <v>199</v>
      </c>
      <c r="H8" s="473">
        <v>180</v>
      </c>
      <c r="I8" s="525" t="s">
        <v>228</v>
      </c>
      <c r="J8" s="520" t="s">
        <v>2770</v>
      </c>
      <c r="K8" s="473">
        <v>1.4</v>
      </c>
      <c r="O8" s="9">
        <f>O7</f>
        <v>256</v>
      </c>
      <c r="P8" s="24">
        <v>1.03</v>
      </c>
    </row>
    <row r="9" spans="1:16" ht="15.75" thickBot="1" x14ac:dyDescent="0.3">
      <c r="A9" s="523"/>
      <c r="B9" s="473"/>
      <c r="C9" s="473"/>
      <c r="D9" s="35">
        <f>C9*1250/381</f>
        <v>0</v>
      </c>
      <c r="E9" s="473"/>
      <c r="F9" s="473"/>
      <c r="G9" s="473"/>
      <c r="H9" s="473"/>
      <c r="I9" s="525"/>
      <c r="J9" s="520" t="s">
        <v>2769</v>
      </c>
      <c r="K9" s="473"/>
      <c r="O9" s="9">
        <v>1333.9</v>
      </c>
      <c r="P9" s="24">
        <v>1.03</v>
      </c>
    </row>
    <row r="10" spans="1:16" ht="15.75" thickBot="1" x14ac:dyDescent="0.3">
      <c r="A10" s="523" t="s">
        <v>2768</v>
      </c>
      <c r="B10" s="524">
        <v>139.69999999999999</v>
      </c>
      <c r="C10" s="524">
        <v>593.29999999999995</v>
      </c>
      <c r="D10" s="35">
        <f>C10*1250/381</f>
        <v>1946.5223097112862</v>
      </c>
      <c r="E10" s="473" t="s">
        <v>200</v>
      </c>
      <c r="F10" s="473">
        <v>60.7</v>
      </c>
      <c r="G10" s="473" t="s">
        <v>199</v>
      </c>
      <c r="H10" s="473">
        <v>38</v>
      </c>
      <c r="I10" s="520" t="s">
        <v>2767</v>
      </c>
      <c r="J10" s="521" t="s">
        <v>228</v>
      </c>
      <c r="K10" s="473"/>
      <c r="O10" s="30">
        <v>1333.9</v>
      </c>
      <c r="P10" s="24">
        <v>1.03</v>
      </c>
    </row>
    <row r="11" spans="1:16" ht="15.75" thickBot="1" x14ac:dyDescent="0.3">
      <c r="A11" s="523"/>
      <c r="B11" s="524"/>
      <c r="C11" s="524"/>
      <c r="D11" s="35">
        <f>C11*1250/381</f>
        <v>0</v>
      </c>
      <c r="E11" s="473"/>
      <c r="F11" s="473"/>
      <c r="G11" s="473"/>
      <c r="H11" s="473"/>
      <c r="I11" s="520" t="s">
        <v>2766</v>
      </c>
      <c r="J11" s="521"/>
      <c r="K11" s="473"/>
      <c r="O11" s="30">
        <v>1363</v>
      </c>
      <c r="P11" s="24">
        <v>1.03</v>
      </c>
    </row>
    <row r="12" spans="1:16" ht="45.75" thickBot="1" x14ac:dyDescent="0.3">
      <c r="A12" s="523" t="s">
        <v>2765</v>
      </c>
      <c r="B12" s="473" t="s">
        <v>2764</v>
      </c>
      <c r="C12" s="473">
        <v>3508</v>
      </c>
      <c r="D12" s="35">
        <f>C12*1250/381</f>
        <v>11509.186351706037</v>
      </c>
      <c r="E12" s="35" t="s">
        <v>2763</v>
      </c>
      <c r="F12" s="473">
        <v>29</v>
      </c>
      <c r="G12" s="522" t="s">
        <v>204</v>
      </c>
      <c r="H12" s="473">
        <v>70</v>
      </c>
      <c r="I12" s="521" t="s">
        <v>228</v>
      </c>
      <c r="J12" s="520" t="s">
        <v>2762</v>
      </c>
      <c r="K12" s="473" t="s">
        <v>2761</v>
      </c>
      <c r="O12" s="9">
        <v>1363</v>
      </c>
      <c r="P12" s="25">
        <v>1.4</v>
      </c>
    </row>
    <row r="13" spans="1:16" ht="15.75" thickBot="1" x14ac:dyDescent="0.3">
      <c r="A13" s="523"/>
      <c r="B13" s="473"/>
      <c r="C13" s="473"/>
      <c r="D13" s="35">
        <f>C13*1250/381</f>
        <v>0</v>
      </c>
      <c r="E13" s="35">
        <v>110</v>
      </c>
      <c r="F13" s="473"/>
      <c r="G13" s="522"/>
      <c r="H13" s="473"/>
      <c r="I13" s="521"/>
      <c r="J13" s="520" t="s">
        <v>2760</v>
      </c>
      <c r="K13" s="473"/>
      <c r="O13" s="9">
        <v>1370</v>
      </c>
      <c r="P13" s="25">
        <v>1.4</v>
      </c>
    </row>
    <row r="14" spans="1:16" x14ac:dyDescent="0.25">
      <c r="O14" s="30">
        <f>O13</f>
        <v>1370</v>
      </c>
      <c r="P14" s="25">
        <v>1.4</v>
      </c>
    </row>
    <row r="15" spans="1:16" x14ac:dyDescent="0.25">
      <c r="O15" s="30">
        <v>2490</v>
      </c>
      <c r="P15" s="25">
        <v>1.4</v>
      </c>
    </row>
    <row r="16" spans="1:16" x14ac:dyDescent="0.25">
      <c r="O16" s="9">
        <v>2490</v>
      </c>
      <c r="P16" s="25">
        <v>1.4</v>
      </c>
    </row>
    <row r="17" spans="15:16" x14ac:dyDescent="0.25">
      <c r="O17" s="9">
        <v>2607.5</v>
      </c>
      <c r="P17" s="25">
        <v>1.4</v>
      </c>
    </row>
    <row r="18" spans="15:16" x14ac:dyDescent="0.25">
      <c r="O18" s="30">
        <v>2607.5</v>
      </c>
      <c r="P18" s="25">
        <v>1.4</v>
      </c>
    </row>
    <row r="19" spans="15:16" x14ac:dyDescent="0.25">
      <c r="O19" s="30">
        <v>2795.2</v>
      </c>
      <c r="P19" s="25">
        <v>1.4</v>
      </c>
    </row>
    <row r="20" spans="15:16" x14ac:dyDescent="0.25">
      <c r="O20" s="9">
        <v>2795.2</v>
      </c>
      <c r="P20" s="25">
        <v>1.4</v>
      </c>
    </row>
    <row r="21" spans="15:16" x14ac:dyDescent="0.25">
      <c r="O21" s="9">
        <v>2993</v>
      </c>
      <c r="P21" s="25">
        <v>1.4</v>
      </c>
    </row>
    <row r="22" spans="15:16" x14ac:dyDescent="0.25">
      <c r="O22" s="30">
        <f>O21</f>
        <v>2993</v>
      </c>
      <c r="P22" s="24">
        <v>1.4</v>
      </c>
    </row>
    <row r="23" spans="15:16" x14ac:dyDescent="0.25">
      <c r="O23" s="30">
        <v>3138.8</v>
      </c>
      <c r="P23" s="24">
        <v>1.45</v>
      </c>
    </row>
  </sheetData>
  <mergeCells count="51">
    <mergeCell ref="A1:A2"/>
    <mergeCell ref="B1:C1"/>
    <mergeCell ref="E1:E2"/>
    <mergeCell ref="F1:F2"/>
    <mergeCell ref="G1:G2"/>
    <mergeCell ref="H1:H2"/>
    <mergeCell ref="I1:I2"/>
    <mergeCell ref="J1:J2"/>
    <mergeCell ref="K1:K2"/>
    <mergeCell ref="A3:A4"/>
    <mergeCell ref="B3:B4"/>
    <mergeCell ref="C3:C4"/>
    <mergeCell ref="E3:E4"/>
    <mergeCell ref="F3:F4"/>
    <mergeCell ref="H3:H4"/>
    <mergeCell ref="I3:I4"/>
    <mergeCell ref="J3:J5"/>
    <mergeCell ref="K3:K6"/>
    <mergeCell ref="A6:A7"/>
    <mergeCell ref="B6:B7"/>
    <mergeCell ref="C6:C7"/>
    <mergeCell ref="E6:E7"/>
    <mergeCell ref="F6:F7"/>
    <mergeCell ref="G6:G7"/>
    <mergeCell ref="H6:H7"/>
    <mergeCell ref="A8:A9"/>
    <mergeCell ref="B8:B9"/>
    <mergeCell ref="C8:C9"/>
    <mergeCell ref="E8:E9"/>
    <mergeCell ref="F8:F9"/>
    <mergeCell ref="G8:G9"/>
    <mergeCell ref="H8:H9"/>
    <mergeCell ref="I8:I9"/>
    <mergeCell ref="K8:K11"/>
    <mergeCell ref="A10:A11"/>
    <mergeCell ref="B10:B11"/>
    <mergeCell ref="C10:C11"/>
    <mergeCell ref="E10:E11"/>
    <mergeCell ref="F10:F11"/>
    <mergeCell ref="G10:G11"/>
    <mergeCell ref="H10:H11"/>
    <mergeCell ref="K12:K13"/>
    <mergeCell ref="O1:O2"/>
    <mergeCell ref="J10:J11"/>
    <mergeCell ref="A12:A13"/>
    <mergeCell ref="B12:B13"/>
    <mergeCell ref="C12:C13"/>
    <mergeCell ref="F12:F13"/>
    <mergeCell ref="G12:G13"/>
    <mergeCell ref="H12:H13"/>
    <mergeCell ref="I12:I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CA13-6D1D-432F-844A-D90AC16F6A60}">
  <dimension ref="A1:AA74"/>
  <sheetViews>
    <sheetView zoomScale="55" zoomScaleNormal="55" workbookViewId="0">
      <selection activeCell="H72" sqref="H72"/>
    </sheetView>
  </sheetViews>
  <sheetFormatPr defaultRowHeight="15" x14ac:dyDescent="0.25"/>
  <cols>
    <col min="1" max="1" width="9" customWidth="1"/>
    <col min="2" max="2" width="30.42578125" customWidth="1"/>
    <col min="3" max="3" width="26.140625" bestFit="1" customWidth="1"/>
    <col min="4" max="4" width="10.85546875" bestFit="1" customWidth="1"/>
    <col min="5" max="5" width="12.5703125" bestFit="1" customWidth="1"/>
    <col min="6" max="6" width="12.5703125" customWidth="1"/>
    <col min="7" max="7" width="13.28515625" customWidth="1"/>
    <col min="8" max="8" width="14" bestFit="1" customWidth="1"/>
    <col min="9" max="10" width="14" style="321" customWidth="1"/>
    <col min="11" max="11" width="49.140625" bestFit="1" customWidth="1"/>
    <col min="12" max="13" width="49.140625" customWidth="1"/>
    <col min="14" max="14" width="40.42578125" customWidth="1"/>
    <col min="15" max="15" width="22.7109375" customWidth="1"/>
    <col min="16" max="16" width="14.28515625" customWidth="1"/>
    <col min="17" max="17" width="15.5703125" bestFit="1" customWidth="1"/>
    <col min="18" max="18" width="13.140625" bestFit="1" customWidth="1"/>
    <col min="19" max="19" width="17.85546875" bestFit="1" customWidth="1"/>
    <col min="20" max="20" width="7.7109375" customWidth="1"/>
    <col min="21" max="22" width="29.140625" customWidth="1"/>
    <col min="23" max="23" width="21" customWidth="1"/>
    <col min="24" max="24" width="29.7109375" customWidth="1"/>
    <col min="25" max="25" width="13.42578125" customWidth="1"/>
    <col min="26" max="26" width="30.28515625" customWidth="1"/>
    <col min="27" max="27" width="39.42578125" customWidth="1"/>
  </cols>
  <sheetData>
    <row r="1" spans="1:27" ht="21" x14ac:dyDescent="0.25">
      <c r="A1" s="44"/>
      <c r="B1" s="45" t="s">
        <v>136</v>
      </c>
      <c r="C1" s="46"/>
      <c r="D1" s="47"/>
      <c r="E1" s="48"/>
      <c r="F1" s="48"/>
      <c r="G1" s="46"/>
      <c r="H1" s="46"/>
      <c r="I1" s="49"/>
      <c r="J1" s="49"/>
      <c r="K1" s="50"/>
      <c r="L1" s="50"/>
      <c r="M1" s="50"/>
      <c r="N1" s="46"/>
      <c r="O1" s="51"/>
      <c r="P1" s="52"/>
      <c r="Q1" s="53"/>
      <c r="R1" s="53"/>
      <c r="S1" s="53"/>
      <c r="T1" s="53"/>
      <c r="U1" s="53"/>
      <c r="V1" s="53"/>
      <c r="W1" s="54"/>
      <c r="X1" s="55"/>
      <c r="Y1" s="56"/>
      <c r="Z1" s="57"/>
      <c r="AA1" s="58"/>
    </row>
    <row r="2" spans="1:27" ht="23.25" customHeight="1" x14ac:dyDescent="0.25">
      <c r="A2" s="59"/>
      <c r="B2" s="424" t="s">
        <v>52</v>
      </c>
      <c r="C2" s="424"/>
      <c r="D2" s="60"/>
      <c r="E2" s="60"/>
      <c r="F2" s="60"/>
      <c r="G2" s="60"/>
      <c r="H2" s="61" t="s">
        <v>53</v>
      </c>
      <c r="I2" s="421" t="s">
        <v>134</v>
      </c>
      <c r="J2" s="421"/>
      <c r="K2" s="421"/>
      <c r="L2" s="63"/>
      <c r="M2" s="63"/>
      <c r="N2" s="64"/>
      <c r="O2" s="63" t="s">
        <v>54</v>
      </c>
      <c r="P2" s="65" t="s">
        <v>139</v>
      </c>
      <c r="Q2" s="66"/>
      <c r="R2" s="67"/>
      <c r="S2" s="67"/>
      <c r="T2" s="67"/>
      <c r="U2" s="68" t="s">
        <v>55</v>
      </c>
      <c r="V2" s="69"/>
      <c r="W2" s="70" t="s">
        <v>56</v>
      </c>
      <c r="X2" s="71"/>
      <c r="Y2" s="72" t="s">
        <v>57</v>
      </c>
      <c r="Z2" s="73"/>
      <c r="AA2" s="74"/>
    </row>
    <row r="3" spans="1:27" ht="15.75" customHeight="1" x14ac:dyDescent="0.25">
      <c r="A3" s="75"/>
      <c r="B3" s="425" t="s">
        <v>135</v>
      </c>
      <c r="C3" s="425"/>
      <c r="D3" s="76"/>
      <c r="E3" s="76"/>
      <c r="F3" s="76"/>
      <c r="G3" s="77"/>
      <c r="H3" s="76" t="s">
        <v>58</v>
      </c>
      <c r="I3" s="421" t="s">
        <v>138</v>
      </c>
      <c r="J3" s="421"/>
      <c r="K3" s="421"/>
      <c r="L3" s="62"/>
      <c r="M3" s="62"/>
      <c r="N3" s="78"/>
      <c r="O3" s="79" t="s">
        <v>59</v>
      </c>
      <c r="P3" s="80" t="s">
        <v>60</v>
      </c>
      <c r="Q3" s="81"/>
      <c r="R3" s="82"/>
      <c r="S3" s="82"/>
      <c r="T3" s="82"/>
      <c r="U3" s="83" t="s">
        <v>61</v>
      </c>
      <c r="V3" s="84"/>
      <c r="W3" s="85" t="s">
        <v>56</v>
      </c>
      <c r="X3" s="86" t="s">
        <v>56</v>
      </c>
      <c r="Y3" s="262"/>
      <c r="Z3" s="345"/>
      <c r="AA3" s="346"/>
    </row>
    <row r="4" spans="1:27" ht="15.75" customHeight="1" x14ac:dyDescent="0.25">
      <c r="A4" s="87"/>
      <c r="B4" s="425"/>
      <c r="C4" s="425"/>
      <c r="D4" s="88"/>
      <c r="E4" s="88"/>
      <c r="F4" s="88"/>
      <c r="G4" s="88"/>
      <c r="H4" s="76" t="s">
        <v>62</v>
      </c>
      <c r="I4" s="421" t="s">
        <v>137</v>
      </c>
      <c r="J4" s="421"/>
      <c r="K4" s="421"/>
      <c r="L4" s="62"/>
      <c r="M4" s="62"/>
      <c r="N4" s="78"/>
      <c r="O4" s="89" t="s">
        <v>63</v>
      </c>
      <c r="P4" s="90" t="s">
        <v>140</v>
      </c>
      <c r="Q4" s="91"/>
      <c r="R4" s="91"/>
      <c r="S4" s="91"/>
      <c r="T4" s="91"/>
      <c r="U4" s="426" t="s">
        <v>141</v>
      </c>
      <c r="V4" s="427"/>
      <c r="W4" s="428"/>
      <c r="X4" s="429"/>
      <c r="Y4" s="262"/>
      <c r="Z4" s="345"/>
      <c r="AA4" s="346"/>
    </row>
    <row r="5" spans="1:27" ht="15.75" customHeight="1" x14ac:dyDescent="0.25">
      <c r="A5" s="87"/>
      <c r="B5" s="92"/>
      <c r="C5" s="93"/>
      <c r="D5" s="430"/>
      <c r="E5" s="430"/>
      <c r="F5" s="94"/>
      <c r="G5" s="95"/>
      <c r="H5" s="95"/>
      <c r="I5" s="96"/>
      <c r="J5" s="96"/>
      <c r="K5" s="62"/>
      <c r="L5" s="62"/>
      <c r="M5" s="62"/>
      <c r="N5" s="78"/>
      <c r="O5" s="79"/>
      <c r="P5" s="97"/>
      <c r="Q5" s="98"/>
      <c r="R5" s="98"/>
      <c r="S5" s="98"/>
      <c r="T5" s="98"/>
      <c r="U5" s="99" t="s">
        <v>64</v>
      </c>
      <c r="V5" s="100"/>
      <c r="W5" s="101" t="s">
        <v>65</v>
      </c>
      <c r="X5" s="102" t="s">
        <v>66</v>
      </c>
      <c r="Y5" s="262"/>
      <c r="Z5" s="345"/>
      <c r="AA5" s="346"/>
    </row>
    <row r="6" spans="1:27" ht="15.75" customHeight="1" x14ac:dyDescent="0.25">
      <c r="A6" s="87"/>
      <c r="C6" s="93"/>
      <c r="D6" s="430"/>
      <c r="E6" s="430"/>
      <c r="F6" s="94"/>
      <c r="G6" s="95"/>
      <c r="H6" s="95"/>
      <c r="I6" s="96"/>
      <c r="J6" s="96"/>
      <c r="K6" s="62"/>
      <c r="L6" s="62"/>
      <c r="M6" s="62"/>
      <c r="N6" s="78"/>
      <c r="O6" s="79"/>
      <c r="P6" s="431"/>
      <c r="Q6" s="432"/>
      <c r="R6" s="82"/>
      <c r="S6" s="82"/>
      <c r="T6" s="82"/>
      <c r="U6" s="103" t="s">
        <v>67</v>
      </c>
      <c r="V6" s="104"/>
      <c r="W6" s="105">
        <v>0</v>
      </c>
      <c r="X6" s="106"/>
      <c r="Y6" s="262"/>
      <c r="Z6" s="345"/>
      <c r="AA6" s="346"/>
    </row>
    <row r="7" spans="1:27" ht="16.5" customHeight="1" thickBot="1" x14ac:dyDescent="0.3">
      <c r="A7" s="87"/>
      <c r="B7" s="92"/>
      <c r="C7" s="93"/>
      <c r="D7" s="430"/>
      <c r="E7" s="430"/>
      <c r="F7" s="94"/>
      <c r="G7" s="95"/>
      <c r="H7" s="95"/>
      <c r="I7" s="96"/>
      <c r="J7" s="96"/>
      <c r="K7" s="62"/>
      <c r="L7" s="62"/>
      <c r="M7" s="62"/>
      <c r="N7" s="78"/>
      <c r="O7" s="89"/>
      <c r="P7" s="90"/>
      <c r="Q7" s="91"/>
      <c r="R7" s="91"/>
      <c r="S7" s="91"/>
      <c r="T7" s="91"/>
      <c r="U7" s="103" t="s">
        <v>68</v>
      </c>
      <c r="V7" s="104"/>
      <c r="W7" s="107">
        <v>54</v>
      </c>
      <c r="X7" s="106"/>
      <c r="Y7" s="347"/>
      <c r="Z7" s="348"/>
      <c r="AA7" s="349"/>
    </row>
    <row r="8" spans="1:27" ht="15.75" x14ac:dyDescent="0.25">
      <c r="A8" s="59"/>
      <c r="B8" s="433" t="s">
        <v>69</v>
      </c>
      <c r="C8" s="434"/>
      <c r="D8" s="434"/>
      <c r="E8" s="434"/>
      <c r="F8" s="109"/>
      <c r="G8" s="435" t="s">
        <v>44</v>
      </c>
      <c r="H8" s="61"/>
      <c r="I8" s="437" t="s">
        <v>70</v>
      </c>
      <c r="J8" s="110"/>
      <c r="K8" s="108" t="s">
        <v>71</v>
      </c>
      <c r="L8" s="108"/>
      <c r="M8" s="108"/>
      <c r="N8" s="111" t="s">
        <v>72</v>
      </c>
      <c r="O8" s="439" t="s">
        <v>73</v>
      </c>
      <c r="P8" s="440"/>
      <c r="Q8" s="440"/>
      <c r="R8" s="440"/>
      <c r="S8" s="440"/>
      <c r="T8" s="440"/>
      <c r="U8" s="441"/>
      <c r="V8" s="61"/>
      <c r="W8" s="112"/>
      <c r="X8" s="113" t="s">
        <v>74</v>
      </c>
      <c r="Y8" s="114"/>
      <c r="Z8" s="113"/>
      <c r="AA8" s="115"/>
    </row>
    <row r="9" spans="1:27" ht="31.5" x14ac:dyDescent="0.25">
      <c r="A9" s="87"/>
      <c r="B9" s="116" t="s">
        <v>75</v>
      </c>
      <c r="C9" s="79" t="s">
        <v>76</v>
      </c>
      <c r="D9" s="117" t="s">
        <v>147</v>
      </c>
      <c r="E9" s="118" t="s">
        <v>148</v>
      </c>
      <c r="F9" s="119" t="s">
        <v>148</v>
      </c>
      <c r="G9" s="436"/>
      <c r="H9" s="120" t="s">
        <v>77</v>
      </c>
      <c r="I9" s="438"/>
      <c r="J9" s="121" t="s">
        <v>182</v>
      </c>
      <c r="K9" s="116" t="s">
        <v>78</v>
      </c>
      <c r="L9" s="116" t="s">
        <v>190</v>
      </c>
      <c r="M9" s="116" t="s">
        <v>191</v>
      </c>
      <c r="N9" s="122" t="s">
        <v>29</v>
      </c>
      <c r="O9" s="120" t="s">
        <v>79</v>
      </c>
      <c r="P9" s="123" t="s">
        <v>80</v>
      </c>
      <c r="Q9" s="418" t="s">
        <v>81</v>
      </c>
      <c r="R9" s="419"/>
      <c r="S9" s="419"/>
      <c r="T9" s="420"/>
      <c r="U9" s="422" t="s">
        <v>82</v>
      </c>
      <c r="V9" s="423"/>
      <c r="W9" s="442" t="s">
        <v>83</v>
      </c>
      <c r="X9" s="443"/>
      <c r="Y9" s="343" t="s">
        <v>84</v>
      </c>
      <c r="Z9" s="344"/>
      <c r="AA9" s="128" t="s">
        <v>85</v>
      </c>
    </row>
    <row r="10" spans="1:27" ht="15.75" x14ac:dyDescent="0.25">
      <c r="A10" s="87"/>
      <c r="B10" s="129"/>
      <c r="C10" s="130"/>
      <c r="D10" s="131" t="s">
        <v>92</v>
      </c>
      <c r="E10" s="132" t="s">
        <v>92</v>
      </c>
      <c r="F10" s="133" t="s">
        <v>185</v>
      </c>
      <c r="G10" s="131" t="s">
        <v>87</v>
      </c>
      <c r="H10" s="131" t="s">
        <v>88</v>
      </c>
      <c r="I10" s="134" t="s">
        <v>87</v>
      </c>
      <c r="J10" s="134" t="s">
        <v>88</v>
      </c>
      <c r="K10" s="135"/>
      <c r="L10" s="135"/>
      <c r="M10" s="135"/>
      <c r="N10" s="136" t="s">
        <v>86</v>
      </c>
      <c r="O10" s="131" t="s">
        <v>89</v>
      </c>
      <c r="P10" s="136" t="s">
        <v>90</v>
      </c>
      <c r="Q10" s="415" t="s">
        <v>91</v>
      </c>
      <c r="R10" s="417"/>
      <c r="S10" s="417"/>
      <c r="T10" s="416"/>
      <c r="U10" s="415" t="s">
        <v>92</v>
      </c>
      <c r="V10" s="416"/>
      <c r="W10" s="137"/>
      <c r="X10" s="138"/>
      <c r="Y10" s="139"/>
      <c r="Z10" s="138"/>
      <c r="AA10" s="140"/>
    </row>
    <row r="11" spans="1:27" s="328" customFormat="1" ht="18.75" x14ac:dyDescent="0.3">
      <c r="A11" s="444" t="s">
        <v>172</v>
      </c>
      <c r="B11" s="445"/>
      <c r="C11" s="141"/>
      <c r="D11" s="323"/>
      <c r="E11" s="324">
        <f>H11-G11</f>
        <v>95.5</v>
      </c>
      <c r="F11" s="329"/>
      <c r="G11" s="326">
        <v>160.5</v>
      </c>
      <c r="H11" s="326">
        <v>256</v>
      </c>
      <c r="I11" s="411" t="s">
        <v>154</v>
      </c>
      <c r="J11" s="412"/>
      <c r="K11" s="412"/>
      <c r="L11" s="412"/>
      <c r="M11" s="413"/>
      <c r="N11" s="144" t="s">
        <v>72</v>
      </c>
      <c r="O11" s="465" t="s">
        <v>153</v>
      </c>
      <c r="P11" s="145">
        <v>456.6</v>
      </c>
      <c r="Q11" s="146" t="s">
        <v>192</v>
      </c>
      <c r="R11" s="146" t="s">
        <v>193</v>
      </c>
      <c r="S11" s="146" t="s">
        <v>194</v>
      </c>
      <c r="T11" s="146"/>
      <c r="U11" s="147">
        <v>139.69999999999999</v>
      </c>
      <c r="V11" s="148">
        <v>165.3</v>
      </c>
      <c r="W11" s="456"/>
      <c r="X11" s="457"/>
      <c r="Y11" s="150"/>
      <c r="Z11" s="151"/>
      <c r="AA11" s="327"/>
    </row>
    <row r="12" spans="1:27" ht="18.75" x14ac:dyDescent="0.25">
      <c r="A12" s="153"/>
      <c r="B12" s="448" t="s">
        <v>142</v>
      </c>
      <c r="C12" s="448"/>
      <c r="D12" s="154"/>
      <c r="E12" s="155"/>
      <c r="F12" s="156"/>
      <c r="G12" s="157"/>
      <c r="H12" s="157"/>
      <c r="I12" s="158"/>
      <c r="J12" s="158"/>
      <c r="K12" s="322"/>
      <c r="L12" s="256"/>
      <c r="M12" s="256"/>
      <c r="N12" s="160" t="s">
        <v>345</v>
      </c>
      <c r="O12" s="466"/>
      <c r="P12" s="145">
        <v>133</v>
      </c>
      <c r="Q12" s="146" t="s">
        <v>195</v>
      </c>
      <c r="R12" s="146" t="s">
        <v>193</v>
      </c>
      <c r="S12" s="146" t="s">
        <v>196</v>
      </c>
      <c r="T12" s="146"/>
      <c r="U12" s="147">
        <v>165.3</v>
      </c>
      <c r="V12" s="148">
        <v>251.2</v>
      </c>
      <c r="W12" s="161" t="s">
        <v>95</v>
      </c>
      <c r="X12" s="157"/>
      <c r="Y12" s="350" t="s">
        <v>96</v>
      </c>
      <c r="Z12" s="351"/>
      <c r="AA12" s="162"/>
    </row>
    <row r="13" spans="1:27" ht="18.75" x14ac:dyDescent="0.25">
      <c r="A13" s="163"/>
      <c r="B13" s="164" t="s">
        <v>1</v>
      </c>
      <c r="C13" s="165" t="s">
        <v>12</v>
      </c>
      <c r="D13" s="166">
        <f>E13-W7</f>
        <v>91</v>
      </c>
      <c r="E13" s="167">
        <v>145</v>
      </c>
      <c r="F13" s="168">
        <f>E13*1250/381</f>
        <v>475.72178477690289</v>
      </c>
      <c r="G13" s="169"/>
      <c r="H13" s="170"/>
      <c r="I13" s="171"/>
      <c r="J13" s="171"/>
      <c r="K13" s="172"/>
      <c r="L13" s="172"/>
      <c r="M13" s="172"/>
      <c r="N13" s="173"/>
      <c r="O13" s="449" t="s">
        <v>94</v>
      </c>
      <c r="P13" s="450"/>
      <c r="Q13" s="450"/>
      <c r="R13" s="175"/>
      <c r="S13" s="175"/>
      <c r="T13" s="175"/>
      <c r="U13" s="176"/>
      <c r="V13" s="177"/>
      <c r="W13" s="178" t="s">
        <v>98</v>
      </c>
      <c r="X13" s="179"/>
      <c r="Y13" s="98" t="s">
        <v>98</v>
      </c>
      <c r="Z13" s="180"/>
      <c r="AA13" s="191" t="s">
        <v>335</v>
      </c>
    </row>
    <row r="14" spans="1:27" ht="15.75" customHeight="1" x14ac:dyDescent="0.25">
      <c r="A14" s="181"/>
      <c r="B14" s="182"/>
      <c r="C14" s="183"/>
      <c r="D14" s="184"/>
      <c r="E14" s="167"/>
      <c r="F14" s="168"/>
      <c r="G14" s="185"/>
      <c r="H14" s="185"/>
      <c r="I14" s="186"/>
      <c r="J14" s="186"/>
      <c r="K14" s="172"/>
      <c r="L14" s="172"/>
      <c r="M14" s="172"/>
      <c r="N14" s="360"/>
      <c r="O14" s="187"/>
      <c r="P14" s="188"/>
      <c r="Q14" s="188"/>
      <c r="R14" s="188"/>
      <c r="S14" s="188"/>
      <c r="T14" s="188"/>
      <c r="U14" s="189"/>
      <c r="V14" s="190"/>
      <c r="W14" s="178" t="s">
        <v>99</v>
      </c>
      <c r="X14" s="179"/>
      <c r="Y14" s="98" t="s">
        <v>100</v>
      </c>
      <c r="Z14" s="160"/>
      <c r="AA14" s="152" t="s">
        <v>336</v>
      </c>
    </row>
    <row r="15" spans="1:27" ht="18.75" x14ac:dyDescent="0.25">
      <c r="A15" s="181"/>
      <c r="B15" s="182"/>
      <c r="C15" s="183"/>
      <c r="D15" s="184"/>
      <c r="E15" s="167"/>
      <c r="F15" s="168"/>
      <c r="G15" s="185"/>
      <c r="H15" s="185"/>
      <c r="I15" s="186"/>
      <c r="J15" s="186"/>
      <c r="K15" s="172"/>
      <c r="L15" s="172"/>
      <c r="M15" s="172"/>
      <c r="N15" s="360"/>
      <c r="O15" s="454"/>
      <c r="P15" s="455"/>
      <c r="Q15" s="194"/>
      <c r="R15" s="194"/>
      <c r="S15" s="194"/>
      <c r="T15" s="194"/>
      <c r="U15" s="194"/>
      <c r="V15" s="194"/>
      <c r="W15" s="195" t="s">
        <v>102</v>
      </c>
      <c r="X15" s="196"/>
      <c r="Y15" s="98" t="s">
        <v>103</v>
      </c>
      <c r="Z15" s="194"/>
    </row>
    <row r="16" spans="1:27" ht="18.75" x14ac:dyDescent="0.25">
      <c r="A16" s="181"/>
      <c r="B16" s="197" t="s">
        <v>74</v>
      </c>
      <c r="C16" s="198"/>
      <c r="D16" s="199"/>
      <c r="E16" s="167"/>
      <c r="F16" s="168"/>
      <c r="G16" s="200"/>
      <c r="I16" s="201"/>
      <c r="J16" s="201"/>
      <c r="K16" s="172"/>
      <c r="L16" s="172"/>
      <c r="M16" s="172"/>
      <c r="N16" s="360"/>
      <c r="O16" s="454" t="s">
        <v>101</v>
      </c>
      <c r="P16" s="455"/>
      <c r="Q16" s="194"/>
      <c r="R16" s="194"/>
      <c r="S16" s="194"/>
      <c r="T16" s="194"/>
      <c r="U16" s="179"/>
      <c r="V16" s="179"/>
      <c r="W16" s="196"/>
      <c r="X16" s="179"/>
      <c r="Y16" s="194" t="s">
        <v>105</v>
      </c>
      <c r="Z16" s="194"/>
      <c r="AA16" s="152"/>
    </row>
    <row r="17" spans="1:27" ht="15.75" customHeight="1" x14ac:dyDescent="0.25">
      <c r="A17" s="181"/>
      <c r="B17" s="197"/>
      <c r="C17" s="198"/>
      <c r="D17" s="199"/>
      <c r="E17" s="167"/>
      <c r="F17" s="168"/>
      <c r="G17" s="202"/>
      <c r="H17" s="202"/>
      <c r="I17" s="201"/>
      <c r="J17" s="201"/>
      <c r="K17" s="414"/>
      <c r="L17" s="203"/>
      <c r="M17" s="203"/>
      <c r="N17" s="360"/>
      <c r="O17" s="204" t="s">
        <v>206</v>
      </c>
      <c r="P17" s="194"/>
      <c r="Q17" s="194"/>
      <c r="R17" s="194"/>
      <c r="S17" s="194"/>
      <c r="T17" s="194"/>
      <c r="U17" s="179"/>
      <c r="V17" s="194"/>
      <c r="W17" s="174" t="s">
        <v>106</v>
      </c>
      <c r="X17" s="179"/>
      <c r="Y17" s="352"/>
      <c r="Z17" s="353"/>
      <c r="AA17" s="152"/>
    </row>
    <row r="18" spans="1:27" ht="15.75" customHeight="1" x14ac:dyDescent="0.25">
      <c r="A18" s="181"/>
      <c r="B18" s="182"/>
      <c r="C18" s="183"/>
      <c r="D18" s="166"/>
      <c r="E18" s="167"/>
      <c r="F18" s="168"/>
      <c r="G18" s="205"/>
      <c r="H18" s="206"/>
      <c r="I18" s="42"/>
      <c r="J18" s="42"/>
      <c r="K18" s="414"/>
      <c r="L18" s="203"/>
      <c r="M18" s="203"/>
      <c r="N18" s="361"/>
      <c r="O18" s="207" t="s">
        <v>207</v>
      </c>
      <c r="P18" s="208"/>
      <c r="Q18" s="208"/>
      <c r="R18" s="208"/>
      <c r="S18" s="208"/>
      <c r="T18" s="208"/>
      <c r="U18" s="209"/>
      <c r="V18" s="43"/>
      <c r="W18" s="210" t="s">
        <v>98</v>
      </c>
      <c r="X18" s="212"/>
      <c r="Y18" s="352"/>
      <c r="Z18" s="353"/>
      <c r="AA18" s="152"/>
    </row>
    <row r="19" spans="1:27" ht="15.75" customHeight="1" x14ac:dyDescent="0.25">
      <c r="A19" s="181"/>
      <c r="B19" s="197"/>
      <c r="C19" s="198"/>
      <c r="D19" s="199"/>
      <c r="E19" s="167"/>
      <c r="F19" s="168"/>
      <c r="G19" s="176"/>
      <c r="H19" s="176"/>
      <c r="I19" s="42"/>
      <c r="J19" s="42"/>
      <c r="K19" s="172"/>
      <c r="L19" s="172"/>
      <c r="M19" s="172"/>
      <c r="N19" s="361"/>
      <c r="O19" s="207" t="s">
        <v>208</v>
      </c>
      <c r="P19" s="208"/>
      <c r="Q19" s="208"/>
      <c r="R19" s="208"/>
      <c r="S19" s="208"/>
      <c r="T19" s="208"/>
      <c r="U19" s="209"/>
      <c r="V19" s="43"/>
      <c r="W19" s="210" t="s">
        <v>99</v>
      </c>
      <c r="Y19" s="352"/>
      <c r="Z19" s="353"/>
      <c r="AA19" s="152"/>
    </row>
    <row r="20" spans="1:27" ht="15.75" customHeight="1" x14ac:dyDescent="0.25">
      <c r="A20" s="181"/>
      <c r="B20" s="197"/>
      <c r="C20" s="198"/>
      <c r="D20" s="199"/>
      <c r="E20" s="167"/>
      <c r="F20" s="168"/>
      <c r="G20" s="213"/>
      <c r="H20" s="213"/>
      <c r="I20" s="42"/>
      <c r="J20" s="42"/>
      <c r="K20" s="172"/>
      <c r="L20" s="172"/>
      <c r="M20" s="172"/>
      <c r="N20" s="361"/>
      <c r="O20" s="194" t="s">
        <v>209</v>
      </c>
      <c r="P20" s="194"/>
      <c r="Q20" s="194"/>
      <c r="R20" s="194"/>
      <c r="S20" s="194"/>
      <c r="T20" s="194"/>
      <c r="U20" s="194"/>
      <c r="V20" s="43"/>
      <c r="W20" s="215"/>
      <c r="X20" s="216"/>
      <c r="Y20" s="352"/>
      <c r="Z20" s="353"/>
      <c r="AA20" s="152"/>
    </row>
    <row r="21" spans="1:27" ht="15.75" customHeight="1" x14ac:dyDescent="0.25">
      <c r="A21" s="181"/>
      <c r="B21" s="197"/>
      <c r="C21" s="183"/>
      <c r="D21" s="217"/>
      <c r="E21" s="167"/>
      <c r="F21" s="168"/>
      <c r="G21" s="185"/>
      <c r="H21" s="206"/>
      <c r="I21" s="42"/>
      <c r="J21" s="42"/>
      <c r="K21" s="172"/>
      <c r="L21" s="172"/>
      <c r="M21" s="172"/>
      <c r="N21" s="287"/>
      <c r="O21" s="360" t="s">
        <v>346</v>
      </c>
      <c r="P21" s="194"/>
      <c r="Q21" s="194"/>
      <c r="R21" s="194"/>
      <c r="S21" s="194"/>
      <c r="T21" s="194"/>
      <c r="U21" s="194"/>
      <c r="V21" s="43"/>
      <c r="W21" s="210" t="s">
        <v>108</v>
      </c>
      <c r="X21" s="218"/>
      <c r="Y21" s="352"/>
      <c r="Z21" s="353"/>
      <c r="AA21" s="152"/>
    </row>
    <row r="22" spans="1:27" ht="15.75" customHeight="1" x14ac:dyDescent="0.25">
      <c r="A22" s="219"/>
      <c r="B22" s="197"/>
      <c r="C22" s="183"/>
      <c r="D22" s="184"/>
      <c r="E22" s="220"/>
      <c r="F22" s="168"/>
      <c r="G22" s="185"/>
      <c r="H22" s="205"/>
      <c r="I22" s="221"/>
      <c r="J22" s="221"/>
      <c r="K22" s="172"/>
      <c r="L22" s="172"/>
      <c r="M22" s="172"/>
      <c r="N22" s="362"/>
      <c r="O22" s="194"/>
      <c r="P22" s="194"/>
      <c r="Q22" s="194"/>
      <c r="R22" s="194"/>
      <c r="S22" s="194"/>
      <c r="T22" s="194"/>
      <c r="U22" s="194"/>
      <c r="V22" s="43"/>
      <c r="W22" s="149"/>
      <c r="X22" s="222"/>
      <c r="Y22" s="223"/>
      <c r="Z22" s="194"/>
      <c r="AA22" s="152"/>
    </row>
    <row r="23" spans="1:27" s="328" customFormat="1" ht="18.75" x14ac:dyDescent="0.3">
      <c r="A23" s="444" t="s">
        <v>110</v>
      </c>
      <c r="B23" s="445"/>
      <c r="C23" s="141"/>
      <c r="D23" s="323"/>
      <c r="E23" s="324">
        <f>H23-G23</f>
        <v>1077.9000000000001</v>
      </c>
      <c r="F23" s="325">
        <f>E23*1250/381</f>
        <v>3536.4173228346458</v>
      </c>
      <c r="G23" s="326">
        <v>256</v>
      </c>
      <c r="H23" s="326">
        <v>1333.9</v>
      </c>
      <c r="I23" s="408">
        <v>17.5</v>
      </c>
      <c r="J23" s="409"/>
      <c r="K23" s="409"/>
      <c r="L23" s="409"/>
      <c r="M23" s="410"/>
      <c r="N23" s="144" t="s">
        <v>72</v>
      </c>
      <c r="O23" s="224" t="s">
        <v>111</v>
      </c>
      <c r="P23" s="225">
        <v>72</v>
      </c>
      <c r="Q23" s="226" t="s">
        <v>197</v>
      </c>
      <c r="R23" s="226" t="s">
        <v>198</v>
      </c>
      <c r="S23" s="226" t="s">
        <v>199</v>
      </c>
      <c r="T23" s="226"/>
      <c r="U23" s="147">
        <v>139.69999999999999</v>
      </c>
      <c r="V23" s="148">
        <v>1351.2</v>
      </c>
      <c r="W23" s="456"/>
      <c r="X23" s="457"/>
      <c r="Y23" s="150"/>
      <c r="Z23" s="151"/>
      <c r="AA23" s="327"/>
    </row>
    <row r="24" spans="1:27" ht="18.75" x14ac:dyDescent="0.25">
      <c r="A24" s="153"/>
      <c r="B24" s="448" t="s">
        <v>93</v>
      </c>
      <c r="C24" s="448"/>
      <c r="D24" s="154"/>
      <c r="E24" s="227"/>
      <c r="F24" s="228"/>
      <c r="G24" s="157"/>
      <c r="H24" s="157"/>
      <c r="I24" s="158"/>
      <c r="J24" s="158"/>
      <c r="L24" s="322" t="s">
        <v>152</v>
      </c>
      <c r="M24" s="256"/>
      <c r="N24" s="160" t="s">
        <v>337</v>
      </c>
      <c r="O24" s="449" t="s">
        <v>94</v>
      </c>
      <c r="P24" s="450"/>
      <c r="Q24" s="450"/>
      <c r="R24" s="175"/>
      <c r="S24" s="175"/>
      <c r="T24" s="175"/>
      <c r="U24" s="176"/>
      <c r="V24" s="43"/>
      <c r="W24" s="161" t="s">
        <v>95</v>
      </c>
      <c r="X24" s="157"/>
      <c r="Y24" s="350" t="s">
        <v>96</v>
      </c>
      <c r="Z24" s="351"/>
      <c r="AA24" s="162"/>
    </row>
    <row r="25" spans="1:27" ht="18.75" x14ac:dyDescent="0.25">
      <c r="A25" s="163"/>
      <c r="B25" s="164" t="s">
        <v>1</v>
      </c>
      <c r="C25" s="165" t="s">
        <v>35</v>
      </c>
      <c r="D25" s="229">
        <f>E25-54</f>
        <v>106.5</v>
      </c>
      <c r="E25" s="167">
        <v>160.5</v>
      </c>
      <c r="F25" s="168">
        <f>E25*1250/381</f>
        <v>526.57480314960628</v>
      </c>
      <c r="G25" s="169"/>
      <c r="H25" s="170"/>
      <c r="I25" s="171"/>
      <c r="J25" s="171"/>
      <c r="L25" s="172" t="s">
        <v>341</v>
      </c>
      <c r="M25" s="172"/>
      <c r="N25" s="173" t="s">
        <v>338</v>
      </c>
      <c r="O25" s="451" t="s">
        <v>97</v>
      </c>
      <c r="P25" s="452"/>
      <c r="Q25" s="452"/>
      <c r="R25" s="452"/>
      <c r="S25" s="452"/>
      <c r="T25" s="452"/>
      <c r="U25" s="453"/>
      <c r="V25" s="43"/>
      <c r="W25" s="178" t="s">
        <v>98</v>
      </c>
      <c r="X25" s="179"/>
      <c r="Y25" s="98" t="s">
        <v>98</v>
      </c>
      <c r="Z25" s="180"/>
      <c r="AA25" s="191" t="s">
        <v>335</v>
      </c>
    </row>
    <row r="26" spans="1:27" ht="18.75" x14ac:dyDescent="0.25">
      <c r="A26" s="181"/>
      <c r="B26" s="182"/>
      <c r="C26" s="183"/>
      <c r="D26" s="184"/>
      <c r="E26" s="167"/>
      <c r="F26" s="168"/>
      <c r="G26" s="185"/>
      <c r="H26" s="185"/>
      <c r="I26" s="186"/>
      <c r="J26" s="186"/>
      <c r="K26" s="172"/>
      <c r="L26" s="256" t="s">
        <v>340</v>
      </c>
      <c r="M26" s="172"/>
      <c r="N26" s="360" t="s">
        <v>339</v>
      </c>
      <c r="O26" s="454"/>
      <c r="P26" s="455"/>
      <c r="Q26" s="194"/>
      <c r="R26" s="194"/>
      <c r="S26" s="194"/>
      <c r="T26" s="194"/>
      <c r="U26" s="194"/>
      <c r="V26" s="43"/>
      <c r="W26" s="178" t="s">
        <v>99</v>
      </c>
      <c r="X26" s="179"/>
      <c r="Y26" s="98" t="s">
        <v>100</v>
      </c>
      <c r="Z26" s="160"/>
      <c r="AA26" s="152" t="s">
        <v>336</v>
      </c>
    </row>
    <row r="27" spans="1:27" ht="18.75" x14ac:dyDescent="0.25">
      <c r="A27" s="181"/>
      <c r="B27" s="182"/>
      <c r="C27" s="183"/>
      <c r="D27" s="184"/>
      <c r="E27" s="167"/>
      <c r="F27" s="168"/>
      <c r="G27" s="185"/>
      <c r="H27" s="185"/>
      <c r="I27" s="186"/>
      <c r="J27" s="186"/>
      <c r="K27" s="172"/>
      <c r="L27" s="172" t="s">
        <v>342</v>
      </c>
      <c r="M27" s="172"/>
      <c r="N27" s="360" t="s">
        <v>345</v>
      </c>
      <c r="O27" s="454" t="s">
        <v>101</v>
      </c>
      <c r="P27" s="455"/>
      <c r="Q27" s="194"/>
      <c r="R27" s="194"/>
      <c r="S27" s="194"/>
      <c r="T27" s="194"/>
      <c r="U27" s="179"/>
      <c r="V27" s="43"/>
      <c r="W27" s="195" t="s">
        <v>102</v>
      </c>
      <c r="X27" s="196"/>
      <c r="Y27" s="98" t="s">
        <v>103</v>
      </c>
      <c r="Z27" s="194"/>
    </row>
    <row r="28" spans="1:27" ht="15.75" customHeight="1" x14ac:dyDescent="0.25">
      <c r="A28" s="181"/>
      <c r="B28" s="197" t="s">
        <v>74</v>
      </c>
      <c r="C28" s="198"/>
      <c r="D28" s="199"/>
      <c r="E28" s="167"/>
      <c r="F28" s="168"/>
      <c r="G28" s="202"/>
      <c r="H28" s="202"/>
      <c r="I28" s="201"/>
      <c r="J28" s="201"/>
      <c r="K28" s="172"/>
      <c r="M28" s="172"/>
      <c r="O28" s="204" t="s">
        <v>104</v>
      </c>
      <c r="P28" s="194"/>
      <c r="Q28" s="194"/>
      <c r="R28" s="194"/>
      <c r="S28" s="194"/>
      <c r="T28" s="194"/>
      <c r="U28" s="179"/>
      <c r="V28" s="43"/>
      <c r="W28" s="196"/>
      <c r="X28" s="179"/>
      <c r="Y28" s="194" t="s">
        <v>105</v>
      </c>
      <c r="Z28" s="194"/>
      <c r="AA28" s="152"/>
    </row>
    <row r="29" spans="1:27" ht="15.75" customHeight="1" x14ac:dyDescent="0.25">
      <c r="A29" s="181"/>
      <c r="B29" s="197"/>
      <c r="C29" s="198"/>
      <c r="D29" s="199"/>
      <c r="E29" s="167"/>
      <c r="F29" s="168"/>
      <c r="G29" s="202"/>
      <c r="H29" s="202"/>
      <c r="I29" s="201"/>
      <c r="J29" s="201"/>
      <c r="K29" s="172"/>
      <c r="L29" s="203"/>
      <c r="M29" s="203"/>
      <c r="N29" s="360"/>
      <c r="O29" s="207"/>
      <c r="P29" s="208"/>
      <c r="Q29" s="208"/>
      <c r="R29" s="208"/>
      <c r="S29" s="208"/>
      <c r="T29" s="208"/>
      <c r="U29" s="209"/>
      <c r="V29" s="43"/>
      <c r="W29" s="174" t="s">
        <v>106</v>
      </c>
      <c r="X29" s="179"/>
      <c r="Y29" s="352"/>
      <c r="Z29" s="353"/>
      <c r="AA29" s="152"/>
    </row>
    <row r="30" spans="1:27" ht="15.75" customHeight="1" x14ac:dyDescent="0.25">
      <c r="A30" s="181"/>
      <c r="B30" s="182" t="s">
        <v>158</v>
      </c>
      <c r="C30" s="183" t="s">
        <v>107</v>
      </c>
      <c r="D30" s="229">
        <f>E30-54</f>
        <v>829</v>
      </c>
      <c r="E30" s="167">
        <v>883</v>
      </c>
      <c r="F30" s="168">
        <f>E30*1250/381</f>
        <v>2896.9816272965877</v>
      </c>
      <c r="G30" s="205">
        <f>H30*F30</f>
        <v>984.9737532808399</v>
      </c>
      <c r="H30" s="206">
        <v>0.34</v>
      </c>
      <c r="I30" s="230"/>
      <c r="J30" s="230"/>
      <c r="K30" s="172"/>
      <c r="L30" s="203"/>
      <c r="M30" s="203"/>
      <c r="N30" s="361"/>
      <c r="O30" s="207"/>
      <c r="P30" s="208"/>
      <c r="Q30" s="208"/>
      <c r="R30" s="208"/>
      <c r="S30" s="208"/>
      <c r="T30" s="208"/>
      <c r="U30" s="209"/>
      <c r="V30" s="43"/>
      <c r="W30" s="210" t="s">
        <v>98</v>
      </c>
      <c r="X30" s="211"/>
      <c r="Y30" s="352"/>
      <c r="Z30" s="353"/>
      <c r="AA30" s="152"/>
    </row>
    <row r="31" spans="1:27" ht="15.75" customHeight="1" x14ac:dyDescent="0.25">
      <c r="A31" s="181"/>
      <c r="B31" s="197"/>
      <c r="C31" s="198"/>
      <c r="D31" s="199"/>
      <c r="E31" s="167"/>
      <c r="F31" s="168"/>
      <c r="G31" s="176"/>
      <c r="H31" s="176"/>
      <c r="I31" s="231"/>
      <c r="J31" s="231"/>
      <c r="K31" s="172"/>
      <c r="L31" s="172"/>
      <c r="M31" s="172"/>
      <c r="N31" s="361"/>
      <c r="O31" s="194" t="s">
        <v>351</v>
      </c>
      <c r="P31" s="194"/>
      <c r="Q31" s="194"/>
      <c r="R31" s="194"/>
      <c r="S31" s="194"/>
      <c r="T31" s="194"/>
      <c r="U31" s="194"/>
      <c r="V31" s="43"/>
      <c r="W31" s="210" t="s">
        <v>99</v>
      </c>
      <c r="X31" s="212"/>
      <c r="Y31" s="352"/>
      <c r="Z31" s="353"/>
      <c r="AA31" s="152"/>
    </row>
    <row r="32" spans="1:27" ht="15.75" customHeight="1" x14ac:dyDescent="0.25">
      <c r="A32" s="181"/>
      <c r="B32" s="197"/>
      <c r="C32" s="198"/>
      <c r="D32" s="199"/>
      <c r="E32" s="167"/>
      <c r="F32" s="168"/>
      <c r="G32" s="213"/>
      <c r="H32" s="213"/>
      <c r="I32" s="231"/>
      <c r="J32" s="231"/>
      <c r="K32" s="214"/>
      <c r="L32" s="214"/>
      <c r="M32" s="214"/>
      <c r="N32" s="361"/>
      <c r="O32" s="208"/>
      <c r="P32" s="194"/>
      <c r="Q32" s="194"/>
      <c r="R32" s="194"/>
      <c r="S32" s="194"/>
      <c r="T32" s="194"/>
      <c r="U32" s="194"/>
      <c r="V32" s="43"/>
      <c r="W32" s="215"/>
      <c r="X32" s="216"/>
      <c r="Y32" s="352"/>
      <c r="Z32" s="353"/>
      <c r="AA32" s="152"/>
    </row>
    <row r="33" spans="1:27" ht="15.75" customHeight="1" x14ac:dyDescent="0.25">
      <c r="A33" s="181"/>
      <c r="B33" s="197" t="s">
        <v>157</v>
      </c>
      <c r="C33" s="183" t="s">
        <v>143</v>
      </c>
      <c r="D33" s="229">
        <f>E33-54</f>
        <v>1008</v>
      </c>
      <c r="E33" s="167">
        <v>1062</v>
      </c>
      <c r="F33" s="168">
        <f>E33*1250/381</f>
        <v>3484.251968503937</v>
      </c>
      <c r="G33" s="205">
        <f>H33*F33</f>
        <v>1184.6456692913387</v>
      </c>
      <c r="H33" s="206">
        <v>0.34</v>
      </c>
      <c r="I33" s="230"/>
      <c r="J33" s="230"/>
      <c r="K33" s="214"/>
      <c r="L33" s="214"/>
      <c r="M33" s="214"/>
      <c r="N33" s="287"/>
      <c r="O33" s="194"/>
      <c r="P33" s="194"/>
      <c r="Q33" s="194"/>
      <c r="R33" s="194"/>
      <c r="S33" s="194"/>
      <c r="T33" s="194"/>
      <c r="U33" s="194"/>
      <c r="V33" s="43"/>
      <c r="W33" s="210" t="s">
        <v>108</v>
      </c>
      <c r="X33" s="218"/>
      <c r="Y33" s="352"/>
      <c r="Z33" s="353"/>
      <c r="AA33" s="152"/>
    </row>
    <row r="34" spans="1:27" ht="15.75" customHeight="1" x14ac:dyDescent="0.25">
      <c r="A34" s="181"/>
      <c r="B34" s="197"/>
      <c r="C34" s="183"/>
      <c r="D34" s="232"/>
      <c r="E34" s="167"/>
      <c r="F34" s="168"/>
      <c r="G34" s="185"/>
      <c r="H34" s="233"/>
      <c r="I34" s="234"/>
      <c r="J34" s="234"/>
      <c r="K34" s="214"/>
      <c r="L34" s="214"/>
      <c r="M34" s="214"/>
      <c r="N34" s="287"/>
      <c r="O34" s="194"/>
      <c r="P34" s="194"/>
      <c r="Q34" s="194"/>
      <c r="R34" s="194"/>
      <c r="S34" s="194"/>
      <c r="T34" s="194"/>
      <c r="U34" s="194"/>
      <c r="V34" s="43"/>
      <c r="W34" s="210"/>
      <c r="X34" s="218"/>
      <c r="Y34" s="235"/>
      <c r="Z34" s="235"/>
      <c r="AA34" s="152"/>
    </row>
    <row r="35" spans="1:27" ht="15.75" customHeight="1" x14ac:dyDescent="0.25">
      <c r="A35" s="181"/>
      <c r="B35" s="197" t="s">
        <v>159</v>
      </c>
      <c r="C35" s="183" t="s">
        <v>156</v>
      </c>
      <c r="D35" s="229">
        <f>E35-54</f>
        <v>1172</v>
      </c>
      <c r="E35" s="167">
        <v>1226</v>
      </c>
      <c r="F35" s="168">
        <f>E35*1250/381</f>
        <v>4022.3097112860892</v>
      </c>
      <c r="G35" s="205">
        <f>H35*F35</f>
        <v>1367.5853018372704</v>
      </c>
      <c r="H35" s="206">
        <v>0.34</v>
      </c>
      <c r="I35" s="234"/>
      <c r="J35" s="234"/>
      <c r="K35" s="214"/>
      <c r="L35" s="214"/>
      <c r="M35" s="214"/>
      <c r="N35" s="287"/>
      <c r="O35" s="194"/>
      <c r="P35" s="194"/>
      <c r="Q35" s="194"/>
      <c r="R35" s="194"/>
      <c r="S35" s="194"/>
      <c r="T35" s="194"/>
      <c r="U35" s="194"/>
      <c r="V35" s="43"/>
      <c r="W35" s="210"/>
      <c r="X35" s="218"/>
      <c r="Y35" s="235"/>
      <c r="Z35" s="235"/>
      <c r="AA35" s="152"/>
    </row>
    <row r="36" spans="1:27" ht="15.75" customHeight="1" x14ac:dyDescent="0.25">
      <c r="A36" s="219"/>
      <c r="B36" s="197"/>
      <c r="C36" s="183"/>
      <c r="D36" s="184"/>
      <c r="E36" s="220"/>
      <c r="F36" s="168"/>
      <c r="G36" s="185"/>
      <c r="H36" s="205"/>
      <c r="I36" s="221"/>
      <c r="J36" s="221"/>
      <c r="K36" s="214"/>
      <c r="L36" s="214"/>
      <c r="M36" s="214"/>
      <c r="N36" s="362"/>
      <c r="O36" s="43"/>
      <c r="P36" s="43"/>
      <c r="Q36" s="43"/>
      <c r="R36" s="43"/>
      <c r="S36" s="43"/>
      <c r="T36" s="43"/>
      <c r="U36" s="43"/>
      <c r="V36" s="43"/>
      <c r="W36" s="149"/>
      <c r="X36" s="222"/>
      <c r="Y36" s="223"/>
      <c r="Z36" s="194"/>
      <c r="AA36" s="152"/>
    </row>
    <row r="37" spans="1:27" s="328" customFormat="1" ht="19.5" thickBot="1" x14ac:dyDescent="0.35">
      <c r="A37" s="444" t="s">
        <v>125</v>
      </c>
      <c r="B37" s="445"/>
      <c r="C37" s="236"/>
      <c r="D37" s="330"/>
      <c r="E37" s="324">
        <f>H37-G37</f>
        <v>1273.6999999999998</v>
      </c>
      <c r="F37" s="325">
        <f>E37*1250/381</f>
        <v>4178.8057742782148</v>
      </c>
      <c r="G37" s="326">
        <v>1333.9</v>
      </c>
      <c r="H37" s="326">
        <v>2607.6</v>
      </c>
      <c r="I37" s="405">
        <v>12.25</v>
      </c>
      <c r="J37" s="406"/>
      <c r="K37" s="406"/>
      <c r="L37" s="406"/>
      <c r="M37" s="407"/>
      <c r="N37" s="237" t="s">
        <v>72</v>
      </c>
      <c r="O37" s="238" t="s">
        <v>122</v>
      </c>
      <c r="P37" s="239">
        <v>53.5</v>
      </c>
      <c r="Q37" s="240" t="s">
        <v>200</v>
      </c>
      <c r="R37" s="240" t="s">
        <v>201</v>
      </c>
      <c r="S37" s="240" t="s">
        <v>199</v>
      </c>
      <c r="T37" s="240"/>
      <c r="U37" s="147">
        <v>593.29999999999995</v>
      </c>
      <c r="V37" s="148">
        <v>2760.5</v>
      </c>
      <c r="W37" s="446"/>
      <c r="X37" s="447"/>
      <c r="Y37" s="93"/>
      <c r="Z37" s="241"/>
      <c r="AA37" s="331"/>
    </row>
    <row r="38" spans="1:27" ht="18.75" x14ac:dyDescent="0.25">
      <c r="A38" s="467" t="s">
        <v>112</v>
      </c>
      <c r="B38" s="448"/>
      <c r="C38" s="468"/>
      <c r="D38" s="242"/>
      <c r="E38" s="227"/>
      <c r="F38" s="228"/>
      <c r="G38" s="243"/>
      <c r="H38" s="243"/>
      <c r="I38" s="244"/>
      <c r="J38" s="244"/>
      <c r="K38" s="245" t="s">
        <v>348</v>
      </c>
      <c r="L38" s="246" t="s">
        <v>205</v>
      </c>
      <c r="M38" s="247" t="s">
        <v>349</v>
      </c>
      <c r="N38" s="248" t="s">
        <v>345</v>
      </c>
      <c r="O38" s="124"/>
      <c r="P38" s="125"/>
      <c r="Q38" s="125"/>
      <c r="R38" s="125"/>
      <c r="S38" s="125"/>
      <c r="T38" s="125"/>
      <c r="U38" s="249"/>
      <c r="V38" s="43"/>
      <c r="W38" s="250" t="s">
        <v>113</v>
      </c>
      <c r="X38" s="251"/>
      <c r="Y38" s="354" t="s">
        <v>114</v>
      </c>
      <c r="Z38" s="355"/>
      <c r="AA38" s="252"/>
    </row>
    <row r="39" spans="1:27" ht="18.75" x14ac:dyDescent="0.25">
      <c r="A39" s="163"/>
      <c r="B39" s="183"/>
      <c r="C39" s="253"/>
      <c r="D39" s="167"/>
      <c r="E39" s="167"/>
      <c r="F39" s="168"/>
      <c r="G39" s="185"/>
      <c r="H39" s="185"/>
      <c r="I39" s="186"/>
      <c r="J39" s="186"/>
      <c r="K39" s="172"/>
      <c r="L39" s="195" t="s">
        <v>343</v>
      </c>
      <c r="M39" s="195"/>
      <c r="N39" t="s">
        <v>347</v>
      </c>
      <c r="O39" s="192" t="s">
        <v>115</v>
      </c>
      <c r="P39" s="193"/>
      <c r="Q39" s="193"/>
      <c r="R39" s="193"/>
      <c r="S39" s="193"/>
      <c r="T39" s="193"/>
      <c r="U39" s="179"/>
      <c r="V39" s="43"/>
      <c r="W39" s="98" t="s">
        <v>98</v>
      </c>
      <c r="X39" s="179"/>
      <c r="Y39" s="293"/>
      <c r="Z39" s="356"/>
      <c r="AA39" s="191" t="s">
        <v>335</v>
      </c>
    </row>
    <row r="40" spans="1:27" ht="15.75" customHeight="1" x14ac:dyDescent="0.25">
      <c r="A40" s="181"/>
      <c r="B40" s="197"/>
      <c r="C40" s="183"/>
      <c r="D40" s="184"/>
      <c r="E40" s="167"/>
      <c r="F40" s="168"/>
      <c r="G40" s="185"/>
      <c r="H40" s="205"/>
      <c r="I40" s="221"/>
      <c r="J40" s="221"/>
      <c r="K40" s="172"/>
      <c r="L40" s="195" t="s">
        <v>344</v>
      </c>
      <c r="M40" s="195"/>
      <c r="N40" s="364"/>
      <c r="O40" s="178" t="s">
        <v>116</v>
      </c>
      <c r="P40" s="98"/>
      <c r="Q40" s="98"/>
      <c r="R40" s="98"/>
      <c r="S40" s="98"/>
      <c r="T40" s="98"/>
      <c r="U40" s="211"/>
      <c r="V40" s="43"/>
      <c r="W40" s="98" t="s">
        <v>108</v>
      </c>
      <c r="X40" s="255"/>
      <c r="Y40" s="246" t="s">
        <v>98</v>
      </c>
      <c r="Z40" s="256"/>
      <c r="AA40" s="152" t="s">
        <v>336</v>
      </c>
    </row>
    <row r="41" spans="1:27" ht="15.75" customHeight="1" x14ac:dyDescent="0.25">
      <c r="A41" s="181"/>
      <c r="B41" s="182"/>
      <c r="C41" s="257"/>
      <c r="D41" s="167"/>
      <c r="E41" s="167"/>
      <c r="F41" s="168"/>
      <c r="G41" s="185"/>
      <c r="H41" s="185"/>
      <c r="I41" s="186"/>
      <c r="J41" s="186"/>
      <c r="K41" s="172"/>
      <c r="L41" s="195" t="s">
        <v>350</v>
      </c>
      <c r="M41" s="195"/>
      <c r="N41" s="364"/>
      <c r="O41" s="178" t="s">
        <v>117</v>
      </c>
      <c r="P41" s="208"/>
      <c r="Q41" s="208"/>
      <c r="R41" s="208"/>
      <c r="S41" s="208"/>
      <c r="T41" s="208"/>
      <c r="U41" s="209"/>
      <c r="V41" s="208"/>
      <c r="W41" s="246" t="s">
        <v>99</v>
      </c>
      <c r="X41" s="258"/>
      <c r="Y41" s="246" t="s">
        <v>118</v>
      </c>
      <c r="Z41" s="256"/>
      <c r="AA41" s="214"/>
    </row>
    <row r="42" spans="1:27" ht="15.75" customHeight="1" x14ac:dyDescent="0.25">
      <c r="A42" s="181"/>
      <c r="B42" s="183" t="s">
        <v>159</v>
      </c>
      <c r="C42" s="257" t="s">
        <v>156</v>
      </c>
      <c r="D42" s="229">
        <f>E42-54</f>
        <v>1279.9000000000001</v>
      </c>
      <c r="E42" s="167">
        <v>1333.9</v>
      </c>
      <c r="F42" s="168">
        <f>E42*1250/381</f>
        <v>4376.312335958005</v>
      </c>
      <c r="G42" s="185">
        <f>H42*F42</f>
        <v>1969.3405511811022</v>
      </c>
      <c r="H42" s="206">
        <v>0.45</v>
      </c>
      <c r="I42" s="230">
        <f>J42*F42</f>
        <v>2888.3661417322833</v>
      </c>
      <c r="J42" s="259">
        <v>0.66</v>
      </c>
      <c r="K42" s="290"/>
      <c r="L42" s="195"/>
      <c r="M42" s="195"/>
      <c r="N42" s="364"/>
      <c r="O42" s="364" t="s">
        <v>346</v>
      </c>
      <c r="P42" s="208"/>
      <c r="Q42" s="208"/>
      <c r="R42" s="208"/>
      <c r="S42" s="208"/>
      <c r="T42" s="208"/>
      <c r="U42" s="209"/>
      <c r="V42" s="208"/>
      <c r="W42" s="175" t="s">
        <v>106</v>
      </c>
      <c r="X42" s="260"/>
      <c r="Y42" s="246" t="s">
        <v>119</v>
      </c>
      <c r="Z42" s="256"/>
      <c r="AA42" s="254"/>
    </row>
    <row r="43" spans="1:27" ht="17.25" x14ac:dyDescent="0.25">
      <c r="A43" s="181"/>
      <c r="B43" s="183"/>
      <c r="C43" s="257"/>
      <c r="D43" s="167"/>
      <c r="E43" s="167"/>
      <c r="F43" s="168"/>
      <c r="G43" s="185"/>
      <c r="H43" s="206"/>
      <c r="I43" s="259"/>
      <c r="J43" s="259"/>
      <c r="K43" s="290"/>
      <c r="L43" s="195"/>
      <c r="M43" s="195"/>
      <c r="N43" s="261"/>
      <c r="O43" s="207"/>
      <c r="P43" s="208"/>
      <c r="Q43" s="208"/>
      <c r="R43" s="208"/>
      <c r="S43" s="208"/>
      <c r="T43" s="208"/>
      <c r="U43" s="209"/>
      <c r="V43" s="208"/>
      <c r="W43" s="175"/>
      <c r="X43" s="260"/>
      <c r="Y43" s="246"/>
      <c r="Z43" s="256"/>
      <c r="AA43" s="254"/>
    </row>
    <row r="44" spans="1:27" ht="18.75" x14ac:dyDescent="0.25">
      <c r="A44" s="181"/>
      <c r="B44" s="183" t="s">
        <v>166</v>
      </c>
      <c r="C44" s="257" t="s">
        <v>143</v>
      </c>
      <c r="D44" s="229">
        <f>E44-54</f>
        <v>2207.1999999999998</v>
      </c>
      <c r="E44" s="167">
        <v>2261.1999999999998</v>
      </c>
      <c r="F44" s="168">
        <f>E44*1250/381</f>
        <v>7418.6351706036749</v>
      </c>
      <c r="G44" s="185">
        <f>H44*F44</f>
        <v>3412.5721784776906</v>
      </c>
      <c r="H44" s="206">
        <v>0.46</v>
      </c>
      <c r="I44" s="259"/>
      <c r="J44" s="259"/>
      <c r="K44" s="290"/>
      <c r="L44" s="195"/>
      <c r="M44" s="195"/>
      <c r="N44" s="262"/>
      <c r="O44" s="178"/>
      <c r="P44" s="98"/>
      <c r="Q44" s="98"/>
      <c r="R44" s="98"/>
      <c r="S44" s="98"/>
      <c r="T44" s="98"/>
      <c r="U44" s="211"/>
      <c r="V44" s="98"/>
      <c r="W44" s="98" t="s">
        <v>98</v>
      </c>
      <c r="X44" s="260"/>
      <c r="Y44" s="246" t="s">
        <v>105</v>
      </c>
      <c r="Z44" s="263"/>
      <c r="AA44" s="264"/>
    </row>
    <row r="45" spans="1:27" ht="18.75" x14ac:dyDescent="0.25">
      <c r="A45" s="181"/>
      <c r="B45" s="183"/>
      <c r="C45" s="257"/>
      <c r="D45" s="167"/>
      <c r="E45" s="167"/>
      <c r="F45" s="168"/>
      <c r="G45" s="185"/>
      <c r="H45" s="206"/>
      <c r="I45" s="259"/>
      <c r="J45" s="259"/>
      <c r="K45" s="195"/>
      <c r="L45" s="195"/>
      <c r="M45" s="195"/>
      <c r="N45" s="262"/>
      <c r="O45" s="178"/>
      <c r="P45" s="98"/>
      <c r="Q45" s="98"/>
      <c r="R45" s="98"/>
      <c r="S45" s="98"/>
      <c r="T45" s="98"/>
      <c r="U45" s="211"/>
      <c r="V45" s="98"/>
      <c r="W45" s="98"/>
      <c r="X45" s="260"/>
      <c r="Y45" s="246"/>
      <c r="Z45" s="263"/>
      <c r="AA45" s="264"/>
    </row>
    <row r="46" spans="1:27" ht="15.75" x14ac:dyDescent="0.25">
      <c r="A46" s="181"/>
      <c r="B46" s="265" t="s">
        <v>167</v>
      </c>
      <c r="C46" s="257" t="s">
        <v>120</v>
      </c>
      <c r="D46" s="229">
        <f>E46-54</f>
        <v>2269.4</v>
      </c>
      <c r="E46" s="167">
        <v>2323.4</v>
      </c>
      <c r="F46" s="168">
        <f>E46*1250/381</f>
        <v>7622.7034120734907</v>
      </c>
      <c r="G46" s="185">
        <f>H46*F46</f>
        <v>3430.2165354330709</v>
      </c>
      <c r="H46" s="206">
        <v>0.45</v>
      </c>
      <c r="I46" s="230"/>
      <c r="J46" s="230"/>
      <c r="K46" s="172"/>
      <c r="L46" s="195"/>
      <c r="M46" s="195"/>
      <c r="N46" s="266"/>
      <c r="O46" s="43"/>
      <c r="P46" s="43"/>
      <c r="Q46" s="43"/>
      <c r="R46" s="43"/>
      <c r="S46" s="43"/>
      <c r="T46" s="43"/>
      <c r="U46" s="43"/>
      <c r="V46" s="43"/>
      <c r="W46" s="246" t="s">
        <v>99</v>
      </c>
      <c r="X46" s="258"/>
      <c r="Y46" s="246" t="s">
        <v>103</v>
      </c>
      <c r="Z46" s="263"/>
      <c r="AA46" s="254"/>
    </row>
    <row r="47" spans="1:27" ht="15.75" x14ac:dyDescent="0.25">
      <c r="A47" s="181"/>
      <c r="B47" s="127"/>
      <c r="C47" s="127"/>
      <c r="D47" s="167"/>
      <c r="E47" s="167"/>
      <c r="F47" s="168"/>
      <c r="G47" s="267"/>
      <c r="H47" s="205"/>
      <c r="I47" s="221"/>
      <c r="J47" s="221"/>
      <c r="K47" s="172"/>
      <c r="L47" s="195"/>
      <c r="M47" s="195"/>
      <c r="N47" s="204"/>
      <c r="O47" s="43"/>
      <c r="P47" s="43"/>
      <c r="Q47" s="43"/>
      <c r="R47" s="43"/>
      <c r="S47" s="43"/>
      <c r="T47" s="43"/>
      <c r="U47" s="43"/>
      <c r="V47" s="43"/>
      <c r="W47" s="98" t="s">
        <v>108</v>
      </c>
      <c r="X47" s="268"/>
      <c r="Y47" s="246" t="s">
        <v>121</v>
      </c>
      <c r="Z47" s="269"/>
      <c r="AA47" s="254"/>
    </row>
    <row r="48" spans="1:27" ht="15.75" x14ac:dyDescent="0.25">
      <c r="A48" s="181"/>
      <c r="B48" s="183" t="s">
        <v>168</v>
      </c>
      <c r="C48" s="257" t="s">
        <v>156</v>
      </c>
      <c r="D48" s="229">
        <f>E48-54</f>
        <v>2333.6999999999998</v>
      </c>
      <c r="E48" s="167">
        <v>2387.6999999999998</v>
      </c>
      <c r="F48" s="168">
        <f>E48*1250/381</f>
        <v>7833.6614173228345</v>
      </c>
      <c r="G48" s="185">
        <f>H48*F48</f>
        <v>3603.4842519685039</v>
      </c>
      <c r="H48" s="206">
        <v>0.46</v>
      </c>
      <c r="I48" s="259"/>
      <c r="J48" s="259"/>
      <c r="K48" s="290"/>
      <c r="L48" s="195"/>
      <c r="M48" s="195"/>
      <c r="N48" s="204"/>
      <c r="O48" s="43"/>
      <c r="P48" s="43"/>
      <c r="Q48" s="43"/>
      <c r="R48" s="43"/>
      <c r="S48" s="43"/>
      <c r="T48" s="43"/>
      <c r="U48" s="43"/>
      <c r="V48" s="43"/>
      <c r="W48" s="175" t="s">
        <v>106</v>
      </c>
      <c r="X48" s="260"/>
      <c r="Y48" s="246" t="s">
        <v>119</v>
      </c>
      <c r="Z48" s="256"/>
      <c r="AA48" s="254"/>
    </row>
    <row r="49" spans="1:27" ht="17.25" x14ac:dyDescent="0.25">
      <c r="A49" s="181"/>
      <c r="B49" s="183"/>
      <c r="C49" s="257"/>
      <c r="D49" s="167"/>
      <c r="E49" s="167"/>
      <c r="F49" s="168"/>
      <c r="G49" s="185"/>
      <c r="H49" s="206"/>
      <c r="I49" s="259"/>
      <c r="J49" s="259"/>
      <c r="K49" s="290"/>
      <c r="L49" s="195"/>
      <c r="M49" s="195"/>
      <c r="N49" s="261"/>
      <c r="O49" s="43"/>
      <c r="P49" s="43"/>
      <c r="Q49" s="43"/>
      <c r="R49" s="43"/>
      <c r="S49" s="43"/>
      <c r="T49" s="43"/>
      <c r="U49" s="43"/>
      <c r="V49" s="43"/>
      <c r="W49" s="175"/>
      <c r="X49" s="260"/>
      <c r="Y49" s="246"/>
      <c r="Z49" s="256"/>
      <c r="AA49" s="254"/>
    </row>
    <row r="50" spans="1:27" ht="18.75" x14ac:dyDescent="0.25">
      <c r="A50" s="181"/>
      <c r="B50" s="183" t="s">
        <v>169</v>
      </c>
      <c r="C50" s="257" t="s">
        <v>143</v>
      </c>
      <c r="D50" s="229">
        <f>E50-54</f>
        <v>2419</v>
      </c>
      <c r="E50" s="167">
        <v>2473</v>
      </c>
      <c r="F50" s="168">
        <f>E50*1250/381</f>
        <v>8113.5170603674542</v>
      </c>
      <c r="G50" s="185">
        <f>H50*F50</f>
        <v>3732.217847769029</v>
      </c>
      <c r="H50" s="206">
        <v>0.46</v>
      </c>
      <c r="I50" s="259"/>
      <c r="J50" s="259"/>
      <c r="K50" s="290"/>
      <c r="L50" s="195"/>
      <c r="M50" s="195"/>
      <c r="N50" s="262"/>
      <c r="O50" s="43"/>
      <c r="P50" s="43"/>
      <c r="Q50" s="43"/>
      <c r="R50" s="43"/>
      <c r="S50" s="43"/>
      <c r="T50" s="43"/>
      <c r="U50" s="43"/>
      <c r="V50" s="43"/>
      <c r="W50" s="98" t="s">
        <v>98</v>
      </c>
      <c r="X50" s="260"/>
      <c r="Y50" s="246" t="s">
        <v>105</v>
      </c>
      <c r="Z50" s="263"/>
      <c r="AA50" s="264"/>
    </row>
    <row r="51" spans="1:27" ht="18.75" x14ac:dyDescent="0.25">
      <c r="A51" s="181"/>
      <c r="B51" s="183"/>
      <c r="C51" s="182"/>
      <c r="D51" s="232"/>
      <c r="E51" s="167"/>
      <c r="F51" s="168"/>
      <c r="G51" s="185"/>
      <c r="H51" s="233"/>
      <c r="I51" s="270"/>
      <c r="J51" s="270"/>
      <c r="K51" s="195"/>
      <c r="L51" s="195"/>
      <c r="M51" s="195"/>
      <c r="N51" s="262"/>
      <c r="O51" s="43"/>
      <c r="P51" s="43"/>
      <c r="Q51" s="43"/>
      <c r="R51" s="43"/>
      <c r="S51" s="43"/>
      <c r="T51" s="43"/>
      <c r="U51" s="43"/>
      <c r="V51" s="43"/>
      <c r="W51" s="98"/>
      <c r="X51" s="260"/>
      <c r="Y51" s="246"/>
      <c r="Z51" s="263"/>
      <c r="AA51" s="264"/>
    </row>
    <row r="52" spans="1:27" ht="18.75" x14ac:dyDescent="0.25">
      <c r="A52" s="181"/>
      <c r="B52" s="122" t="s">
        <v>6</v>
      </c>
      <c r="C52" s="260" t="s">
        <v>162</v>
      </c>
      <c r="D52" s="229">
        <f>E52-54</f>
        <v>2527.6</v>
      </c>
      <c r="E52" s="167">
        <v>2581.6</v>
      </c>
      <c r="F52" s="168">
        <f>E52*1250/381</f>
        <v>8469.8162729658798</v>
      </c>
      <c r="G52" s="185">
        <f>H52*F52</f>
        <v>3896.1154855643049</v>
      </c>
      <c r="H52" s="206">
        <v>0.46</v>
      </c>
      <c r="I52" s="271"/>
      <c r="J52" s="271"/>
      <c r="K52" s="363"/>
      <c r="L52" s="272"/>
      <c r="M52" s="272"/>
      <c r="N52" s="273"/>
      <c r="O52" s="43"/>
      <c r="P52" s="43"/>
      <c r="Q52" s="43"/>
      <c r="R52" s="43"/>
      <c r="S52" s="43"/>
      <c r="T52" s="43"/>
      <c r="U52" s="43"/>
      <c r="V52" s="43"/>
      <c r="W52" s="223" t="s">
        <v>123</v>
      </c>
      <c r="X52" s="255"/>
      <c r="Y52" s="223" t="s">
        <v>124</v>
      </c>
      <c r="Z52" s="222"/>
      <c r="AA52" s="357"/>
    </row>
    <row r="53" spans="1:27" ht="18.75" x14ac:dyDescent="0.25">
      <c r="A53" s="219"/>
      <c r="B53" s="274"/>
      <c r="C53" s="260"/>
      <c r="D53" s="167"/>
      <c r="E53" s="220"/>
      <c r="F53" s="168"/>
      <c r="G53" s="275"/>
      <c r="H53" s="275"/>
      <c r="I53" s="271"/>
      <c r="J53" s="271"/>
      <c r="K53" s="363"/>
      <c r="L53" s="272"/>
      <c r="M53" s="272"/>
      <c r="N53" s="273"/>
      <c r="O53" s="43"/>
      <c r="P53" s="43"/>
      <c r="Q53" s="43"/>
      <c r="R53" s="43"/>
      <c r="S53" s="43"/>
      <c r="T53" s="43"/>
      <c r="U53" s="43"/>
      <c r="V53" s="43"/>
      <c r="W53" s="223"/>
      <c r="X53" s="255"/>
      <c r="Y53" s="223"/>
      <c r="Z53" s="222"/>
      <c r="AA53" s="357"/>
    </row>
    <row r="54" spans="1:27" s="328" customFormat="1" ht="19.5" thickBot="1" x14ac:dyDescent="0.35">
      <c r="A54" s="444" t="s">
        <v>183</v>
      </c>
      <c r="B54" s="445"/>
      <c r="C54" s="236"/>
      <c r="D54" s="330"/>
      <c r="E54" s="324">
        <f>H54-G54</f>
        <v>531.20000000000027</v>
      </c>
      <c r="F54" s="325">
        <f>E54*1250/381</f>
        <v>1742.7821522309721</v>
      </c>
      <c r="G54" s="326">
        <v>2607.6</v>
      </c>
      <c r="H54" s="326">
        <v>3138.8</v>
      </c>
      <c r="I54" s="405">
        <v>8.5</v>
      </c>
      <c r="J54" s="406"/>
      <c r="K54" s="406"/>
      <c r="L54" s="406"/>
      <c r="M54" s="407"/>
      <c r="N54" s="237" t="s">
        <v>72</v>
      </c>
      <c r="O54" s="224" t="s">
        <v>202</v>
      </c>
      <c r="P54" s="225">
        <v>60.7</v>
      </c>
      <c r="Q54" s="226" t="s">
        <v>200</v>
      </c>
      <c r="R54" s="226"/>
      <c r="S54" s="226" t="s">
        <v>199</v>
      </c>
      <c r="T54" s="226"/>
      <c r="U54" s="147">
        <v>139.69999999999999</v>
      </c>
      <c r="V54" s="148">
        <v>593.29999999999995</v>
      </c>
      <c r="W54" s="446"/>
      <c r="X54" s="447"/>
      <c r="Y54" s="93"/>
      <c r="Z54" s="241"/>
      <c r="AA54" s="331"/>
    </row>
    <row r="55" spans="1:27" ht="18.75" x14ac:dyDescent="0.25">
      <c r="A55" s="467" t="s">
        <v>126</v>
      </c>
      <c r="B55" s="448"/>
      <c r="C55" s="468"/>
      <c r="D55" s="242"/>
      <c r="E55" s="167"/>
      <c r="F55" s="168"/>
      <c r="G55" s="243"/>
      <c r="H55" s="276"/>
      <c r="I55" s="277"/>
      <c r="J55" s="277"/>
      <c r="K55" s="278"/>
      <c r="L55" s="128"/>
      <c r="M55" s="128"/>
      <c r="N55" s="173" t="s">
        <v>29</v>
      </c>
      <c r="O55" s="460"/>
      <c r="P55" s="461"/>
      <c r="Q55" s="461"/>
      <c r="R55" s="461"/>
      <c r="S55" s="461"/>
      <c r="T55" s="461"/>
      <c r="U55" s="462"/>
      <c r="V55" s="208"/>
      <c r="W55" s="174" t="s">
        <v>95</v>
      </c>
      <c r="X55" s="175"/>
      <c r="Y55" s="161" t="s">
        <v>127</v>
      </c>
      <c r="Z55" s="279"/>
      <c r="AA55" s="254"/>
    </row>
    <row r="56" spans="1:27" ht="15.75" customHeight="1" x14ac:dyDescent="0.25">
      <c r="A56" s="159"/>
      <c r="B56" s="274"/>
      <c r="C56" s="127"/>
      <c r="D56" s="167"/>
      <c r="E56" s="167"/>
      <c r="F56" s="168"/>
      <c r="G56" s="267"/>
      <c r="H56" s="205"/>
      <c r="I56" s="221"/>
      <c r="J56" s="221"/>
      <c r="K56" s="280"/>
      <c r="L56" s="280"/>
      <c r="M56" s="280"/>
      <c r="N56" s="365"/>
      <c r="O56" s="178"/>
      <c r="P56" s="98"/>
      <c r="Q56" s="98"/>
      <c r="R56" s="98"/>
      <c r="S56" s="98"/>
      <c r="T56" s="98"/>
      <c r="U56" s="211"/>
      <c r="V56" s="208"/>
      <c r="W56" s="195" t="s">
        <v>98</v>
      </c>
      <c r="X56" s="268"/>
      <c r="Y56" s="246" t="s">
        <v>98</v>
      </c>
      <c r="Z56" s="281"/>
      <c r="AA56" s="191" t="s">
        <v>335</v>
      </c>
    </row>
    <row r="57" spans="1:27" ht="15.75" customHeight="1" x14ac:dyDescent="0.25">
      <c r="A57" s="214"/>
      <c r="B57" s="274" t="s">
        <v>6</v>
      </c>
      <c r="C57" s="127" t="s">
        <v>162</v>
      </c>
      <c r="D57" s="229">
        <f>E57-54</f>
        <v>2553.6</v>
      </c>
      <c r="E57" s="167">
        <v>2607.6</v>
      </c>
      <c r="F57" s="168">
        <f>E57*1250/381</f>
        <v>8555.1181102362207</v>
      </c>
      <c r="G57" s="185">
        <f>H57*F57</f>
        <v>4790.8661417322837</v>
      </c>
      <c r="H57" s="206">
        <v>0.56000000000000005</v>
      </c>
      <c r="I57" s="230">
        <f>J57*F57</f>
        <v>6074.1338582677163</v>
      </c>
      <c r="J57" s="230">
        <v>0.71</v>
      </c>
      <c r="K57" s="280"/>
      <c r="L57" s="280"/>
      <c r="M57" s="280"/>
      <c r="N57" s="365"/>
      <c r="O57" s="124"/>
      <c r="P57" s="125"/>
      <c r="Q57" s="125"/>
      <c r="R57" s="125"/>
      <c r="S57" s="125"/>
      <c r="T57" s="125"/>
      <c r="U57" s="249"/>
      <c r="V57" s="98"/>
      <c r="W57" s="195" t="s">
        <v>99</v>
      </c>
      <c r="X57" s="256"/>
      <c r="Y57" s="358"/>
      <c r="Z57" s="359"/>
      <c r="AA57" s="152" t="s">
        <v>336</v>
      </c>
    </row>
    <row r="58" spans="1:27" ht="18.75" x14ac:dyDescent="0.25">
      <c r="A58" s="214"/>
      <c r="B58" s="274"/>
      <c r="C58" s="127"/>
      <c r="D58" s="167"/>
      <c r="E58" s="167"/>
      <c r="F58" s="168"/>
      <c r="G58" s="185"/>
      <c r="H58" s="206"/>
      <c r="I58" s="230"/>
      <c r="J58" s="230"/>
      <c r="K58" s="280"/>
      <c r="L58" s="280"/>
      <c r="M58" s="280"/>
      <c r="N58" s="282"/>
      <c r="O58" s="192" t="s">
        <v>101</v>
      </c>
      <c r="P58" s="175"/>
      <c r="Q58" s="194"/>
      <c r="R58" s="194"/>
      <c r="S58" s="194"/>
      <c r="T58" s="194"/>
      <c r="U58" s="179"/>
      <c r="V58" s="43"/>
      <c r="W58" s="195"/>
      <c r="X58" s="256"/>
      <c r="Y58" s="283"/>
      <c r="Z58" s="284"/>
      <c r="AA58" s="285"/>
    </row>
    <row r="59" spans="1:27" ht="17.25" customHeight="1" x14ac:dyDescent="0.25">
      <c r="A59" s="214"/>
      <c r="B59" s="286" t="s">
        <v>170</v>
      </c>
      <c r="C59" s="128" t="s">
        <v>163</v>
      </c>
      <c r="D59" s="229">
        <f>E59-54</f>
        <v>2652.2</v>
      </c>
      <c r="E59" s="167">
        <v>2706.2</v>
      </c>
      <c r="F59" s="168">
        <f>E59*1250/381</f>
        <v>8878.6089238845143</v>
      </c>
      <c r="G59" s="185">
        <f>H59*F59</f>
        <v>4972.0209973753281</v>
      </c>
      <c r="H59" s="206">
        <v>0.56000000000000005</v>
      </c>
      <c r="I59" s="230"/>
      <c r="J59" s="230"/>
      <c r="K59" s="172"/>
      <c r="L59" s="172"/>
      <c r="M59" s="172"/>
      <c r="N59" s="287"/>
      <c r="O59" s="195" t="s">
        <v>116</v>
      </c>
      <c r="P59" s="246"/>
      <c r="Q59" s="246"/>
      <c r="R59" s="246"/>
      <c r="S59" s="246"/>
      <c r="T59" s="246"/>
      <c r="U59" s="288"/>
      <c r="V59" s="43"/>
      <c r="W59" s="195" t="s">
        <v>108</v>
      </c>
      <c r="X59" s="289"/>
      <c r="Y59" s="290"/>
      <c r="Z59" s="288"/>
      <c r="AA59" s="291"/>
    </row>
    <row r="60" spans="1:27" ht="18.75" x14ac:dyDescent="0.25">
      <c r="A60" s="214"/>
      <c r="B60" s="182"/>
      <c r="C60" s="128"/>
      <c r="D60" s="167"/>
      <c r="E60" s="167"/>
      <c r="F60" s="168"/>
      <c r="G60" s="292"/>
      <c r="H60" s="205"/>
      <c r="I60" s="221"/>
      <c r="J60" s="221"/>
      <c r="K60" s="172"/>
      <c r="L60" s="172"/>
      <c r="M60" s="172"/>
      <c r="N60" s="287"/>
      <c r="O60" s="195"/>
      <c r="P60" s="246"/>
      <c r="Q60" s="246"/>
      <c r="R60" s="246"/>
      <c r="S60" s="246"/>
      <c r="T60" s="246"/>
      <c r="U60" s="288"/>
      <c r="V60" s="43"/>
      <c r="W60" s="293"/>
      <c r="X60" s="294"/>
      <c r="Y60" s="290"/>
      <c r="Z60" s="288"/>
      <c r="AA60" s="214"/>
    </row>
    <row r="61" spans="1:27" ht="18.75" x14ac:dyDescent="0.25">
      <c r="A61" s="214"/>
      <c r="B61" s="286" t="s">
        <v>171</v>
      </c>
      <c r="C61" s="128" t="s">
        <v>130</v>
      </c>
      <c r="D61" s="229">
        <f>E61-54</f>
        <v>2733.7</v>
      </c>
      <c r="E61" s="167">
        <v>2787.7</v>
      </c>
      <c r="F61" s="168">
        <f>E61*1250/381</f>
        <v>9145.9973753280847</v>
      </c>
      <c r="G61" s="185">
        <f>H61*F61</f>
        <v>4938.8385826771664</v>
      </c>
      <c r="H61" s="206">
        <v>0.54</v>
      </c>
      <c r="I61" s="230"/>
      <c r="J61" s="230"/>
      <c r="K61" s="172"/>
      <c r="L61" s="172"/>
      <c r="M61" s="172"/>
      <c r="N61" s="287"/>
      <c r="O61" s="195" t="s">
        <v>128</v>
      </c>
      <c r="P61" s="256"/>
      <c r="Q61" s="256"/>
      <c r="R61" s="256"/>
      <c r="S61" s="256"/>
      <c r="T61" s="256"/>
      <c r="U61" s="268"/>
      <c r="V61" s="43"/>
      <c r="W61" s="293"/>
      <c r="X61" s="294"/>
      <c r="Y61" s="290"/>
      <c r="Z61" s="288"/>
      <c r="AA61" s="214"/>
    </row>
    <row r="62" spans="1:27" ht="18.75" x14ac:dyDescent="0.25">
      <c r="A62" s="214"/>
      <c r="B62" s="182"/>
      <c r="C62" s="76"/>
      <c r="D62" s="167"/>
      <c r="E62" s="167"/>
      <c r="F62" s="168"/>
      <c r="G62" s="292"/>
      <c r="H62" s="205"/>
      <c r="I62" s="221"/>
      <c r="J62" s="221"/>
      <c r="K62" s="172"/>
      <c r="L62" s="172"/>
      <c r="M62" s="172"/>
      <c r="N62" s="287"/>
      <c r="O62" s="195" t="s">
        <v>129</v>
      </c>
      <c r="P62" s="246"/>
      <c r="Q62" s="246"/>
      <c r="R62" s="246"/>
      <c r="S62" s="246"/>
      <c r="T62" s="246"/>
      <c r="U62" s="288"/>
      <c r="V62" s="43"/>
      <c r="W62" s="293"/>
      <c r="X62" s="294"/>
      <c r="Y62" s="290"/>
      <c r="Z62" s="288"/>
      <c r="AA62" s="254"/>
    </row>
    <row r="63" spans="1:27" ht="18.75" x14ac:dyDescent="0.25">
      <c r="A63" s="214"/>
      <c r="B63" s="182" t="s">
        <v>8</v>
      </c>
      <c r="C63" s="76" t="s">
        <v>156</v>
      </c>
      <c r="D63" s="229">
        <f>E63-54</f>
        <v>2799.3</v>
      </c>
      <c r="E63" s="167">
        <v>2853.3</v>
      </c>
      <c r="F63" s="168">
        <f>E63*1250/381</f>
        <v>9361.2204724409457</v>
      </c>
      <c r="G63" s="185">
        <f>H63*F63</f>
        <v>4867.8346456692916</v>
      </c>
      <c r="H63" s="206">
        <v>0.52</v>
      </c>
      <c r="I63" s="221"/>
      <c r="J63" s="221"/>
      <c r="K63" s="172"/>
      <c r="L63" s="172"/>
      <c r="M63" s="172"/>
      <c r="N63" s="287"/>
      <c r="O63" s="195" t="s">
        <v>131</v>
      </c>
      <c r="P63" s="246"/>
      <c r="Q63" s="246"/>
      <c r="R63" s="246"/>
      <c r="S63" s="246"/>
      <c r="T63" s="246"/>
      <c r="U63" s="288"/>
      <c r="V63" s="43"/>
      <c r="W63" s="293"/>
      <c r="X63" s="294"/>
      <c r="Y63" s="290"/>
      <c r="Z63" s="288"/>
      <c r="AA63" s="291"/>
    </row>
    <row r="64" spans="1:27" ht="18.75" x14ac:dyDescent="0.25">
      <c r="A64" s="214"/>
      <c r="B64" s="182"/>
      <c r="C64" s="76"/>
      <c r="D64" s="167"/>
      <c r="E64" s="167"/>
      <c r="F64" s="168"/>
      <c r="G64" s="292"/>
      <c r="H64" s="205"/>
      <c r="I64" s="221"/>
      <c r="J64" s="221"/>
      <c r="K64" s="172"/>
      <c r="L64" s="172"/>
      <c r="M64" s="172"/>
      <c r="N64" s="287"/>
      <c r="O64" s="43"/>
      <c r="P64" s="43"/>
      <c r="Q64" s="43"/>
      <c r="R64" s="43"/>
      <c r="S64" s="43"/>
      <c r="T64" s="43"/>
      <c r="U64" s="43"/>
      <c r="V64" s="43"/>
      <c r="W64" s="293"/>
      <c r="X64" s="294"/>
      <c r="Y64" s="290"/>
      <c r="Z64" s="288"/>
      <c r="AA64" s="291"/>
    </row>
    <row r="65" spans="1:27" ht="18.75" x14ac:dyDescent="0.25">
      <c r="A65" s="214"/>
      <c r="B65" s="295" t="s">
        <v>9</v>
      </c>
      <c r="C65" s="296" t="s">
        <v>187</v>
      </c>
      <c r="D65" s="229">
        <f>E65-54</f>
        <v>2893</v>
      </c>
      <c r="E65" s="167">
        <v>2947</v>
      </c>
      <c r="F65" s="168">
        <f>E65*1250/381</f>
        <v>9668.6351706036749</v>
      </c>
      <c r="G65" s="185">
        <f>H65*F65</f>
        <v>5124.3766404199478</v>
      </c>
      <c r="H65" s="206">
        <v>0.53</v>
      </c>
      <c r="I65" s="230"/>
      <c r="J65" s="230"/>
      <c r="K65" s="172"/>
      <c r="L65" s="172"/>
      <c r="M65" s="172"/>
      <c r="N65" s="287"/>
      <c r="O65" s="43"/>
      <c r="P65" s="43"/>
      <c r="Q65" s="43"/>
      <c r="R65" s="43"/>
      <c r="S65" s="43"/>
      <c r="T65" s="43"/>
      <c r="U65" s="43"/>
      <c r="V65" s="43"/>
      <c r="W65" s="463"/>
      <c r="X65" s="464"/>
      <c r="Y65" s="290"/>
      <c r="Z65" s="288"/>
      <c r="AA65" s="254"/>
    </row>
    <row r="66" spans="1:27" ht="18.75" x14ac:dyDescent="0.25">
      <c r="A66" s="214"/>
      <c r="B66" s="295"/>
      <c r="C66" s="296"/>
      <c r="D66" s="167"/>
      <c r="E66" s="167"/>
      <c r="F66" s="168"/>
      <c r="G66" s="267"/>
      <c r="H66" s="233"/>
      <c r="I66" s="234"/>
      <c r="J66" s="234"/>
      <c r="K66" s="172"/>
      <c r="L66" s="172"/>
      <c r="M66" s="172"/>
      <c r="N66" s="287"/>
      <c r="O66" s="43"/>
      <c r="P66" s="43"/>
      <c r="Q66" s="43"/>
      <c r="R66" s="43"/>
      <c r="S66" s="43"/>
      <c r="T66" s="43"/>
      <c r="U66" s="43"/>
      <c r="V66" s="43"/>
      <c r="W66" s="463"/>
      <c r="X66" s="464"/>
      <c r="Y66" s="256"/>
      <c r="Z66" s="288"/>
      <c r="AA66" s="254"/>
    </row>
    <row r="67" spans="1:27" ht="18.75" x14ac:dyDescent="0.25">
      <c r="A67" s="214"/>
      <c r="B67" s="126" t="s">
        <v>10</v>
      </c>
      <c r="C67" s="297" t="s">
        <v>188</v>
      </c>
      <c r="D67" s="229">
        <f>E67-54</f>
        <v>2933</v>
      </c>
      <c r="E67" s="167">
        <v>2987</v>
      </c>
      <c r="F67" s="168">
        <f>E67*1250/381</f>
        <v>9799.8687664041991</v>
      </c>
      <c r="G67" s="185">
        <f>H67*F67</f>
        <v>5389.9278215223103</v>
      </c>
      <c r="H67" s="206">
        <v>0.55000000000000004</v>
      </c>
      <c r="I67" s="298"/>
      <c r="J67" s="298"/>
      <c r="K67" s="214"/>
      <c r="L67" s="214"/>
      <c r="M67" s="214"/>
      <c r="N67" s="287"/>
      <c r="O67" s="43"/>
      <c r="P67" s="43"/>
      <c r="Q67" s="43"/>
      <c r="R67" s="43"/>
      <c r="S67" s="43"/>
      <c r="T67" s="43"/>
      <c r="U67" s="43"/>
      <c r="V67" s="43"/>
      <c r="W67" s="463"/>
      <c r="X67" s="464"/>
      <c r="Y67" s="223"/>
      <c r="Z67" s="299"/>
      <c r="AA67" s="300"/>
    </row>
    <row r="68" spans="1:27" ht="18.75" x14ac:dyDescent="0.25">
      <c r="A68" s="214"/>
      <c r="B68" s="126"/>
      <c r="C68" s="297"/>
      <c r="D68" s="232"/>
      <c r="E68" s="167"/>
      <c r="F68" s="168"/>
      <c r="G68" s="301"/>
      <c r="H68" s="302"/>
      <c r="I68" s="298"/>
      <c r="J68" s="298"/>
      <c r="K68" s="214"/>
      <c r="L68" s="214"/>
      <c r="M68" s="214"/>
      <c r="N68" s="287"/>
      <c r="O68" s="43"/>
      <c r="P68" s="43"/>
      <c r="Q68" s="43"/>
      <c r="R68" s="43"/>
      <c r="S68" s="43"/>
      <c r="T68" s="43"/>
      <c r="U68" s="43"/>
      <c r="V68" s="43"/>
      <c r="W68" s="303"/>
      <c r="X68" s="303"/>
      <c r="Y68" s="223"/>
      <c r="Z68" s="299"/>
      <c r="AA68" s="300"/>
    </row>
    <row r="69" spans="1:27" ht="18.75" x14ac:dyDescent="0.25">
      <c r="A69" s="214"/>
      <c r="B69" s="286" t="s">
        <v>11</v>
      </c>
      <c r="C69" s="304" t="s">
        <v>189</v>
      </c>
      <c r="D69" s="229">
        <f>E69-54</f>
        <v>3038.6</v>
      </c>
      <c r="E69" s="167">
        <v>3092.6</v>
      </c>
      <c r="F69" s="168">
        <f>E69*1250/381</f>
        <v>10146.325459317586</v>
      </c>
      <c r="G69" s="185">
        <f>H69*F69</f>
        <v>5073.1627296587931</v>
      </c>
      <c r="H69" s="206">
        <v>0.5</v>
      </c>
      <c r="I69" s="230"/>
      <c r="J69" s="230"/>
      <c r="K69" s="172"/>
      <c r="L69" s="172"/>
      <c r="M69" s="172"/>
      <c r="N69" s="287"/>
      <c r="O69" s="43"/>
      <c r="P69" s="43"/>
      <c r="Q69" s="43"/>
      <c r="R69" s="43"/>
      <c r="S69" s="43"/>
      <c r="T69" s="43"/>
      <c r="U69" s="43"/>
      <c r="V69" s="43"/>
      <c r="W69" s="305"/>
      <c r="X69" s="306"/>
      <c r="Y69" s="307"/>
      <c r="Z69" s="260"/>
      <c r="AA69" s="308"/>
    </row>
    <row r="70" spans="1:27" ht="15.75" x14ac:dyDescent="0.25">
      <c r="A70" s="309"/>
      <c r="B70" s="223"/>
      <c r="C70" s="310"/>
      <c r="D70" s="232"/>
      <c r="E70" s="167"/>
      <c r="F70" s="168"/>
      <c r="G70" s="267"/>
      <c r="H70" s="205"/>
      <c r="I70" s="221"/>
      <c r="J70" s="221"/>
      <c r="K70" s="172"/>
      <c r="L70" s="172"/>
      <c r="M70" s="172"/>
      <c r="N70" s="311"/>
      <c r="O70" s="43"/>
      <c r="P70" s="43"/>
      <c r="Q70" s="43"/>
      <c r="R70" s="43"/>
      <c r="S70" s="43"/>
      <c r="T70" s="43"/>
      <c r="U70" s="43"/>
      <c r="V70" s="43"/>
      <c r="W70" s="307"/>
      <c r="X70" s="93"/>
      <c r="Y70" s="312"/>
      <c r="Z70" s="295"/>
      <c r="AA70" s="313"/>
    </row>
    <row r="71" spans="1:27" ht="19.5" thickBot="1" x14ac:dyDescent="0.35">
      <c r="A71" s="458" t="s">
        <v>132</v>
      </c>
      <c r="B71" s="459"/>
      <c r="C71" s="332"/>
      <c r="D71" s="314"/>
      <c r="E71" s="142"/>
      <c r="F71" s="315"/>
      <c r="G71" s="143"/>
      <c r="H71" s="143"/>
      <c r="I71" s="402">
        <v>7</v>
      </c>
      <c r="J71" s="403"/>
      <c r="K71" s="403"/>
      <c r="L71" s="403"/>
      <c r="M71" s="404"/>
      <c r="N71" s="333" t="s">
        <v>72</v>
      </c>
      <c r="O71" s="334" t="s">
        <v>133</v>
      </c>
      <c r="P71" s="335">
        <v>29</v>
      </c>
      <c r="Q71" s="336" t="s">
        <v>203</v>
      </c>
      <c r="R71" s="336"/>
      <c r="S71" s="336" t="s">
        <v>204</v>
      </c>
      <c r="T71" s="336"/>
      <c r="U71" s="337">
        <v>2660.8</v>
      </c>
      <c r="V71" s="338">
        <v>3508</v>
      </c>
      <c r="W71" s="316"/>
      <c r="X71" s="317"/>
      <c r="Y71" s="318"/>
      <c r="Z71" s="319"/>
      <c r="AA71" s="320"/>
    </row>
    <row r="72" spans="1:27" x14ac:dyDescent="0.25">
      <c r="K72" t="s">
        <v>354</v>
      </c>
      <c r="L72" t="s">
        <v>352</v>
      </c>
      <c r="O72" t="s">
        <v>356</v>
      </c>
      <c r="AA72" t="s">
        <v>355</v>
      </c>
    </row>
    <row r="73" spans="1:27" ht="15.75" thickBot="1" x14ac:dyDescent="0.3">
      <c r="L73" t="s">
        <v>353</v>
      </c>
      <c r="O73" t="s">
        <v>358</v>
      </c>
    </row>
    <row r="74" spans="1:27" ht="30.75" thickBot="1" x14ac:dyDescent="0.3">
      <c r="L74" s="366" t="s">
        <v>357</v>
      </c>
    </row>
  </sheetData>
  <mergeCells count="46">
    <mergeCell ref="W11:X11"/>
    <mergeCell ref="A71:B71"/>
    <mergeCell ref="O55:U55"/>
    <mergeCell ref="W65:X67"/>
    <mergeCell ref="A23:B23"/>
    <mergeCell ref="W23:X23"/>
    <mergeCell ref="B12:C12"/>
    <mergeCell ref="O13:Q13"/>
    <mergeCell ref="O15:P15"/>
    <mergeCell ref="O11:O12"/>
    <mergeCell ref="O16:P16"/>
    <mergeCell ref="A11:B11"/>
    <mergeCell ref="A38:C38"/>
    <mergeCell ref="A37:B37"/>
    <mergeCell ref="W37:X37"/>
    <mergeCell ref="A55:C55"/>
    <mergeCell ref="A54:B54"/>
    <mergeCell ref="W54:X54"/>
    <mergeCell ref="B24:C24"/>
    <mergeCell ref="O24:Q24"/>
    <mergeCell ref="O25:U25"/>
    <mergeCell ref="O26:P26"/>
    <mergeCell ref="O27:P27"/>
    <mergeCell ref="B8:E8"/>
    <mergeCell ref="G8:G9"/>
    <mergeCell ref="I8:I9"/>
    <mergeCell ref="O8:U8"/>
    <mergeCell ref="W9:X9"/>
    <mergeCell ref="B2:C2"/>
    <mergeCell ref="B3:C4"/>
    <mergeCell ref="U4:X4"/>
    <mergeCell ref="D5:E7"/>
    <mergeCell ref="P6:Q6"/>
    <mergeCell ref="U10:V10"/>
    <mergeCell ref="Q10:T10"/>
    <mergeCell ref="Q9:T9"/>
    <mergeCell ref="I2:K2"/>
    <mergeCell ref="I3:K3"/>
    <mergeCell ref="I4:K4"/>
    <mergeCell ref="U9:V9"/>
    <mergeCell ref="I71:M71"/>
    <mergeCell ref="I54:M54"/>
    <mergeCell ref="I37:M37"/>
    <mergeCell ref="I23:M23"/>
    <mergeCell ref="I11:M11"/>
    <mergeCell ref="K17:K18"/>
  </mergeCells>
  <phoneticPr fontId="13"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D0E37-3079-4792-80FC-E310FEA11CD1}">
  <dimension ref="A1:G5"/>
  <sheetViews>
    <sheetView workbookViewId="0">
      <selection activeCell="D4" sqref="D4:E4"/>
    </sheetView>
  </sheetViews>
  <sheetFormatPr defaultRowHeight="15.75" x14ac:dyDescent="0.25"/>
  <cols>
    <col min="1" max="3" width="14" customWidth="1"/>
    <col min="6" max="6" width="54.7109375" style="486" customWidth="1"/>
    <col min="7" max="7" width="35.5703125" style="31" customWidth="1"/>
  </cols>
  <sheetData>
    <row r="1" spans="1:7" ht="16.5" thickBot="1" x14ac:dyDescent="0.3">
      <c r="A1" s="482" t="s">
        <v>210</v>
      </c>
      <c r="B1" s="484" t="s">
        <v>492</v>
      </c>
      <c r="C1" s="484"/>
      <c r="D1" s="484" t="s">
        <v>491</v>
      </c>
      <c r="E1" s="484"/>
      <c r="F1" s="489" t="s">
        <v>490</v>
      </c>
    </row>
    <row r="2" spans="1:7" ht="128.25" thickBot="1" x14ac:dyDescent="0.3">
      <c r="A2" s="476">
        <v>36</v>
      </c>
      <c r="B2" s="476">
        <v>146</v>
      </c>
      <c r="C2" s="476">
        <v>256</v>
      </c>
      <c r="D2" s="476">
        <v>160.5</v>
      </c>
      <c r="E2" s="476">
        <v>256</v>
      </c>
      <c r="F2" s="488" t="s">
        <v>499</v>
      </c>
      <c r="G2" s="487" t="s">
        <v>498</v>
      </c>
    </row>
    <row r="3" spans="1:7" ht="179.25" thickBot="1" x14ac:dyDescent="0.3">
      <c r="A3" s="476">
        <v>17.5</v>
      </c>
      <c r="B3" s="476">
        <v>256</v>
      </c>
      <c r="C3" s="476">
        <v>1360</v>
      </c>
      <c r="D3" s="476">
        <v>256</v>
      </c>
      <c r="E3" s="476">
        <v>1333.9</v>
      </c>
      <c r="F3" s="488" t="s">
        <v>497</v>
      </c>
      <c r="G3" s="487" t="s">
        <v>496</v>
      </c>
    </row>
    <row r="4" spans="1:7" ht="45.75" thickBot="1" x14ac:dyDescent="0.3">
      <c r="A4" s="476">
        <v>12.25</v>
      </c>
      <c r="B4" s="476">
        <v>1360</v>
      </c>
      <c r="C4" s="476">
        <v>2770</v>
      </c>
      <c r="D4" s="476">
        <v>1333.9</v>
      </c>
      <c r="E4" s="476">
        <v>2607.6</v>
      </c>
      <c r="F4" s="475" t="s">
        <v>495</v>
      </c>
    </row>
    <row r="5" spans="1:7" ht="90.75" thickBot="1" x14ac:dyDescent="0.3">
      <c r="A5" s="476">
        <v>8.5</v>
      </c>
      <c r="B5" s="476">
        <v>2770</v>
      </c>
      <c r="C5" s="476">
        <v>3510</v>
      </c>
      <c r="D5" s="476">
        <v>2607.6</v>
      </c>
      <c r="E5" s="476">
        <v>3138.8</v>
      </c>
      <c r="F5" s="475" t="s">
        <v>494</v>
      </c>
    </row>
  </sheetData>
  <mergeCells count="2">
    <mergeCell ref="B1:C1"/>
    <mergeCell ref="D1:E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5"/>
  <sheetViews>
    <sheetView workbookViewId="0">
      <selection activeCell="C30" sqref="C30"/>
    </sheetView>
  </sheetViews>
  <sheetFormatPr defaultRowHeight="15" x14ac:dyDescent="0.25"/>
  <cols>
    <col min="1" max="1" width="9.140625" style="367"/>
    <col min="2" max="3" width="35.7109375" style="367" customWidth="1"/>
    <col min="4" max="4" width="8.140625" style="367" customWidth="1"/>
    <col min="5" max="5" width="35.7109375" style="367" customWidth="1"/>
    <col min="10" max="10" width="9.140625" style="367"/>
    <col min="11" max="11" width="11.85546875" style="367" bestFit="1" customWidth="1"/>
    <col min="12" max="12" width="15.28515625" style="367" bestFit="1" customWidth="1"/>
    <col min="13" max="16384" width="9.140625" style="367"/>
  </cols>
  <sheetData>
    <row r="1" spans="1:5" x14ac:dyDescent="0.25">
      <c r="A1" s="471"/>
      <c r="B1" s="470" t="s">
        <v>48</v>
      </c>
      <c r="C1" s="470"/>
      <c r="D1" s="470"/>
      <c r="E1" s="470"/>
    </row>
    <row r="2" spans="1:5" ht="45" x14ac:dyDescent="0.25">
      <c r="A2" s="471"/>
      <c r="B2" s="371" t="s">
        <v>13</v>
      </c>
      <c r="C2" s="372" t="s">
        <v>14</v>
      </c>
      <c r="D2" s="368" t="s">
        <v>363</v>
      </c>
      <c r="E2" s="377" t="s">
        <v>362</v>
      </c>
    </row>
    <row r="3" spans="1:5" x14ac:dyDescent="0.25">
      <c r="A3" s="376" t="s">
        <v>49</v>
      </c>
      <c r="B3" s="371">
        <v>1.5</v>
      </c>
      <c r="C3" s="372"/>
      <c r="D3" s="469">
        <v>0.46800000000000003</v>
      </c>
      <c r="E3" s="377">
        <v>1.56</v>
      </c>
    </row>
    <row r="4" spans="1:5" x14ac:dyDescent="0.25">
      <c r="A4" s="2" t="s">
        <v>15</v>
      </c>
      <c r="B4" s="2"/>
      <c r="C4" s="2"/>
      <c r="D4" s="469"/>
      <c r="E4" s="2"/>
    </row>
    <row r="5" spans="1:5" x14ac:dyDescent="0.25">
      <c r="A5" s="2" t="s">
        <v>359</v>
      </c>
      <c r="B5" s="2" t="s">
        <v>360</v>
      </c>
      <c r="C5" s="2"/>
      <c r="D5" s="469"/>
      <c r="E5" s="2"/>
    </row>
    <row r="6" spans="1:5" x14ac:dyDescent="0.25">
      <c r="A6" s="2" t="s">
        <v>50</v>
      </c>
      <c r="B6" s="2">
        <v>75</v>
      </c>
      <c r="C6" s="2">
        <v>8.5</v>
      </c>
      <c r="D6" s="469"/>
      <c r="E6" s="2">
        <v>15</v>
      </c>
    </row>
    <row r="7" spans="1:5" x14ac:dyDescent="0.25">
      <c r="A7" s="2" t="s">
        <v>16</v>
      </c>
      <c r="B7" s="2" t="s">
        <v>23</v>
      </c>
      <c r="C7" s="2" t="s">
        <v>361</v>
      </c>
      <c r="D7" s="469"/>
      <c r="E7" s="2"/>
    </row>
    <row r="8" spans="1:5" x14ac:dyDescent="0.25">
      <c r="A8" s="2" t="s">
        <v>17</v>
      </c>
      <c r="B8" s="373">
        <v>0.5</v>
      </c>
      <c r="C8" s="373">
        <v>0.5</v>
      </c>
      <c r="D8" s="469"/>
      <c r="E8" s="2"/>
    </row>
    <row r="9" spans="1:5" x14ac:dyDescent="0.25">
      <c r="A9" s="2" t="s">
        <v>19</v>
      </c>
      <c r="B9" s="374" t="s">
        <v>24</v>
      </c>
      <c r="C9" s="374" t="s">
        <v>26</v>
      </c>
      <c r="D9" s="469"/>
      <c r="E9" s="2"/>
    </row>
    <row r="10" spans="1:5" x14ac:dyDescent="0.25">
      <c r="A10" s="2" t="s">
        <v>20</v>
      </c>
      <c r="B10" s="374" t="s">
        <v>25</v>
      </c>
      <c r="C10" s="374" t="s">
        <v>27</v>
      </c>
      <c r="D10" s="469"/>
      <c r="E10" s="2"/>
    </row>
    <row r="11" spans="1:5" x14ac:dyDescent="0.25">
      <c r="A11" s="471"/>
      <c r="B11" s="470" t="s">
        <v>18</v>
      </c>
      <c r="C11" s="470"/>
      <c r="D11" s="470"/>
      <c r="E11" s="470"/>
    </row>
    <row r="12" spans="1:5" x14ac:dyDescent="0.25">
      <c r="A12" s="471"/>
      <c r="B12" s="371" t="s">
        <v>13</v>
      </c>
      <c r="C12" s="372" t="s">
        <v>14</v>
      </c>
      <c r="D12" s="2" t="s">
        <v>28</v>
      </c>
      <c r="E12" s="2"/>
    </row>
    <row r="13" spans="1:5" x14ac:dyDescent="0.25">
      <c r="A13" s="376" t="s">
        <v>49</v>
      </c>
      <c r="B13" s="371">
        <v>1.56</v>
      </c>
      <c r="C13" s="372">
        <v>1.92</v>
      </c>
      <c r="D13" s="469">
        <v>0.15049999999999999</v>
      </c>
      <c r="E13" s="2"/>
    </row>
    <row r="14" spans="1:5" x14ac:dyDescent="0.25">
      <c r="A14" s="2" t="s">
        <v>15</v>
      </c>
      <c r="B14" s="2"/>
      <c r="C14" s="2"/>
      <c r="D14" s="469"/>
      <c r="E14" s="2"/>
    </row>
    <row r="15" spans="1:5" x14ac:dyDescent="0.25">
      <c r="A15" s="2" t="s">
        <v>50</v>
      </c>
      <c r="B15" s="2">
        <v>126</v>
      </c>
      <c r="C15" s="2">
        <v>20</v>
      </c>
      <c r="D15" s="469"/>
      <c r="E15" s="2"/>
    </row>
    <row r="16" spans="1:5" x14ac:dyDescent="0.25">
      <c r="A16" s="2" t="s">
        <v>16</v>
      </c>
      <c r="B16" s="2"/>
      <c r="C16" s="2"/>
      <c r="D16" s="469"/>
      <c r="E16" s="2"/>
    </row>
    <row r="17" spans="1:10" x14ac:dyDescent="0.25">
      <c r="A17" s="2" t="s">
        <v>17</v>
      </c>
      <c r="B17" s="375"/>
      <c r="C17" s="375"/>
      <c r="D17" s="469"/>
      <c r="E17" s="2"/>
    </row>
    <row r="18" spans="1:10" x14ac:dyDescent="0.25">
      <c r="A18" s="2" t="s">
        <v>19</v>
      </c>
      <c r="B18" s="2"/>
      <c r="C18" s="2"/>
      <c r="D18" s="469"/>
      <c r="E18" s="2"/>
    </row>
    <row r="19" spans="1:10" x14ac:dyDescent="0.25">
      <c r="A19" s="2" t="s">
        <v>20</v>
      </c>
      <c r="B19" s="2"/>
      <c r="C19" s="2"/>
      <c r="D19" s="469"/>
      <c r="E19" s="2"/>
    </row>
    <row r="20" spans="1:10" x14ac:dyDescent="0.25">
      <c r="A20" s="471"/>
      <c r="B20" s="470" t="s">
        <v>22</v>
      </c>
      <c r="C20" s="470"/>
      <c r="D20" s="470"/>
      <c r="E20" s="470"/>
      <c r="J20" s="369"/>
    </row>
    <row r="21" spans="1:10" x14ac:dyDescent="0.25">
      <c r="A21" s="471"/>
      <c r="B21" s="371" t="s">
        <v>13</v>
      </c>
      <c r="C21" s="372" t="s">
        <v>14</v>
      </c>
      <c r="D21" s="2" t="s">
        <v>28</v>
      </c>
      <c r="E21" s="368"/>
    </row>
    <row r="22" spans="1:10" x14ac:dyDescent="0.25">
      <c r="A22" s="376" t="s">
        <v>49</v>
      </c>
      <c r="B22" s="371">
        <v>1.9</v>
      </c>
      <c r="C22" s="372"/>
      <c r="D22" s="469">
        <v>0.67800000000000005</v>
      </c>
      <c r="E22" s="368"/>
    </row>
    <row r="23" spans="1:10" x14ac:dyDescent="0.25">
      <c r="A23" s="2" t="s">
        <v>15</v>
      </c>
      <c r="B23" s="2"/>
      <c r="C23" s="2"/>
      <c r="D23" s="469"/>
      <c r="E23" s="368"/>
    </row>
    <row r="24" spans="1:10" x14ac:dyDescent="0.25">
      <c r="A24" s="2" t="s">
        <v>50</v>
      </c>
      <c r="B24" s="2">
        <v>17.3</v>
      </c>
      <c r="C24" s="2"/>
      <c r="D24" s="469"/>
      <c r="E24" s="368"/>
    </row>
    <row r="25" spans="1:10" x14ac:dyDescent="0.25">
      <c r="A25" s="2" t="s">
        <v>16</v>
      </c>
      <c r="B25" s="2"/>
      <c r="C25" s="2"/>
      <c r="D25" s="469"/>
      <c r="E25" s="368"/>
    </row>
    <row r="26" spans="1:10" x14ac:dyDescent="0.25">
      <c r="A26" s="2" t="s">
        <v>17</v>
      </c>
      <c r="B26" s="2"/>
      <c r="C26" s="2"/>
      <c r="D26" s="469"/>
      <c r="E26" s="368"/>
    </row>
    <row r="27" spans="1:10" x14ac:dyDescent="0.25">
      <c r="A27" s="2" t="s">
        <v>19</v>
      </c>
      <c r="B27" s="2"/>
      <c r="C27" s="2"/>
      <c r="D27" s="469"/>
      <c r="E27" s="368"/>
    </row>
    <row r="28" spans="1:10" x14ac:dyDescent="0.25">
      <c r="A28" s="2" t="s">
        <v>20</v>
      </c>
      <c r="B28" s="2"/>
      <c r="C28" s="2"/>
      <c r="D28" s="469"/>
      <c r="E28" s="368"/>
    </row>
    <row r="29" spans="1:10" x14ac:dyDescent="0.25">
      <c r="A29" s="471"/>
      <c r="B29" s="470" t="s">
        <v>21</v>
      </c>
      <c r="C29" s="470"/>
      <c r="D29" s="470"/>
      <c r="E29" s="470"/>
    </row>
    <row r="30" spans="1:10" x14ac:dyDescent="0.25">
      <c r="A30" s="471"/>
      <c r="B30" s="371" t="s">
        <v>43</v>
      </c>
      <c r="C30" s="372" t="s">
        <v>14</v>
      </c>
      <c r="D30" s="2" t="s">
        <v>28</v>
      </c>
      <c r="E30" s="368"/>
    </row>
    <row r="31" spans="1:10" x14ac:dyDescent="0.25">
      <c r="A31" s="376" t="s">
        <v>49</v>
      </c>
      <c r="B31" s="371">
        <v>1.9</v>
      </c>
      <c r="C31" s="372"/>
      <c r="D31" s="469">
        <v>2.7E-2</v>
      </c>
      <c r="E31" s="368"/>
    </row>
    <row r="32" spans="1:10" x14ac:dyDescent="0.25">
      <c r="A32" s="2" t="s">
        <v>15</v>
      </c>
      <c r="B32" s="2"/>
      <c r="C32" s="2"/>
      <c r="D32" s="469"/>
      <c r="E32" s="368"/>
    </row>
    <row r="33" spans="1:5" x14ac:dyDescent="0.25">
      <c r="A33" s="2" t="s">
        <v>50</v>
      </c>
      <c r="B33" s="2">
        <v>15.9</v>
      </c>
      <c r="C33" s="2"/>
      <c r="D33" s="469"/>
      <c r="E33" s="368"/>
    </row>
    <row r="34" spans="1:5" x14ac:dyDescent="0.25">
      <c r="A34" s="2" t="s">
        <v>16</v>
      </c>
      <c r="B34" s="2"/>
      <c r="C34" s="2"/>
      <c r="D34" s="469"/>
      <c r="E34" s="368"/>
    </row>
    <row r="35" spans="1:5" x14ac:dyDescent="0.25">
      <c r="A35" s="2" t="s">
        <v>17</v>
      </c>
      <c r="B35" s="2"/>
      <c r="C35" s="2"/>
      <c r="D35" s="469"/>
      <c r="E35" s="368"/>
    </row>
    <row r="36" spans="1:5" x14ac:dyDescent="0.25">
      <c r="A36" s="2" t="s">
        <v>19</v>
      </c>
      <c r="B36" s="2"/>
      <c r="C36" s="2"/>
      <c r="D36" s="469"/>
      <c r="E36" s="368"/>
    </row>
    <row r="37" spans="1:5" x14ac:dyDescent="0.25">
      <c r="A37" s="2" t="s">
        <v>20</v>
      </c>
      <c r="B37" s="2"/>
      <c r="C37" s="2"/>
      <c r="D37" s="469"/>
      <c r="E37" s="368"/>
    </row>
    <row r="43" spans="1:5" ht="23.25" x14ac:dyDescent="0.25">
      <c r="A43" s="370"/>
    </row>
    <row r="44" spans="1:5" ht="23.25" x14ac:dyDescent="0.25">
      <c r="A44" s="370"/>
    </row>
    <row r="45" spans="1:5" ht="23.25" x14ac:dyDescent="0.25">
      <c r="A45" s="370"/>
    </row>
  </sheetData>
  <mergeCells count="12">
    <mergeCell ref="A1:A2"/>
    <mergeCell ref="D3:D10"/>
    <mergeCell ref="B1:E1"/>
    <mergeCell ref="A11:A12"/>
    <mergeCell ref="A29:A30"/>
    <mergeCell ref="D22:D28"/>
    <mergeCell ref="A20:A21"/>
    <mergeCell ref="D31:D37"/>
    <mergeCell ref="B29:E29"/>
    <mergeCell ref="D13:D19"/>
    <mergeCell ref="B20:E20"/>
    <mergeCell ref="B11:E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CFB7-7656-4CF0-916A-673FC8494697}">
  <dimension ref="A1:AE42"/>
  <sheetViews>
    <sheetView workbookViewId="0">
      <selection activeCell="F19" sqref="F19"/>
    </sheetView>
  </sheetViews>
  <sheetFormatPr defaultRowHeight="15" x14ac:dyDescent="0.25"/>
  <cols>
    <col min="1" max="1" width="24.28515625" bestFit="1" customWidth="1"/>
    <col min="2" max="2" width="2.42578125" bestFit="1" customWidth="1"/>
    <col min="3" max="3" width="16.7109375" bestFit="1" customWidth="1"/>
    <col min="4" max="4" width="13.85546875" bestFit="1" customWidth="1"/>
    <col min="5" max="5" width="15.5703125" bestFit="1" customWidth="1"/>
    <col min="6" max="6" width="40.28515625" bestFit="1" customWidth="1"/>
    <col min="7" max="7" width="22.7109375" bestFit="1" customWidth="1"/>
    <col min="9" max="9" width="10" bestFit="1" customWidth="1"/>
    <col min="26" max="26" width="23.28515625" bestFit="1" customWidth="1"/>
    <col min="28" max="28" width="15" bestFit="1" customWidth="1"/>
  </cols>
  <sheetData>
    <row r="1" spans="1:31" s="1" customFormat="1" ht="15.75" customHeight="1" thickBot="1" x14ac:dyDescent="0.3">
      <c r="A1" s="339" t="s">
        <v>210</v>
      </c>
      <c r="B1" s="339"/>
      <c r="C1" s="339" t="s">
        <v>211</v>
      </c>
      <c r="D1" s="339" t="s">
        <v>212</v>
      </c>
      <c r="E1" s="339" t="s">
        <v>213</v>
      </c>
      <c r="F1" s="339" t="s">
        <v>214</v>
      </c>
      <c r="G1" s="339" t="s">
        <v>214</v>
      </c>
      <c r="H1"/>
      <c r="I1"/>
      <c r="J1"/>
      <c r="K1"/>
      <c r="L1"/>
      <c r="M1"/>
      <c r="N1"/>
      <c r="O1"/>
      <c r="P1"/>
      <c r="Q1"/>
      <c r="R1"/>
      <c r="S1"/>
      <c r="T1"/>
      <c r="U1"/>
      <c r="V1"/>
      <c r="W1"/>
      <c r="X1"/>
      <c r="Y1"/>
      <c r="Z1"/>
    </row>
    <row r="2" spans="1:31" s="1" customFormat="1" ht="15.75" thickBot="1" x14ac:dyDescent="0.3">
      <c r="A2" s="339" t="s">
        <v>215</v>
      </c>
      <c r="B2" s="339"/>
      <c r="C2" s="340">
        <v>1</v>
      </c>
      <c r="D2" s="340">
        <v>2</v>
      </c>
      <c r="E2" s="340">
        <v>3</v>
      </c>
      <c r="F2" s="340">
        <v>4</v>
      </c>
      <c r="G2" s="340">
        <v>5</v>
      </c>
      <c r="H2"/>
      <c r="I2"/>
      <c r="J2"/>
      <c r="K2"/>
      <c r="L2"/>
      <c r="M2"/>
      <c r="N2"/>
      <c r="O2"/>
      <c r="P2"/>
      <c r="Q2"/>
      <c r="R2"/>
      <c r="S2"/>
      <c r="T2"/>
      <c r="U2"/>
      <c r="V2"/>
      <c r="W2"/>
      <c r="X2"/>
      <c r="Y2"/>
      <c r="Z2"/>
    </row>
    <row r="3" spans="1:31" s="1" customFormat="1" ht="15.75" thickBot="1" x14ac:dyDescent="0.3">
      <c r="A3" s="339" t="s">
        <v>216</v>
      </c>
      <c r="B3" s="339"/>
      <c r="C3" s="36">
        <v>1</v>
      </c>
      <c r="D3" s="36">
        <v>2</v>
      </c>
      <c r="E3" s="36">
        <v>3</v>
      </c>
      <c r="F3" s="36">
        <v>4</v>
      </c>
      <c r="G3" s="36">
        <v>5</v>
      </c>
      <c r="N3"/>
      <c r="O3"/>
      <c r="P3"/>
      <c r="Q3"/>
      <c r="R3"/>
      <c r="S3"/>
      <c r="T3"/>
      <c r="U3"/>
      <c r="V3"/>
      <c r="W3"/>
      <c r="X3"/>
      <c r="Y3"/>
      <c r="Z3"/>
    </row>
    <row r="4" spans="1:31" ht="15.75" thickBot="1" x14ac:dyDescent="0.3">
      <c r="A4" s="339" t="s">
        <v>217</v>
      </c>
      <c r="B4" s="339"/>
      <c r="C4" s="35" t="s">
        <v>218</v>
      </c>
      <c r="D4" s="35" t="s">
        <v>219</v>
      </c>
      <c r="E4" s="35" t="s">
        <v>213</v>
      </c>
      <c r="F4" s="35" t="s">
        <v>214</v>
      </c>
      <c r="G4" s="35" t="s">
        <v>214</v>
      </c>
      <c r="AB4" s="3"/>
      <c r="AE4" s="17"/>
    </row>
    <row r="5" spans="1:31" ht="15.75" thickBot="1" x14ac:dyDescent="0.3">
      <c r="A5" s="339" t="s">
        <v>220</v>
      </c>
      <c r="B5" s="339"/>
      <c r="C5" s="473" t="s">
        <v>221</v>
      </c>
      <c r="D5" s="473"/>
      <c r="E5" s="473"/>
      <c r="F5" s="473"/>
      <c r="G5" s="473"/>
      <c r="AB5" s="3"/>
    </row>
    <row r="6" spans="1:31" ht="15.75" thickBot="1" x14ac:dyDescent="0.3">
      <c r="A6" s="339" t="s">
        <v>222</v>
      </c>
      <c r="B6" s="339"/>
      <c r="C6" s="35" t="s">
        <v>223</v>
      </c>
      <c r="D6" s="35" t="s">
        <v>224</v>
      </c>
      <c r="E6" s="35" t="s">
        <v>225</v>
      </c>
      <c r="F6" s="473" t="s">
        <v>226</v>
      </c>
      <c r="G6" s="473"/>
      <c r="AB6" s="3"/>
    </row>
    <row r="7" spans="1:31" ht="15.75" thickBot="1" x14ac:dyDescent="0.3">
      <c r="A7" s="339" t="s">
        <v>227</v>
      </c>
      <c r="B7" s="339"/>
      <c r="C7" s="35" t="s">
        <v>228</v>
      </c>
      <c r="D7" s="35" t="s">
        <v>229</v>
      </c>
      <c r="E7" s="35">
        <v>216528</v>
      </c>
      <c r="F7" s="473" t="s">
        <v>230</v>
      </c>
      <c r="G7" s="473"/>
    </row>
    <row r="8" spans="1:31" s="16" customFormat="1" ht="15.75" thickBot="1" x14ac:dyDescent="0.3">
      <c r="A8" s="339" t="s">
        <v>231</v>
      </c>
      <c r="B8" s="339"/>
      <c r="C8" s="35" t="s">
        <v>232</v>
      </c>
      <c r="D8" s="35" t="s">
        <v>233</v>
      </c>
      <c r="E8" s="35" t="s">
        <v>234</v>
      </c>
      <c r="F8" s="35" t="s">
        <v>235</v>
      </c>
      <c r="G8" s="35" t="s">
        <v>236</v>
      </c>
      <c r="H8"/>
      <c r="I8"/>
      <c r="J8"/>
      <c r="K8"/>
      <c r="L8"/>
      <c r="M8"/>
      <c r="N8"/>
      <c r="O8"/>
      <c r="P8"/>
      <c r="Q8"/>
      <c r="R8"/>
      <c r="S8"/>
      <c r="T8"/>
      <c r="U8"/>
      <c r="V8"/>
      <c r="W8"/>
      <c r="X8"/>
      <c r="Y8"/>
      <c r="Z8"/>
    </row>
    <row r="9" spans="1:31" ht="15.75" thickBot="1" x14ac:dyDescent="0.3">
      <c r="A9" s="339" t="s">
        <v>237</v>
      </c>
      <c r="B9" s="339"/>
      <c r="C9" s="35" t="s">
        <v>238</v>
      </c>
      <c r="D9" s="341">
        <v>1228</v>
      </c>
      <c r="E9" s="341">
        <v>1107</v>
      </c>
      <c r="F9" s="35">
        <v>0.57499999999999996</v>
      </c>
      <c r="G9" s="35">
        <v>0.72099999999999997</v>
      </c>
      <c r="AB9" s="3"/>
      <c r="AE9" s="17"/>
    </row>
    <row r="10" spans="1:31" ht="15.75" thickBot="1" x14ac:dyDescent="0.3">
      <c r="A10" s="339" t="s">
        <v>239</v>
      </c>
      <c r="B10" s="339"/>
      <c r="C10" s="35" t="s">
        <v>228</v>
      </c>
      <c r="D10" s="35" t="s">
        <v>240</v>
      </c>
      <c r="E10" s="35" t="s">
        <v>228</v>
      </c>
      <c r="F10" s="35" t="s">
        <v>241</v>
      </c>
      <c r="G10" s="35" t="s">
        <v>228</v>
      </c>
      <c r="AB10" s="3"/>
    </row>
    <row r="11" spans="1:31" ht="15.75" thickBot="1" x14ac:dyDescent="0.3">
      <c r="A11" s="339" t="s">
        <v>242</v>
      </c>
      <c r="B11" s="339"/>
      <c r="C11" s="35" t="s">
        <v>228</v>
      </c>
      <c r="D11" s="35" t="s">
        <v>243</v>
      </c>
      <c r="E11" s="35" t="s">
        <v>228</v>
      </c>
      <c r="F11" s="35" t="s">
        <v>228</v>
      </c>
      <c r="G11" s="35" t="s">
        <v>228</v>
      </c>
      <c r="AB11" s="3"/>
    </row>
    <row r="12" spans="1:31" ht="15.75" thickBot="1" x14ac:dyDescent="0.3">
      <c r="A12" s="339" t="s">
        <v>244</v>
      </c>
      <c r="B12" s="339"/>
      <c r="C12" s="473" t="s">
        <v>245</v>
      </c>
      <c r="D12" s="473"/>
      <c r="E12" s="473" t="s">
        <v>246</v>
      </c>
      <c r="F12" s="473"/>
      <c r="G12" s="473"/>
    </row>
    <row r="13" spans="1:31" s="16" customFormat="1" ht="15.75" thickBot="1" x14ac:dyDescent="0.3">
      <c r="A13" s="339" t="s">
        <v>247</v>
      </c>
      <c r="B13" s="339"/>
      <c r="C13" s="35">
        <v>145</v>
      </c>
      <c r="D13" s="35">
        <v>256</v>
      </c>
      <c r="E13" s="35">
        <v>1360</v>
      </c>
      <c r="F13" s="35">
        <v>2770</v>
      </c>
      <c r="G13" s="35">
        <v>2993</v>
      </c>
      <c r="H13"/>
      <c r="I13"/>
      <c r="J13"/>
      <c r="K13"/>
      <c r="L13"/>
      <c r="M13"/>
      <c r="N13"/>
      <c r="O13"/>
      <c r="P13"/>
      <c r="Q13"/>
      <c r="R13"/>
      <c r="S13"/>
      <c r="T13"/>
      <c r="U13"/>
      <c r="V13"/>
      <c r="W13"/>
      <c r="X13"/>
      <c r="Y13"/>
      <c r="Z13"/>
    </row>
    <row r="14" spans="1:31" ht="15.75" thickBot="1" x14ac:dyDescent="0.3">
      <c r="A14" s="339" t="s">
        <v>248</v>
      </c>
      <c r="B14" s="339"/>
      <c r="C14" s="35">
        <v>256</v>
      </c>
      <c r="D14" s="35">
        <v>1360</v>
      </c>
      <c r="E14" s="35">
        <v>2770</v>
      </c>
      <c r="F14" s="35">
        <v>2993</v>
      </c>
      <c r="G14" s="35">
        <v>3510</v>
      </c>
    </row>
    <row r="15" spans="1:31" ht="15.75" thickBot="1" x14ac:dyDescent="0.3">
      <c r="A15" s="339" t="s">
        <v>249</v>
      </c>
      <c r="B15" s="339"/>
      <c r="C15" s="35">
        <v>111</v>
      </c>
      <c r="D15" s="35">
        <v>1104</v>
      </c>
      <c r="E15" s="35">
        <v>1410</v>
      </c>
      <c r="F15" s="35">
        <v>223</v>
      </c>
      <c r="G15" s="35">
        <v>517</v>
      </c>
    </row>
    <row r="16" spans="1:31" ht="15.75" thickBot="1" x14ac:dyDescent="0.3">
      <c r="A16" s="339" t="s">
        <v>250</v>
      </c>
      <c r="B16" s="339"/>
      <c r="C16" s="35" t="s">
        <v>251</v>
      </c>
      <c r="D16" s="35" t="s">
        <v>252</v>
      </c>
      <c r="E16" s="35" t="s">
        <v>253</v>
      </c>
      <c r="F16" s="35">
        <v>11.58</v>
      </c>
      <c r="G16" s="35">
        <v>36.6</v>
      </c>
    </row>
    <row r="17" spans="1:26" ht="15.75" thickBot="1" x14ac:dyDescent="0.3">
      <c r="A17" s="339" t="s">
        <v>254</v>
      </c>
      <c r="B17" s="339"/>
      <c r="C17" s="35" t="s">
        <v>228</v>
      </c>
      <c r="D17" s="35" t="s">
        <v>255</v>
      </c>
      <c r="E17" s="35">
        <v>10.1</v>
      </c>
      <c r="F17" s="35">
        <v>3.8</v>
      </c>
      <c r="G17" s="35" t="s">
        <v>228</v>
      </c>
    </row>
    <row r="18" spans="1:26" ht="15.75" thickBot="1" x14ac:dyDescent="0.3">
      <c r="A18" s="339" t="s">
        <v>256</v>
      </c>
      <c r="B18" s="339"/>
      <c r="C18" s="35">
        <v>20.6</v>
      </c>
      <c r="D18" s="35">
        <v>47</v>
      </c>
      <c r="E18" s="35">
        <v>115.4</v>
      </c>
      <c r="F18" s="35">
        <v>28.1</v>
      </c>
      <c r="G18" s="35">
        <v>47.9</v>
      </c>
    </row>
    <row r="19" spans="1:26" s="16" customFormat="1" ht="15.75" thickBot="1" x14ac:dyDescent="0.3">
      <c r="A19" s="339" t="s">
        <v>257</v>
      </c>
      <c r="B19" s="339"/>
      <c r="C19" s="35" t="s">
        <v>258</v>
      </c>
      <c r="D19" s="35">
        <v>439</v>
      </c>
      <c r="E19" s="35">
        <v>1409</v>
      </c>
      <c r="F19" s="35">
        <v>205</v>
      </c>
      <c r="G19" s="35">
        <v>402</v>
      </c>
      <c r="H19"/>
      <c r="I19"/>
      <c r="J19"/>
      <c r="K19"/>
      <c r="L19"/>
      <c r="M19"/>
      <c r="N19"/>
      <c r="O19"/>
      <c r="P19"/>
      <c r="Q19"/>
      <c r="R19"/>
      <c r="S19"/>
      <c r="T19"/>
      <c r="U19"/>
      <c r="V19"/>
      <c r="W19"/>
      <c r="X19"/>
      <c r="Y19"/>
      <c r="Z19"/>
    </row>
    <row r="20" spans="1:26" ht="15.75" thickBot="1" x14ac:dyDescent="0.3">
      <c r="A20" s="339" t="s">
        <v>259</v>
      </c>
      <c r="B20" s="339"/>
      <c r="C20" s="35" t="s">
        <v>260</v>
      </c>
      <c r="D20" s="35" t="s">
        <v>261</v>
      </c>
      <c r="E20" s="35" t="s">
        <v>262</v>
      </c>
      <c r="F20" s="35">
        <v>19.25</v>
      </c>
      <c r="G20" s="35">
        <v>14.13</v>
      </c>
    </row>
    <row r="21" spans="1:26" ht="15.75" thickBot="1" x14ac:dyDescent="0.3">
      <c r="A21" s="339" t="s">
        <v>263</v>
      </c>
      <c r="B21" s="339"/>
      <c r="C21" s="35" t="s">
        <v>264</v>
      </c>
      <c r="D21" s="35" t="s">
        <v>265</v>
      </c>
      <c r="E21" s="35" t="s">
        <v>266</v>
      </c>
      <c r="F21" s="35" t="s">
        <v>267</v>
      </c>
      <c r="G21" s="35" t="s">
        <v>268</v>
      </c>
    </row>
    <row r="22" spans="1:26" ht="15.75" thickBot="1" x14ac:dyDescent="0.3">
      <c r="A22" s="339" t="s">
        <v>269</v>
      </c>
      <c r="B22" s="339"/>
      <c r="C22" s="35" t="s">
        <v>270</v>
      </c>
      <c r="D22" s="35" t="s">
        <v>271</v>
      </c>
      <c r="E22" s="35" t="s">
        <v>272</v>
      </c>
      <c r="F22" s="35" t="s">
        <v>273</v>
      </c>
      <c r="G22" s="35" t="s">
        <v>274</v>
      </c>
    </row>
    <row r="23" spans="1:26" ht="15.75" thickBot="1" x14ac:dyDescent="0.3">
      <c r="A23" s="339" t="s">
        <v>275</v>
      </c>
      <c r="B23" s="339"/>
      <c r="C23" s="35" t="s">
        <v>276</v>
      </c>
      <c r="D23" s="35" t="s">
        <v>277</v>
      </c>
      <c r="E23" s="35" t="s">
        <v>278</v>
      </c>
      <c r="F23" s="35" t="s">
        <v>279</v>
      </c>
      <c r="G23" s="35" t="s">
        <v>280</v>
      </c>
    </row>
    <row r="24" spans="1:26" ht="15.75" thickBot="1" x14ac:dyDescent="0.3">
      <c r="A24" s="339" t="s">
        <v>281</v>
      </c>
      <c r="B24" s="339"/>
      <c r="C24" s="35" t="s">
        <v>282</v>
      </c>
      <c r="D24" s="35" t="s">
        <v>283</v>
      </c>
      <c r="E24" s="35" t="s">
        <v>284</v>
      </c>
      <c r="F24" s="35" t="s">
        <v>285</v>
      </c>
      <c r="G24" s="35" t="s">
        <v>286</v>
      </c>
    </row>
    <row r="25" spans="1:26" ht="15.75" thickBot="1" x14ac:dyDescent="0.3">
      <c r="A25" s="339" t="s">
        <v>287</v>
      </c>
      <c r="B25" s="339"/>
      <c r="C25" s="35" t="s">
        <v>282</v>
      </c>
      <c r="D25" s="35" t="s">
        <v>288</v>
      </c>
      <c r="E25" s="35" t="s">
        <v>284</v>
      </c>
      <c r="F25" s="35" t="s">
        <v>289</v>
      </c>
      <c r="G25" s="35" t="s">
        <v>286</v>
      </c>
    </row>
    <row r="26" spans="1:26" s="16" customFormat="1" ht="15.75" thickBot="1" x14ac:dyDescent="0.3">
      <c r="A26" s="339" t="s">
        <v>290</v>
      </c>
      <c r="B26" s="339"/>
      <c r="C26" s="342">
        <v>45996</v>
      </c>
      <c r="D26" s="342">
        <v>45932</v>
      </c>
      <c r="E26" s="35" t="s">
        <v>291</v>
      </c>
      <c r="F26" s="35" t="s">
        <v>292</v>
      </c>
      <c r="G26" s="35" t="s">
        <v>293</v>
      </c>
      <c r="H26"/>
      <c r="I26"/>
      <c r="J26"/>
      <c r="K26"/>
      <c r="L26"/>
      <c r="M26"/>
      <c r="N26"/>
      <c r="O26"/>
      <c r="P26"/>
      <c r="Q26"/>
      <c r="R26"/>
      <c r="S26"/>
      <c r="T26"/>
      <c r="U26"/>
      <c r="V26"/>
      <c r="W26"/>
      <c r="X26"/>
      <c r="Y26"/>
      <c r="Z26"/>
    </row>
    <row r="27" spans="1:26" ht="15.75" thickBot="1" x14ac:dyDescent="0.3">
      <c r="A27" s="339" t="s">
        <v>294</v>
      </c>
      <c r="B27" s="339"/>
      <c r="C27" s="35">
        <v>7</v>
      </c>
      <c r="D27" s="35">
        <v>7</v>
      </c>
      <c r="E27" s="35">
        <v>15</v>
      </c>
      <c r="F27" s="35">
        <v>19.3</v>
      </c>
      <c r="G27" s="35">
        <v>20.8</v>
      </c>
    </row>
    <row r="28" spans="1:26" ht="15.75" thickBot="1" x14ac:dyDescent="0.3">
      <c r="A28" s="339" t="s">
        <v>295</v>
      </c>
      <c r="B28" s="339"/>
      <c r="C28" s="35" t="s">
        <v>296</v>
      </c>
      <c r="D28" s="35" t="s">
        <v>296</v>
      </c>
      <c r="E28" s="35" t="s">
        <v>297</v>
      </c>
      <c r="F28" s="35">
        <v>1.4</v>
      </c>
      <c r="G28" s="35" t="s">
        <v>298</v>
      </c>
    </row>
    <row r="29" spans="1:26" ht="15.75" thickBot="1" x14ac:dyDescent="0.3">
      <c r="A29" s="339" t="s">
        <v>299</v>
      </c>
      <c r="B29" s="339"/>
      <c r="C29" s="473" t="s">
        <v>300</v>
      </c>
      <c r="D29" s="473"/>
      <c r="E29" s="35" t="s">
        <v>301</v>
      </c>
      <c r="F29" s="35" t="s">
        <v>302</v>
      </c>
      <c r="G29" s="35" t="s">
        <v>302</v>
      </c>
    </row>
    <row r="30" spans="1:26" ht="15.75" thickBot="1" x14ac:dyDescent="0.3">
      <c r="A30" s="339" t="s">
        <v>303</v>
      </c>
      <c r="B30" s="339"/>
      <c r="C30" s="35" t="s">
        <v>304</v>
      </c>
      <c r="D30" s="35" t="s">
        <v>305</v>
      </c>
      <c r="E30" s="35" t="s">
        <v>306</v>
      </c>
      <c r="F30" s="35" t="s">
        <v>307</v>
      </c>
      <c r="G30" s="35" t="s">
        <v>308</v>
      </c>
    </row>
    <row r="31" spans="1:26" ht="15.75" thickBot="1" x14ac:dyDescent="0.3">
      <c r="A31" s="339" t="s">
        <v>309</v>
      </c>
      <c r="B31" s="339"/>
      <c r="C31" s="35" t="s">
        <v>310</v>
      </c>
      <c r="D31" s="35" t="s">
        <v>311</v>
      </c>
      <c r="E31" s="35" t="s">
        <v>312</v>
      </c>
      <c r="F31" s="35" t="s">
        <v>313</v>
      </c>
      <c r="G31" s="35" t="s">
        <v>314</v>
      </c>
    </row>
    <row r="32" spans="1:26" ht="15.75" thickBot="1" x14ac:dyDescent="0.3">
      <c r="A32" s="339" t="s">
        <v>315</v>
      </c>
      <c r="B32" s="339"/>
      <c r="C32" s="35" t="s">
        <v>316</v>
      </c>
      <c r="D32" s="35" t="s">
        <v>317</v>
      </c>
      <c r="E32" s="35" t="s">
        <v>318</v>
      </c>
      <c r="F32" s="35" t="s">
        <v>319</v>
      </c>
      <c r="G32" s="35" t="s">
        <v>320</v>
      </c>
    </row>
    <row r="33" spans="1:7" ht="15.75" thickBot="1" x14ac:dyDescent="0.3">
      <c r="A33" s="339" t="s">
        <v>76</v>
      </c>
      <c r="B33" s="339"/>
      <c r="C33" s="35" t="s">
        <v>228</v>
      </c>
      <c r="D33" s="35" t="s">
        <v>228</v>
      </c>
      <c r="E33" s="35" t="s">
        <v>321</v>
      </c>
      <c r="F33" s="35"/>
      <c r="G33" s="35" t="s">
        <v>322</v>
      </c>
    </row>
    <row r="34" spans="1:7" ht="15.75" thickBot="1" x14ac:dyDescent="0.3">
      <c r="A34" s="37"/>
      <c r="B34" s="339" t="s">
        <v>10</v>
      </c>
      <c r="C34" s="35">
        <v>1</v>
      </c>
      <c r="D34" s="35">
        <v>1</v>
      </c>
      <c r="E34" s="35">
        <v>4</v>
      </c>
      <c r="F34" s="35">
        <v>1</v>
      </c>
      <c r="G34" s="35">
        <v>1</v>
      </c>
    </row>
    <row r="35" spans="1:7" ht="15.75" thickBot="1" x14ac:dyDescent="0.3">
      <c r="A35" s="37"/>
      <c r="B35" s="339" t="s">
        <v>30</v>
      </c>
      <c r="C35" s="35">
        <v>1</v>
      </c>
      <c r="D35" s="35">
        <v>1</v>
      </c>
      <c r="E35" s="35">
        <v>3</v>
      </c>
      <c r="F35" s="35">
        <v>1</v>
      </c>
      <c r="G35" s="35">
        <v>1</v>
      </c>
    </row>
    <row r="36" spans="1:7" ht="15.75" thickBot="1" x14ac:dyDescent="0.3">
      <c r="A36" s="37"/>
      <c r="B36" s="339" t="s">
        <v>5</v>
      </c>
      <c r="C36" s="35" t="s">
        <v>323</v>
      </c>
      <c r="D36" s="35" t="s">
        <v>15</v>
      </c>
      <c r="E36" s="35" t="s">
        <v>324</v>
      </c>
      <c r="F36" s="35" t="s">
        <v>325</v>
      </c>
      <c r="G36" s="35" t="s">
        <v>15</v>
      </c>
    </row>
    <row r="37" spans="1:7" ht="15.75" thickBot="1" x14ac:dyDescent="0.3">
      <c r="A37" s="339" t="s">
        <v>326</v>
      </c>
      <c r="B37" s="339" t="s">
        <v>31</v>
      </c>
      <c r="C37" s="35" t="s">
        <v>1</v>
      </c>
      <c r="D37" s="35" t="s">
        <v>1</v>
      </c>
      <c r="E37" s="35" t="s">
        <v>327</v>
      </c>
      <c r="F37" s="35" t="s">
        <v>1</v>
      </c>
      <c r="G37" s="35" t="s">
        <v>1</v>
      </c>
    </row>
    <row r="38" spans="1:7" ht="15.75" thickBot="1" x14ac:dyDescent="0.3">
      <c r="A38" s="37"/>
      <c r="B38" s="339" t="s">
        <v>2</v>
      </c>
      <c r="C38" s="35" t="s">
        <v>6</v>
      </c>
      <c r="D38" s="35" t="s">
        <v>6</v>
      </c>
      <c r="E38" s="35" t="s">
        <v>33</v>
      </c>
      <c r="F38" s="35" t="s">
        <v>33</v>
      </c>
      <c r="G38" s="35" t="s">
        <v>33</v>
      </c>
    </row>
    <row r="39" spans="1:7" ht="15.75" thickBot="1" x14ac:dyDescent="0.3">
      <c r="A39" s="37"/>
      <c r="B39" s="339" t="s">
        <v>8</v>
      </c>
      <c r="C39" s="35" t="s">
        <v>10</v>
      </c>
      <c r="D39" s="35" t="s">
        <v>10</v>
      </c>
      <c r="E39" s="35" t="s">
        <v>328</v>
      </c>
      <c r="F39" s="35" t="s">
        <v>329</v>
      </c>
      <c r="G39" s="35" t="s">
        <v>10</v>
      </c>
    </row>
    <row r="40" spans="1:7" ht="15.75" thickBot="1" x14ac:dyDescent="0.3">
      <c r="A40" s="37"/>
      <c r="B40" s="339" t="s">
        <v>30</v>
      </c>
      <c r="C40" s="35" t="s">
        <v>330</v>
      </c>
      <c r="D40" s="35" t="s">
        <v>325</v>
      </c>
      <c r="E40" s="35" t="s">
        <v>15</v>
      </c>
      <c r="F40" s="35" t="s">
        <v>325</v>
      </c>
      <c r="G40" s="35" t="s">
        <v>324</v>
      </c>
    </row>
    <row r="41" spans="1:7" ht="15.75" thickBot="1" x14ac:dyDescent="0.3">
      <c r="A41" s="37"/>
      <c r="B41" s="339" t="s">
        <v>32</v>
      </c>
      <c r="C41" s="35" t="s">
        <v>34</v>
      </c>
      <c r="D41" s="35" t="s">
        <v>34</v>
      </c>
      <c r="E41" s="35" t="s">
        <v>34</v>
      </c>
      <c r="F41" s="35" t="s">
        <v>29</v>
      </c>
      <c r="G41" s="35" t="s">
        <v>34</v>
      </c>
    </row>
    <row r="42" spans="1:7" ht="15.75" thickBot="1" x14ac:dyDescent="0.3">
      <c r="A42" s="472" t="s">
        <v>331</v>
      </c>
      <c r="B42" s="472"/>
      <c r="C42" s="35" t="s">
        <v>332</v>
      </c>
      <c r="D42" s="35" t="s">
        <v>332</v>
      </c>
      <c r="E42" s="35" t="s">
        <v>332</v>
      </c>
      <c r="F42" s="35" t="s">
        <v>333</v>
      </c>
      <c r="G42" s="35" t="s">
        <v>334</v>
      </c>
    </row>
  </sheetData>
  <mergeCells count="7">
    <mergeCell ref="A42:B42"/>
    <mergeCell ref="C29:D29"/>
    <mergeCell ref="C12:D12"/>
    <mergeCell ref="E12:G12"/>
    <mergeCell ref="C5:G5"/>
    <mergeCell ref="F6:G6"/>
    <mergeCell ref="F7:G7"/>
  </mergeCells>
  <conditionalFormatting sqref="C15:G15">
    <cfRule type="colorScale" priority="3">
      <colorScale>
        <cfvo type="min"/>
        <cfvo type="max"/>
        <color rgb="FFF8696B"/>
        <color rgb="FFFCFCFF"/>
      </colorScale>
    </cfRule>
  </conditionalFormatting>
  <conditionalFormatting sqref="C18:G18">
    <cfRule type="colorScale" priority="2">
      <colorScale>
        <cfvo type="min"/>
        <cfvo type="max"/>
        <color rgb="FFF8696B"/>
        <color rgb="FFFCFCFF"/>
      </colorScale>
    </cfRule>
  </conditionalFormatting>
  <conditionalFormatting sqref="D19:G19">
    <cfRule type="colorScale" priority="1">
      <colorScale>
        <cfvo type="min"/>
        <cfvo type="max"/>
        <color rgb="FFF8696B"/>
        <color rgb="FFFCFCFF"/>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96F6B-73F5-467D-85AB-A377076EF312}">
  <dimension ref="A1:J65"/>
  <sheetViews>
    <sheetView workbookViewId="0">
      <selection activeCell="G20" sqref="G20"/>
    </sheetView>
  </sheetViews>
  <sheetFormatPr defaultRowHeight="15" x14ac:dyDescent="0.25"/>
  <cols>
    <col min="1" max="1" width="9.28515625" style="367" bestFit="1" customWidth="1"/>
    <col min="2" max="2" width="16.42578125" style="367" bestFit="1" customWidth="1"/>
    <col min="3" max="3" width="21.5703125" style="367" bestFit="1" customWidth="1"/>
    <col min="4" max="4" width="12.5703125" style="367" bestFit="1" customWidth="1"/>
    <col min="5" max="5" width="15" style="367" bestFit="1" customWidth="1"/>
    <col min="6" max="6" width="10.42578125" style="367" bestFit="1" customWidth="1"/>
    <col min="7" max="7" width="15.140625" bestFit="1" customWidth="1"/>
    <col min="8" max="8" width="15.42578125" bestFit="1" customWidth="1"/>
    <col min="9" max="9" width="11.28515625" bestFit="1" customWidth="1"/>
    <col min="10" max="10" width="3" bestFit="1" customWidth="1"/>
  </cols>
  <sheetData>
    <row r="1" spans="1:9" ht="18.75" x14ac:dyDescent="0.25">
      <c r="A1" s="380" t="s">
        <v>364</v>
      </c>
      <c r="B1" s="380" t="s">
        <v>365</v>
      </c>
      <c r="C1" s="380" t="s">
        <v>378</v>
      </c>
      <c r="D1" s="380" t="s">
        <v>299</v>
      </c>
      <c r="E1" s="380" t="s">
        <v>366</v>
      </c>
      <c r="F1" s="380" t="s">
        <v>388</v>
      </c>
      <c r="G1" s="380" t="s">
        <v>367</v>
      </c>
      <c r="H1" s="380" t="s">
        <v>369</v>
      </c>
      <c r="I1" s="380" t="s">
        <v>374</v>
      </c>
    </row>
    <row r="2" spans="1:9" ht="15.75" x14ac:dyDescent="0.25">
      <c r="A2" s="379">
        <v>256.5</v>
      </c>
      <c r="B2" s="379"/>
      <c r="C2" s="379"/>
      <c r="D2" s="379" t="s">
        <v>368</v>
      </c>
      <c r="E2" s="379">
        <v>1.35</v>
      </c>
      <c r="F2" s="379"/>
      <c r="G2" s="379">
        <v>4000</v>
      </c>
      <c r="H2" s="379">
        <v>100</v>
      </c>
      <c r="I2" s="379"/>
    </row>
    <row r="3" spans="1:9" ht="15.75" x14ac:dyDescent="0.25">
      <c r="A3" s="379">
        <v>152</v>
      </c>
      <c r="B3" s="379"/>
      <c r="C3" s="379"/>
      <c r="D3" s="379"/>
      <c r="E3" s="379">
        <v>1.35</v>
      </c>
      <c r="F3" s="379"/>
      <c r="G3" s="379">
        <v>400</v>
      </c>
      <c r="H3" s="379"/>
      <c r="I3" s="379"/>
    </row>
    <row r="4" spans="1:9" ht="15.75" x14ac:dyDescent="0.25">
      <c r="A4" s="379">
        <v>1355</v>
      </c>
      <c r="B4" s="379"/>
      <c r="C4" s="379"/>
      <c r="D4" s="379" t="s">
        <v>368</v>
      </c>
      <c r="E4" s="379">
        <v>1.4</v>
      </c>
      <c r="F4" s="379"/>
      <c r="G4" s="379"/>
      <c r="H4" s="379"/>
      <c r="I4" s="379"/>
    </row>
    <row r="5" spans="1:9" ht="15.75" x14ac:dyDescent="0.25">
      <c r="A5" s="379">
        <v>1360</v>
      </c>
      <c r="B5" s="379" t="s">
        <v>373</v>
      </c>
      <c r="C5" s="379"/>
      <c r="D5" s="379" t="s">
        <v>368</v>
      </c>
      <c r="E5" s="379">
        <v>1.4</v>
      </c>
      <c r="F5" s="379"/>
      <c r="G5" s="379">
        <v>4500</v>
      </c>
      <c r="H5" s="379">
        <v>225</v>
      </c>
      <c r="I5" s="379" t="s">
        <v>375</v>
      </c>
    </row>
    <row r="6" spans="1:9" ht="15.75" x14ac:dyDescent="0.25">
      <c r="A6" s="379">
        <v>380</v>
      </c>
      <c r="B6" s="379"/>
      <c r="C6" s="379"/>
      <c r="D6" s="379" t="s">
        <v>368</v>
      </c>
      <c r="E6" s="379">
        <v>1.4</v>
      </c>
      <c r="F6" s="379"/>
      <c r="G6" s="379"/>
      <c r="H6" s="379"/>
      <c r="I6" s="379"/>
    </row>
    <row r="7" spans="1:9" ht="15.75" x14ac:dyDescent="0.25">
      <c r="A7" s="379">
        <v>800</v>
      </c>
      <c r="B7" s="379"/>
      <c r="C7" s="379"/>
      <c r="D7" s="379" t="s">
        <v>368</v>
      </c>
      <c r="E7" s="379">
        <v>1.4</v>
      </c>
      <c r="F7" s="379"/>
      <c r="G7" s="379"/>
      <c r="H7" s="379"/>
      <c r="I7" s="379"/>
    </row>
    <row r="8" spans="1:9" ht="15.75" x14ac:dyDescent="0.25">
      <c r="A8" s="379">
        <v>1198</v>
      </c>
      <c r="B8" s="379"/>
      <c r="C8" s="379"/>
      <c r="D8" s="379" t="s">
        <v>368</v>
      </c>
      <c r="E8" s="379">
        <v>1.4</v>
      </c>
      <c r="F8" s="379"/>
      <c r="G8" s="379"/>
      <c r="H8" s="379"/>
      <c r="I8" s="379"/>
    </row>
    <row r="9" spans="1:9" ht="15.75" x14ac:dyDescent="0.25">
      <c r="A9" s="379">
        <v>1351</v>
      </c>
      <c r="B9" s="379" t="s">
        <v>380</v>
      </c>
      <c r="C9" s="379" t="s">
        <v>379</v>
      </c>
      <c r="D9" s="379"/>
      <c r="E9" s="379"/>
      <c r="F9" s="379"/>
      <c r="G9" s="379"/>
      <c r="H9" s="379" t="s">
        <v>381</v>
      </c>
      <c r="I9" s="379"/>
    </row>
    <row r="10" spans="1:9" ht="15.75" x14ac:dyDescent="0.25">
      <c r="A10" s="379">
        <v>1350</v>
      </c>
      <c r="B10" s="379"/>
      <c r="C10" s="379" t="s">
        <v>382</v>
      </c>
      <c r="D10" s="379"/>
      <c r="E10" s="379">
        <v>1.395</v>
      </c>
      <c r="F10" s="379"/>
      <c r="G10" s="379">
        <v>3500</v>
      </c>
      <c r="H10" s="379"/>
      <c r="I10" s="379"/>
    </row>
    <row r="11" spans="1:9" ht="15.75" x14ac:dyDescent="0.25">
      <c r="A11" s="379">
        <v>2525</v>
      </c>
      <c r="B11" s="379" t="s">
        <v>383</v>
      </c>
      <c r="C11" s="379"/>
      <c r="D11" s="379"/>
      <c r="E11" s="379">
        <v>1.65</v>
      </c>
      <c r="F11" s="379"/>
      <c r="G11" s="379">
        <v>880</v>
      </c>
      <c r="H11" s="379">
        <v>4.7</v>
      </c>
      <c r="I11" s="379">
        <v>22</v>
      </c>
    </row>
    <row r="12" spans="1:9" ht="15.75" x14ac:dyDescent="0.25">
      <c r="A12" s="379">
        <v>171</v>
      </c>
      <c r="B12" s="379"/>
      <c r="C12" s="379" t="s">
        <v>384</v>
      </c>
      <c r="D12" s="379"/>
      <c r="E12" s="379">
        <v>1.4</v>
      </c>
      <c r="F12" s="379"/>
      <c r="G12" s="379"/>
      <c r="H12" s="379"/>
      <c r="I12" s="379"/>
    </row>
    <row r="13" spans="1:9" ht="15.75" x14ac:dyDescent="0.25">
      <c r="A13" s="379">
        <v>276</v>
      </c>
      <c r="B13" s="379"/>
      <c r="C13" s="379" t="s">
        <v>384</v>
      </c>
      <c r="D13" s="379"/>
      <c r="E13" s="379">
        <v>1.4</v>
      </c>
      <c r="F13" s="379"/>
      <c r="G13" s="379"/>
      <c r="H13" s="379"/>
      <c r="I13" s="379"/>
    </row>
    <row r="14" spans="1:9" ht="15.75" x14ac:dyDescent="0.25">
      <c r="A14" s="379">
        <v>416</v>
      </c>
      <c r="B14" s="379"/>
      <c r="C14" s="379" t="s">
        <v>384</v>
      </c>
      <c r="D14" s="379"/>
      <c r="E14" s="379">
        <v>1.4</v>
      </c>
      <c r="F14" s="379"/>
      <c r="G14" s="379"/>
      <c r="H14" s="379"/>
      <c r="I14" s="379"/>
    </row>
    <row r="15" spans="1:9" ht="15.75" x14ac:dyDescent="0.25">
      <c r="A15" s="379">
        <v>587</v>
      </c>
      <c r="B15" s="379"/>
      <c r="C15" s="379" t="s">
        <v>384</v>
      </c>
      <c r="D15" s="379"/>
      <c r="E15" s="379">
        <v>1.4</v>
      </c>
      <c r="F15" s="379"/>
      <c r="G15" s="379"/>
      <c r="H15" s="379"/>
      <c r="I15" s="379"/>
    </row>
    <row r="16" spans="1:9" ht="15.75" x14ac:dyDescent="0.25">
      <c r="A16" s="379">
        <v>1550</v>
      </c>
      <c r="B16" s="379"/>
      <c r="C16" s="379" t="s">
        <v>384</v>
      </c>
      <c r="D16" s="379"/>
      <c r="E16" s="379">
        <v>1.4</v>
      </c>
      <c r="F16" s="379"/>
      <c r="G16" s="379"/>
      <c r="H16" s="379"/>
      <c r="I16" s="379"/>
    </row>
    <row r="17" spans="1:9" ht="15.75" x14ac:dyDescent="0.25">
      <c r="A17" s="379">
        <v>1858</v>
      </c>
      <c r="B17" s="379"/>
      <c r="C17" s="379" t="s">
        <v>384</v>
      </c>
      <c r="D17" s="379"/>
      <c r="E17" s="379">
        <v>1.4</v>
      </c>
      <c r="F17" s="379"/>
      <c r="G17" s="379"/>
      <c r="H17" s="379"/>
      <c r="I17" s="379"/>
    </row>
    <row r="18" spans="1:9" ht="15.75" x14ac:dyDescent="0.25">
      <c r="A18" s="379">
        <v>2151</v>
      </c>
      <c r="B18" s="379"/>
      <c r="C18" s="379" t="s">
        <v>384</v>
      </c>
      <c r="D18" s="379"/>
      <c r="E18" s="379">
        <v>1.4</v>
      </c>
      <c r="F18" s="379"/>
      <c r="G18" s="379"/>
      <c r="H18" s="379"/>
      <c r="I18" s="379"/>
    </row>
    <row r="19" spans="1:9" ht="15.75" x14ac:dyDescent="0.25">
      <c r="A19" s="379">
        <v>2369</v>
      </c>
      <c r="B19" s="379"/>
      <c r="C19" s="379" t="s">
        <v>384</v>
      </c>
      <c r="D19" s="379"/>
      <c r="E19" s="379">
        <v>1.4</v>
      </c>
      <c r="F19" s="379"/>
      <c r="G19" s="379"/>
      <c r="H19" s="379"/>
      <c r="I19" s="379"/>
    </row>
    <row r="20" spans="1:9" ht="15.75" x14ac:dyDescent="0.25">
      <c r="A20" s="379">
        <v>2369</v>
      </c>
      <c r="B20" s="379"/>
      <c r="C20" s="379" t="s">
        <v>384</v>
      </c>
      <c r="D20" s="379"/>
      <c r="E20" s="379">
        <v>1.4</v>
      </c>
      <c r="F20" s="379"/>
      <c r="G20" s="379"/>
      <c r="H20" s="379"/>
      <c r="I20" s="379"/>
    </row>
    <row r="21" spans="1:9" ht="15.75" x14ac:dyDescent="0.25">
      <c r="A21" s="379">
        <v>2760.5</v>
      </c>
      <c r="B21" s="379"/>
      <c r="C21" s="379"/>
      <c r="D21" s="379"/>
      <c r="E21" s="379">
        <v>1.4</v>
      </c>
      <c r="F21" s="379"/>
      <c r="G21" s="379">
        <v>2000</v>
      </c>
      <c r="H21" s="379" t="s">
        <v>385</v>
      </c>
      <c r="I21" s="379">
        <v>57</v>
      </c>
    </row>
    <row r="22" spans="1:9" ht="15.75" x14ac:dyDescent="0.25">
      <c r="A22" s="379">
        <v>2760.5</v>
      </c>
      <c r="B22" s="379"/>
      <c r="C22" s="379"/>
      <c r="D22" s="379" t="s">
        <v>36</v>
      </c>
      <c r="E22" s="379"/>
      <c r="F22" s="379"/>
      <c r="G22" s="379">
        <v>2000</v>
      </c>
      <c r="H22" s="379">
        <v>10</v>
      </c>
      <c r="I22" s="379"/>
    </row>
    <row r="23" spans="1:9" ht="15.75" x14ac:dyDescent="0.25">
      <c r="A23" s="379">
        <v>2761.5</v>
      </c>
      <c r="B23" s="379" t="s">
        <v>386</v>
      </c>
      <c r="C23" s="379"/>
      <c r="D23" s="379"/>
      <c r="E23" s="379"/>
      <c r="F23" s="379"/>
      <c r="G23" s="379">
        <v>2000</v>
      </c>
      <c r="H23" s="379">
        <v>20</v>
      </c>
      <c r="I23" s="379"/>
    </row>
    <row r="24" spans="1:9" ht="15.75" x14ac:dyDescent="0.25">
      <c r="A24" s="379">
        <v>2751</v>
      </c>
      <c r="B24" s="379"/>
      <c r="C24" s="379"/>
      <c r="D24" s="379"/>
      <c r="E24" s="379">
        <v>1.4</v>
      </c>
      <c r="F24" s="379"/>
      <c r="G24" s="379">
        <v>1500</v>
      </c>
      <c r="H24" s="379">
        <v>26</v>
      </c>
      <c r="I24" s="379">
        <v>140</v>
      </c>
    </row>
    <row r="25" spans="1:9" ht="15.75" x14ac:dyDescent="0.25">
      <c r="A25" s="379">
        <v>2760</v>
      </c>
      <c r="B25" s="379"/>
      <c r="C25" s="379"/>
      <c r="D25" s="379"/>
      <c r="E25" s="379">
        <v>1.4</v>
      </c>
      <c r="F25" s="379"/>
      <c r="G25" s="379">
        <v>1500</v>
      </c>
      <c r="H25" s="379"/>
      <c r="I25" s="379">
        <v>140</v>
      </c>
    </row>
    <row r="26" spans="1:9" ht="15.75" x14ac:dyDescent="0.25">
      <c r="A26" s="379">
        <v>2760</v>
      </c>
      <c r="B26" s="379"/>
      <c r="C26" s="379" t="s">
        <v>382</v>
      </c>
      <c r="D26" s="379"/>
      <c r="E26" s="379"/>
      <c r="F26" s="379">
        <v>1.65</v>
      </c>
      <c r="G26" s="379"/>
      <c r="H26" s="379"/>
      <c r="I26" s="379">
        <v>64</v>
      </c>
    </row>
    <row r="27" spans="1:9" ht="15.75" x14ac:dyDescent="0.25">
      <c r="A27" s="379">
        <v>2854</v>
      </c>
      <c r="B27" s="379"/>
      <c r="C27" s="379" t="s">
        <v>397</v>
      </c>
      <c r="D27" s="379"/>
      <c r="E27" s="379">
        <v>1.4</v>
      </c>
      <c r="F27" s="379">
        <v>1.51</v>
      </c>
      <c r="G27" s="379">
        <v>2070</v>
      </c>
      <c r="H27" s="379"/>
      <c r="I27" s="379">
        <v>250</v>
      </c>
    </row>
    <row r="28" spans="1:9" ht="15.75" x14ac:dyDescent="0.25">
      <c r="A28" s="379">
        <v>2917</v>
      </c>
      <c r="B28" s="379"/>
      <c r="C28" s="379" t="s">
        <v>397</v>
      </c>
      <c r="D28" s="379"/>
      <c r="E28" s="379">
        <v>1.4</v>
      </c>
      <c r="F28" s="379">
        <v>1.51</v>
      </c>
      <c r="G28" s="379" t="s">
        <v>389</v>
      </c>
      <c r="H28" s="379"/>
      <c r="I28" s="379" t="s">
        <v>390</v>
      </c>
    </row>
    <row r="29" spans="1:9" ht="15.75" x14ac:dyDescent="0.25">
      <c r="A29" s="379">
        <v>2993</v>
      </c>
      <c r="B29" s="379"/>
      <c r="C29" s="379" t="s">
        <v>397</v>
      </c>
      <c r="D29" s="379"/>
      <c r="E29" s="379">
        <v>1.4</v>
      </c>
      <c r="F29" s="379">
        <v>1.51</v>
      </c>
      <c r="G29" s="379">
        <v>2070</v>
      </c>
      <c r="H29" s="379"/>
      <c r="I29" s="379" t="s">
        <v>391</v>
      </c>
    </row>
    <row r="30" spans="1:9" ht="15.75" x14ac:dyDescent="0.25">
      <c r="A30" s="379">
        <v>3035</v>
      </c>
      <c r="B30" s="379"/>
      <c r="C30" s="379" t="s">
        <v>397</v>
      </c>
      <c r="D30" s="379"/>
      <c r="E30" s="379">
        <v>1.45</v>
      </c>
      <c r="F30" s="379">
        <v>1.59</v>
      </c>
      <c r="G30" s="379" t="s">
        <v>392</v>
      </c>
      <c r="H30" s="379"/>
      <c r="I30" s="379" t="s">
        <v>393</v>
      </c>
    </row>
    <row r="31" spans="1:9" ht="15.75" x14ac:dyDescent="0.25">
      <c r="A31" s="379">
        <v>3040</v>
      </c>
      <c r="B31" s="379"/>
      <c r="C31" s="379" t="s">
        <v>397</v>
      </c>
      <c r="D31" s="379"/>
      <c r="E31" s="379"/>
      <c r="F31" s="379">
        <v>1.59</v>
      </c>
      <c r="G31" s="379">
        <v>2225</v>
      </c>
      <c r="H31" s="379"/>
      <c r="I31" s="379">
        <v>220</v>
      </c>
    </row>
    <row r="32" spans="1:9" ht="15.75" x14ac:dyDescent="0.25">
      <c r="A32" s="379">
        <v>3064</v>
      </c>
      <c r="B32" s="379"/>
      <c r="C32" s="379" t="s">
        <v>397</v>
      </c>
      <c r="D32" s="379"/>
      <c r="E32" s="379"/>
      <c r="F32" s="379">
        <v>1.59</v>
      </c>
      <c r="G32" s="379">
        <v>2225</v>
      </c>
      <c r="H32" s="379"/>
      <c r="I32" s="379">
        <v>220</v>
      </c>
    </row>
    <row r="33" spans="1:10" ht="15.75" x14ac:dyDescent="0.25">
      <c r="A33" s="379">
        <v>3070</v>
      </c>
      <c r="B33" s="379"/>
      <c r="C33" s="379" t="s">
        <v>397</v>
      </c>
      <c r="D33" s="379"/>
      <c r="E33" s="379"/>
      <c r="F33" s="379" t="s">
        <v>394</v>
      </c>
      <c r="G33" s="379">
        <v>2200</v>
      </c>
      <c r="H33" s="379"/>
      <c r="I33" s="379">
        <v>220</v>
      </c>
    </row>
    <row r="34" spans="1:10" ht="15.75" x14ac:dyDescent="0.25">
      <c r="A34" s="379">
        <v>3095</v>
      </c>
      <c r="B34" s="379"/>
      <c r="C34" s="379" t="s">
        <v>397</v>
      </c>
      <c r="D34" s="379"/>
      <c r="E34" s="379"/>
      <c r="F34" s="379" t="str">
        <f>F33</f>
        <v>1.59-1.60</v>
      </c>
      <c r="G34" s="379">
        <v>2200</v>
      </c>
      <c r="H34" s="379"/>
      <c r="I34" s="379">
        <v>220</v>
      </c>
    </row>
    <row r="35" spans="1:10" ht="15.75" x14ac:dyDescent="0.25">
      <c r="A35" s="379">
        <v>3103</v>
      </c>
      <c r="B35" s="379"/>
      <c r="C35" s="379" t="s">
        <v>397</v>
      </c>
      <c r="D35" s="379"/>
      <c r="E35" s="379"/>
      <c r="F35" s="379">
        <v>1.6</v>
      </c>
      <c r="G35" s="379">
        <v>2200</v>
      </c>
      <c r="H35" s="379"/>
      <c r="I35" s="379">
        <v>222</v>
      </c>
    </row>
    <row r="36" spans="1:10" ht="15.75" x14ac:dyDescent="0.25">
      <c r="A36" s="379">
        <v>3265</v>
      </c>
      <c r="B36" s="379"/>
      <c r="C36" s="379" t="s">
        <v>397</v>
      </c>
      <c r="D36" s="379"/>
      <c r="E36" s="379"/>
      <c r="F36" s="379" t="s">
        <v>396</v>
      </c>
      <c r="G36" s="379">
        <v>2200</v>
      </c>
      <c r="H36" s="379"/>
      <c r="I36" s="379" t="s">
        <v>395</v>
      </c>
    </row>
    <row r="37" spans="1:10" ht="15.75" x14ac:dyDescent="0.25">
      <c r="A37" s="379">
        <v>3302</v>
      </c>
      <c r="B37" s="379"/>
      <c r="C37" s="379" t="s">
        <v>397</v>
      </c>
      <c r="D37" s="379"/>
      <c r="E37" s="379"/>
      <c r="F37" s="379" t="s">
        <v>398</v>
      </c>
      <c r="G37" s="379">
        <v>2200</v>
      </c>
      <c r="H37" s="379"/>
      <c r="I37" s="379" t="s">
        <v>395</v>
      </c>
    </row>
    <row r="38" spans="1:10" ht="15.75" x14ac:dyDescent="0.25">
      <c r="A38" s="379">
        <v>3327</v>
      </c>
      <c r="B38" s="379"/>
      <c r="C38" s="379" t="s">
        <v>397</v>
      </c>
      <c r="D38" s="379"/>
      <c r="E38" s="379"/>
      <c r="F38" s="379" t="s">
        <v>401</v>
      </c>
      <c r="G38" s="379" t="s">
        <v>400</v>
      </c>
      <c r="H38" s="379"/>
      <c r="I38" s="379" t="s">
        <v>399</v>
      </c>
    </row>
    <row r="39" spans="1:10" ht="15.75" x14ac:dyDescent="0.25">
      <c r="A39" s="379">
        <v>3346</v>
      </c>
      <c r="B39" s="379"/>
      <c r="C39" s="379" t="s">
        <v>397</v>
      </c>
      <c r="D39" s="379"/>
      <c r="E39" s="379"/>
      <c r="F39" s="379">
        <v>1.61</v>
      </c>
      <c r="G39" s="379">
        <v>2100</v>
      </c>
      <c r="H39" s="379"/>
      <c r="I39" s="379">
        <v>214</v>
      </c>
    </row>
    <row r="40" spans="1:10" ht="15.75" x14ac:dyDescent="0.25">
      <c r="A40" s="379">
        <v>3385</v>
      </c>
      <c r="B40" s="379"/>
      <c r="C40" s="379" t="s">
        <v>397</v>
      </c>
      <c r="D40" s="379"/>
      <c r="E40" s="379"/>
      <c r="F40" s="379" t="s">
        <v>396</v>
      </c>
      <c r="G40" s="379">
        <v>2100</v>
      </c>
      <c r="H40" s="379"/>
      <c r="I40" s="379">
        <v>220</v>
      </c>
    </row>
    <row r="41" spans="1:10" ht="15.75" x14ac:dyDescent="0.25">
      <c r="A41" s="379">
        <v>3510</v>
      </c>
      <c r="B41" s="379"/>
      <c r="C41" s="379" t="s">
        <v>397</v>
      </c>
      <c r="D41" s="379"/>
      <c r="E41" s="379"/>
      <c r="F41" s="379" t="s">
        <v>394</v>
      </c>
      <c r="G41" s="379">
        <v>2100</v>
      </c>
      <c r="H41" s="379"/>
      <c r="I41" s="379">
        <v>220</v>
      </c>
    </row>
    <row r="42" spans="1:10" ht="15.75" x14ac:dyDescent="0.25">
      <c r="A42" s="379">
        <v>3307</v>
      </c>
      <c r="B42" s="379" t="s">
        <v>383</v>
      </c>
      <c r="C42" s="379" t="s">
        <v>404</v>
      </c>
      <c r="D42" s="379"/>
      <c r="E42" s="379">
        <v>1.65</v>
      </c>
      <c r="F42" s="379"/>
      <c r="G42" s="379"/>
      <c r="H42" s="379">
        <v>5</v>
      </c>
      <c r="I42" s="379"/>
    </row>
    <row r="43" spans="1:10" ht="15.75" x14ac:dyDescent="0.25">
      <c r="A43" s="379">
        <v>2750</v>
      </c>
      <c r="B43" s="379"/>
      <c r="C43" s="379" t="s">
        <v>405</v>
      </c>
      <c r="D43" s="379"/>
      <c r="E43" s="379" t="s">
        <v>402</v>
      </c>
      <c r="F43" s="379"/>
      <c r="G43" s="379">
        <v>700</v>
      </c>
      <c r="H43" s="379"/>
      <c r="I43" s="381" t="s">
        <v>403</v>
      </c>
    </row>
    <row r="44" spans="1:10" ht="15.75" x14ac:dyDescent="0.25">
      <c r="A44" s="379">
        <v>3202</v>
      </c>
      <c r="B44" s="379"/>
      <c r="C44" s="379"/>
      <c r="D44" s="379"/>
      <c r="E44" s="379">
        <v>1.47</v>
      </c>
      <c r="F44" s="379"/>
      <c r="G44" s="379">
        <v>1000</v>
      </c>
      <c r="H44" s="379"/>
      <c r="I44" s="379">
        <v>430</v>
      </c>
    </row>
    <row r="45" spans="1:10" ht="15.75" x14ac:dyDescent="0.25">
      <c r="A45" s="379">
        <v>2710</v>
      </c>
      <c r="B45" s="379" t="s">
        <v>383</v>
      </c>
      <c r="C45" s="379" t="s">
        <v>405</v>
      </c>
      <c r="D45" s="379"/>
      <c r="E45" s="379">
        <v>1.65</v>
      </c>
      <c r="F45" s="379"/>
      <c r="G45" s="379">
        <v>700</v>
      </c>
      <c r="H45" s="379">
        <v>5</v>
      </c>
      <c r="I45" s="379"/>
    </row>
    <row r="46" spans="1:10" ht="15.75" x14ac:dyDescent="0.25">
      <c r="A46" s="379">
        <v>2755</v>
      </c>
      <c r="B46" s="379"/>
      <c r="C46" s="379" t="s">
        <v>406</v>
      </c>
      <c r="D46" s="379"/>
      <c r="E46" s="379">
        <v>1.44</v>
      </c>
      <c r="F46" s="379"/>
      <c r="G46" s="379">
        <v>2000</v>
      </c>
      <c r="H46" s="379"/>
      <c r="I46" s="379"/>
      <c r="J46">
        <v>93</v>
      </c>
    </row>
    <row r="47" spans="1:10" ht="15.75" x14ac:dyDescent="0.25">
      <c r="A47" s="379">
        <v>2755</v>
      </c>
      <c r="B47" s="379"/>
      <c r="C47" s="379"/>
      <c r="D47" s="379"/>
      <c r="E47" s="379">
        <v>1.45</v>
      </c>
      <c r="F47" s="379"/>
      <c r="G47" s="379">
        <v>2000</v>
      </c>
      <c r="H47" s="379"/>
      <c r="I47" s="379" t="s">
        <v>407</v>
      </c>
    </row>
    <row r="48" spans="1:10" ht="15.75" x14ac:dyDescent="0.25">
      <c r="A48" s="379">
        <v>2755</v>
      </c>
      <c r="B48" s="379" t="s">
        <v>383</v>
      </c>
      <c r="C48" s="379" t="s">
        <v>406</v>
      </c>
      <c r="D48" s="379"/>
      <c r="E48" s="379">
        <v>1.62</v>
      </c>
      <c r="F48" s="379"/>
      <c r="G48" s="379"/>
      <c r="H48" s="379">
        <v>6</v>
      </c>
      <c r="I48" s="379"/>
    </row>
    <row r="49" spans="1:9" ht="15.75" x14ac:dyDescent="0.25">
      <c r="A49" s="379">
        <v>2466</v>
      </c>
      <c r="B49" s="379"/>
      <c r="C49" s="379" t="s">
        <v>384</v>
      </c>
      <c r="D49" s="379"/>
      <c r="E49" s="379">
        <v>1.45</v>
      </c>
      <c r="F49" s="379"/>
      <c r="G49" s="379" t="s">
        <v>408</v>
      </c>
      <c r="H49" s="379">
        <v>104</v>
      </c>
      <c r="I49" s="379" t="s">
        <v>409</v>
      </c>
    </row>
    <row r="50" spans="1:9" ht="15.75" x14ac:dyDescent="0.25">
      <c r="A50" s="379">
        <v>2755</v>
      </c>
      <c r="B50" s="379"/>
      <c r="C50" s="379" t="s">
        <v>384</v>
      </c>
      <c r="D50" s="379"/>
      <c r="E50" s="379"/>
      <c r="F50" s="379"/>
      <c r="G50" s="379">
        <v>1000</v>
      </c>
      <c r="H50" s="379">
        <v>113</v>
      </c>
      <c r="I50" s="379">
        <v>59</v>
      </c>
    </row>
    <row r="51" spans="1:9" ht="15.75" x14ac:dyDescent="0.25">
      <c r="A51" s="379">
        <v>2751</v>
      </c>
      <c r="B51" s="379"/>
      <c r="C51" s="379"/>
      <c r="D51" s="379"/>
      <c r="E51" s="379"/>
      <c r="F51" s="379">
        <v>1.58</v>
      </c>
      <c r="G51" s="379">
        <v>500</v>
      </c>
      <c r="H51" s="379"/>
      <c r="I51" s="379">
        <v>21</v>
      </c>
    </row>
    <row r="52" spans="1:9" ht="15.75" x14ac:dyDescent="0.25">
      <c r="A52" s="379">
        <v>3510</v>
      </c>
      <c r="B52" s="379"/>
      <c r="C52" s="379"/>
      <c r="D52" s="379"/>
      <c r="E52" s="379">
        <v>1.56</v>
      </c>
      <c r="F52" s="379">
        <v>1.57</v>
      </c>
      <c r="G52" s="379">
        <v>2200</v>
      </c>
      <c r="H52" s="379"/>
      <c r="I52" s="379">
        <v>206</v>
      </c>
    </row>
    <row r="53" spans="1:9" ht="15.75" x14ac:dyDescent="0.25">
      <c r="A53" s="379">
        <v>3508</v>
      </c>
      <c r="B53" s="379"/>
      <c r="C53" s="379"/>
      <c r="D53" s="379" t="s">
        <v>36</v>
      </c>
      <c r="E53" s="379"/>
      <c r="F53" s="379"/>
      <c r="G53" s="379">
        <v>780</v>
      </c>
      <c r="H53" s="379">
        <v>10</v>
      </c>
      <c r="I53" s="379">
        <v>80</v>
      </c>
    </row>
    <row r="54" spans="1:9" ht="15.75" x14ac:dyDescent="0.25">
      <c r="A54" s="379">
        <v>3508</v>
      </c>
      <c r="B54" s="379" t="s">
        <v>386</v>
      </c>
      <c r="C54" s="379"/>
      <c r="D54" s="379"/>
      <c r="E54" s="379">
        <v>1.65</v>
      </c>
      <c r="F54" s="379"/>
      <c r="G54" s="379">
        <v>665</v>
      </c>
      <c r="H54" s="379">
        <v>15</v>
      </c>
      <c r="I54" s="379">
        <v>80</v>
      </c>
    </row>
    <row r="55" spans="1:9" ht="15.75" x14ac:dyDescent="0.25">
      <c r="A55" s="379">
        <v>3508</v>
      </c>
      <c r="B55" s="379" t="s">
        <v>410</v>
      </c>
      <c r="C55" s="379" t="s">
        <v>379</v>
      </c>
      <c r="D55" s="379"/>
      <c r="E55" s="379"/>
      <c r="F55" s="379"/>
      <c r="G55" s="379"/>
      <c r="H55" s="379">
        <v>0.9</v>
      </c>
      <c r="I55" s="379"/>
    </row>
    <row r="56" spans="1:9" ht="15.75" x14ac:dyDescent="0.25">
      <c r="A56" s="379">
        <v>112</v>
      </c>
      <c r="B56" s="379" t="s">
        <v>383</v>
      </c>
      <c r="C56" s="379"/>
      <c r="D56" s="379"/>
      <c r="E56" s="379">
        <v>1.63</v>
      </c>
      <c r="F56" s="379"/>
      <c r="G56" s="379">
        <v>1000</v>
      </c>
      <c r="H56" s="379">
        <v>3</v>
      </c>
      <c r="I56" s="379">
        <v>7</v>
      </c>
    </row>
    <row r="57" spans="1:9" ht="15.75" x14ac:dyDescent="0.25">
      <c r="A57" s="379">
        <v>791</v>
      </c>
      <c r="B57" s="379" t="s">
        <v>383</v>
      </c>
      <c r="C57" s="379"/>
      <c r="D57" s="379"/>
      <c r="E57" s="379">
        <v>1.66</v>
      </c>
      <c r="F57" s="379"/>
      <c r="G57" s="379"/>
      <c r="H57" s="379">
        <v>5.5</v>
      </c>
      <c r="I57" s="379"/>
    </row>
    <row r="58" spans="1:9" ht="15.75" x14ac:dyDescent="0.25">
      <c r="A58" s="379">
        <v>138</v>
      </c>
      <c r="B58" s="379" t="s">
        <v>411</v>
      </c>
      <c r="C58" s="379"/>
      <c r="D58" s="379"/>
      <c r="E58" s="379">
        <v>1.03</v>
      </c>
      <c r="F58" s="379"/>
      <c r="G58" s="379">
        <v>2400</v>
      </c>
      <c r="H58" s="379">
        <v>37</v>
      </c>
      <c r="I58" s="379"/>
    </row>
    <row r="59" spans="1:9" ht="15.75" x14ac:dyDescent="0.25">
      <c r="A59" s="379">
        <v>615</v>
      </c>
      <c r="B59" s="379"/>
      <c r="C59" s="379"/>
      <c r="D59" s="379"/>
      <c r="E59" s="379"/>
      <c r="F59" s="379"/>
      <c r="G59" s="379"/>
      <c r="H59" s="379"/>
      <c r="I59" s="379"/>
    </row>
    <row r="60" spans="1:9" ht="15.75" x14ac:dyDescent="0.25">
      <c r="A60" s="379">
        <v>0</v>
      </c>
      <c r="B60" s="379" t="s">
        <v>373</v>
      </c>
      <c r="C60" s="379" t="s">
        <v>379</v>
      </c>
      <c r="D60" s="379"/>
      <c r="E60" s="379"/>
      <c r="F60" s="379"/>
      <c r="G60" s="379"/>
      <c r="H60" s="379">
        <v>0.9</v>
      </c>
      <c r="I60" s="379"/>
    </row>
    <row r="61" spans="1:9" ht="15.75" x14ac:dyDescent="0.25">
      <c r="A61" s="379">
        <v>0</v>
      </c>
      <c r="B61" s="379" t="s">
        <v>373</v>
      </c>
      <c r="C61" s="379" t="s">
        <v>379</v>
      </c>
      <c r="D61" s="379"/>
      <c r="E61" s="379"/>
      <c r="F61" s="379"/>
      <c r="G61" s="379"/>
      <c r="H61" s="379">
        <v>12.2</v>
      </c>
      <c r="I61" s="379"/>
    </row>
    <row r="62" spans="1:9" ht="15.75" x14ac:dyDescent="0.25">
      <c r="A62" s="379">
        <v>0</v>
      </c>
      <c r="B62" s="379" t="s">
        <v>380</v>
      </c>
      <c r="C62" s="379" t="s">
        <v>379</v>
      </c>
      <c r="D62" s="379"/>
      <c r="E62" s="379"/>
      <c r="F62" s="379"/>
      <c r="G62" s="379" t="s">
        <v>414</v>
      </c>
      <c r="H62" s="379"/>
      <c r="I62" s="379" t="s">
        <v>415</v>
      </c>
    </row>
    <row r="63" spans="1:9" ht="15.75" x14ac:dyDescent="0.25">
      <c r="A63" s="379">
        <v>2416</v>
      </c>
      <c r="B63" s="379"/>
      <c r="C63" s="379" t="s">
        <v>379</v>
      </c>
      <c r="D63" s="379"/>
      <c r="E63" s="379"/>
      <c r="F63" s="379"/>
      <c r="G63" s="379">
        <v>2900</v>
      </c>
      <c r="H63" s="379">
        <v>37</v>
      </c>
      <c r="I63" s="379">
        <v>51</v>
      </c>
    </row>
    <row r="64" spans="1:9" ht="15.75" x14ac:dyDescent="0.25">
      <c r="A64" s="379">
        <v>305</v>
      </c>
      <c r="B64" s="379"/>
      <c r="C64" s="379" t="s">
        <v>379</v>
      </c>
      <c r="D64" s="379" t="s">
        <v>416</v>
      </c>
      <c r="E64" s="379"/>
      <c r="F64" s="379"/>
      <c r="G64" s="379">
        <v>1000</v>
      </c>
      <c r="H64" s="379">
        <v>10</v>
      </c>
      <c r="I64" s="379"/>
    </row>
    <row r="65" spans="1:9" ht="15.75" x14ac:dyDescent="0.25">
      <c r="A65" s="379">
        <v>305</v>
      </c>
      <c r="B65" s="379"/>
      <c r="C65" s="379" t="s">
        <v>379</v>
      </c>
      <c r="D65" s="379" t="s">
        <v>416</v>
      </c>
      <c r="E65" s="379"/>
      <c r="F65" s="379"/>
      <c r="G65" s="379">
        <v>1000</v>
      </c>
      <c r="H65" s="379">
        <v>2</v>
      </c>
      <c r="I65" s="379"/>
    </row>
  </sheetData>
  <phoneticPr fontId="13" type="noConversion"/>
  <conditionalFormatting sqref="E1:E1048576">
    <cfRule type="colorScale" priority="3">
      <colorScale>
        <cfvo type="min"/>
        <cfvo type="percentile" val="50"/>
        <cfvo type="max"/>
        <color rgb="FF63BE7B"/>
        <color rgb="FFFFEB84"/>
        <color rgb="FFF8696B"/>
      </colorScale>
    </cfRule>
  </conditionalFormatting>
  <conditionalFormatting sqref="E1:F1048576">
    <cfRule type="colorScale" priority="1">
      <colorScale>
        <cfvo type="min"/>
        <cfvo type="percentile" val="50"/>
        <cfvo type="max"/>
        <color rgb="FF63BE7B"/>
        <color rgb="FFFFEB84"/>
        <color rgb="FFF8696B"/>
      </colorScale>
    </cfRule>
  </conditionalFormatting>
  <conditionalFormatting sqref="F1:F1048576">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239BA-EDE5-471F-8401-71A5D6CAB4E4}">
  <dimension ref="A1:G9"/>
  <sheetViews>
    <sheetView workbookViewId="0">
      <selection activeCell="F23" sqref="F23"/>
    </sheetView>
  </sheetViews>
  <sheetFormatPr defaultRowHeight="15" x14ac:dyDescent="0.25"/>
  <cols>
    <col min="1" max="1" width="9.28515625" bestFit="1" customWidth="1"/>
    <col min="2" max="2" width="17.7109375" bestFit="1" customWidth="1"/>
    <col min="3" max="3" width="16.28515625" bestFit="1" customWidth="1"/>
    <col min="4" max="4" width="15" bestFit="1" customWidth="1"/>
    <col min="5" max="5" width="12.5703125" bestFit="1" customWidth="1"/>
    <col min="6" max="6" width="15.42578125" bestFit="1" customWidth="1"/>
    <col min="7" max="7" width="16.85546875" bestFit="1" customWidth="1"/>
  </cols>
  <sheetData>
    <row r="1" spans="1:7" ht="18.75" x14ac:dyDescent="0.25">
      <c r="A1" s="380" t="s">
        <v>364</v>
      </c>
      <c r="B1" s="380" t="s">
        <v>370</v>
      </c>
      <c r="C1" s="380" t="s">
        <v>371</v>
      </c>
      <c r="D1" s="380" t="s">
        <v>366</v>
      </c>
      <c r="E1" s="380" t="s">
        <v>367</v>
      </c>
      <c r="F1" s="380" t="s">
        <v>369</v>
      </c>
      <c r="G1" s="380" t="s">
        <v>372</v>
      </c>
    </row>
    <row r="2" spans="1:7" ht="15.75" x14ac:dyDescent="0.25">
      <c r="A2" s="379">
        <v>251</v>
      </c>
      <c r="B2" s="379"/>
      <c r="C2" s="379" t="s">
        <v>360</v>
      </c>
      <c r="D2" s="379">
        <v>1.5</v>
      </c>
      <c r="E2" s="379">
        <v>800</v>
      </c>
      <c r="F2" s="379">
        <v>75</v>
      </c>
      <c r="G2" s="379">
        <v>13</v>
      </c>
    </row>
    <row r="3" spans="1:7" ht="15.75" x14ac:dyDescent="0.25">
      <c r="A3" s="379">
        <v>1350</v>
      </c>
      <c r="B3" s="379" t="s">
        <v>376</v>
      </c>
      <c r="C3" s="379"/>
      <c r="D3" s="379">
        <v>1.56</v>
      </c>
      <c r="E3" s="379" t="s">
        <v>377</v>
      </c>
      <c r="F3" s="379">
        <v>126</v>
      </c>
      <c r="G3" s="379">
        <v>20</v>
      </c>
    </row>
    <row r="4" spans="1:7" ht="15.75" x14ac:dyDescent="0.25">
      <c r="A4" s="379">
        <v>1351</v>
      </c>
      <c r="B4" s="379" t="s">
        <v>14</v>
      </c>
      <c r="C4" s="379"/>
      <c r="D4" s="379">
        <v>1.92</v>
      </c>
      <c r="E4" s="379" t="s">
        <v>377</v>
      </c>
      <c r="F4" s="379">
        <v>20</v>
      </c>
      <c r="G4" s="379">
        <v>20</v>
      </c>
    </row>
    <row r="5" spans="1:7" ht="15.75" x14ac:dyDescent="0.25">
      <c r="A5" s="379">
        <v>2760.5</v>
      </c>
      <c r="B5" s="379"/>
      <c r="C5" s="379"/>
      <c r="D5" s="379">
        <v>1.9</v>
      </c>
      <c r="E5" s="379">
        <v>800</v>
      </c>
      <c r="F5" s="379">
        <v>17.3</v>
      </c>
      <c r="G5" s="379" t="s">
        <v>387</v>
      </c>
    </row>
    <row r="6" spans="1:7" ht="15.75" x14ac:dyDescent="0.25">
      <c r="A6" s="379">
        <v>3508</v>
      </c>
      <c r="B6" s="379"/>
      <c r="C6" s="379"/>
      <c r="D6" s="379">
        <v>1.9</v>
      </c>
      <c r="E6" s="379">
        <v>680</v>
      </c>
      <c r="F6" s="379">
        <v>15.9</v>
      </c>
      <c r="G6" s="379">
        <v>80</v>
      </c>
    </row>
    <row r="7" spans="1:7" ht="15.75" x14ac:dyDescent="0.25">
      <c r="A7" s="379">
        <v>0</v>
      </c>
      <c r="B7" s="379" t="s">
        <v>412</v>
      </c>
      <c r="C7" s="379"/>
      <c r="D7" s="379">
        <v>1.9</v>
      </c>
      <c r="E7" s="379">
        <v>600</v>
      </c>
      <c r="F7" s="379">
        <v>13.6</v>
      </c>
      <c r="G7" s="379" t="s">
        <v>413</v>
      </c>
    </row>
    <row r="8" spans="1:7" ht="15.75" x14ac:dyDescent="0.25">
      <c r="A8" s="379">
        <v>2416</v>
      </c>
      <c r="B8" s="379" t="s">
        <v>412</v>
      </c>
      <c r="C8" s="379"/>
      <c r="D8" s="379">
        <v>1.9</v>
      </c>
      <c r="E8" s="379">
        <v>600</v>
      </c>
      <c r="F8" s="379">
        <v>9.4</v>
      </c>
      <c r="G8" s="379"/>
    </row>
    <row r="9" spans="1:7" ht="15.75" x14ac:dyDescent="0.25">
      <c r="A9" s="379">
        <v>305</v>
      </c>
      <c r="B9" s="379" t="s">
        <v>412</v>
      </c>
      <c r="C9" s="379"/>
      <c r="D9" s="379">
        <v>1.95</v>
      </c>
      <c r="E9" s="379">
        <v>600</v>
      </c>
      <c r="F9" s="379">
        <v>7.8</v>
      </c>
      <c r="G9" s="37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7D42E-A3F6-494A-9C62-CB3018F8E9C6}">
  <dimension ref="A1:G90"/>
  <sheetViews>
    <sheetView tabSelected="1" zoomScale="85" zoomScaleNormal="85" workbookViewId="0">
      <selection activeCell="E13" sqref="E13"/>
    </sheetView>
  </sheetViews>
  <sheetFormatPr defaultRowHeight="15" x14ac:dyDescent="0.25"/>
  <cols>
    <col min="1" max="1" width="9.140625" style="367"/>
    <col min="2" max="2" width="16.42578125" style="367" bestFit="1" customWidth="1"/>
    <col min="3" max="3" width="18" style="367" bestFit="1" customWidth="1"/>
    <col min="4" max="4" width="10.5703125" style="367" bestFit="1" customWidth="1"/>
    <col min="5" max="5" width="7.7109375" style="367" bestFit="1" customWidth="1"/>
    <col min="6" max="6" width="9.140625" style="367"/>
    <col min="7" max="7" width="14.140625" style="501" customWidth="1"/>
  </cols>
  <sheetData>
    <row r="1" spans="1:7" ht="38.25" thickBot="1" x14ac:dyDescent="0.3">
      <c r="A1" s="549" t="s">
        <v>492</v>
      </c>
      <c r="B1" s="548" t="s">
        <v>33</v>
      </c>
      <c r="C1" s="548" t="s">
        <v>2815</v>
      </c>
      <c r="D1" s="547" t="s">
        <v>491</v>
      </c>
      <c r="E1" s="547" t="s">
        <v>2814</v>
      </c>
      <c r="F1" s="547" t="s">
        <v>2813</v>
      </c>
      <c r="G1" s="546" t="s">
        <v>2812</v>
      </c>
    </row>
    <row r="2" spans="1:7" ht="16.5" thickBot="1" x14ac:dyDescent="0.3">
      <c r="A2" s="543">
        <v>0</v>
      </c>
      <c r="B2" s="545">
        <v>435049.83100000001</v>
      </c>
      <c r="C2" s="545">
        <v>6478560.8250000002</v>
      </c>
      <c r="D2" s="544">
        <v>0</v>
      </c>
      <c r="E2" s="544">
        <v>0</v>
      </c>
      <c r="F2" s="544">
        <v>0</v>
      </c>
      <c r="G2" s="543"/>
    </row>
    <row r="3" spans="1:7" ht="16.5" thickBot="1" x14ac:dyDescent="0.3">
      <c r="A3" s="542">
        <v>145.6</v>
      </c>
      <c r="B3" s="539">
        <v>435049.83100000001</v>
      </c>
      <c r="C3" s="539">
        <v>6478560.8250000002</v>
      </c>
      <c r="D3" s="541">
        <v>145.6</v>
      </c>
      <c r="E3" s="541">
        <v>0</v>
      </c>
      <c r="F3" s="541">
        <v>220</v>
      </c>
      <c r="G3" s="537">
        <v>0</v>
      </c>
    </row>
    <row r="4" spans="1:7" ht="16.5" thickBot="1" x14ac:dyDescent="0.3">
      <c r="A4" s="542">
        <v>180</v>
      </c>
      <c r="B4" s="539">
        <v>435049.77409678441</v>
      </c>
      <c r="C4" s="539">
        <v>6478560.798356696</v>
      </c>
      <c r="D4" s="541">
        <v>180</v>
      </c>
      <c r="E4" s="541">
        <v>0.02</v>
      </c>
      <c r="F4" s="541">
        <v>205.09</v>
      </c>
      <c r="G4" s="537">
        <v>1.7441860469486606E-2</v>
      </c>
    </row>
    <row r="5" spans="1:7" ht="16.5" thickBot="1" x14ac:dyDescent="0.3">
      <c r="A5" s="542">
        <v>182.5</v>
      </c>
      <c r="B5" s="539">
        <v>435049.48336358438</v>
      </c>
      <c r="C5" s="539">
        <v>6478561.2925152099</v>
      </c>
      <c r="D5" s="541">
        <v>182.5</v>
      </c>
      <c r="E5" s="541">
        <v>0.18</v>
      </c>
      <c r="F5" s="541">
        <v>120.47</v>
      </c>
      <c r="G5" s="537">
        <v>2.1508111549289346</v>
      </c>
    </row>
    <row r="6" spans="1:7" ht="16.5" thickBot="1" x14ac:dyDescent="0.3">
      <c r="A6" s="540">
        <v>206.7</v>
      </c>
      <c r="B6" s="539">
        <v>435048.47427271586</v>
      </c>
      <c r="C6" s="539">
        <v>6478561.3381612767</v>
      </c>
      <c r="D6" s="538">
        <v>206.7</v>
      </c>
      <c r="E6" s="538">
        <v>0.28000000000000003</v>
      </c>
      <c r="F6" s="538">
        <v>177.41</v>
      </c>
      <c r="G6" s="537">
        <v>0.29286571878264867</v>
      </c>
    </row>
    <row r="7" spans="1:7" ht="16.5" thickBot="1" x14ac:dyDescent="0.3">
      <c r="A7" s="540">
        <v>216.5</v>
      </c>
      <c r="B7" s="539">
        <v>435047.7970716015</v>
      </c>
      <c r="C7" s="539">
        <v>6478560.4766643634</v>
      </c>
      <c r="D7" s="538">
        <v>216.5</v>
      </c>
      <c r="E7" s="538">
        <v>0.28999999999999998</v>
      </c>
      <c r="F7" s="538">
        <v>231.83</v>
      </c>
      <c r="G7" s="537">
        <v>0.79832183725459593</v>
      </c>
    </row>
    <row r="8" spans="1:7" ht="16.5" thickBot="1" x14ac:dyDescent="0.3">
      <c r="A8" s="542">
        <v>222.4</v>
      </c>
      <c r="B8" s="539">
        <v>435047.92833415599</v>
      </c>
      <c r="C8" s="539">
        <v>6478560.1529174829</v>
      </c>
      <c r="D8" s="541">
        <v>222.4</v>
      </c>
      <c r="E8" s="541">
        <v>0.09</v>
      </c>
      <c r="F8" s="541">
        <v>292.07</v>
      </c>
      <c r="G8" s="537">
        <v>1.3091570106389976</v>
      </c>
    </row>
    <row r="9" spans="1:7" ht="16.5" thickBot="1" x14ac:dyDescent="0.3">
      <c r="A9" s="542">
        <v>237.2</v>
      </c>
      <c r="B9" s="539">
        <v>435047.85953203775</v>
      </c>
      <c r="C9" s="539">
        <v>6478560.0495186513</v>
      </c>
      <c r="D9" s="541">
        <v>237.2</v>
      </c>
      <c r="E9" s="541">
        <v>0.03</v>
      </c>
      <c r="F9" s="541">
        <v>236.36</v>
      </c>
      <c r="G9" s="537">
        <v>0.15645888098369612</v>
      </c>
    </row>
    <row r="10" spans="1:7" ht="16.5" thickBot="1" x14ac:dyDescent="0.3">
      <c r="A10" s="540">
        <v>242.4</v>
      </c>
      <c r="B10" s="539">
        <v>435047.7315235234</v>
      </c>
      <c r="C10" s="539">
        <v>6478560.4081168426</v>
      </c>
      <c r="D10" s="538">
        <v>242.4</v>
      </c>
      <c r="E10" s="538">
        <v>0.09</v>
      </c>
      <c r="F10" s="538">
        <v>109.64500000000001</v>
      </c>
      <c r="G10" s="537">
        <v>0.63797125006142275</v>
      </c>
    </row>
    <row r="11" spans="1:7" ht="16.5" thickBot="1" x14ac:dyDescent="0.3">
      <c r="A11" s="542">
        <v>286.39999999999998</v>
      </c>
      <c r="B11" s="539">
        <v>435039.26040805579</v>
      </c>
      <c r="C11" s="539">
        <v>6478556.8297775714</v>
      </c>
      <c r="D11" s="541">
        <v>286.39999999999998</v>
      </c>
      <c r="E11" s="541">
        <v>1.84</v>
      </c>
      <c r="F11" s="541">
        <v>202.9</v>
      </c>
      <c r="G11" s="537">
        <v>1.2595200405925346</v>
      </c>
    </row>
    <row r="12" spans="1:7" ht="16.5" thickBot="1" x14ac:dyDescent="0.3">
      <c r="A12" s="540">
        <v>327.7</v>
      </c>
      <c r="B12" s="539">
        <v>435029.28544905275</v>
      </c>
      <c r="C12" s="539">
        <v>6478552.6694300398</v>
      </c>
      <c r="D12" s="538">
        <v>327.7</v>
      </c>
      <c r="E12" s="538">
        <v>1.89</v>
      </c>
      <c r="F12" s="538">
        <v>202.64</v>
      </c>
      <c r="G12" s="537">
        <v>3.6835936319687429E-2</v>
      </c>
    </row>
    <row r="13" spans="1:7" ht="16.5" thickBot="1" x14ac:dyDescent="0.3">
      <c r="A13" s="542">
        <v>369.1</v>
      </c>
      <c r="B13" s="539">
        <v>435014.74258985906</v>
      </c>
      <c r="C13" s="539">
        <v>6478529.3507334208</v>
      </c>
      <c r="D13" s="541">
        <v>369.1</v>
      </c>
      <c r="E13" s="541">
        <v>4.2699999999999996</v>
      </c>
      <c r="F13" s="541">
        <v>238.05</v>
      </c>
      <c r="G13" s="537">
        <v>2.1309474281601317</v>
      </c>
    </row>
    <row r="14" spans="1:7" ht="16.5" thickBot="1" x14ac:dyDescent="0.3">
      <c r="A14" s="540">
        <v>410</v>
      </c>
      <c r="B14" s="539">
        <v>434996.05671646027</v>
      </c>
      <c r="C14" s="539">
        <v>6478485.3935803631</v>
      </c>
      <c r="D14" s="538">
        <v>409.7</v>
      </c>
      <c r="E14" s="538">
        <v>6.69</v>
      </c>
      <c r="F14" s="538">
        <v>246.97</v>
      </c>
      <c r="G14" s="537">
        <v>1.87657305344223</v>
      </c>
    </row>
    <row r="15" spans="1:7" ht="16.5" thickBot="1" x14ac:dyDescent="0.3">
      <c r="A15" s="542">
        <v>439.6</v>
      </c>
      <c r="B15" s="539">
        <v>434958.51877847256</v>
      </c>
      <c r="C15" s="539">
        <v>6478437.4680153495</v>
      </c>
      <c r="D15" s="541">
        <v>439.1</v>
      </c>
      <c r="E15" s="541">
        <v>7.96</v>
      </c>
      <c r="F15" s="541">
        <v>231.93</v>
      </c>
      <c r="G15" s="537">
        <v>2.3204549502427612</v>
      </c>
    </row>
    <row r="16" spans="1:7" ht="16.5" thickBot="1" x14ac:dyDescent="0.3">
      <c r="A16" s="540">
        <v>479.3</v>
      </c>
      <c r="B16" s="539">
        <v>434905.45807871217</v>
      </c>
      <c r="C16" s="539">
        <v>6478392.5488172686</v>
      </c>
      <c r="D16" s="538">
        <v>478.4</v>
      </c>
      <c r="E16" s="538">
        <v>8.34</v>
      </c>
      <c r="F16" s="538">
        <v>220.25</v>
      </c>
      <c r="G16" s="537">
        <v>1.281377258279212</v>
      </c>
    </row>
    <row r="17" spans="1:7" ht="16.5" thickBot="1" x14ac:dyDescent="0.3">
      <c r="A17" s="542">
        <v>519.6</v>
      </c>
      <c r="B17" s="539">
        <v>434827.05617035087</v>
      </c>
      <c r="C17" s="539">
        <v>6478365.9044309985</v>
      </c>
      <c r="D17" s="541">
        <v>518.20000000000005</v>
      </c>
      <c r="E17" s="541">
        <v>9.17</v>
      </c>
      <c r="F17" s="541">
        <v>198.77</v>
      </c>
      <c r="G17" s="537">
        <v>2.4949565961420039</v>
      </c>
    </row>
    <row r="18" spans="1:7" ht="16.5" thickBot="1" x14ac:dyDescent="0.3">
      <c r="A18" s="542">
        <v>562</v>
      </c>
      <c r="B18" s="539">
        <v>434739.36127975537</v>
      </c>
      <c r="C18" s="539">
        <v>6478361.231794579</v>
      </c>
      <c r="D18" s="541">
        <v>560.1</v>
      </c>
      <c r="E18" s="541">
        <v>8.99</v>
      </c>
      <c r="F18" s="541">
        <v>183.05</v>
      </c>
      <c r="G18" s="537">
        <v>1.7544805489224429</v>
      </c>
    </row>
    <row r="19" spans="1:7" ht="16.5" thickBot="1" x14ac:dyDescent="0.3">
      <c r="A19" s="540">
        <v>600.1</v>
      </c>
      <c r="B19" s="539">
        <v>434643.38527893642</v>
      </c>
      <c r="C19" s="539">
        <v>6478357.5112166982</v>
      </c>
      <c r="D19" s="538">
        <v>597.70000000000005</v>
      </c>
      <c r="E19" s="538">
        <v>9.2100000000000009</v>
      </c>
      <c r="F19" s="538">
        <v>182.22</v>
      </c>
      <c r="G19" s="537">
        <v>0.20171829327857591</v>
      </c>
    </row>
    <row r="20" spans="1:7" ht="16.5" thickBot="1" x14ac:dyDescent="0.3">
      <c r="A20" s="542">
        <v>640</v>
      </c>
      <c r="B20" s="539">
        <v>434541.23304160137</v>
      </c>
      <c r="C20" s="539">
        <v>6478368.7167493068</v>
      </c>
      <c r="D20" s="541">
        <v>637.20000000000005</v>
      </c>
      <c r="E20" s="541">
        <v>9.24</v>
      </c>
      <c r="F20" s="541">
        <v>173.74</v>
      </c>
      <c r="G20" s="537">
        <v>1.021477963992061</v>
      </c>
    </row>
    <row r="21" spans="1:7" ht="16.5" thickBot="1" x14ac:dyDescent="0.3">
      <c r="A21" s="540">
        <v>680.8</v>
      </c>
      <c r="B21" s="539">
        <v>434429.49797366303</v>
      </c>
      <c r="C21" s="539">
        <v>6478384.4200890204</v>
      </c>
      <c r="D21" s="538">
        <v>677.3</v>
      </c>
      <c r="E21" s="538">
        <v>9.5399999999999991</v>
      </c>
      <c r="F21" s="538">
        <v>172</v>
      </c>
      <c r="G21" s="537">
        <v>0.30367356590380434</v>
      </c>
    </row>
    <row r="22" spans="1:7" ht="16.5" thickBot="1" x14ac:dyDescent="0.3">
      <c r="A22" s="542">
        <v>721.3</v>
      </c>
      <c r="B22" s="539">
        <v>434303.00758740038</v>
      </c>
      <c r="C22" s="539">
        <v>6478414.7877439903</v>
      </c>
      <c r="D22" s="541">
        <v>717.3</v>
      </c>
      <c r="E22" s="541">
        <v>10.39</v>
      </c>
      <c r="F22" s="541">
        <v>166.5</v>
      </c>
      <c r="G22" s="537">
        <v>0.9445635485594015</v>
      </c>
    </row>
    <row r="23" spans="1:7" ht="16.5" thickBot="1" x14ac:dyDescent="0.3">
      <c r="A23" s="540">
        <v>760.7</v>
      </c>
      <c r="B23" s="539">
        <v>434139.0905269059</v>
      </c>
      <c r="C23" s="539">
        <v>6478467.8263084991</v>
      </c>
      <c r="D23" s="538">
        <v>755.9</v>
      </c>
      <c r="E23" s="538">
        <v>13.09</v>
      </c>
      <c r="F23" s="538">
        <v>162.07</v>
      </c>
      <c r="G23" s="537">
        <v>2.1659056386437512</v>
      </c>
    </row>
    <row r="24" spans="1:7" ht="16.5" thickBot="1" x14ac:dyDescent="0.3">
      <c r="A24" s="542">
        <v>801.1</v>
      </c>
      <c r="B24" s="539">
        <v>433952.21970983356</v>
      </c>
      <c r="C24" s="539">
        <v>6478548.5376880895</v>
      </c>
      <c r="D24" s="541">
        <v>795</v>
      </c>
      <c r="E24" s="541">
        <v>14.72</v>
      </c>
      <c r="F24" s="541">
        <v>156.63999999999999</v>
      </c>
      <c r="G24" s="537">
        <v>1.5492466349956866</v>
      </c>
    </row>
    <row r="25" spans="1:7" ht="16.5" thickBot="1" x14ac:dyDescent="0.3">
      <c r="A25" s="540">
        <v>840.5</v>
      </c>
      <c r="B25" s="539">
        <v>433733.82378392905</v>
      </c>
      <c r="C25" s="539">
        <v>6478651.6797160432</v>
      </c>
      <c r="D25" s="538">
        <v>833</v>
      </c>
      <c r="E25" s="538">
        <v>16.7</v>
      </c>
      <c r="F25" s="538">
        <v>154.72</v>
      </c>
      <c r="G25" s="537">
        <v>1.558516215012421</v>
      </c>
    </row>
    <row r="26" spans="1:7" ht="16.5" thickBot="1" x14ac:dyDescent="0.3">
      <c r="A26" s="542">
        <v>876.2</v>
      </c>
      <c r="B26" s="539">
        <v>433512.05453718</v>
      </c>
      <c r="C26" s="539">
        <v>6478768.4075858304</v>
      </c>
      <c r="D26" s="541">
        <v>867.2</v>
      </c>
      <c r="E26" s="541">
        <v>16.62</v>
      </c>
      <c r="F26" s="541">
        <v>152.24</v>
      </c>
      <c r="G26" s="537">
        <v>0.60120130114366066</v>
      </c>
    </row>
    <row r="27" spans="1:7" ht="16.5" thickBot="1" x14ac:dyDescent="0.3">
      <c r="A27" s="540">
        <v>917.2</v>
      </c>
      <c r="B27" s="539">
        <v>433288.98443120345</v>
      </c>
      <c r="C27" s="539">
        <v>6478876.8689845996</v>
      </c>
      <c r="D27" s="538">
        <v>906.6</v>
      </c>
      <c r="E27" s="538">
        <v>15.69</v>
      </c>
      <c r="F27" s="538">
        <v>154.07</v>
      </c>
      <c r="G27" s="537">
        <v>0.77572295225883203</v>
      </c>
    </row>
    <row r="28" spans="1:7" ht="16.5" thickBot="1" x14ac:dyDescent="0.3">
      <c r="A28" s="542">
        <v>958.9</v>
      </c>
      <c r="B28" s="539">
        <v>433070.49501472514</v>
      </c>
      <c r="C28" s="539">
        <v>6478976.3942984799</v>
      </c>
      <c r="D28" s="541">
        <v>946.8</v>
      </c>
      <c r="E28" s="541">
        <v>14.5</v>
      </c>
      <c r="F28" s="541">
        <v>155.51</v>
      </c>
      <c r="G28" s="537">
        <v>0.89755473689073906</v>
      </c>
    </row>
    <row r="29" spans="1:7" ht="16.5" thickBot="1" x14ac:dyDescent="0.3">
      <c r="A29" s="540">
        <v>998.5</v>
      </c>
      <c r="B29" s="539">
        <v>432856.63112094894</v>
      </c>
      <c r="C29" s="539">
        <v>6479072.4636815144</v>
      </c>
      <c r="D29" s="538">
        <v>985.2</v>
      </c>
      <c r="E29" s="538">
        <v>13.58</v>
      </c>
      <c r="F29" s="538">
        <v>155.81</v>
      </c>
      <c r="G29" s="537">
        <v>0.6991448722929331</v>
      </c>
    </row>
    <row r="30" spans="1:7" ht="16.5" thickBot="1" x14ac:dyDescent="0.3">
      <c r="A30" s="542">
        <v>1043.5</v>
      </c>
      <c r="B30" s="539">
        <v>432659.35536734585</v>
      </c>
      <c r="C30" s="539">
        <v>6479173.3713414194</v>
      </c>
      <c r="D30" s="541">
        <v>1029.0999999999999</v>
      </c>
      <c r="E30" s="541">
        <v>12.26</v>
      </c>
      <c r="F30" s="541">
        <v>152.91</v>
      </c>
      <c r="G30" s="537">
        <v>0.98017556841934705</v>
      </c>
    </row>
    <row r="31" spans="1:7" ht="16.5" thickBot="1" x14ac:dyDescent="0.3">
      <c r="A31" s="540">
        <v>1083.9000000000001</v>
      </c>
      <c r="B31" s="539">
        <v>432446.42955802014</v>
      </c>
      <c r="C31" s="539">
        <v>6479281.5817463994</v>
      </c>
      <c r="D31" s="538">
        <v>1068.5</v>
      </c>
      <c r="E31" s="538">
        <v>12.73</v>
      </c>
      <c r="F31" s="538">
        <v>153.06</v>
      </c>
      <c r="G31" s="537">
        <v>0.34984062746810624</v>
      </c>
    </row>
    <row r="32" spans="1:7" ht="16.5" thickBot="1" x14ac:dyDescent="0.3">
      <c r="A32" s="542">
        <v>1124.3</v>
      </c>
      <c r="B32" s="539">
        <v>432223.35480328673</v>
      </c>
      <c r="C32" s="539">
        <v>6479447.6144099096</v>
      </c>
      <c r="D32" s="541">
        <v>1107.8</v>
      </c>
      <c r="E32" s="541">
        <v>14.32</v>
      </c>
      <c r="F32" s="541">
        <v>143.34</v>
      </c>
      <c r="G32" s="537">
        <v>2.0560591694465509</v>
      </c>
    </row>
    <row r="33" spans="1:7" ht="16.5" thickBot="1" x14ac:dyDescent="0.3">
      <c r="A33" s="540">
        <v>1164.5999999999999</v>
      </c>
      <c r="B33" s="539">
        <v>431948.36645354278</v>
      </c>
      <c r="C33" s="539">
        <v>6479626.4669971634</v>
      </c>
      <c r="D33" s="538">
        <v>1146.5999999999999</v>
      </c>
      <c r="E33" s="538">
        <v>16.36</v>
      </c>
      <c r="F33" s="538">
        <v>146.96</v>
      </c>
      <c r="G33" s="537">
        <v>1.6769163331377184</v>
      </c>
    </row>
    <row r="34" spans="1:7" ht="16.5" thickBot="1" x14ac:dyDescent="0.3">
      <c r="A34" s="542">
        <v>1204.9000000000001</v>
      </c>
      <c r="B34" s="539">
        <v>431622.77160344995</v>
      </c>
      <c r="C34" s="539">
        <v>6479829.1319421604</v>
      </c>
      <c r="D34" s="541">
        <v>1185.0999999999999</v>
      </c>
      <c r="E34" s="541">
        <v>18.559999999999999</v>
      </c>
      <c r="F34" s="541">
        <v>148.1</v>
      </c>
      <c r="G34" s="537">
        <v>1.6573169540433237</v>
      </c>
    </row>
    <row r="35" spans="1:7" ht="16.5" thickBot="1" x14ac:dyDescent="0.3">
      <c r="A35" s="540">
        <v>1240.4000000000001</v>
      </c>
      <c r="B35" s="539">
        <v>431319.39723206923</v>
      </c>
      <c r="C35" s="539">
        <v>6480051.4124451289</v>
      </c>
      <c r="D35" s="538">
        <v>1218.8</v>
      </c>
      <c r="E35" s="538">
        <v>17.649999999999999</v>
      </c>
      <c r="F35" s="538">
        <v>143.77000000000001</v>
      </c>
      <c r="G35" s="537">
        <v>1.3722504957555652</v>
      </c>
    </row>
    <row r="36" spans="1:7" ht="16.5" thickBot="1" x14ac:dyDescent="0.3">
      <c r="A36" s="542">
        <v>1284.8</v>
      </c>
      <c r="B36" s="539">
        <v>431045.40384686081</v>
      </c>
      <c r="C36" s="539">
        <v>6480246.6336537311</v>
      </c>
      <c r="D36" s="541">
        <v>1261.4000000000001</v>
      </c>
      <c r="E36" s="541">
        <v>15.18</v>
      </c>
      <c r="F36" s="541">
        <v>144.53</v>
      </c>
      <c r="G36" s="537">
        <v>1.6751813219542178</v>
      </c>
    </row>
    <row r="37" spans="1:7" ht="16.5" thickBot="1" x14ac:dyDescent="0.3">
      <c r="A37" s="540">
        <v>1325.3</v>
      </c>
      <c r="B37" s="539">
        <v>430745.47374464123</v>
      </c>
      <c r="C37" s="539">
        <v>6480432.888208881</v>
      </c>
      <c r="D37" s="538">
        <v>1300.4000000000001</v>
      </c>
      <c r="E37" s="538">
        <v>15.45</v>
      </c>
      <c r="F37" s="538">
        <v>148.16</v>
      </c>
      <c r="G37" s="537">
        <v>0.73769569526712075</v>
      </c>
    </row>
    <row r="38" spans="1:7" ht="16.5" thickBot="1" x14ac:dyDescent="0.3">
      <c r="A38" s="542">
        <v>1335.7</v>
      </c>
      <c r="B38" s="539">
        <v>430442.19683878374</v>
      </c>
      <c r="C38" s="539">
        <v>6480620.7080870783</v>
      </c>
      <c r="D38" s="541">
        <v>1310.4000000000001</v>
      </c>
      <c r="E38" s="541">
        <v>15.49</v>
      </c>
      <c r="F38" s="541">
        <v>148.22999999999999</v>
      </c>
      <c r="G38" s="537">
        <v>0.12733606073569911</v>
      </c>
    </row>
    <row r="39" spans="1:7" ht="16.5" thickBot="1" x14ac:dyDescent="0.3">
      <c r="A39" s="542">
        <v>1369.5</v>
      </c>
      <c r="B39" s="539">
        <v>430156.01612275199</v>
      </c>
      <c r="C39" s="539">
        <v>6480851.0501045315</v>
      </c>
      <c r="D39" s="541">
        <v>1343</v>
      </c>
      <c r="E39" s="541">
        <v>15.56</v>
      </c>
      <c r="F39" s="541">
        <v>141.16999999999999</v>
      </c>
      <c r="G39" s="537">
        <v>1.6773848798429762</v>
      </c>
    </row>
    <row r="40" spans="1:7" ht="16.5" thickBot="1" x14ac:dyDescent="0.3">
      <c r="A40" s="540">
        <v>1410</v>
      </c>
      <c r="B40" s="539">
        <v>429909.90228456294</v>
      </c>
      <c r="C40" s="539">
        <v>6481140.7447074139</v>
      </c>
      <c r="D40" s="538">
        <v>1382.1</v>
      </c>
      <c r="E40" s="538">
        <v>15.64</v>
      </c>
      <c r="F40" s="538">
        <v>130.35</v>
      </c>
      <c r="G40" s="537">
        <v>2.1531806600222057</v>
      </c>
    </row>
    <row r="41" spans="1:7" ht="16.5" thickBot="1" x14ac:dyDescent="0.3">
      <c r="A41" s="542">
        <v>1450.2</v>
      </c>
      <c r="B41" s="539">
        <v>429715.91501517716</v>
      </c>
      <c r="C41" s="539">
        <v>6481510.392749032</v>
      </c>
      <c r="D41" s="541">
        <v>1420.7</v>
      </c>
      <c r="E41" s="541">
        <v>16.73</v>
      </c>
      <c r="F41" s="541">
        <v>117.69</v>
      </c>
      <c r="G41" s="537">
        <v>2.750125468682965</v>
      </c>
    </row>
    <row r="42" spans="1:7" ht="16.5" thickBot="1" x14ac:dyDescent="0.3">
      <c r="A42" s="540">
        <v>1490.7</v>
      </c>
      <c r="B42" s="539">
        <v>429547.61300557922</v>
      </c>
      <c r="C42" s="539">
        <v>6481987.5146827297</v>
      </c>
      <c r="D42" s="538">
        <v>1459.1</v>
      </c>
      <c r="E42" s="538">
        <v>19.84</v>
      </c>
      <c r="F42" s="538">
        <v>109.43</v>
      </c>
      <c r="G42" s="537">
        <v>2.9934280627713532</v>
      </c>
    </row>
    <row r="43" spans="1:7" ht="16.5" thickBot="1" x14ac:dyDescent="0.3">
      <c r="A43" s="542">
        <v>1531.2</v>
      </c>
      <c r="B43" s="539">
        <v>429332.39894307335</v>
      </c>
      <c r="C43" s="539">
        <v>6482533.5878948532</v>
      </c>
      <c r="D43" s="541">
        <v>1496.9</v>
      </c>
      <c r="E43" s="541">
        <v>22.54</v>
      </c>
      <c r="F43" s="541">
        <v>111.51</v>
      </c>
      <c r="G43" s="537">
        <v>2.0757952519019556</v>
      </c>
    </row>
    <row r="44" spans="1:7" ht="16.5" thickBot="1" x14ac:dyDescent="0.3">
      <c r="A44" s="542">
        <v>1571.3</v>
      </c>
      <c r="B44" s="539">
        <v>429087.40367756918</v>
      </c>
      <c r="C44" s="539">
        <v>6483118.9809234608</v>
      </c>
      <c r="D44" s="541">
        <v>1533.8</v>
      </c>
      <c r="E44" s="541">
        <v>23.82</v>
      </c>
      <c r="F44" s="541">
        <v>112.71</v>
      </c>
      <c r="G44" s="537">
        <v>1.0206808688955264</v>
      </c>
    </row>
    <row r="45" spans="1:7" ht="16.5" thickBot="1" x14ac:dyDescent="0.3">
      <c r="A45" s="540">
        <v>1611.3</v>
      </c>
      <c r="B45" s="539">
        <v>428799.93958440225</v>
      </c>
      <c r="C45" s="539">
        <v>6483734.6078811083</v>
      </c>
      <c r="D45" s="538">
        <v>1570.2</v>
      </c>
      <c r="E45" s="538">
        <v>24.94</v>
      </c>
      <c r="F45" s="538">
        <v>115.03</v>
      </c>
      <c r="G45" s="537">
        <v>1.1050638611718604</v>
      </c>
    </row>
    <row r="46" spans="1:7" ht="16.5" thickBot="1" x14ac:dyDescent="0.3">
      <c r="A46" s="542">
        <v>1651.8</v>
      </c>
      <c r="B46" s="539">
        <v>428496.5082633791</v>
      </c>
      <c r="C46" s="539">
        <v>6484381.1889212532</v>
      </c>
      <c r="D46" s="541">
        <v>1606.8</v>
      </c>
      <c r="E46" s="541">
        <v>25.62</v>
      </c>
      <c r="F46" s="541">
        <v>115.14</v>
      </c>
      <c r="G46" s="537">
        <v>0.50490393099245678</v>
      </c>
    </row>
    <row r="47" spans="1:7" ht="16.5" thickBot="1" x14ac:dyDescent="0.3">
      <c r="A47" s="542">
        <v>1692</v>
      </c>
      <c r="B47" s="539">
        <v>428268.34953952325</v>
      </c>
      <c r="C47" s="539">
        <v>6485078.0056835432</v>
      </c>
      <c r="D47" s="541">
        <v>1643.1</v>
      </c>
      <c r="E47" s="541">
        <v>25.68</v>
      </c>
      <c r="F47" s="541">
        <v>108.13</v>
      </c>
      <c r="G47" s="537">
        <v>2.2637986031811912</v>
      </c>
    </row>
    <row r="48" spans="1:7" ht="16.5" thickBot="1" x14ac:dyDescent="0.3">
      <c r="A48" s="540">
        <v>1731.8</v>
      </c>
      <c r="B48" s="539">
        <v>428069.62928354781</v>
      </c>
      <c r="C48" s="539">
        <v>6485796.0274783717</v>
      </c>
      <c r="D48" s="538">
        <v>1678.9</v>
      </c>
      <c r="E48" s="538">
        <v>25.48</v>
      </c>
      <c r="F48" s="538">
        <v>105.47</v>
      </c>
      <c r="G48" s="537">
        <v>0.87867112707676009</v>
      </c>
    </row>
    <row r="49" spans="1:7" ht="16.5" thickBot="1" x14ac:dyDescent="0.3">
      <c r="A49" s="542">
        <v>1773.4</v>
      </c>
      <c r="B49" s="539">
        <v>427844.06893363729</v>
      </c>
      <c r="C49" s="539">
        <v>6486524.2452806514</v>
      </c>
      <c r="D49" s="541">
        <v>1716.5</v>
      </c>
      <c r="E49" s="541">
        <v>25.46</v>
      </c>
      <c r="F49" s="541">
        <v>107.21</v>
      </c>
      <c r="G49" s="537">
        <v>0.53979133347371711</v>
      </c>
    </row>
    <row r="50" spans="1:7" ht="16.5" thickBot="1" x14ac:dyDescent="0.3">
      <c r="A50" s="542">
        <v>1813.4</v>
      </c>
      <c r="B50" s="539">
        <v>427608.96272022836</v>
      </c>
      <c r="C50" s="539">
        <v>6487265.3939711023</v>
      </c>
      <c r="D50" s="541">
        <v>1752.6</v>
      </c>
      <c r="E50" s="541">
        <v>25.39</v>
      </c>
      <c r="F50" s="541">
        <v>107.6</v>
      </c>
      <c r="G50" s="537">
        <v>0.13611101545921175</v>
      </c>
    </row>
    <row r="51" spans="1:7" ht="16.5" thickBot="1" x14ac:dyDescent="0.3">
      <c r="A51" s="540">
        <v>1853.8</v>
      </c>
      <c r="B51" s="539">
        <v>427377.22987704014</v>
      </c>
      <c r="C51" s="539">
        <v>6488032.4463143107</v>
      </c>
      <c r="D51" s="538">
        <v>1789.1</v>
      </c>
      <c r="E51" s="538">
        <v>25.61</v>
      </c>
      <c r="F51" s="538">
        <v>106.81</v>
      </c>
      <c r="G51" s="537">
        <v>0.30078113337906265</v>
      </c>
    </row>
    <row r="52" spans="1:7" ht="16.5" thickBot="1" x14ac:dyDescent="0.3">
      <c r="A52" s="542">
        <v>1894.2</v>
      </c>
      <c r="B52" s="539">
        <v>427133.00552968949</v>
      </c>
      <c r="C52" s="539">
        <v>6488809.8647664171</v>
      </c>
      <c r="D52" s="541">
        <v>1825.6</v>
      </c>
      <c r="E52" s="541">
        <v>25.48</v>
      </c>
      <c r="F52" s="541">
        <v>107.44</v>
      </c>
      <c r="G52" s="537">
        <v>0.22364029533044516</v>
      </c>
    </row>
    <row r="53" spans="1:7" ht="16.5" thickBot="1" x14ac:dyDescent="0.3">
      <c r="A53" s="540">
        <v>1934.6</v>
      </c>
      <c r="B53" s="539">
        <v>426864.77826434944</v>
      </c>
      <c r="C53" s="539">
        <v>6489598.6796410894</v>
      </c>
      <c r="D53" s="538">
        <v>1862.1</v>
      </c>
      <c r="E53" s="538">
        <v>25.51</v>
      </c>
      <c r="F53" s="538">
        <v>108.78</v>
      </c>
      <c r="G53" s="537">
        <v>0.42887242624346356</v>
      </c>
    </row>
    <row r="54" spans="1:7" ht="16.5" thickBot="1" x14ac:dyDescent="0.3">
      <c r="A54" s="542">
        <v>1974.2</v>
      </c>
      <c r="B54" s="539">
        <v>426601.33191622182</v>
      </c>
      <c r="C54" s="539">
        <v>6490408.0419252161</v>
      </c>
      <c r="D54" s="541">
        <v>1897.7</v>
      </c>
      <c r="E54" s="541">
        <v>25.54</v>
      </c>
      <c r="F54" s="541">
        <v>108.03</v>
      </c>
      <c r="G54" s="537">
        <v>0.24588346302616043</v>
      </c>
    </row>
    <row r="55" spans="1:7" ht="16.5" thickBot="1" x14ac:dyDescent="0.3">
      <c r="A55" s="540">
        <v>2014.4</v>
      </c>
      <c r="B55" s="539">
        <v>426342.71955743129</v>
      </c>
      <c r="C55" s="539">
        <v>6491235.805702257</v>
      </c>
      <c r="D55" s="538">
        <v>1934</v>
      </c>
      <c r="E55" s="538">
        <v>25.5</v>
      </c>
      <c r="F55" s="538">
        <v>107.35</v>
      </c>
      <c r="G55" s="537">
        <v>0.22065553831142196</v>
      </c>
    </row>
    <row r="56" spans="1:7" ht="16.5" thickBot="1" x14ac:dyDescent="0.3">
      <c r="A56" s="542">
        <v>2055.6</v>
      </c>
      <c r="B56" s="539">
        <v>426035.36645217409</v>
      </c>
      <c r="C56" s="539">
        <v>6492081.1694518225</v>
      </c>
      <c r="D56" s="541">
        <v>1971.2</v>
      </c>
      <c r="E56" s="541">
        <v>25.95</v>
      </c>
      <c r="F56" s="541">
        <v>109.98</v>
      </c>
      <c r="G56" s="537">
        <v>0.89340065347860331</v>
      </c>
    </row>
    <row r="57" spans="1:7" ht="16.5" thickBot="1" x14ac:dyDescent="0.3">
      <c r="A57" s="540">
        <v>2136.1999999999998</v>
      </c>
      <c r="B57" s="539">
        <v>425703.66309718904</v>
      </c>
      <c r="C57" s="539">
        <v>6492974.0467442544</v>
      </c>
      <c r="D57" s="538">
        <v>2043.5</v>
      </c>
      <c r="E57" s="538">
        <v>26.48</v>
      </c>
      <c r="F57" s="538">
        <v>110.38</v>
      </c>
      <c r="G57" s="537">
        <v>0.20794379682653125</v>
      </c>
    </row>
    <row r="58" spans="1:7" ht="16.5" thickBot="1" x14ac:dyDescent="0.3">
      <c r="A58" s="542">
        <v>2176.5</v>
      </c>
      <c r="B58" s="539">
        <v>425372.77323980629</v>
      </c>
      <c r="C58" s="539">
        <v>6493889.6174428286</v>
      </c>
      <c r="D58" s="541">
        <v>2079.6</v>
      </c>
      <c r="E58" s="541">
        <v>26.57</v>
      </c>
      <c r="F58" s="541">
        <v>109.87</v>
      </c>
      <c r="G58" s="537">
        <v>0.18230495641772018</v>
      </c>
    </row>
    <row r="59" spans="1:7" ht="16.5" thickBot="1" x14ac:dyDescent="0.3">
      <c r="A59" s="540">
        <v>2216.6</v>
      </c>
      <c r="B59" s="539">
        <v>425033.1844985098</v>
      </c>
      <c r="C59" s="539">
        <v>6494821.1120075034</v>
      </c>
      <c r="D59" s="538">
        <v>2115.5</v>
      </c>
      <c r="E59" s="538">
        <v>26.57</v>
      </c>
      <c r="F59" s="538">
        <v>110.03</v>
      </c>
      <c r="G59" s="537">
        <v>5.3541035267834693E-2</v>
      </c>
    </row>
    <row r="60" spans="1:7" ht="16.5" thickBot="1" x14ac:dyDescent="0.3">
      <c r="A60" s="542">
        <v>2256.9</v>
      </c>
      <c r="B60" s="539">
        <v>424702.31070535682</v>
      </c>
      <c r="C60" s="539">
        <v>6495774.4654775485</v>
      </c>
      <c r="D60" s="541">
        <v>2151.5</v>
      </c>
      <c r="E60" s="541">
        <v>26.56</v>
      </c>
      <c r="F60" s="541">
        <v>109.14</v>
      </c>
      <c r="G60" s="537">
        <v>0.29638346230641455</v>
      </c>
    </row>
    <row r="61" spans="1:7" ht="16.5" thickBot="1" x14ac:dyDescent="0.3">
      <c r="A61" s="542">
        <v>2296.9</v>
      </c>
      <c r="B61" s="539">
        <v>424410.18153286871</v>
      </c>
      <c r="C61" s="539">
        <v>6496761.3094837163</v>
      </c>
      <c r="D61" s="541">
        <v>2187.3000000000002</v>
      </c>
      <c r="E61" s="541">
        <v>26.62</v>
      </c>
      <c r="F61" s="541">
        <v>106.49</v>
      </c>
      <c r="G61" s="537">
        <v>0.89068456242491711</v>
      </c>
    </row>
    <row r="62" spans="1:7" ht="16.5" thickBot="1" x14ac:dyDescent="0.3">
      <c r="A62" s="540">
        <v>2337.4</v>
      </c>
      <c r="B62" s="539">
        <v>424109.71220781183</v>
      </c>
      <c r="C62" s="539">
        <v>6497761.557232881</v>
      </c>
      <c r="D62" s="538">
        <v>2223.5</v>
      </c>
      <c r="E62" s="538">
        <v>26.54</v>
      </c>
      <c r="F62" s="538">
        <v>106.72</v>
      </c>
      <c r="G62" s="537">
        <v>9.6555235884018278E-2</v>
      </c>
    </row>
    <row r="63" spans="1:7" ht="16.5" thickBot="1" x14ac:dyDescent="0.3">
      <c r="A63" s="542">
        <v>2378</v>
      </c>
      <c r="B63" s="539">
        <v>423813.90962257411</v>
      </c>
      <c r="C63" s="539">
        <v>6498781.7098501958</v>
      </c>
      <c r="D63" s="541">
        <v>2259.8000000000002</v>
      </c>
      <c r="E63" s="541">
        <v>26.53</v>
      </c>
      <c r="F63" s="541">
        <v>106.17</v>
      </c>
      <c r="G63" s="537">
        <v>0.18170843159254096</v>
      </c>
    </row>
    <row r="64" spans="1:7" ht="16.5" thickBot="1" x14ac:dyDescent="0.3">
      <c r="A64" s="540">
        <v>2418.9</v>
      </c>
      <c r="B64" s="539">
        <v>423514.04618044087</v>
      </c>
      <c r="C64" s="539">
        <v>6499811.8330516117</v>
      </c>
      <c r="D64" s="538">
        <v>2296.3000000000002</v>
      </c>
      <c r="E64" s="538">
        <v>26.33</v>
      </c>
      <c r="F64" s="538">
        <v>106.23</v>
      </c>
      <c r="G64" s="537">
        <v>0.1480013377629249</v>
      </c>
    </row>
    <row r="65" spans="1:7" ht="16.5" thickBot="1" x14ac:dyDescent="0.3">
      <c r="A65" s="542">
        <v>2458.9</v>
      </c>
      <c r="B65" s="539">
        <v>423207.42883574247</v>
      </c>
      <c r="C65" s="539">
        <v>6500864.4733358352</v>
      </c>
      <c r="D65" s="541">
        <v>2332.3000000000002</v>
      </c>
      <c r="E65" s="541">
        <v>26.48</v>
      </c>
      <c r="F65" s="541">
        <v>106.24</v>
      </c>
      <c r="G65" s="537">
        <v>0.11254943125885404</v>
      </c>
    </row>
    <row r="66" spans="1:7" ht="16.5" thickBot="1" x14ac:dyDescent="0.3">
      <c r="A66" s="540">
        <v>2499.3000000000002</v>
      </c>
      <c r="B66" s="539">
        <v>422896.76915507752</v>
      </c>
      <c r="C66" s="539">
        <v>6501955.7754821628</v>
      </c>
      <c r="D66" s="538">
        <v>2368.4</v>
      </c>
      <c r="E66" s="538">
        <v>27</v>
      </c>
      <c r="F66" s="538">
        <v>105.89</v>
      </c>
      <c r="G66" s="537">
        <v>0.40345616570851728</v>
      </c>
    </row>
    <row r="67" spans="1:7" ht="16.5" thickBot="1" x14ac:dyDescent="0.3">
      <c r="A67" s="542">
        <v>2539.6</v>
      </c>
      <c r="B67" s="539">
        <v>422579.24893375963</v>
      </c>
      <c r="C67" s="539">
        <v>6503075.6297696745</v>
      </c>
      <c r="D67" s="541">
        <v>2404.1999999999998</v>
      </c>
      <c r="E67" s="541">
        <v>27.28</v>
      </c>
      <c r="F67" s="541">
        <v>105.83</v>
      </c>
      <c r="G67" s="537">
        <v>0.20943014382951786</v>
      </c>
    </row>
    <row r="68" spans="1:7" ht="16.5" thickBot="1" x14ac:dyDescent="0.3">
      <c r="A68" s="540">
        <v>2579.9</v>
      </c>
      <c r="B68" s="539">
        <v>422260.23190252279</v>
      </c>
      <c r="C68" s="539">
        <v>6504215.9149457458</v>
      </c>
      <c r="D68" s="538">
        <v>2440</v>
      </c>
      <c r="E68" s="538">
        <v>27.32</v>
      </c>
      <c r="F68" s="538">
        <v>105.63</v>
      </c>
      <c r="G68" s="537">
        <v>7.4495138190395591E-2</v>
      </c>
    </row>
    <row r="69" spans="1:7" ht="16.5" thickBot="1" x14ac:dyDescent="0.3">
      <c r="A69" s="540">
        <v>2660.4</v>
      </c>
      <c r="B69" s="539">
        <v>421693.64909278275</v>
      </c>
      <c r="C69" s="539">
        <v>6505319.3130728202</v>
      </c>
      <c r="D69" s="538">
        <v>2511.6</v>
      </c>
      <c r="E69" s="538">
        <v>27.79</v>
      </c>
      <c r="F69" s="538">
        <v>117.18</v>
      </c>
      <c r="G69" s="537">
        <v>1.9961718576195053</v>
      </c>
    </row>
    <row r="70" spans="1:7" ht="16.5" thickBot="1" x14ac:dyDescent="0.3">
      <c r="A70" s="542">
        <v>2700.2</v>
      </c>
      <c r="B70" s="539">
        <v>420951.11500527128</v>
      </c>
      <c r="C70" s="539">
        <v>6506354.9454383198</v>
      </c>
      <c r="D70" s="541">
        <v>2546.6999999999998</v>
      </c>
      <c r="E70" s="541">
        <v>28.16</v>
      </c>
      <c r="F70" s="541">
        <v>125.64</v>
      </c>
      <c r="G70" s="537">
        <v>3.0021110715429513</v>
      </c>
    </row>
    <row r="71" spans="1:7" ht="16.5" thickBot="1" x14ac:dyDescent="0.3">
      <c r="A71" s="540">
        <v>2740.8</v>
      </c>
      <c r="B71" s="539">
        <v>420014.93930099462</v>
      </c>
      <c r="C71" s="539">
        <v>6507334.5973532321</v>
      </c>
      <c r="D71" s="538">
        <v>2582.3000000000002</v>
      </c>
      <c r="E71" s="538">
        <v>29.63</v>
      </c>
      <c r="F71" s="538">
        <v>133.69999999999999</v>
      </c>
      <c r="G71" s="537">
        <v>3.0734769568888818</v>
      </c>
    </row>
    <row r="72" spans="1:7" ht="16.5" thickBot="1" x14ac:dyDescent="0.3">
      <c r="A72" s="542">
        <v>2773.9</v>
      </c>
      <c r="B72" s="539">
        <v>418913.37213919219</v>
      </c>
      <c r="C72" s="539">
        <v>6508258.5943728378</v>
      </c>
      <c r="D72" s="541">
        <v>2610.1999999999998</v>
      </c>
      <c r="E72" s="541">
        <v>31.22</v>
      </c>
      <c r="F72" s="541">
        <v>140.01</v>
      </c>
      <c r="G72" s="537">
        <v>3.2331172125901979</v>
      </c>
    </row>
    <row r="73" spans="1:7" ht="16.5" thickBot="1" x14ac:dyDescent="0.3">
      <c r="A73" s="540">
        <v>2800.7</v>
      </c>
      <c r="B73" s="539">
        <v>417693.86978327722</v>
      </c>
      <c r="C73" s="539">
        <v>6509086.1233236883</v>
      </c>
      <c r="D73" s="538">
        <v>2633</v>
      </c>
      <c r="E73" s="538">
        <v>31.75</v>
      </c>
      <c r="F73" s="538">
        <v>145.84</v>
      </c>
      <c r="G73" s="537">
        <v>3.4585189801474292</v>
      </c>
    </row>
    <row r="74" spans="1:7" ht="16.5" thickBot="1" x14ac:dyDescent="0.3">
      <c r="A74" s="542">
        <v>2840.3</v>
      </c>
      <c r="B74" s="539">
        <v>416397.80438275594</v>
      </c>
      <c r="C74" s="539">
        <v>6509819.401846054</v>
      </c>
      <c r="D74" s="541">
        <v>2666.7</v>
      </c>
      <c r="E74" s="541">
        <v>31.62</v>
      </c>
      <c r="F74" s="541">
        <v>150.5</v>
      </c>
      <c r="G74" s="537">
        <v>1.8565281402459581</v>
      </c>
    </row>
    <row r="75" spans="1:7" ht="16.5" thickBot="1" x14ac:dyDescent="0.3">
      <c r="A75" s="540">
        <v>2879.9</v>
      </c>
      <c r="B75" s="539">
        <v>415007.84211658017</v>
      </c>
      <c r="C75" s="539">
        <v>6510460.7716261875</v>
      </c>
      <c r="D75" s="538">
        <v>2700.3</v>
      </c>
      <c r="E75" s="538">
        <v>32.11</v>
      </c>
      <c r="F75" s="538">
        <v>155.22999999999999</v>
      </c>
      <c r="G75" s="537">
        <v>1.927359757783621</v>
      </c>
    </row>
    <row r="76" spans="1:7" ht="16.5" thickBot="1" x14ac:dyDescent="0.3">
      <c r="A76" s="542">
        <v>2920.1</v>
      </c>
      <c r="B76" s="539">
        <v>413518.43982527079</v>
      </c>
      <c r="C76" s="539">
        <v>6510988.4892050214</v>
      </c>
      <c r="D76" s="541">
        <v>2734.3</v>
      </c>
      <c r="E76" s="541">
        <v>32.76</v>
      </c>
      <c r="F76" s="541">
        <v>160.49</v>
      </c>
      <c r="G76" s="537">
        <v>2.1598967113548015</v>
      </c>
    </row>
    <row r="77" spans="1:7" ht="16.5" thickBot="1" x14ac:dyDescent="0.3">
      <c r="A77" s="540">
        <v>2959.1</v>
      </c>
      <c r="B77" s="539">
        <v>411922.30860390404</v>
      </c>
      <c r="C77" s="539">
        <v>6511491.4411910987</v>
      </c>
      <c r="D77" s="538">
        <v>2766.8</v>
      </c>
      <c r="E77" s="538">
        <v>34.44</v>
      </c>
      <c r="F77" s="538">
        <v>162.51</v>
      </c>
      <c r="G77" s="537">
        <v>1.552094007044819</v>
      </c>
    </row>
    <row r="78" spans="1:7" ht="16.5" thickBot="1" x14ac:dyDescent="0.3">
      <c r="A78" s="542">
        <v>3001.1</v>
      </c>
      <c r="B78" s="539">
        <v>410244.2976132796</v>
      </c>
      <c r="C78" s="539">
        <v>6511931.0331412917</v>
      </c>
      <c r="D78" s="541">
        <v>2801.3</v>
      </c>
      <c r="E78" s="541">
        <v>35.31</v>
      </c>
      <c r="F78" s="541">
        <v>165.32</v>
      </c>
      <c r="G78" s="537">
        <v>1.3049666414195371</v>
      </c>
    </row>
    <row r="79" spans="1:7" ht="16.5" thickBot="1" x14ac:dyDescent="0.3">
      <c r="A79" s="540">
        <v>3041.5</v>
      </c>
      <c r="B79" s="539">
        <v>408450.75173216517</v>
      </c>
      <c r="C79" s="539">
        <v>6512198.7603529487</v>
      </c>
      <c r="D79" s="538">
        <v>2833.9</v>
      </c>
      <c r="E79" s="538">
        <v>36.6</v>
      </c>
      <c r="F79" s="538">
        <v>171.51</v>
      </c>
      <c r="G79" s="537">
        <v>2.8626420847025194</v>
      </c>
    </row>
    <row r="80" spans="1:7" ht="16.5" thickBot="1" x14ac:dyDescent="0.3">
      <c r="A80" s="542">
        <v>3081.3</v>
      </c>
      <c r="B80" s="539">
        <v>406586.35490425472</v>
      </c>
      <c r="C80" s="539">
        <v>6511877.0581993842</v>
      </c>
      <c r="D80" s="541">
        <v>2865.7</v>
      </c>
      <c r="E80" s="541">
        <v>37.880000000000003</v>
      </c>
      <c r="F80" s="541">
        <v>189.79</v>
      </c>
      <c r="G80" s="537">
        <v>8.3706046576663198</v>
      </c>
    </row>
    <row r="81" spans="1:7" ht="16.5" thickBot="1" x14ac:dyDescent="0.3">
      <c r="A81" s="540">
        <v>3121.8</v>
      </c>
      <c r="B81" s="539">
        <v>404547.409184644</v>
      </c>
      <c r="C81" s="539">
        <v>6511752.7081274157</v>
      </c>
      <c r="D81" s="538">
        <v>2896.9</v>
      </c>
      <c r="E81" s="538">
        <v>40.869999999999997</v>
      </c>
      <c r="F81" s="538">
        <v>183.49</v>
      </c>
      <c r="G81" s="537">
        <v>3.6951117271531744</v>
      </c>
    </row>
    <row r="82" spans="1:7" ht="16.5" thickBot="1" x14ac:dyDescent="0.3">
      <c r="A82" s="542">
        <v>3162.8</v>
      </c>
      <c r="B82" s="539">
        <v>402370.13558704709</v>
      </c>
      <c r="C82" s="539">
        <v>6511521.5619734759</v>
      </c>
      <c r="D82" s="541">
        <v>2927.3</v>
      </c>
      <c r="E82" s="541">
        <v>43.81</v>
      </c>
      <c r="F82" s="541">
        <v>186.06</v>
      </c>
      <c r="G82" s="537">
        <v>2.4960278560435616</v>
      </c>
    </row>
    <row r="83" spans="1:7" ht="16.5" thickBot="1" x14ac:dyDescent="0.3">
      <c r="A83" s="540">
        <v>3203.5</v>
      </c>
      <c r="B83" s="539">
        <v>400051.77627304452</v>
      </c>
      <c r="C83" s="539">
        <v>6511216.7558132624</v>
      </c>
      <c r="D83" s="538">
        <v>2955.9</v>
      </c>
      <c r="E83" s="538">
        <v>46.88</v>
      </c>
      <c r="F83" s="538">
        <v>187.49</v>
      </c>
      <c r="G83" s="537">
        <v>2.3837732458282574</v>
      </c>
    </row>
    <row r="84" spans="1:7" ht="16.5" thickBot="1" x14ac:dyDescent="0.3">
      <c r="A84" s="542">
        <v>3244.1</v>
      </c>
      <c r="B84" s="539">
        <v>397590.87176344648</v>
      </c>
      <c r="C84" s="539">
        <v>6510774.4126040321</v>
      </c>
      <c r="D84" s="541">
        <v>2982.7</v>
      </c>
      <c r="E84" s="541">
        <v>50.42</v>
      </c>
      <c r="F84" s="541">
        <v>190.19</v>
      </c>
      <c r="G84" s="537">
        <v>3.013752560437021</v>
      </c>
    </row>
    <row r="85" spans="1:7" ht="16.5" thickBot="1" x14ac:dyDescent="0.3">
      <c r="A85" s="540">
        <v>3284.8</v>
      </c>
      <c r="B85" s="539">
        <v>395050.64537289791</v>
      </c>
      <c r="C85" s="539">
        <v>6510183.283405832</v>
      </c>
      <c r="D85" s="538">
        <v>3008</v>
      </c>
      <c r="E85" s="538">
        <v>52.56</v>
      </c>
      <c r="F85" s="538">
        <v>193.1</v>
      </c>
      <c r="G85" s="537">
        <v>2.3030693098437367</v>
      </c>
    </row>
    <row r="86" spans="1:7" ht="16.5" thickBot="1" x14ac:dyDescent="0.3">
      <c r="A86" s="542">
        <v>3325.1</v>
      </c>
      <c r="B86" s="539">
        <v>392426.25199860829</v>
      </c>
      <c r="C86" s="539">
        <v>6509473.20179711</v>
      </c>
      <c r="D86" s="541">
        <v>3031.9</v>
      </c>
      <c r="E86" s="541">
        <v>54.85</v>
      </c>
      <c r="F86" s="541">
        <v>195.14</v>
      </c>
      <c r="G86" s="537">
        <v>2.0984698675935842</v>
      </c>
    </row>
    <row r="87" spans="1:7" ht="16.5" thickBot="1" x14ac:dyDescent="0.3">
      <c r="A87" s="542">
        <v>3365.1</v>
      </c>
      <c r="B87" s="539">
        <v>389770.81573197292</v>
      </c>
      <c r="C87" s="539">
        <v>6508705.2430579877</v>
      </c>
      <c r="D87" s="541">
        <v>3054.8</v>
      </c>
      <c r="E87" s="541">
        <v>55.23</v>
      </c>
      <c r="F87" s="541">
        <v>196.13</v>
      </c>
      <c r="G87" s="537">
        <v>0.67194661580794857</v>
      </c>
    </row>
    <row r="88" spans="1:7" ht="16.5" thickBot="1" x14ac:dyDescent="0.3">
      <c r="A88" s="540">
        <v>3404.8</v>
      </c>
      <c r="B88" s="539">
        <v>387099.61180889496</v>
      </c>
      <c r="C88" s="539">
        <v>6507885.5143382521</v>
      </c>
      <c r="D88" s="538">
        <v>3077.5</v>
      </c>
      <c r="E88" s="538">
        <v>55.15</v>
      </c>
      <c r="F88" s="538">
        <v>197.06</v>
      </c>
      <c r="G88" s="537">
        <v>0.58016570654238597</v>
      </c>
    </row>
    <row r="89" spans="1:7" ht="16.5" thickBot="1" x14ac:dyDescent="0.3">
      <c r="A89" s="542">
        <v>3444.8</v>
      </c>
      <c r="B89" s="539">
        <v>384450.69217709551</v>
      </c>
      <c r="C89" s="539">
        <v>6506925.0498001343</v>
      </c>
      <c r="D89" s="541">
        <v>3100.4</v>
      </c>
      <c r="E89" s="541">
        <v>54.88</v>
      </c>
      <c r="F89" s="541">
        <v>199.93</v>
      </c>
      <c r="G89" s="537">
        <v>1.7750717051107117</v>
      </c>
    </row>
    <row r="90" spans="1:7" ht="16.5" thickBot="1" x14ac:dyDescent="0.3">
      <c r="A90" s="540">
        <v>3485</v>
      </c>
      <c r="B90" s="539">
        <v>381828.12917863275</v>
      </c>
      <c r="C90" s="539">
        <v>6505826.9321422121</v>
      </c>
      <c r="D90" s="538">
        <v>3123.6</v>
      </c>
      <c r="E90" s="538">
        <v>54.67</v>
      </c>
      <c r="F90" s="538">
        <v>202.72</v>
      </c>
      <c r="G90" s="537">
        <v>1.7079916629529339</v>
      </c>
    </row>
  </sheetData>
  <conditionalFormatting sqref="G1:G1048576">
    <cfRule type="colorScale" priority="1">
      <colorScale>
        <cfvo type="min"/>
        <cfvo type="max"/>
        <color rgb="FFFCFCFF"/>
        <color rgb="FFF8696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K1:P47"/>
  <sheetViews>
    <sheetView zoomScale="70" zoomScaleNormal="70" workbookViewId="0">
      <selection activeCell="N16" sqref="N16"/>
    </sheetView>
  </sheetViews>
  <sheetFormatPr defaultRowHeight="15" x14ac:dyDescent="0.25"/>
  <cols>
    <col min="1" max="10" width="4.85546875" customWidth="1"/>
    <col min="11" max="11" width="4.28515625" bestFit="1" customWidth="1"/>
    <col min="12" max="12" width="27.7109375" style="31" customWidth="1"/>
    <col min="13" max="13" width="11.5703125" style="18" bestFit="1" customWidth="1"/>
    <col min="14" max="14" width="14.85546875" style="18" bestFit="1" customWidth="1"/>
    <col min="15" max="15" width="15.7109375" bestFit="1" customWidth="1"/>
    <col min="16" max="16" width="14.85546875" bestFit="1" customWidth="1"/>
    <col min="17" max="17" width="20.28515625" bestFit="1" customWidth="1"/>
    <col min="18" max="18" width="13" bestFit="1" customWidth="1"/>
  </cols>
  <sheetData>
    <row r="1" spans="11:16" ht="19.5" thickBot="1" x14ac:dyDescent="0.3">
      <c r="K1" s="382" t="s">
        <v>0</v>
      </c>
      <c r="L1" s="382"/>
      <c r="M1" s="32" t="s">
        <v>46</v>
      </c>
      <c r="N1" s="32" t="s">
        <v>47</v>
      </c>
      <c r="O1" s="32" t="s">
        <v>165</v>
      </c>
      <c r="P1" s="32" t="s">
        <v>164</v>
      </c>
    </row>
    <row r="2" spans="11:16" ht="29.65" customHeight="1" thickBot="1" x14ac:dyDescent="0.3">
      <c r="K2" s="383" t="s">
        <v>1</v>
      </c>
      <c r="L2" s="384" t="s">
        <v>12</v>
      </c>
      <c r="M2" s="33">
        <v>146</v>
      </c>
      <c r="N2" s="33">
        <f>M2*3.280839895</f>
        <v>479.00262467000005</v>
      </c>
      <c r="O2" s="383">
        <f>M3-M2</f>
        <v>737</v>
      </c>
      <c r="P2" s="383">
        <f>N3-N2</f>
        <v>2417.9790026150004</v>
      </c>
    </row>
    <row r="3" spans="11:16" ht="29.65" customHeight="1" thickBot="1" x14ac:dyDescent="0.3">
      <c r="K3" s="383"/>
      <c r="L3" s="384"/>
      <c r="M3" s="33">
        <v>883</v>
      </c>
      <c r="N3" s="33">
        <f t="shared" ref="N3:N40" si="0">M3*3.280839895</f>
        <v>2896.9816272850003</v>
      </c>
      <c r="O3" s="383"/>
      <c r="P3" s="383"/>
    </row>
    <row r="4" spans="11:16" ht="29.65" customHeight="1" thickBot="1" x14ac:dyDescent="0.3">
      <c r="K4" s="383" t="s">
        <v>158</v>
      </c>
      <c r="L4" s="384" t="s">
        <v>173</v>
      </c>
      <c r="M4" s="33"/>
      <c r="N4" s="33"/>
      <c r="O4" s="383">
        <f>M7-M3</f>
        <v>179</v>
      </c>
      <c r="P4" s="383">
        <f>N7-N3</f>
        <v>587.27034120500002</v>
      </c>
    </row>
    <row r="5" spans="11:16" ht="29.65" customHeight="1" thickBot="1" x14ac:dyDescent="0.3">
      <c r="K5" s="383"/>
      <c r="L5" s="384"/>
      <c r="M5" s="33"/>
      <c r="N5" s="33"/>
      <c r="O5" s="383"/>
      <c r="P5" s="383"/>
    </row>
    <row r="6" spans="11:16" ht="29.65" customHeight="1" thickBot="1" x14ac:dyDescent="0.3">
      <c r="K6" s="383"/>
      <c r="L6" s="384"/>
      <c r="M6" s="33"/>
      <c r="N6" s="33"/>
      <c r="O6" s="383"/>
      <c r="P6" s="383"/>
    </row>
    <row r="7" spans="11:16" ht="29.65" customHeight="1" thickBot="1" x14ac:dyDescent="0.3">
      <c r="K7" s="383"/>
      <c r="L7" s="384"/>
      <c r="M7" s="33">
        <v>1062</v>
      </c>
      <c r="N7" s="33">
        <f t="shared" si="0"/>
        <v>3484.2519684900003</v>
      </c>
      <c r="O7" s="383"/>
      <c r="P7" s="383"/>
    </row>
    <row r="8" spans="11:16" ht="29.65" customHeight="1" thickBot="1" x14ac:dyDescent="0.3">
      <c r="K8" s="383" t="s">
        <v>157</v>
      </c>
      <c r="L8" s="384" t="s">
        <v>174</v>
      </c>
      <c r="M8" s="33"/>
      <c r="N8" s="33"/>
      <c r="O8" s="383">
        <f>M11-M7</f>
        <v>164</v>
      </c>
      <c r="P8" s="383">
        <f>N11-N7</f>
        <v>538.0577427799999</v>
      </c>
    </row>
    <row r="9" spans="11:16" ht="29.65" customHeight="1" thickBot="1" x14ac:dyDescent="0.3">
      <c r="K9" s="383"/>
      <c r="L9" s="384"/>
      <c r="M9" s="33"/>
      <c r="N9" s="33"/>
      <c r="O9" s="383"/>
      <c r="P9" s="383"/>
    </row>
    <row r="10" spans="11:16" ht="29.65" customHeight="1" thickBot="1" x14ac:dyDescent="0.3">
      <c r="K10" s="383"/>
      <c r="L10" s="384"/>
      <c r="M10" s="33"/>
      <c r="N10" s="33"/>
      <c r="O10" s="383"/>
      <c r="P10" s="383"/>
    </row>
    <row r="11" spans="11:16" ht="29.65" customHeight="1" thickBot="1" x14ac:dyDescent="0.3">
      <c r="K11" s="383"/>
      <c r="L11" s="384"/>
      <c r="M11" s="33">
        <v>1226</v>
      </c>
      <c r="N11" s="33">
        <f t="shared" si="0"/>
        <v>4022.3097112700002</v>
      </c>
      <c r="O11" s="383"/>
      <c r="P11" s="383"/>
    </row>
    <row r="12" spans="11:16" ht="29.65" customHeight="1" thickBot="1" x14ac:dyDescent="0.3">
      <c r="K12" s="383" t="s">
        <v>159</v>
      </c>
      <c r="L12" s="384" t="s">
        <v>160</v>
      </c>
      <c r="M12" s="33"/>
      <c r="N12" s="33"/>
      <c r="O12" s="383">
        <f>M16-M11</f>
        <v>1035.1999999999998</v>
      </c>
      <c r="P12" s="383">
        <f>N16-N11</f>
        <v>3396.3254593039997</v>
      </c>
    </row>
    <row r="13" spans="11:16" ht="29.65" customHeight="1" thickBot="1" x14ac:dyDescent="0.3">
      <c r="K13" s="383"/>
      <c r="L13" s="384"/>
      <c r="M13" s="33"/>
      <c r="N13" s="33"/>
      <c r="O13" s="383"/>
      <c r="P13" s="383"/>
    </row>
    <row r="14" spans="11:16" ht="29.65" customHeight="1" thickBot="1" x14ac:dyDescent="0.3">
      <c r="K14" s="383"/>
      <c r="L14" s="384"/>
      <c r="M14" s="33"/>
      <c r="N14" s="33"/>
      <c r="O14" s="383"/>
      <c r="P14" s="383"/>
    </row>
    <row r="15" spans="11:16" ht="29.65" customHeight="1" thickBot="1" x14ac:dyDescent="0.3">
      <c r="K15" s="383"/>
      <c r="L15" s="384"/>
      <c r="M15" s="33"/>
      <c r="N15" s="33"/>
      <c r="O15" s="383"/>
      <c r="P15" s="383"/>
    </row>
    <row r="16" spans="11:16" ht="29.65" customHeight="1" thickBot="1" x14ac:dyDescent="0.3">
      <c r="K16" s="383"/>
      <c r="L16" s="384"/>
      <c r="M16" s="33">
        <v>2261.1999999999998</v>
      </c>
      <c r="N16" s="33">
        <f>M16*3.280839895</f>
        <v>7418.6351705739999</v>
      </c>
      <c r="O16" s="383"/>
      <c r="P16" s="383"/>
    </row>
    <row r="17" spans="11:16" ht="29.65" customHeight="1" thickBot="1" x14ac:dyDescent="0.3">
      <c r="K17" s="383" t="s">
        <v>166</v>
      </c>
      <c r="L17" s="384" t="s">
        <v>174</v>
      </c>
      <c r="M17" s="33"/>
      <c r="N17" s="33"/>
      <c r="O17" s="383">
        <f>M18-M16</f>
        <v>62.200000000000273</v>
      </c>
      <c r="P17" s="383">
        <f>N18-N16</f>
        <v>204.0682414690009</v>
      </c>
    </row>
    <row r="18" spans="11:16" ht="29.65" customHeight="1" thickBot="1" x14ac:dyDescent="0.3">
      <c r="K18" s="383"/>
      <c r="L18" s="384"/>
      <c r="M18" s="33">
        <v>2323.4</v>
      </c>
      <c r="N18" s="33">
        <f t="shared" si="0"/>
        <v>7622.7034120430008</v>
      </c>
      <c r="O18" s="383"/>
      <c r="P18" s="383"/>
    </row>
    <row r="19" spans="11:16" ht="29.65" customHeight="1" thickBot="1" x14ac:dyDescent="0.3">
      <c r="K19" s="383" t="s">
        <v>167</v>
      </c>
      <c r="L19" s="384" t="s">
        <v>175</v>
      </c>
      <c r="M19" s="33"/>
      <c r="N19" s="33"/>
      <c r="O19" s="383">
        <f>M20-M18</f>
        <v>64.299999999999727</v>
      </c>
      <c r="P19" s="383">
        <f>N20-N18</f>
        <v>210.95800524849892</v>
      </c>
    </row>
    <row r="20" spans="11:16" ht="29.65" customHeight="1" thickBot="1" x14ac:dyDescent="0.3">
      <c r="K20" s="383"/>
      <c r="L20" s="384"/>
      <c r="M20" s="33">
        <v>2387.6999999999998</v>
      </c>
      <c r="N20" s="33">
        <f t="shared" si="0"/>
        <v>7833.6614172914997</v>
      </c>
      <c r="O20" s="383"/>
      <c r="P20" s="383"/>
    </row>
    <row r="21" spans="11:16" ht="29.65" customHeight="1" thickBot="1" x14ac:dyDescent="0.3">
      <c r="K21" s="383" t="s">
        <v>168</v>
      </c>
      <c r="L21" s="384" t="s">
        <v>161</v>
      </c>
      <c r="M21" s="33"/>
      <c r="N21" s="33"/>
      <c r="O21" s="383">
        <f>M22-M20</f>
        <v>85.300000000000182</v>
      </c>
      <c r="P21" s="383">
        <f>N22-N20</f>
        <v>279.855643043501</v>
      </c>
    </row>
    <row r="22" spans="11:16" ht="29.65" customHeight="1" thickBot="1" x14ac:dyDescent="0.3">
      <c r="K22" s="383"/>
      <c r="L22" s="384"/>
      <c r="M22" s="33">
        <v>2473</v>
      </c>
      <c r="N22" s="33">
        <f t="shared" si="0"/>
        <v>8113.5170603350007</v>
      </c>
      <c r="O22" s="383"/>
      <c r="P22" s="383"/>
    </row>
    <row r="23" spans="11:16" ht="29.65" customHeight="1" thickBot="1" x14ac:dyDescent="0.3">
      <c r="K23" s="383" t="s">
        <v>169</v>
      </c>
      <c r="L23" s="384" t="s">
        <v>174</v>
      </c>
      <c r="M23" s="33"/>
      <c r="N23" s="33"/>
      <c r="O23" s="383">
        <f>M26-M22</f>
        <v>108.59999999999991</v>
      </c>
      <c r="P23" s="383">
        <f>N26-N22</f>
        <v>356.29921259699859</v>
      </c>
    </row>
    <row r="24" spans="11:16" ht="29.65" customHeight="1" thickBot="1" x14ac:dyDescent="0.3">
      <c r="K24" s="383"/>
      <c r="L24" s="384"/>
      <c r="M24" s="33"/>
      <c r="N24" s="33"/>
      <c r="O24" s="383"/>
      <c r="P24" s="383"/>
    </row>
    <row r="25" spans="11:16" ht="29.65" customHeight="1" thickBot="1" x14ac:dyDescent="0.3">
      <c r="K25" s="383"/>
      <c r="L25" s="384"/>
      <c r="M25" s="33"/>
      <c r="N25" s="33"/>
      <c r="O25" s="383"/>
      <c r="P25" s="383"/>
    </row>
    <row r="26" spans="11:16" ht="29.65" customHeight="1" thickBot="1" x14ac:dyDescent="0.3">
      <c r="K26" s="383"/>
      <c r="L26" s="384"/>
      <c r="M26" s="33">
        <v>2581.6</v>
      </c>
      <c r="N26" s="33">
        <f t="shared" si="0"/>
        <v>8469.8162729319993</v>
      </c>
      <c r="O26" s="383"/>
      <c r="P26" s="383"/>
    </row>
    <row r="27" spans="11:16" ht="29.65" customHeight="1" thickBot="1" x14ac:dyDescent="0.3">
      <c r="K27" s="383" t="s">
        <v>6</v>
      </c>
      <c r="L27" s="384" t="s">
        <v>176</v>
      </c>
      <c r="M27" s="33"/>
      <c r="N27" s="33"/>
      <c r="O27" s="383">
        <f>M29-M26</f>
        <v>124.59999999999991</v>
      </c>
      <c r="P27" s="383">
        <f>N29-N26</f>
        <v>408.79265091700108</v>
      </c>
    </row>
    <row r="28" spans="11:16" ht="29.65" customHeight="1" thickBot="1" x14ac:dyDescent="0.3">
      <c r="K28" s="383"/>
      <c r="L28" s="384"/>
      <c r="M28" s="33"/>
      <c r="N28" s="33"/>
      <c r="O28" s="383"/>
      <c r="P28" s="383"/>
    </row>
    <row r="29" spans="11:16" ht="29.65" customHeight="1" thickBot="1" x14ac:dyDescent="0.3">
      <c r="K29" s="383"/>
      <c r="L29" s="384"/>
      <c r="M29" s="33">
        <v>2706.2</v>
      </c>
      <c r="N29" s="33">
        <f>M29*3.280839895</f>
        <v>8878.6089238490003</v>
      </c>
      <c r="O29" s="383"/>
      <c r="P29" s="383"/>
    </row>
    <row r="30" spans="11:16" ht="29.65" customHeight="1" thickBot="1" x14ac:dyDescent="0.3">
      <c r="K30" s="383" t="s">
        <v>170</v>
      </c>
      <c r="L30" s="384" t="s">
        <v>177</v>
      </c>
      <c r="M30" s="33"/>
      <c r="N30" s="33"/>
      <c r="O30" s="383">
        <f>M31-M29</f>
        <v>81.5</v>
      </c>
      <c r="P30" s="383">
        <f>N31-N29</f>
        <v>267.38845144249899</v>
      </c>
    </row>
    <row r="31" spans="11:16" ht="29.65" customHeight="1" thickBot="1" x14ac:dyDescent="0.3">
      <c r="K31" s="383"/>
      <c r="L31" s="384"/>
      <c r="M31" s="33">
        <v>2787.7</v>
      </c>
      <c r="N31" s="33">
        <f>M31*3.280839895</f>
        <v>9145.9973752914993</v>
      </c>
      <c r="O31" s="383"/>
      <c r="P31" s="383"/>
    </row>
    <row r="32" spans="11:16" ht="29.65" customHeight="1" thickBot="1" x14ac:dyDescent="0.3">
      <c r="K32" s="383" t="s">
        <v>171</v>
      </c>
      <c r="L32" s="384" t="s">
        <v>178</v>
      </c>
      <c r="M32" s="33"/>
      <c r="N32" s="33"/>
      <c r="O32" s="383">
        <f>M33-M31</f>
        <v>65.600000000000364</v>
      </c>
      <c r="P32" s="383">
        <f>N33-N31</f>
        <v>215.22309711200251</v>
      </c>
    </row>
    <row r="33" spans="11:16" ht="29.65" customHeight="1" thickBot="1" x14ac:dyDescent="0.3">
      <c r="K33" s="383"/>
      <c r="L33" s="384"/>
      <c r="M33" s="33">
        <v>2853.3</v>
      </c>
      <c r="N33" s="33">
        <f>M33*3.280839895</f>
        <v>9361.2204724035018</v>
      </c>
      <c r="O33" s="383"/>
      <c r="P33" s="383"/>
    </row>
    <row r="34" spans="11:16" ht="29.65" customHeight="1" thickBot="1" x14ac:dyDescent="0.3">
      <c r="K34" s="383" t="s">
        <v>8</v>
      </c>
      <c r="L34" s="384" t="s">
        <v>160</v>
      </c>
      <c r="M34" s="33"/>
      <c r="N34" s="33"/>
      <c r="O34" s="383">
        <f>M35-M33</f>
        <v>93.699999999999818</v>
      </c>
      <c r="P34" s="383">
        <f>N35-N33</f>
        <v>307.41469816149947</v>
      </c>
    </row>
    <row r="35" spans="11:16" ht="29.65" customHeight="1" thickBot="1" x14ac:dyDescent="0.3">
      <c r="K35" s="383"/>
      <c r="L35" s="384"/>
      <c r="M35" s="33">
        <v>2947</v>
      </c>
      <c r="N35" s="33">
        <f>M35*3.280839895</f>
        <v>9668.6351705650013</v>
      </c>
      <c r="O35" s="383"/>
      <c r="P35" s="383"/>
    </row>
    <row r="36" spans="11:16" ht="29.65" customHeight="1" thickBot="1" x14ac:dyDescent="0.3">
      <c r="K36" s="33" t="s">
        <v>9</v>
      </c>
      <c r="L36" s="34" t="s">
        <v>179</v>
      </c>
      <c r="M36" s="33">
        <v>2987</v>
      </c>
      <c r="N36" s="33">
        <f t="shared" si="0"/>
        <v>9799.8687663649998</v>
      </c>
      <c r="O36" s="33">
        <f>M36-M35</f>
        <v>40</v>
      </c>
      <c r="P36" s="33">
        <f>N36-N35</f>
        <v>131.23359579999851</v>
      </c>
    </row>
    <row r="37" spans="11:16" ht="29.65" customHeight="1" thickBot="1" x14ac:dyDescent="0.3">
      <c r="K37" s="383" t="s">
        <v>11</v>
      </c>
      <c r="L37" s="384" t="s">
        <v>180</v>
      </c>
      <c r="M37" s="33"/>
      <c r="N37" s="33"/>
      <c r="O37" s="383">
        <f>M39-M36</f>
        <v>105.59999999999991</v>
      </c>
      <c r="P37" s="383">
        <f>N39-N36</f>
        <v>346.45669291200102</v>
      </c>
    </row>
    <row r="38" spans="11:16" ht="29.65" customHeight="1" thickBot="1" x14ac:dyDescent="0.3">
      <c r="K38" s="383"/>
      <c r="L38" s="384"/>
      <c r="M38" s="33"/>
      <c r="N38" s="33"/>
      <c r="O38" s="383"/>
      <c r="P38" s="383"/>
    </row>
    <row r="39" spans="11:16" ht="29.65" customHeight="1" thickBot="1" x14ac:dyDescent="0.3">
      <c r="K39" s="383"/>
      <c r="L39" s="384"/>
      <c r="M39" s="33">
        <v>3092.6</v>
      </c>
      <c r="N39" s="33">
        <f>M39*3.280839895</f>
        <v>10146.325459277001</v>
      </c>
      <c r="O39" s="383"/>
      <c r="P39" s="383"/>
    </row>
    <row r="40" spans="11:16" ht="29.65" customHeight="1" thickBot="1" x14ac:dyDescent="0.3">
      <c r="K40" s="33" t="s">
        <v>155</v>
      </c>
      <c r="L40" s="34" t="s">
        <v>181</v>
      </c>
      <c r="M40" s="33">
        <v>3138.8</v>
      </c>
      <c r="N40" s="33">
        <f t="shared" si="0"/>
        <v>10297.900262426001</v>
      </c>
      <c r="O40" s="33">
        <f>M40-M39</f>
        <v>46.200000000000273</v>
      </c>
      <c r="P40" s="33">
        <f>N40-N39</f>
        <v>151.57480314900022</v>
      </c>
    </row>
    <row r="41" spans="11:16" ht="23.65" customHeight="1" x14ac:dyDescent="0.25"/>
    <row r="42" spans="11:16" ht="23.65" customHeight="1" x14ac:dyDescent="0.25"/>
    <row r="43" spans="11:16" ht="23.65" customHeight="1" x14ac:dyDescent="0.25"/>
    <row r="44" spans="11:16" ht="23.65" customHeight="1" x14ac:dyDescent="0.25"/>
    <row r="45" spans="11:16" ht="23.65" customHeight="1" x14ac:dyDescent="0.25"/>
    <row r="46" spans="11:16" ht="23.65" customHeight="1" x14ac:dyDescent="0.25"/>
    <row r="47" spans="11:16" ht="23.65" customHeight="1" x14ac:dyDescent="0.25"/>
  </sheetData>
  <mergeCells count="53">
    <mergeCell ref="P27:P29"/>
    <mergeCell ref="P30:P31"/>
    <mergeCell ref="O30:O31"/>
    <mergeCell ref="O21:O22"/>
    <mergeCell ref="O23:O26"/>
    <mergeCell ref="P21:P22"/>
    <mergeCell ref="P23:P26"/>
    <mergeCell ref="P37:P39"/>
    <mergeCell ref="L32:L33"/>
    <mergeCell ref="L34:L35"/>
    <mergeCell ref="K34:K35"/>
    <mergeCell ref="K32:K33"/>
    <mergeCell ref="P34:P35"/>
    <mergeCell ref="O34:O35"/>
    <mergeCell ref="P32:P33"/>
    <mergeCell ref="O32:O33"/>
    <mergeCell ref="K19:K20"/>
    <mergeCell ref="K21:K22"/>
    <mergeCell ref="L23:L26"/>
    <mergeCell ref="K23:K26"/>
    <mergeCell ref="L19:L20"/>
    <mergeCell ref="K37:K39"/>
    <mergeCell ref="L37:L39"/>
    <mergeCell ref="O37:O39"/>
    <mergeCell ref="K27:K29"/>
    <mergeCell ref="L27:L29"/>
    <mergeCell ref="L30:L31"/>
    <mergeCell ref="K30:K31"/>
    <mergeCell ref="O27:O29"/>
    <mergeCell ref="L21:L22"/>
    <mergeCell ref="P2:P3"/>
    <mergeCell ref="P4:P7"/>
    <mergeCell ref="P8:P11"/>
    <mergeCell ref="P17:P18"/>
    <mergeCell ref="O2:O3"/>
    <mergeCell ref="O4:O7"/>
    <mergeCell ref="O8:O11"/>
    <mergeCell ref="O17:O18"/>
    <mergeCell ref="O19:O20"/>
    <mergeCell ref="P12:P16"/>
    <mergeCell ref="O12:O16"/>
    <mergeCell ref="P19:P20"/>
    <mergeCell ref="K1:L1"/>
    <mergeCell ref="K2:K3"/>
    <mergeCell ref="K4:K7"/>
    <mergeCell ref="K8:K11"/>
    <mergeCell ref="K17:K18"/>
    <mergeCell ref="L2:L3"/>
    <mergeCell ref="L4:L7"/>
    <mergeCell ref="L8:L11"/>
    <mergeCell ref="L17:L18"/>
    <mergeCell ref="L12:L16"/>
    <mergeCell ref="K12:K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31658-B93B-4C0B-AC5C-F701640A3674}">
  <dimension ref="A1:AE35"/>
  <sheetViews>
    <sheetView zoomScale="85" zoomScaleNormal="85" workbookViewId="0">
      <selection activeCell="G25" sqref="G25"/>
    </sheetView>
  </sheetViews>
  <sheetFormatPr defaultRowHeight="15" x14ac:dyDescent="0.25"/>
  <cols>
    <col min="1" max="1" width="18.140625" style="367" bestFit="1" customWidth="1"/>
    <col min="2" max="2" width="18.85546875" style="367" bestFit="1" customWidth="1"/>
    <col min="3" max="6" width="7.85546875" style="367" bestFit="1" customWidth="1"/>
    <col min="7" max="7" width="73.7109375" style="474" customWidth="1"/>
  </cols>
  <sheetData>
    <row r="1" spans="1:7" s="480" customFormat="1" ht="16.5" thickBot="1" x14ac:dyDescent="0.3">
      <c r="A1" s="485" t="s">
        <v>493</v>
      </c>
      <c r="B1" s="485" t="s">
        <v>0</v>
      </c>
      <c r="C1" s="484" t="s">
        <v>492</v>
      </c>
      <c r="D1" s="484"/>
      <c r="E1" s="484" t="s">
        <v>491</v>
      </c>
      <c r="F1" s="484"/>
      <c r="G1" s="481" t="s">
        <v>490</v>
      </c>
    </row>
    <row r="2" spans="1:7" s="480" customFormat="1" ht="16.5" thickBot="1" x14ac:dyDescent="0.3">
      <c r="A2" s="483"/>
      <c r="B2" s="483"/>
      <c r="C2" s="482" t="s">
        <v>489</v>
      </c>
      <c r="D2" s="482" t="s">
        <v>488</v>
      </c>
      <c r="E2" s="482" t="s">
        <v>489</v>
      </c>
      <c r="F2" s="482" t="s">
        <v>488</v>
      </c>
      <c r="G2" s="481"/>
    </row>
    <row r="3" spans="1:7" ht="15.75" thickBot="1" x14ac:dyDescent="0.3">
      <c r="A3" s="478" t="s">
        <v>487</v>
      </c>
      <c r="B3" s="477"/>
      <c r="C3" s="476">
        <v>146</v>
      </c>
      <c r="D3" s="476">
        <v>1077</v>
      </c>
      <c r="E3" s="476">
        <v>146</v>
      </c>
      <c r="F3" s="476">
        <v>1062</v>
      </c>
      <c r="G3" s="475"/>
    </row>
    <row r="4" spans="1:7" ht="30.75" thickBot="1" x14ac:dyDescent="0.3">
      <c r="A4" s="476"/>
      <c r="B4" s="476" t="s">
        <v>486</v>
      </c>
      <c r="C4" s="476">
        <v>891</v>
      </c>
      <c r="D4" s="476">
        <v>1077</v>
      </c>
      <c r="E4" s="476">
        <v>883</v>
      </c>
      <c r="F4" s="476">
        <v>1062</v>
      </c>
      <c r="G4" s="475" t="s">
        <v>485</v>
      </c>
    </row>
    <row r="5" spans="1:7" ht="120.75" thickBot="1" x14ac:dyDescent="0.3">
      <c r="A5" s="478" t="s">
        <v>484</v>
      </c>
      <c r="B5" s="477"/>
      <c r="C5" s="476">
        <v>1077</v>
      </c>
      <c r="D5" s="476">
        <v>2345.6</v>
      </c>
      <c r="E5" s="476">
        <v>1062</v>
      </c>
      <c r="F5" s="476">
        <v>2265.1</v>
      </c>
      <c r="G5" s="475" t="s">
        <v>483</v>
      </c>
    </row>
    <row r="6" spans="1:7" ht="15.75" thickBot="1" x14ac:dyDescent="0.3">
      <c r="A6" s="476"/>
      <c r="B6" s="476" t="s">
        <v>482</v>
      </c>
      <c r="C6" s="476">
        <v>1248</v>
      </c>
      <c r="D6" s="476">
        <v>1323</v>
      </c>
      <c r="E6" s="476">
        <v>1226</v>
      </c>
      <c r="F6" s="476">
        <v>1296</v>
      </c>
      <c r="G6" s="475"/>
    </row>
    <row r="7" spans="1:7" ht="90.75" thickBot="1" x14ac:dyDescent="0.3">
      <c r="A7" s="476"/>
      <c r="B7" s="476" t="s">
        <v>481</v>
      </c>
      <c r="C7" s="476">
        <v>1294</v>
      </c>
      <c r="D7" s="476">
        <v>2379</v>
      </c>
      <c r="E7" s="476">
        <v>1095.2</v>
      </c>
      <c r="F7" s="476">
        <v>2261.1999999999998</v>
      </c>
      <c r="G7" s="475" t="s">
        <v>480</v>
      </c>
    </row>
    <row r="8" spans="1:7" ht="15.75" thickBot="1" x14ac:dyDescent="0.3">
      <c r="A8" s="478" t="s">
        <v>479</v>
      </c>
      <c r="B8" s="477"/>
      <c r="C8" s="476">
        <v>2345.6</v>
      </c>
      <c r="D8" s="476">
        <v>2703.5</v>
      </c>
      <c r="E8" s="476">
        <v>2265.1</v>
      </c>
      <c r="F8" s="476">
        <v>2323.4</v>
      </c>
      <c r="G8" s="475" t="s">
        <v>478</v>
      </c>
    </row>
    <row r="9" spans="1:7" ht="90.75" thickBot="1" x14ac:dyDescent="0.3">
      <c r="A9" s="476"/>
      <c r="B9" s="476" t="s">
        <v>477</v>
      </c>
      <c r="C9" s="476">
        <v>2379</v>
      </c>
      <c r="D9" s="476">
        <v>2449</v>
      </c>
      <c r="E9" s="476">
        <v>2261.1999999999998</v>
      </c>
      <c r="F9" s="476">
        <v>2323.4</v>
      </c>
      <c r="G9" s="475" t="s">
        <v>476</v>
      </c>
    </row>
    <row r="10" spans="1:7" ht="105.75" thickBot="1" x14ac:dyDescent="0.3">
      <c r="A10" s="476"/>
      <c r="B10" s="476" t="s">
        <v>475</v>
      </c>
      <c r="C10" s="476">
        <v>2449</v>
      </c>
      <c r="D10" s="476">
        <v>2521</v>
      </c>
      <c r="E10" s="476">
        <v>2323.4</v>
      </c>
      <c r="F10" s="476">
        <v>2387.6999999999998</v>
      </c>
      <c r="G10" s="475" t="s">
        <v>474</v>
      </c>
    </row>
    <row r="11" spans="1:7" ht="120.75" thickBot="1" x14ac:dyDescent="0.3">
      <c r="A11" s="476"/>
      <c r="B11" s="476" t="s">
        <v>473</v>
      </c>
      <c r="C11" s="476">
        <v>2521</v>
      </c>
      <c r="D11" s="476">
        <v>2617</v>
      </c>
      <c r="E11" s="476">
        <v>2387.6999999999998</v>
      </c>
      <c r="F11" s="476">
        <v>2473</v>
      </c>
      <c r="G11" s="475" t="s">
        <v>472</v>
      </c>
    </row>
    <row r="12" spans="1:7" ht="90.75" thickBot="1" x14ac:dyDescent="0.3">
      <c r="A12" s="476"/>
      <c r="B12" s="476" t="s">
        <v>471</v>
      </c>
      <c r="C12" s="476">
        <v>2617</v>
      </c>
      <c r="D12" s="476">
        <v>2740</v>
      </c>
      <c r="E12" s="476">
        <v>2473</v>
      </c>
      <c r="F12" s="476">
        <v>2581.6</v>
      </c>
      <c r="G12" s="475" t="s">
        <v>470</v>
      </c>
    </row>
    <row r="13" spans="1:7" ht="90.75" thickBot="1" x14ac:dyDescent="0.3">
      <c r="A13" s="476"/>
      <c r="B13" s="476" t="s">
        <v>469</v>
      </c>
      <c r="C13" s="476">
        <v>2740</v>
      </c>
      <c r="D13" s="476">
        <v>2770</v>
      </c>
      <c r="E13" s="476">
        <v>2581.6</v>
      </c>
      <c r="F13" s="476">
        <v>2607.6</v>
      </c>
      <c r="G13" s="475" t="s">
        <v>468</v>
      </c>
    </row>
    <row r="14" spans="1:7" ht="135.75" thickBot="1" x14ac:dyDescent="0.3">
      <c r="A14" s="476"/>
      <c r="B14" s="476" t="s">
        <v>467</v>
      </c>
      <c r="C14" s="476">
        <v>2770</v>
      </c>
      <c r="D14" s="476">
        <v>2886.3</v>
      </c>
      <c r="E14" s="476">
        <v>2607</v>
      </c>
      <c r="F14" s="476">
        <v>2706.2</v>
      </c>
      <c r="G14" s="475" t="s">
        <v>466</v>
      </c>
    </row>
    <row r="15" spans="1:7" ht="105.75" thickBot="1" x14ac:dyDescent="0.3">
      <c r="A15" s="476"/>
      <c r="B15" s="476" t="s">
        <v>465</v>
      </c>
      <c r="C15" s="476">
        <v>2886.3</v>
      </c>
      <c r="D15" s="476">
        <v>2983.8</v>
      </c>
      <c r="E15" s="476">
        <v>2706.2</v>
      </c>
      <c r="F15" s="476">
        <v>2787.7</v>
      </c>
      <c r="G15" s="475" t="s">
        <v>464</v>
      </c>
    </row>
    <row r="16" spans="1:7" ht="90.75" thickBot="1" x14ac:dyDescent="0.3">
      <c r="A16" s="476"/>
      <c r="B16" s="476" t="s">
        <v>463</v>
      </c>
      <c r="C16" s="476">
        <v>2983.8</v>
      </c>
      <c r="D16" s="476">
        <v>3034.1</v>
      </c>
      <c r="E16" s="476">
        <v>2787.7</v>
      </c>
      <c r="F16" s="476">
        <v>2828.5</v>
      </c>
      <c r="G16" s="475" t="s">
        <v>462</v>
      </c>
    </row>
    <row r="17" spans="1:31" ht="105.75" thickBot="1" x14ac:dyDescent="0.3">
      <c r="A17" s="476"/>
      <c r="B17" s="476" t="s">
        <v>461</v>
      </c>
      <c r="C17" s="476">
        <v>3034.1</v>
      </c>
      <c r="D17" s="476">
        <v>3054</v>
      </c>
      <c r="E17" s="476">
        <v>2828.5</v>
      </c>
      <c r="F17" s="476">
        <v>2844.6</v>
      </c>
      <c r="G17" s="479" t="s">
        <v>460</v>
      </c>
    </row>
    <row r="18" spans="1:31" ht="15.75" thickBot="1" x14ac:dyDescent="0.3">
      <c r="A18" s="478" t="s">
        <v>459</v>
      </c>
      <c r="B18" s="477"/>
      <c r="C18" s="476">
        <v>3054</v>
      </c>
      <c r="D18" s="476">
        <v>3101</v>
      </c>
      <c r="E18" s="476">
        <v>2844.6</v>
      </c>
      <c r="F18" s="476">
        <v>2881.5</v>
      </c>
      <c r="G18" s="475" t="s">
        <v>458</v>
      </c>
    </row>
    <row r="19" spans="1:31" ht="105.75" thickBot="1" x14ac:dyDescent="0.3">
      <c r="A19" s="476"/>
      <c r="B19" s="476" t="s">
        <v>457</v>
      </c>
      <c r="C19" s="476">
        <v>3054</v>
      </c>
      <c r="D19" s="476">
        <v>3065</v>
      </c>
      <c r="E19" s="476">
        <v>2844.6</v>
      </c>
      <c r="F19" s="476">
        <v>2853.3</v>
      </c>
      <c r="G19" s="475" t="s">
        <v>456</v>
      </c>
    </row>
    <row r="20" spans="1:31" ht="135.75" thickBot="1" x14ac:dyDescent="0.3">
      <c r="A20" s="476"/>
      <c r="B20" s="476" t="s">
        <v>455</v>
      </c>
      <c r="C20" s="476">
        <v>3065</v>
      </c>
      <c r="D20" s="476">
        <v>3101</v>
      </c>
      <c r="E20" s="476">
        <v>2853.3</v>
      </c>
      <c r="F20" s="476">
        <v>2881.5</v>
      </c>
      <c r="G20" s="475" t="s">
        <v>454</v>
      </c>
    </row>
    <row r="21" spans="1:31" ht="15.75" thickBot="1" x14ac:dyDescent="0.3">
      <c r="A21" s="478" t="s">
        <v>453</v>
      </c>
      <c r="B21" s="477"/>
      <c r="C21" s="476">
        <v>3101</v>
      </c>
      <c r="D21" s="476">
        <v>3250</v>
      </c>
      <c r="E21" s="476">
        <v>2881.5</v>
      </c>
      <c r="F21" s="476">
        <v>2987</v>
      </c>
      <c r="G21" s="475"/>
    </row>
    <row r="22" spans="1:31" ht="45.75" thickBot="1" x14ac:dyDescent="0.3">
      <c r="A22" s="476"/>
      <c r="B22" s="476" t="s">
        <v>452</v>
      </c>
      <c r="C22" s="476">
        <v>3101</v>
      </c>
      <c r="D22" s="476">
        <v>3190</v>
      </c>
      <c r="E22" s="476">
        <v>2881.5</v>
      </c>
      <c r="F22" s="476">
        <v>2947</v>
      </c>
      <c r="G22" s="475" t="s">
        <v>451</v>
      </c>
    </row>
    <row r="23" spans="1:31" ht="75.75" thickBot="1" x14ac:dyDescent="0.3">
      <c r="A23" s="476"/>
      <c r="B23" s="476" t="s">
        <v>450</v>
      </c>
      <c r="C23" s="476">
        <v>3190</v>
      </c>
      <c r="D23" s="476">
        <v>3250</v>
      </c>
      <c r="E23" s="476">
        <v>2947</v>
      </c>
      <c r="F23" s="476">
        <v>2987</v>
      </c>
      <c r="G23" s="475" t="s">
        <v>449</v>
      </c>
      <c r="AA23" t="s">
        <v>448</v>
      </c>
      <c r="AB23" t="s">
        <v>0</v>
      </c>
    </row>
    <row r="24" spans="1:31" ht="15.75" thickBot="1" x14ac:dyDescent="0.3">
      <c r="A24" s="478" t="s">
        <v>447</v>
      </c>
      <c r="B24" s="477"/>
      <c r="C24" s="476">
        <v>3250</v>
      </c>
      <c r="D24" s="476">
        <v>3510</v>
      </c>
      <c r="E24" s="476">
        <v>2987.6</v>
      </c>
      <c r="F24" s="476">
        <v>3138.8</v>
      </c>
      <c r="G24" s="475" t="s">
        <v>446</v>
      </c>
      <c r="AA24" t="s">
        <v>445</v>
      </c>
      <c r="AE24" t="s">
        <v>444</v>
      </c>
    </row>
    <row r="25" spans="1:31" ht="165.75" thickBot="1" x14ac:dyDescent="0.3">
      <c r="A25" s="476"/>
      <c r="B25" s="476" t="s">
        <v>443</v>
      </c>
      <c r="C25" s="476">
        <v>3250</v>
      </c>
      <c r="D25" s="476">
        <v>3430</v>
      </c>
      <c r="E25" s="476">
        <v>2987</v>
      </c>
      <c r="F25" s="476">
        <v>3092.6</v>
      </c>
      <c r="G25" s="475" t="s">
        <v>442</v>
      </c>
      <c r="AA25" t="s">
        <v>441</v>
      </c>
      <c r="AB25" t="s">
        <v>419</v>
      </c>
      <c r="AE25" t="s">
        <v>440</v>
      </c>
    </row>
    <row r="26" spans="1:31" ht="105.75" thickBot="1" x14ac:dyDescent="0.3">
      <c r="A26" s="476"/>
      <c r="B26" s="476" t="s">
        <v>439</v>
      </c>
      <c r="C26" s="476">
        <v>3430</v>
      </c>
      <c r="D26" s="476">
        <v>3510</v>
      </c>
      <c r="E26" s="476">
        <v>3092.6</v>
      </c>
      <c r="F26" s="476">
        <v>3138.8</v>
      </c>
      <c r="G26" s="475" t="s">
        <v>438</v>
      </c>
      <c r="AA26" t="s">
        <v>437</v>
      </c>
      <c r="AB26" t="s">
        <v>436</v>
      </c>
      <c r="AE26" t="s">
        <v>435</v>
      </c>
    </row>
    <row r="27" spans="1:31" x14ac:dyDescent="0.25">
      <c r="AA27" t="s">
        <v>434</v>
      </c>
      <c r="AB27" t="s">
        <v>176</v>
      </c>
      <c r="AE27" t="s">
        <v>433</v>
      </c>
    </row>
    <row r="28" spans="1:31" x14ac:dyDescent="0.25">
      <c r="AA28" t="s">
        <v>432</v>
      </c>
      <c r="AB28" t="s">
        <v>427</v>
      </c>
      <c r="AE28" t="s">
        <v>431</v>
      </c>
    </row>
    <row r="29" spans="1:31" x14ac:dyDescent="0.25">
      <c r="AA29" t="s">
        <v>430</v>
      </c>
      <c r="AB29" t="s">
        <v>176</v>
      </c>
      <c r="AE29" t="s">
        <v>429</v>
      </c>
    </row>
    <row r="30" spans="1:31" x14ac:dyDescent="0.25">
      <c r="AA30" t="s">
        <v>428</v>
      </c>
      <c r="AB30" t="s">
        <v>427</v>
      </c>
      <c r="AE30" t="s">
        <v>426</v>
      </c>
    </row>
    <row r="31" spans="1:31" x14ac:dyDescent="0.25">
      <c r="AA31" t="s">
        <v>425</v>
      </c>
      <c r="AB31" t="s">
        <v>424</v>
      </c>
    </row>
    <row r="32" spans="1:31" x14ac:dyDescent="0.25">
      <c r="AA32" t="s">
        <v>423</v>
      </c>
      <c r="AB32" t="s">
        <v>417</v>
      </c>
    </row>
    <row r="33" spans="27:28" x14ac:dyDescent="0.25">
      <c r="AA33" t="s">
        <v>422</v>
      </c>
      <c r="AB33" t="s">
        <v>421</v>
      </c>
    </row>
    <row r="34" spans="27:28" x14ac:dyDescent="0.25">
      <c r="AA34" t="s">
        <v>420</v>
      </c>
      <c r="AB34" t="s">
        <v>419</v>
      </c>
    </row>
    <row r="35" spans="27:28" x14ac:dyDescent="0.25">
      <c r="AA35" t="s">
        <v>418</v>
      </c>
      <c r="AB35" t="s">
        <v>417</v>
      </c>
    </row>
  </sheetData>
  <mergeCells count="11">
    <mergeCell ref="A21:B21"/>
    <mergeCell ref="A24:B24"/>
    <mergeCell ref="A3:B3"/>
    <mergeCell ref="A5:B5"/>
    <mergeCell ref="A8:B8"/>
    <mergeCell ref="C1:D1"/>
    <mergeCell ref="E1:F1"/>
    <mergeCell ref="G1:G2"/>
    <mergeCell ref="B1:B2"/>
    <mergeCell ref="A1:A2"/>
    <mergeCell ref="A18:B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8"/>
  <sheetViews>
    <sheetView zoomScale="87" zoomScaleNormal="100" zoomScaleSheetLayoutView="100" workbookViewId="0">
      <selection activeCell="G28" sqref="G28"/>
    </sheetView>
  </sheetViews>
  <sheetFormatPr defaultColWidth="9.140625" defaultRowHeight="15" x14ac:dyDescent="0.25"/>
  <cols>
    <col min="1" max="1" width="31.7109375" style="4" bestFit="1" customWidth="1"/>
    <col min="2" max="2" width="13.28515625" style="26" customWidth="1"/>
    <col min="3" max="3" width="14" style="26" bestFit="1" customWidth="1"/>
    <col min="4" max="4" width="10.28515625" style="26" customWidth="1"/>
    <col min="5" max="6" width="8" style="4" customWidth="1"/>
    <col min="7" max="7" width="8.42578125" style="4" bestFit="1" customWidth="1"/>
    <col min="8" max="8" width="9.85546875" style="26" bestFit="1" customWidth="1"/>
    <col min="9" max="9" width="10.7109375" style="4" bestFit="1" customWidth="1"/>
    <col min="10" max="10" width="10.7109375" style="26" customWidth="1"/>
    <col min="11" max="11" width="9.140625" style="4"/>
    <col min="12" max="12" width="5" style="4" bestFit="1" customWidth="1"/>
    <col min="13" max="13" width="9.85546875" style="26" bestFit="1" customWidth="1"/>
    <col min="14" max="14" width="8.7109375" style="4" bestFit="1" customWidth="1"/>
    <col min="15" max="15" width="12.7109375" style="4" bestFit="1" customWidth="1"/>
    <col min="16" max="17" width="13.85546875" style="4" bestFit="1" customWidth="1"/>
    <col min="18" max="18" width="5.85546875" style="4" bestFit="1" customWidth="1"/>
    <col min="19" max="19" width="13.85546875" style="4" bestFit="1" customWidth="1"/>
    <col min="20" max="21" width="9.28515625" style="4" bestFit="1" customWidth="1"/>
    <col min="22" max="22" width="8.85546875" style="4" customWidth="1"/>
    <col min="23" max="16384" width="9.140625" style="4"/>
  </cols>
  <sheetData>
    <row r="1" spans="1:24" ht="20.25" thickBot="1" x14ac:dyDescent="0.3">
      <c r="A1" s="388" t="s">
        <v>38</v>
      </c>
      <c r="B1" s="389"/>
      <c r="C1" s="389"/>
      <c r="D1" s="389"/>
      <c r="E1" s="389"/>
      <c r="F1" s="389"/>
      <c r="G1" s="389"/>
      <c r="H1" s="389"/>
      <c r="I1" s="389"/>
      <c r="J1" s="389"/>
      <c r="K1" s="389"/>
      <c r="L1" s="390"/>
      <c r="M1"/>
    </row>
    <row r="2" spans="1:24" s="5" customFormat="1" ht="15.75" thickBot="1" x14ac:dyDescent="0.3">
      <c r="A2" s="391" t="s">
        <v>0</v>
      </c>
      <c r="B2" s="393" t="s">
        <v>146</v>
      </c>
      <c r="C2" s="395" t="s">
        <v>145</v>
      </c>
      <c r="D2" s="395" t="s">
        <v>144</v>
      </c>
      <c r="E2" s="397" t="s">
        <v>44</v>
      </c>
      <c r="F2" s="397"/>
      <c r="G2" s="397"/>
      <c r="H2" s="397"/>
      <c r="I2" s="398" t="s">
        <v>45</v>
      </c>
      <c r="J2" s="398"/>
      <c r="K2" s="398"/>
      <c r="L2" s="398"/>
      <c r="M2"/>
      <c r="N2"/>
      <c r="O2"/>
      <c r="P2"/>
      <c r="Q2"/>
      <c r="R2"/>
      <c r="S2"/>
      <c r="T2"/>
      <c r="U2"/>
      <c r="V2"/>
      <c r="W2"/>
      <c r="X2"/>
    </row>
    <row r="3" spans="1:24" s="5" customFormat="1" ht="30.75" customHeight="1" x14ac:dyDescent="0.25">
      <c r="A3" s="392"/>
      <c r="B3" s="394"/>
      <c r="C3" s="396"/>
      <c r="D3" s="396"/>
      <c r="E3" s="399" t="s">
        <v>39</v>
      </c>
      <c r="F3" s="399"/>
      <c r="G3" s="399"/>
      <c r="H3" s="399"/>
      <c r="I3" s="385" t="s">
        <v>39</v>
      </c>
      <c r="J3" s="386"/>
      <c r="K3" s="387"/>
      <c r="L3" s="387"/>
      <c r="M3"/>
      <c r="V3"/>
      <c r="W3"/>
      <c r="X3"/>
    </row>
    <row r="4" spans="1:24" s="5" customFormat="1" x14ac:dyDescent="0.25">
      <c r="A4" s="392"/>
      <c r="B4" s="394"/>
      <c r="C4" s="393"/>
      <c r="D4" s="393"/>
      <c r="E4" s="6" t="s">
        <v>40</v>
      </c>
      <c r="F4" s="7" t="s">
        <v>41</v>
      </c>
      <c r="G4" s="7" t="s">
        <v>37</v>
      </c>
      <c r="H4" s="23" t="s">
        <v>51</v>
      </c>
      <c r="I4" s="8" t="s">
        <v>40</v>
      </c>
      <c r="J4" s="7" t="s">
        <v>41</v>
      </c>
      <c r="K4" s="7" t="s">
        <v>37</v>
      </c>
      <c r="L4" s="27" t="s">
        <v>51</v>
      </c>
      <c r="M4"/>
      <c r="N4"/>
      <c r="O4"/>
      <c r="P4"/>
      <c r="Q4"/>
      <c r="R4"/>
      <c r="S4"/>
      <c r="T4"/>
      <c r="U4"/>
      <c r="V4"/>
      <c r="W4"/>
      <c r="X4"/>
    </row>
    <row r="5" spans="1:24" x14ac:dyDescent="0.25">
      <c r="A5" s="19" t="s">
        <v>42</v>
      </c>
      <c r="B5" s="9">
        <f>C5-54</f>
        <v>-54</v>
      </c>
      <c r="C5" s="9">
        <v>0</v>
      </c>
      <c r="D5" s="9">
        <f>C5*3.28083989</f>
        <v>0</v>
      </c>
      <c r="E5" s="10">
        <f>F5*D5</f>
        <v>0</v>
      </c>
      <c r="F5" s="2">
        <f>H5*0.33</f>
        <v>0</v>
      </c>
      <c r="G5" s="11">
        <f>H5*8.33</f>
        <v>0</v>
      </c>
      <c r="H5" s="24"/>
      <c r="I5" s="12"/>
      <c r="J5" s="13"/>
      <c r="K5" s="20"/>
      <c r="L5" s="28"/>
      <c r="M5"/>
      <c r="N5"/>
      <c r="O5"/>
      <c r="P5"/>
      <c r="Q5"/>
      <c r="R5"/>
      <c r="S5"/>
      <c r="T5"/>
      <c r="U5"/>
      <c r="V5"/>
      <c r="W5"/>
      <c r="X5"/>
    </row>
    <row r="6" spans="1:24" x14ac:dyDescent="0.25">
      <c r="A6" s="19" t="str">
        <f>"BTM"&amp;" " &amp; A5</f>
        <v>BTM Surface (A)</v>
      </c>
      <c r="B6" s="9">
        <f t="shared" ref="B6:B24" si="0">C6-54</f>
        <v>92</v>
      </c>
      <c r="C6" s="9">
        <v>146</v>
      </c>
      <c r="D6" s="9">
        <f t="shared" ref="D6:D13" si="1">C6*3.28083989</f>
        <v>479.00262394000003</v>
      </c>
      <c r="E6" s="10">
        <f t="shared" ref="E6:E13" si="2">F6*D6</f>
        <v>0</v>
      </c>
      <c r="F6" s="2">
        <f t="shared" ref="F6" si="3">H6*0.33</f>
        <v>0</v>
      </c>
      <c r="G6" s="11">
        <f t="shared" ref="G6:G14" si="4">H6*8.33</f>
        <v>0</v>
      </c>
      <c r="H6" s="24"/>
      <c r="I6" s="12"/>
      <c r="J6" s="13"/>
      <c r="K6" s="20"/>
      <c r="L6" s="28"/>
      <c r="M6"/>
      <c r="N6"/>
      <c r="O6"/>
      <c r="P6"/>
      <c r="Q6"/>
      <c r="R6"/>
      <c r="S6"/>
      <c r="T6"/>
      <c r="U6"/>
      <c r="V6"/>
      <c r="W6"/>
      <c r="X6"/>
    </row>
    <row r="7" spans="1:24" x14ac:dyDescent="0.25">
      <c r="A7" s="21" t="s">
        <v>2</v>
      </c>
      <c r="B7" s="30">
        <f t="shared" si="0"/>
        <v>92</v>
      </c>
      <c r="C7" s="30">
        <f>C6</f>
        <v>146</v>
      </c>
      <c r="D7" s="30">
        <f t="shared" si="1"/>
        <v>479.00262394000003</v>
      </c>
      <c r="E7" s="10">
        <f>F7*D7</f>
        <v>213.63038025100062</v>
      </c>
      <c r="F7" s="2">
        <f>H7*0.433</f>
        <v>0.44599</v>
      </c>
      <c r="G7" s="11">
        <f t="shared" si="4"/>
        <v>8.5799000000000003</v>
      </c>
      <c r="H7" s="24">
        <v>1.03</v>
      </c>
      <c r="I7" s="14"/>
      <c r="J7" s="15"/>
      <c r="K7" s="22"/>
      <c r="L7" s="29"/>
      <c r="M7"/>
      <c r="N7"/>
      <c r="O7"/>
      <c r="P7"/>
      <c r="Q7"/>
      <c r="R7"/>
      <c r="S7"/>
      <c r="T7"/>
      <c r="U7"/>
      <c r="V7"/>
      <c r="W7"/>
      <c r="X7"/>
    </row>
    <row r="8" spans="1:24" x14ac:dyDescent="0.25">
      <c r="A8" s="21" t="str">
        <f>"BTM"&amp;" " &amp; A7</f>
        <v>BTM B</v>
      </c>
      <c r="B8" s="30">
        <f t="shared" si="0"/>
        <v>202</v>
      </c>
      <c r="C8" s="30">
        <v>256</v>
      </c>
      <c r="D8" s="30">
        <f t="shared" si="1"/>
        <v>839.89501184000005</v>
      </c>
      <c r="E8" s="10">
        <f t="shared" si="2"/>
        <v>374.58477633052161</v>
      </c>
      <c r="F8" s="2">
        <f t="shared" ref="F8:F24" si="5">H8*0.433</f>
        <v>0.44599</v>
      </c>
      <c r="G8" s="11">
        <f t="shared" si="4"/>
        <v>8.5799000000000003</v>
      </c>
      <c r="H8" s="24">
        <v>1.03</v>
      </c>
      <c r="I8" s="14"/>
      <c r="J8" s="15"/>
      <c r="K8" s="22"/>
      <c r="L8" s="29"/>
      <c r="M8"/>
      <c r="N8"/>
      <c r="O8"/>
      <c r="P8"/>
      <c r="Q8"/>
      <c r="R8"/>
      <c r="S8"/>
      <c r="T8"/>
      <c r="U8"/>
      <c r="V8"/>
      <c r="W8"/>
      <c r="X8"/>
    </row>
    <row r="9" spans="1:24" x14ac:dyDescent="0.25">
      <c r="A9" s="19" t="s">
        <v>3</v>
      </c>
      <c r="B9" s="9">
        <f t="shared" si="0"/>
        <v>202</v>
      </c>
      <c r="C9" s="9">
        <f>C8</f>
        <v>256</v>
      </c>
      <c r="D9" s="9">
        <f t="shared" si="1"/>
        <v>839.89501184000005</v>
      </c>
      <c r="E9" s="10">
        <f t="shared" si="2"/>
        <v>374.58477633052161</v>
      </c>
      <c r="F9" s="2">
        <f t="shared" si="5"/>
        <v>0.44599</v>
      </c>
      <c r="G9" s="11">
        <f t="shared" si="4"/>
        <v>8.5799000000000003</v>
      </c>
      <c r="H9" s="24">
        <v>1.03</v>
      </c>
      <c r="I9" s="14"/>
      <c r="J9" s="15"/>
      <c r="K9" s="22"/>
      <c r="L9" s="29"/>
      <c r="M9"/>
      <c r="N9"/>
      <c r="O9"/>
      <c r="P9"/>
      <c r="Q9"/>
      <c r="R9"/>
      <c r="S9"/>
      <c r="T9"/>
      <c r="U9"/>
      <c r="V9"/>
      <c r="W9"/>
      <c r="X9"/>
    </row>
    <row r="10" spans="1:24" x14ac:dyDescent="0.25">
      <c r="A10" s="19" t="str">
        <f>"BTM"&amp;" " &amp; A9</f>
        <v>BTM C1</v>
      </c>
      <c r="B10" s="9">
        <f t="shared" si="0"/>
        <v>1279.9000000000001</v>
      </c>
      <c r="C10" s="9">
        <v>1333.9</v>
      </c>
      <c r="D10" s="9">
        <f t="shared" si="1"/>
        <v>4376.3123292710006</v>
      </c>
      <c r="E10" s="10">
        <f t="shared" si="2"/>
        <v>1951.7915357315735</v>
      </c>
      <c r="F10" s="2">
        <f t="shared" si="5"/>
        <v>0.44599</v>
      </c>
      <c r="G10" s="11">
        <f t="shared" si="4"/>
        <v>8.5799000000000003</v>
      </c>
      <c r="H10" s="24">
        <v>1.03</v>
      </c>
      <c r="I10" s="14"/>
      <c r="J10" s="15"/>
      <c r="K10" s="22"/>
      <c r="L10" s="29"/>
      <c r="M10"/>
      <c r="N10"/>
      <c r="O10"/>
      <c r="P10"/>
      <c r="Q10"/>
      <c r="R10"/>
      <c r="S10"/>
      <c r="T10"/>
      <c r="U10"/>
      <c r="V10"/>
      <c r="W10"/>
      <c r="X10"/>
    </row>
    <row r="11" spans="1:24" ht="14.25" customHeight="1" x14ac:dyDescent="0.25">
      <c r="A11" s="21" t="s">
        <v>4</v>
      </c>
      <c r="B11" s="30">
        <f t="shared" si="0"/>
        <v>1279.9000000000001</v>
      </c>
      <c r="C11" s="30">
        <v>1333.9</v>
      </c>
      <c r="D11" s="30">
        <f t="shared" si="1"/>
        <v>4376.3123292710006</v>
      </c>
      <c r="E11" s="10">
        <f t="shared" si="2"/>
        <v>1951.7915357315735</v>
      </c>
      <c r="F11" s="2">
        <f t="shared" si="5"/>
        <v>0.44599</v>
      </c>
      <c r="G11" s="11">
        <f t="shared" si="4"/>
        <v>8.5799000000000003</v>
      </c>
      <c r="H11" s="24">
        <v>1.03</v>
      </c>
      <c r="I11" s="14"/>
      <c r="J11" s="15"/>
      <c r="K11" s="22"/>
      <c r="L11" s="29"/>
      <c r="M11"/>
      <c r="N11"/>
      <c r="O11"/>
      <c r="P11"/>
      <c r="Q11"/>
      <c r="R11"/>
      <c r="S11"/>
      <c r="T11"/>
      <c r="U11"/>
      <c r="V11"/>
      <c r="W11"/>
      <c r="X11"/>
    </row>
    <row r="12" spans="1:24" ht="14.25" customHeight="1" x14ac:dyDescent="0.25">
      <c r="A12" s="21" t="str">
        <f>"BTM"&amp;" " &amp; A11</f>
        <v>BTM C2</v>
      </c>
      <c r="B12" s="30">
        <f t="shared" si="0"/>
        <v>1309</v>
      </c>
      <c r="C12" s="30">
        <v>1363</v>
      </c>
      <c r="D12" s="30">
        <f t="shared" si="1"/>
        <v>4471.7847700700004</v>
      </c>
      <c r="E12" s="10">
        <f t="shared" si="2"/>
        <v>1994.3712896035195</v>
      </c>
      <c r="F12" s="2">
        <f t="shared" si="5"/>
        <v>0.44599</v>
      </c>
      <c r="G12" s="11">
        <f t="shared" si="4"/>
        <v>8.5799000000000003</v>
      </c>
      <c r="H12" s="24">
        <v>1.03</v>
      </c>
      <c r="I12" s="14">
        <f t="shared" ref="I12:I19" si="6">J12*D12</f>
        <v>2962.5126923236749</v>
      </c>
      <c r="J12" s="15">
        <f t="shared" ref="J12:J19" si="7">L12*0.433</f>
        <v>0.66249000000000002</v>
      </c>
      <c r="K12" s="22">
        <f t="shared" ref="K12:K19" si="8">L12*8.33</f>
        <v>12.744899999999999</v>
      </c>
      <c r="L12" s="29">
        <v>1.53</v>
      </c>
      <c r="M12"/>
      <c r="N12"/>
      <c r="O12"/>
      <c r="P12"/>
      <c r="Q12"/>
      <c r="R12"/>
      <c r="S12"/>
      <c r="T12"/>
      <c r="U12"/>
      <c r="V12"/>
      <c r="W12"/>
      <c r="X12"/>
    </row>
    <row r="13" spans="1:24" ht="14.25" customHeight="1" x14ac:dyDescent="0.25">
      <c r="A13" s="19" t="s">
        <v>5</v>
      </c>
      <c r="B13" s="9">
        <f t="shared" si="0"/>
        <v>1309</v>
      </c>
      <c r="C13" s="9">
        <v>1363</v>
      </c>
      <c r="D13" s="9">
        <f t="shared" si="1"/>
        <v>4471.7847700700004</v>
      </c>
      <c r="E13" s="10">
        <f t="shared" si="2"/>
        <v>1994.3712896035195</v>
      </c>
      <c r="F13" s="2">
        <f t="shared" si="5"/>
        <v>0.44599</v>
      </c>
      <c r="G13" s="11">
        <f t="shared" si="4"/>
        <v>8.5799000000000003</v>
      </c>
      <c r="H13" s="24">
        <v>1.03</v>
      </c>
      <c r="I13" s="14"/>
      <c r="J13" s="15"/>
      <c r="K13" s="22"/>
      <c r="L13" s="29"/>
      <c r="M13"/>
      <c r="N13"/>
      <c r="O13"/>
      <c r="P13"/>
      <c r="Q13"/>
      <c r="R13"/>
      <c r="S13"/>
      <c r="T13"/>
      <c r="U13"/>
      <c r="V13"/>
      <c r="W13"/>
      <c r="X13"/>
    </row>
    <row r="14" spans="1:24" ht="14.25" customHeight="1" x14ac:dyDescent="0.25">
      <c r="A14" s="19" t="str">
        <f>"BTM"&amp;" " &amp; A9</f>
        <v>BTM C1</v>
      </c>
      <c r="B14" s="9">
        <f t="shared" si="0"/>
        <v>1316</v>
      </c>
      <c r="C14" s="9">
        <v>1370</v>
      </c>
      <c r="D14" s="9">
        <f t="shared" ref="D14:D24" si="9">C14*3.28083989</f>
        <v>4494.7506493000001</v>
      </c>
      <c r="E14" s="10">
        <f t="shared" ref="E14:E24" si="10">F14*D14</f>
        <v>2004.613842081307</v>
      </c>
      <c r="F14" s="2">
        <f t="shared" si="5"/>
        <v>0.44599</v>
      </c>
      <c r="G14" s="11">
        <f t="shared" si="4"/>
        <v>8.5799000000000003</v>
      </c>
      <c r="H14" s="24">
        <v>1.03</v>
      </c>
      <c r="I14" s="14"/>
      <c r="J14" s="15"/>
      <c r="K14" s="22"/>
      <c r="L14" s="29"/>
      <c r="M14"/>
      <c r="N14"/>
      <c r="O14"/>
      <c r="P14"/>
      <c r="Q14"/>
      <c r="R14"/>
      <c r="S14"/>
      <c r="T14"/>
      <c r="U14"/>
      <c r="V14"/>
      <c r="W14"/>
      <c r="X14"/>
    </row>
    <row r="15" spans="1:24" ht="14.25" customHeight="1" x14ac:dyDescent="0.25">
      <c r="A15" s="21" t="s">
        <v>6</v>
      </c>
      <c r="B15" s="30">
        <f t="shared" si="0"/>
        <v>1316</v>
      </c>
      <c r="C15" s="30">
        <f>C14</f>
        <v>1370</v>
      </c>
      <c r="D15" s="30">
        <f t="shared" si="9"/>
        <v>4494.7506493000001</v>
      </c>
      <c r="E15" s="10">
        <f t="shared" si="10"/>
        <v>2004.613842081307</v>
      </c>
      <c r="F15" s="2">
        <f t="shared" si="5"/>
        <v>0.44599</v>
      </c>
      <c r="G15" s="11">
        <f t="shared" ref="G15:G24" si="11">H15*8.33</f>
        <v>8.5799000000000003</v>
      </c>
      <c r="H15" s="24">
        <v>1.03</v>
      </c>
      <c r="I15" s="14"/>
      <c r="J15" s="15"/>
      <c r="K15" s="22"/>
      <c r="L15" s="29"/>
      <c r="M15"/>
      <c r="N15"/>
      <c r="O15"/>
      <c r="P15"/>
      <c r="Q15"/>
      <c r="R15"/>
      <c r="S15"/>
      <c r="T15"/>
      <c r="U15"/>
      <c r="V15"/>
      <c r="W15"/>
      <c r="X15"/>
    </row>
    <row r="16" spans="1:24" ht="14.25" customHeight="1" x14ac:dyDescent="0.25">
      <c r="A16" s="21" t="str">
        <f>"BTM"&amp;" " &amp; A15</f>
        <v>BTM E</v>
      </c>
      <c r="B16" s="30">
        <f t="shared" si="0"/>
        <v>2436</v>
      </c>
      <c r="C16" s="30">
        <v>2490</v>
      </c>
      <c r="D16" s="30">
        <f t="shared" si="9"/>
        <v>8169.2913261000003</v>
      </c>
      <c r="E16" s="10">
        <f t="shared" si="10"/>
        <v>4598.4940874616905</v>
      </c>
      <c r="F16" s="2">
        <f t="shared" si="5"/>
        <v>0.56290000000000007</v>
      </c>
      <c r="G16" s="11">
        <f t="shared" si="11"/>
        <v>10.829000000000001</v>
      </c>
      <c r="H16" s="25">
        <v>1.3</v>
      </c>
      <c r="I16" s="14"/>
      <c r="J16" s="15"/>
      <c r="K16" s="22"/>
      <c r="L16" s="29"/>
      <c r="M16"/>
      <c r="N16"/>
      <c r="O16"/>
      <c r="P16"/>
      <c r="Q16"/>
      <c r="R16"/>
      <c r="S16"/>
      <c r="T16"/>
      <c r="U16"/>
      <c r="V16"/>
      <c r="W16"/>
      <c r="X16"/>
    </row>
    <row r="17" spans="1:24" ht="14.25" customHeight="1" x14ac:dyDescent="0.25">
      <c r="A17" s="19" t="s">
        <v>7</v>
      </c>
      <c r="B17" s="9">
        <f t="shared" si="0"/>
        <v>2436</v>
      </c>
      <c r="C17" s="9">
        <v>2490</v>
      </c>
      <c r="D17" s="9">
        <f t="shared" si="9"/>
        <v>8169.2913261000003</v>
      </c>
      <c r="E17" s="10">
        <f t="shared" si="10"/>
        <v>4598.4940874616905</v>
      </c>
      <c r="F17" s="2">
        <f t="shared" si="5"/>
        <v>0.56290000000000007</v>
      </c>
      <c r="G17" s="11">
        <f t="shared" si="11"/>
        <v>10.829000000000001</v>
      </c>
      <c r="H17" s="25">
        <v>1.3</v>
      </c>
      <c r="I17" s="14"/>
      <c r="J17" s="15"/>
      <c r="K17" s="22"/>
      <c r="L17" s="29"/>
      <c r="M17"/>
      <c r="N17"/>
      <c r="O17"/>
      <c r="P17"/>
      <c r="Q17"/>
      <c r="R17"/>
      <c r="S17"/>
      <c r="T17"/>
      <c r="U17"/>
      <c r="V17"/>
      <c r="W17"/>
      <c r="X17"/>
    </row>
    <row r="18" spans="1:24" ht="14.25" customHeight="1" x14ac:dyDescent="0.25">
      <c r="A18" s="19" t="s">
        <v>149</v>
      </c>
      <c r="B18" s="9">
        <f t="shared" si="0"/>
        <v>2553.5</v>
      </c>
      <c r="C18" s="9">
        <v>2607.5</v>
      </c>
      <c r="D18" s="9">
        <f t="shared" si="9"/>
        <v>8554.7900131750011</v>
      </c>
      <c r="E18" s="10">
        <f t="shared" si="10"/>
        <v>4815.4912984162083</v>
      </c>
      <c r="F18" s="2">
        <f t="shared" si="5"/>
        <v>0.56290000000000007</v>
      </c>
      <c r="G18" s="11">
        <f t="shared" si="11"/>
        <v>10.829000000000001</v>
      </c>
      <c r="H18" s="25">
        <v>1.3</v>
      </c>
      <c r="I18" s="14"/>
      <c r="J18" s="15"/>
      <c r="K18" s="22"/>
      <c r="L18" s="29"/>
      <c r="M18"/>
      <c r="N18"/>
      <c r="O18"/>
      <c r="P18"/>
      <c r="Q18"/>
      <c r="R18"/>
      <c r="S18"/>
      <c r="T18"/>
      <c r="U18"/>
      <c r="V18"/>
      <c r="W18"/>
      <c r="X18"/>
    </row>
    <row r="19" spans="1:24" x14ac:dyDescent="0.25">
      <c r="A19" s="21" t="s">
        <v>8</v>
      </c>
      <c r="B19" s="30">
        <f t="shared" si="0"/>
        <v>2553.5</v>
      </c>
      <c r="C19" s="30">
        <v>2607.5</v>
      </c>
      <c r="D19" s="30">
        <f t="shared" si="9"/>
        <v>8554.7900131750011</v>
      </c>
      <c r="E19" s="10">
        <f t="shared" si="10"/>
        <v>4815.4912984162083</v>
      </c>
      <c r="F19" s="2">
        <f t="shared" si="5"/>
        <v>0.56290000000000007</v>
      </c>
      <c r="G19" s="11">
        <f t="shared" si="11"/>
        <v>10.829000000000001</v>
      </c>
      <c r="H19" s="25">
        <v>1.3</v>
      </c>
      <c r="I19" s="14">
        <f t="shared" si="6"/>
        <v>6111.9697249128785</v>
      </c>
      <c r="J19" s="15">
        <f t="shared" si="7"/>
        <v>0.71444999999999992</v>
      </c>
      <c r="K19" s="22">
        <f t="shared" si="8"/>
        <v>13.744499999999999</v>
      </c>
      <c r="L19" s="29">
        <v>1.65</v>
      </c>
      <c r="M19"/>
      <c r="N19"/>
      <c r="O19"/>
      <c r="P19"/>
      <c r="Q19"/>
      <c r="R19"/>
      <c r="S19"/>
      <c r="T19"/>
      <c r="U19"/>
      <c r="V19"/>
      <c r="W19"/>
      <c r="X19"/>
    </row>
    <row r="20" spans="1:24" x14ac:dyDescent="0.25">
      <c r="A20" s="21" t="s">
        <v>150</v>
      </c>
      <c r="B20" s="30">
        <f t="shared" si="0"/>
        <v>2741.2</v>
      </c>
      <c r="C20" s="30">
        <v>2795.2</v>
      </c>
      <c r="D20" s="30">
        <f t="shared" si="9"/>
        <v>9170.6036605280005</v>
      </c>
      <c r="E20" s="10">
        <f t="shared" si="10"/>
        <v>4765.0456620103487</v>
      </c>
      <c r="F20" s="2">
        <f t="shared" si="5"/>
        <v>0.51959999999999995</v>
      </c>
      <c r="G20" s="11">
        <f t="shared" si="11"/>
        <v>9.9960000000000004</v>
      </c>
      <c r="H20" s="25">
        <v>1.2</v>
      </c>
      <c r="I20" s="14"/>
      <c r="J20" s="15"/>
      <c r="K20" s="22"/>
      <c r="L20" s="29"/>
      <c r="M20"/>
      <c r="N20"/>
      <c r="O20"/>
      <c r="P20"/>
      <c r="Q20"/>
      <c r="R20"/>
      <c r="S20"/>
      <c r="T20"/>
      <c r="U20"/>
      <c r="V20"/>
      <c r="W20"/>
      <c r="X20"/>
    </row>
    <row r="21" spans="1:24" x14ac:dyDescent="0.25">
      <c r="A21" s="19" t="s">
        <v>9</v>
      </c>
      <c r="B21" s="9">
        <f t="shared" si="0"/>
        <v>2741.2</v>
      </c>
      <c r="C21" s="9">
        <v>2795.2</v>
      </c>
      <c r="D21" s="9">
        <f t="shared" si="9"/>
        <v>9170.6036605280005</v>
      </c>
      <c r="E21" s="10">
        <f t="shared" si="10"/>
        <v>5162.1328005112118</v>
      </c>
      <c r="F21" s="2">
        <f t="shared" si="5"/>
        <v>0.56290000000000007</v>
      </c>
      <c r="G21" s="11">
        <f t="shared" si="11"/>
        <v>10.829000000000001</v>
      </c>
      <c r="H21" s="25">
        <v>1.3</v>
      </c>
      <c r="I21" s="14"/>
      <c r="J21" s="15"/>
      <c r="K21" s="22"/>
      <c r="L21" s="29"/>
      <c r="M21"/>
      <c r="N21"/>
      <c r="O21"/>
      <c r="P21"/>
      <c r="Q21"/>
      <c r="R21"/>
      <c r="S21"/>
      <c r="T21"/>
      <c r="U21"/>
      <c r="V21"/>
      <c r="W21"/>
      <c r="X21"/>
    </row>
    <row r="22" spans="1:24" x14ac:dyDescent="0.25">
      <c r="A22" s="19" t="s">
        <v>151</v>
      </c>
      <c r="B22" s="9">
        <f t="shared" si="0"/>
        <v>2939</v>
      </c>
      <c r="C22" s="9">
        <v>2993</v>
      </c>
      <c r="D22" s="9">
        <f t="shared" si="9"/>
        <v>9819.55379077</v>
      </c>
      <c r="E22" s="10">
        <f t="shared" si="10"/>
        <v>5527.4268288244339</v>
      </c>
      <c r="F22" s="2">
        <f t="shared" si="5"/>
        <v>0.56290000000000007</v>
      </c>
      <c r="G22" s="11">
        <f t="shared" si="11"/>
        <v>10.829000000000001</v>
      </c>
      <c r="H22" s="25">
        <v>1.3</v>
      </c>
      <c r="I22" s="14"/>
      <c r="J22" s="15"/>
      <c r="K22" s="22"/>
      <c r="L22" s="29"/>
      <c r="M22"/>
      <c r="O22"/>
      <c r="P22"/>
      <c r="Q22"/>
      <c r="R22"/>
      <c r="S22"/>
      <c r="T22"/>
      <c r="U22"/>
      <c r="V22"/>
      <c r="W22"/>
      <c r="X22"/>
    </row>
    <row r="23" spans="1:24" x14ac:dyDescent="0.25">
      <c r="A23" s="21" t="s">
        <v>8</v>
      </c>
      <c r="B23" s="30">
        <f t="shared" si="0"/>
        <v>2939</v>
      </c>
      <c r="C23" s="30">
        <f>C22</f>
        <v>2993</v>
      </c>
      <c r="D23" s="30">
        <f t="shared" si="9"/>
        <v>9819.55379077</v>
      </c>
      <c r="E23" s="10">
        <f t="shared" si="10"/>
        <v>5527.4268288244339</v>
      </c>
      <c r="F23" s="2">
        <f t="shared" si="5"/>
        <v>0.56290000000000007</v>
      </c>
      <c r="G23" s="11">
        <f t="shared" si="11"/>
        <v>10.829000000000001</v>
      </c>
      <c r="H23" s="25">
        <v>1.3</v>
      </c>
      <c r="I23" s="14"/>
      <c r="J23" s="15"/>
      <c r="K23" s="22"/>
      <c r="L23" s="29"/>
      <c r="M23"/>
      <c r="O23"/>
      <c r="P23"/>
      <c r="Q23"/>
      <c r="R23"/>
      <c r="S23"/>
      <c r="T23"/>
      <c r="U23"/>
      <c r="V23"/>
      <c r="W23"/>
      <c r="X23"/>
    </row>
    <row r="24" spans="1:24" x14ac:dyDescent="0.25">
      <c r="A24" s="21" t="s">
        <v>150</v>
      </c>
      <c r="B24" s="30">
        <f t="shared" si="0"/>
        <v>3084.8</v>
      </c>
      <c r="C24" s="30">
        <v>3138.8</v>
      </c>
      <c r="D24" s="30">
        <f t="shared" si="9"/>
        <v>10297.900246732001</v>
      </c>
      <c r="E24" s="10">
        <f t="shared" si="10"/>
        <v>5796.688048885444</v>
      </c>
      <c r="F24" s="2">
        <f t="shared" si="5"/>
        <v>0.56290000000000007</v>
      </c>
      <c r="G24" s="11">
        <f t="shared" si="11"/>
        <v>10.829000000000001</v>
      </c>
      <c r="H24" s="25">
        <v>1.3</v>
      </c>
      <c r="I24" s="14"/>
      <c r="J24" s="15"/>
      <c r="K24" s="22"/>
      <c r="L24" s="29"/>
      <c r="M24"/>
      <c r="O24"/>
      <c r="P24"/>
      <c r="Q24"/>
      <c r="R24"/>
      <c r="S24"/>
      <c r="T24"/>
      <c r="U24"/>
      <c r="V24"/>
      <c r="W24"/>
      <c r="X24"/>
    </row>
    <row r="25" spans="1:24" x14ac:dyDescent="0.25">
      <c r="M25"/>
    </row>
    <row r="26" spans="1:24" x14ac:dyDescent="0.25">
      <c r="D26"/>
    </row>
    <row r="27" spans="1:24" x14ac:dyDescent="0.25">
      <c r="D27"/>
    </row>
    <row r="28" spans="1:24" x14ac:dyDescent="0.25">
      <c r="D28"/>
      <c r="H28" s="4"/>
    </row>
    <row r="29" spans="1:24" x14ac:dyDescent="0.25">
      <c r="D29"/>
    </row>
    <row r="30" spans="1:24" x14ac:dyDescent="0.25">
      <c r="D30"/>
    </row>
    <row r="31" spans="1:24" x14ac:dyDescent="0.25">
      <c r="D31"/>
    </row>
    <row r="32" spans="1:2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sheetData>
  <mergeCells count="9">
    <mergeCell ref="I3:L3"/>
    <mergeCell ref="A1:L1"/>
    <mergeCell ref="A2:A4"/>
    <mergeCell ref="B2:B4"/>
    <mergeCell ref="C2:C4"/>
    <mergeCell ref="E2:H2"/>
    <mergeCell ref="I2:L2"/>
    <mergeCell ref="E3:H3"/>
    <mergeCell ref="D2:D4"/>
  </mergeCells>
  <conditionalFormatting sqref="D27:D38">
    <cfRule type="colorScale" priority="63">
      <colorScale>
        <cfvo type="min"/>
        <cfvo type="percentile" val="50"/>
        <cfvo type="max"/>
        <color rgb="FF63BE7B"/>
        <color rgb="FFFFEB84"/>
        <color rgb="FFF8696B"/>
      </colorScale>
    </cfRule>
  </conditionalFormatting>
  <conditionalFormatting sqref="G5:G24">
    <cfRule type="colorScale" priority="60">
      <colorScale>
        <cfvo type="min"/>
        <cfvo type="percentile" val="50"/>
        <cfvo type="max"/>
        <color rgb="FF63BE7B"/>
        <color rgb="FFFFEB84"/>
        <color rgb="FFF8696B"/>
      </colorScale>
    </cfRule>
  </conditionalFormatting>
  <conditionalFormatting sqref="K5:K6">
    <cfRule type="colorScale" priority="50">
      <colorScale>
        <cfvo type="min"/>
        <cfvo type="percentile" val="50"/>
        <cfvo type="max"/>
        <color rgb="FF63BE7B"/>
        <color rgb="FFFFEB84"/>
        <color rgb="FFF8696B"/>
      </colorScale>
    </cfRule>
  </conditionalFormatting>
  <conditionalFormatting sqref="K7:K24">
    <cfRule type="colorScale" priority="61">
      <colorScale>
        <cfvo type="min"/>
        <cfvo type="percentile" val="50"/>
        <cfvo type="max"/>
        <color rgb="FF63BE7B"/>
        <color rgb="FFFFEB84"/>
        <color rgb="FFF8696B"/>
      </colorScale>
    </cfRule>
  </conditionalFormatting>
  <pageMargins left="0.25" right="0.25" top="0.75" bottom="0.75" header="0.3" footer="0.3"/>
  <pageSetup paperSize="9" scale="7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DDCA-4FE9-4EBC-A10F-E9879CD13164}">
  <dimension ref="A1:H14"/>
  <sheetViews>
    <sheetView workbookViewId="0">
      <selection activeCell="F10" sqref="F10"/>
    </sheetView>
  </sheetViews>
  <sheetFormatPr defaultRowHeight="15" x14ac:dyDescent="0.25"/>
  <cols>
    <col min="1" max="2" width="8.42578125" bestFit="1" customWidth="1"/>
    <col min="3" max="4" width="9.5703125" bestFit="1" customWidth="1"/>
    <col min="5" max="5" width="5" bestFit="1" customWidth="1"/>
    <col min="6" max="6" width="8.42578125" bestFit="1" customWidth="1"/>
    <col min="7" max="7" width="7.5703125" bestFit="1" customWidth="1"/>
    <col min="8" max="8" width="6.140625" bestFit="1" customWidth="1"/>
  </cols>
  <sheetData>
    <row r="1" spans="1:8" ht="19.5" thickBot="1" x14ac:dyDescent="0.3">
      <c r="A1" s="38" t="s">
        <v>109</v>
      </c>
      <c r="B1" s="38" t="s">
        <v>184</v>
      </c>
      <c r="C1" s="38" t="s">
        <v>109</v>
      </c>
      <c r="D1" s="38" t="s">
        <v>184</v>
      </c>
      <c r="E1" s="400" t="s">
        <v>44</v>
      </c>
      <c r="F1" s="400"/>
      <c r="G1" s="400"/>
      <c r="H1" s="400"/>
    </row>
    <row r="2" spans="1:8" ht="19.5" thickBot="1" x14ac:dyDescent="0.3">
      <c r="A2" s="39" t="s">
        <v>92</v>
      </c>
      <c r="B2" s="39" t="s">
        <v>92</v>
      </c>
      <c r="C2" s="39" t="s">
        <v>185</v>
      </c>
      <c r="D2" s="39" t="s">
        <v>185</v>
      </c>
      <c r="E2" s="39" t="s">
        <v>51</v>
      </c>
      <c r="F2" s="39" t="s">
        <v>40</v>
      </c>
      <c r="G2" s="39" t="s">
        <v>41</v>
      </c>
      <c r="H2" s="39" t="s">
        <v>37</v>
      </c>
    </row>
    <row r="3" spans="1:8" ht="16.5" thickBot="1" x14ac:dyDescent="0.3">
      <c r="A3" s="40">
        <v>1360</v>
      </c>
      <c r="B3" s="40">
        <f t="shared" ref="B3:B14" si="0">0.9139*A3+60.6559</f>
        <v>1303.5599</v>
      </c>
      <c r="C3" s="40">
        <f t="shared" ref="C3:C14" si="1">A3*1250/381</f>
        <v>4461.9422572178473</v>
      </c>
      <c r="D3" s="41">
        <f t="shared" ref="D3:D14" si="2">B3*1250/381</f>
        <v>4276.7713254593173</v>
      </c>
      <c r="E3" s="40">
        <v>1.03</v>
      </c>
      <c r="F3" s="40">
        <f t="shared" ref="F3:F14" si="3">D3*G3</f>
        <v>1907.3972434416009</v>
      </c>
      <c r="G3" s="40">
        <f t="shared" ref="G3:G14" si="4">E3*0.433</f>
        <v>0.44599</v>
      </c>
      <c r="H3" s="40">
        <f t="shared" ref="H3:H14" si="5">E3*8.33</f>
        <v>8.5799000000000003</v>
      </c>
    </row>
    <row r="4" spans="1:8" ht="16.5" thickBot="1" x14ac:dyDescent="0.3">
      <c r="A4" s="40">
        <v>1363</v>
      </c>
      <c r="B4" s="40">
        <f t="shared" si="0"/>
        <v>1306.3016</v>
      </c>
      <c r="C4" s="40">
        <f t="shared" si="1"/>
        <v>4471.7847769028867</v>
      </c>
      <c r="D4" s="41">
        <f t="shared" si="2"/>
        <v>4285.7664041994749</v>
      </c>
      <c r="E4" s="40">
        <v>1</v>
      </c>
      <c r="F4" s="40">
        <f t="shared" si="3"/>
        <v>1855.7368530183726</v>
      </c>
      <c r="G4" s="40">
        <f t="shared" si="4"/>
        <v>0.433</v>
      </c>
      <c r="H4" s="40">
        <f t="shared" si="5"/>
        <v>8.33</v>
      </c>
    </row>
    <row r="5" spans="1:8" ht="16.5" thickBot="1" x14ac:dyDescent="0.3">
      <c r="A5" s="40">
        <v>1680</v>
      </c>
      <c r="B5" s="40">
        <f t="shared" si="0"/>
        <v>1596.0079000000001</v>
      </c>
      <c r="C5" s="40">
        <f t="shared" si="1"/>
        <v>5511.8110236220473</v>
      </c>
      <c r="D5" s="41">
        <f t="shared" si="2"/>
        <v>5236.2463910761153</v>
      </c>
      <c r="E5" s="40">
        <v>1.1000000000000001</v>
      </c>
      <c r="F5" s="40">
        <f t="shared" si="3"/>
        <v>2494.024156069554</v>
      </c>
      <c r="G5" s="40">
        <f t="shared" si="4"/>
        <v>0.47630000000000006</v>
      </c>
      <c r="H5" s="40">
        <f t="shared" si="5"/>
        <v>9.1630000000000003</v>
      </c>
    </row>
    <row r="6" spans="1:8" ht="16.5" thickBot="1" x14ac:dyDescent="0.3">
      <c r="A6" s="40">
        <v>1786</v>
      </c>
      <c r="B6" s="40">
        <f t="shared" si="0"/>
        <v>1692.8813</v>
      </c>
      <c r="C6" s="40">
        <f t="shared" si="1"/>
        <v>5859.5800524934384</v>
      </c>
      <c r="D6" s="41">
        <f t="shared" si="2"/>
        <v>5554.0725065616798</v>
      </c>
      <c r="E6" s="40">
        <v>1.03</v>
      </c>
      <c r="F6" s="40">
        <f t="shared" si="3"/>
        <v>2477.0607972014436</v>
      </c>
      <c r="G6" s="40">
        <f t="shared" si="4"/>
        <v>0.44599</v>
      </c>
      <c r="H6" s="40">
        <f t="shared" si="5"/>
        <v>8.5799000000000003</v>
      </c>
    </row>
    <row r="7" spans="1:8" ht="16.5" thickBot="1" x14ac:dyDescent="0.3">
      <c r="A7" s="40">
        <v>2274</v>
      </c>
      <c r="B7" s="40">
        <f t="shared" si="0"/>
        <v>2138.8645000000001</v>
      </c>
      <c r="C7" s="40">
        <f t="shared" si="1"/>
        <v>7460.6299212598424</v>
      </c>
      <c r="D7" s="41">
        <f t="shared" si="2"/>
        <v>7017.2719816272966</v>
      </c>
      <c r="E7" s="40">
        <v>1.03</v>
      </c>
      <c r="F7" s="40">
        <f t="shared" si="3"/>
        <v>3129.6331310859578</v>
      </c>
      <c r="G7" s="40">
        <f t="shared" si="4"/>
        <v>0.44599</v>
      </c>
      <c r="H7" s="40">
        <f t="shared" si="5"/>
        <v>8.5799000000000003</v>
      </c>
    </row>
    <row r="8" spans="1:8" ht="16.5" thickBot="1" x14ac:dyDescent="0.3">
      <c r="A8" s="40">
        <v>2610</v>
      </c>
      <c r="B8" s="40">
        <f t="shared" si="0"/>
        <v>2445.9349000000002</v>
      </c>
      <c r="C8" s="40">
        <f t="shared" si="1"/>
        <v>8562.9921259842522</v>
      </c>
      <c r="D8" s="41">
        <f t="shared" si="2"/>
        <v>8024.7208005249358</v>
      </c>
      <c r="E8" s="40">
        <v>1.03</v>
      </c>
      <c r="F8" s="40">
        <f t="shared" si="3"/>
        <v>3578.9452298261162</v>
      </c>
      <c r="G8" s="40">
        <f t="shared" si="4"/>
        <v>0.44599</v>
      </c>
      <c r="H8" s="40">
        <f t="shared" si="5"/>
        <v>8.5799000000000003</v>
      </c>
    </row>
    <row r="9" spans="1:8" ht="16.5" thickBot="1" x14ac:dyDescent="0.3">
      <c r="A9" s="40">
        <v>2626</v>
      </c>
      <c r="B9" s="40">
        <f t="shared" si="0"/>
        <v>2460.5573000000004</v>
      </c>
      <c r="C9" s="40">
        <f t="shared" si="1"/>
        <v>8615.4855643044611</v>
      </c>
      <c r="D9" s="41">
        <f t="shared" si="2"/>
        <v>8072.6945538057753</v>
      </c>
      <c r="E9" s="40">
        <v>0.88</v>
      </c>
      <c r="F9" s="40">
        <f t="shared" si="3"/>
        <v>3076.0195327821525</v>
      </c>
      <c r="G9" s="40">
        <f t="shared" si="4"/>
        <v>0.38103999999999999</v>
      </c>
      <c r="H9" s="40">
        <f t="shared" si="5"/>
        <v>7.3304</v>
      </c>
    </row>
    <row r="10" spans="1:8" ht="16.5" thickBot="1" x14ac:dyDescent="0.3">
      <c r="A10" s="40">
        <v>2770</v>
      </c>
      <c r="B10" s="40">
        <f t="shared" si="0"/>
        <v>2592.1589000000004</v>
      </c>
      <c r="C10" s="40">
        <f t="shared" si="1"/>
        <v>9087.9265091863508</v>
      </c>
      <c r="D10" s="41">
        <f t="shared" si="2"/>
        <v>8504.4583333333339</v>
      </c>
      <c r="E10" s="40">
        <v>1.3</v>
      </c>
      <c r="F10" s="40">
        <f t="shared" si="3"/>
        <v>4787.1595958333346</v>
      </c>
      <c r="G10" s="40">
        <f t="shared" si="4"/>
        <v>0.56290000000000007</v>
      </c>
      <c r="H10" s="40">
        <f t="shared" si="5"/>
        <v>10.829000000000001</v>
      </c>
    </row>
    <row r="11" spans="1:8" ht="16.5" thickBot="1" x14ac:dyDescent="0.3">
      <c r="A11" s="40">
        <v>3064</v>
      </c>
      <c r="B11" s="40">
        <f t="shared" si="0"/>
        <v>2860.8455000000004</v>
      </c>
      <c r="C11" s="40">
        <f t="shared" si="1"/>
        <v>10052.493438320211</v>
      </c>
      <c r="D11" s="41">
        <f t="shared" si="2"/>
        <v>9385.9760498687683</v>
      </c>
      <c r="E11" s="40">
        <v>1.2</v>
      </c>
      <c r="F11" s="40">
        <f t="shared" si="3"/>
        <v>4876.9531555118119</v>
      </c>
      <c r="G11" s="40">
        <f t="shared" si="4"/>
        <v>0.51959999999999995</v>
      </c>
      <c r="H11" s="40">
        <f t="shared" si="5"/>
        <v>9.9960000000000004</v>
      </c>
    </row>
    <row r="12" spans="1:8" ht="16.5" thickBot="1" x14ac:dyDescent="0.3">
      <c r="A12" s="40">
        <v>3195</v>
      </c>
      <c r="B12" s="40">
        <f t="shared" si="0"/>
        <v>2980.5664000000002</v>
      </c>
      <c r="C12" s="40">
        <f t="shared" si="1"/>
        <v>10482.28346456693</v>
      </c>
      <c r="D12" s="41">
        <f t="shared" si="2"/>
        <v>9778.7611548556433</v>
      </c>
      <c r="E12" s="40">
        <v>1.28</v>
      </c>
      <c r="F12" s="40">
        <f t="shared" si="3"/>
        <v>5419.7805824671914</v>
      </c>
      <c r="G12" s="40">
        <f t="shared" si="4"/>
        <v>0.55423999999999995</v>
      </c>
      <c r="H12" s="40">
        <f t="shared" si="5"/>
        <v>10.6624</v>
      </c>
    </row>
    <row r="13" spans="1:8" ht="16.5" thickBot="1" x14ac:dyDescent="0.3">
      <c r="A13" s="40">
        <v>3417.5</v>
      </c>
      <c r="B13" s="40">
        <f t="shared" si="0"/>
        <v>3183.9091500000004</v>
      </c>
      <c r="C13" s="40">
        <f t="shared" si="1"/>
        <v>11212.27034120735</v>
      </c>
      <c r="D13" s="41">
        <f t="shared" si="2"/>
        <v>10445.896161417324</v>
      </c>
      <c r="E13" s="40">
        <v>1.08</v>
      </c>
      <c r="F13" s="40">
        <f t="shared" si="3"/>
        <v>4884.9188809251973</v>
      </c>
      <c r="G13" s="40">
        <f t="shared" si="4"/>
        <v>0.46764</v>
      </c>
      <c r="H13" s="40">
        <f t="shared" si="5"/>
        <v>8.9964000000000013</v>
      </c>
    </row>
    <row r="14" spans="1:8" ht="16.5" thickBot="1" x14ac:dyDescent="0.3">
      <c r="A14" s="40">
        <v>3510</v>
      </c>
      <c r="B14" s="40">
        <f t="shared" si="0"/>
        <v>3268.4449000000004</v>
      </c>
      <c r="C14" s="40">
        <f t="shared" si="1"/>
        <v>11515.748031496063</v>
      </c>
      <c r="D14" s="41">
        <f t="shared" si="2"/>
        <v>10723.244422572179</v>
      </c>
      <c r="E14" s="40">
        <v>1.08</v>
      </c>
      <c r="F14" s="40">
        <f t="shared" si="3"/>
        <v>5014.6180217716537</v>
      </c>
      <c r="G14" s="40">
        <f t="shared" si="4"/>
        <v>0.46764</v>
      </c>
      <c r="H14" s="40">
        <f t="shared" si="5"/>
        <v>8.9964000000000013</v>
      </c>
    </row>
  </sheetData>
  <mergeCells count="1">
    <mergeCell ref="E1:H1"/>
  </mergeCells>
  <conditionalFormatting sqref="H3:H14">
    <cfRule type="colorScale" priority="67">
      <colorScale>
        <cfvo type="min"/>
        <cfvo type="percentile" val="50"/>
        <cfvo type="max"/>
        <color rgb="FF63BE7B"/>
        <color rgb="FFFFEB84"/>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5B445-F160-4394-A441-C095094B411A}">
  <dimension ref="A1:H31"/>
  <sheetViews>
    <sheetView workbookViewId="0">
      <selection activeCell="E32" sqref="E32"/>
    </sheetView>
  </sheetViews>
  <sheetFormatPr defaultRowHeight="15" x14ac:dyDescent="0.25"/>
  <cols>
    <col min="3" max="4" width="9.5703125" bestFit="1" customWidth="1"/>
  </cols>
  <sheetData>
    <row r="1" spans="1:8" ht="19.5" thickBot="1" x14ac:dyDescent="0.3">
      <c r="A1" s="32" t="s">
        <v>109</v>
      </c>
      <c r="B1" s="32" t="s">
        <v>184</v>
      </c>
      <c r="C1" s="32" t="s">
        <v>109</v>
      </c>
      <c r="D1" s="32" t="s">
        <v>184</v>
      </c>
      <c r="E1" s="401" t="s">
        <v>186</v>
      </c>
      <c r="F1" s="401"/>
      <c r="G1" s="401"/>
      <c r="H1" s="401"/>
    </row>
    <row r="2" spans="1:8" ht="19.5" thickBot="1" x14ac:dyDescent="0.3">
      <c r="A2" s="32" t="s">
        <v>92</v>
      </c>
      <c r="B2" s="39" t="s">
        <v>92</v>
      </c>
      <c r="C2" s="39" t="s">
        <v>185</v>
      </c>
      <c r="D2" s="39" t="s">
        <v>185</v>
      </c>
      <c r="E2" s="39" t="s">
        <v>51</v>
      </c>
      <c r="F2" s="39" t="s">
        <v>40</v>
      </c>
      <c r="G2" s="39" t="s">
        <v>41</v>
      </c>
      <c r="H2" s="39" t="s">
        <v>37</v>
      </c>
    </row>
    <row r="3" spans="1:8" ht="16.5" thickBot="1" x14ac:dyDescent="0.3">
      <c r="A3" s="33">
        <v>1188</v>
      </c>
      <c r="B3" s="40">
        <f t="shared" ref="B3:B31" si="0">0.9139*A3+60.6559</f>
        <v>1146.3691000000001</v>
      </c>
      <c r="C3" s="40">
        <f t="shared" ref="C3:C31" si="1">A3*1250/381</f>
        <v>3897.6377952755906</v>
      </c>
      <c r="D3" s="41">
        <f t="shared" ref="D3:D31" si="2">B3*1250/381</f>
        <v>3761.0534776902891</v>
      </c>
      <c r="E3" s="40">
        <v>1.03</v>
      </c>
      <c r="F3" s="40">
        <f t="shared" ref="F3:F31" si="3">D3*G3</f>
        <v>1677.392240515092</v>
      </c>
      <c r="G3" s="40">
        <f t="shared" ref="G3:G31" si="4">E3*0.433</f>
        <v>0.44599</v>
      </c>
      <c r="H3" s="40">
        <f t="shared" ref="H3:H31" si="5">E3*8.33</f>
        <v>8.5799000000000003</v>
      </c>
    </row>
    <row r="4" spans="1:8" ht="16.5" thickBot="1" x14ac:dyDescent="0.3">
      <c r="A4" s="33">
        <v>1360</v>
      </c>
      <c r="B4" s="40">
        <f t="shared" si="0"/>
        <v>1303.5599</v>
      </c>
      <c r="C4" s="40">
        <f t="shared" si="1"/>
        <v>4461.9422572178473</v>
      </c>
      <c r="D4" s="41">
        <f t="shared" si="2"/>
        <v>4276.7713254593173</v>
      </c>
      <c r="E4" s="33">
        <v>1.4</v>
      </c>
      <c r="F4" s="40">
        <f t="shared" si="3"/>
        <v>2592.5787774934379</v>
      </c>
      <c r="G4" s="40">
        <f t="shared" si="4"/>
        <v>0.60619999999999996</v>
      </c>
      <c r="H4" s="40">
        <f t="shared" si="5"/>
        <v>11.661999999999999</v>
      </c>
    </row>
    <row r="5" spans="1:8" ht="16.5" thickBot="1" x14ac:dyDescent="0.3">
      <c r="A5" s="33">
        <v>1531</v>
      </c>
      <c r="B5" s="40">
        <f t="shared" si="0"/>
        <v>1459.8368</v>
      </c>
      <c r="C5" s="40">
        <f t="shared" si="1"/>
        <v>5022.9658792650916</v>
      </c>
      <c r="D5" s="41">
        <f t="shared" si="2"/>
        <v>4789.4908136482936</v>
      </c>
      <c r="E5" s="33">
        <v>1.39</v>
      </c>
      <c r="F5" s="40">
        <f t="shared" si="3"/>
        <v>2882.6508360104981</v>
      </c>
      <c r="G5" s="40">
        <f t="shared" si="4"/>
        <v>0.60186999999999991</v>
      </c>
      <c r="H5" s="40">
        <f t="shared" si="5"/>
        <v>11.5787</v>
      </c>
    </row>
    <row r="6" spans="1:8" ht="16.5" thickBot="1" x14ac:dyDescent="0.3">
      <c r="A6" s="33">
        <v>1584</v>
      </c>
      <c r="B6" s="40">
        <f t="shared" si="0"/>
        <v>1508.2735</v>
      </c>
      <c r="C6" s="40">
        <f t="shared" si="1"/>
        <v>5196.8503937007872</v>
      </c>
      <c r="D6" s="41">
        <f t="shared" si="2"/>
        <v>4948.4038713910759</v>
      </c>
      <c r="E6" s="33">
        <v>1.39</v>
      </c>
      <c r="F6" s="40">
        <f t="shared" si="3"/>
        <v>2978.2958380741466</v>
      </c>
      <c r="G6" s="40">
        <f t="shared" si="4"/>
        <v>0.60186999999999991</v>
      </c>
      <c r="H6" s="40">
        <f t="shared" si="5"/>
        <v>11.5787</v>
      </c>
    </row>
    <row r="7" spans="1:8" ht="16.5" thickBot="1" x14ac:dyDescent="0.3">
      <c r="A7" s="33">
        <v>1640</v>
      </c>
      <c r="B7" s="40">
        <f t="shared" si="0"/>
        <v>1559.4519</v>
      </c>
      <c r="C7" s="40">
        <f t="shared" si="1"/>
        <v>5380.5774278215222</v>
      </c>
      <c r="D7" s="41">
        <f t="shared" si="2"/>
        <v>5116.3120078740158</v>
      </c>
      <c r="E7" s="33">
        <v>1.4</v>
      </c>
      <c r="F7" s="40">
        <f t="shared" si="3"/>
        <v>3101.5083391732283</v>
      </c>
      <c r="G7" s="40">
        <f t="shared" si="4"/>
        <v>0.60619999999999996</v>
      </c>
      <c r="H7" s="40">
        <f t="shared" si="5"/>
        <v>11.661999999999999</v>
      </c>
    </row>
    <row r="8" spans="1:8" ht="16.5" thickBot="1" x14ac:dyDescent="0.3">
      <c r="A8" s="33">
        <v>1669</v>
      </c>
      <c r="B8" s="40">
        <f t="shared" si="0"/>
        <v>1585.9550000000002</v>
      </c>
      <c r="C8" s="40">
        <f t="shared" si="1"/>
        <v>5475.7217847769025</v>
      </c>
      <c r="D8" s="41">
        <f t="shared" si="2"/>
        <v>5203.2644356955389</v>
      </c>
      <c r="E8" s="33">
        <v>1.4</v>
      </c>
      <c r="F8" s="40">
        <f t="shared" si="3"/>
        <v>3154.2189009186354</v>
      </c>
      <c r="G8" s="40">
        <f t="shared" si="4"/>
        <v>0.60619999999999996</v>
      </c>
      <c r="H8" s="40">
        <f t="shared" si="5"/>
        <v>11.661999999999999</v>
      </c>
    </row>
    <row r="9" spans="1:8" ht="16.5" thickBot="1" x14ac:dyDescent="0.3">
      <c r="A9" s="33">
        <v>1750</v>
      </c>
      <c r="B9" s="40">
        <f t="shared" si="0"/>
        <v>1659.9809</v>
      </c>
      <c r="C9" s="40">
        <f t="shared" si="1"/>
        <v>5741.4698162729655</v>
      </c>
      <c r="D9" s="41">
        <f t="shared" si="2"/>
        <v>5446.1315616797901</v>
      </c>
      <c r="E9" s="33">
        <v>1.4</v>
      </c>
      <c r="F9" s="40">
        <f t="shared" si="3"/>
        <v>3301.4449526902886</v>
      </c>
      <c r="G9" s="40">
        <f t="shared" si="4"/>
        <v>0.60619999999999996</v>
      </c>
      <c r="H9" s="40">
        <f t="shared" si="5"/>
        <v>11.661999999999999</v>
      </c>
    </row>
    <row r="10" spans="1:8" ht="16.5" thickBot="1" x14ac:dyDescent="0.3">
      <c r="A10" s="33">
        <v>1765</v>
      </c>
      <c r="B10" s="40">
        <f t="shared" si="0"/>
        <v>1673.6894</v>
      </c>
      <c r="C10" s="40">
        <f t="shared" si="1"/>
        <v>5790.6824146981626</v>
      </c>
      <c r="D10" s="41">
        <f t="shared" si="2"/>
        <v>5491.1069553805773</v>
      </c>
      <c r="E10" s="33">
        <v>1.4</v>
      </c>
      <c r="F10" s="40">
        <f t="shared" si="3"/>
        <v>3328.7090363517059</v>
      </c>
      <c r="G10" s="40">
        <f t="shared" si="4"/>
        <v>0.60619999999999996</v>
      </c>
      <c r="H10" s="40">
        <f t="shared" si="5"/>
        <v>11.661999999999999</v>
      </c>
    </row>
    <row r="11" spans="1:8" ht="16.5" thickBot="1" x14ac:dyDescent="0.3">
      <c r="A11" s="33">
        <v>1867</v>
      </c>
      <c r="B11" s="40">
        <f t="shared" si="0"/>
        <v>1766.9072000000001</v>
      </c>
      <c r="C11" s="40">
        <f t="shared" si="1"/>
        <v>6125.3280839895015</v>
      </c>
      <c r="D11" s="41">
        <f t="shared" si="2"/>
        <v>5796.939632545932</v>
      </c>
      <c r="E11" s="33">
        <v>1.4</v>
      </c>
      <c r="F11" s="40">
        <f t="shared" si="3"/>
        <v>3514.1048052493438</v>
      </c>
      <c r="G11" s="40">
        <f t="shared" si="4"/>
        <v>0.60619999999999996</v>
      </c>
      <c r="H11" s="40">
        <f t="shared" si="5"/>
        <v>11.661999999999999</v>
      </c>
    </row>
    <row r="12" spans="1:8" ht="16.5" thickBot="1" x14ac:dyDescent="0.3">
      <c r="A12" s="33">
        <v>2025</v>
      </c>
      <c r="B12" s="40">
        <f t="shared" si="0"/>
        <v>1911.3034</v>
      </c>
      <c r="C12" s="40">
        <f t="shared" si="1"/>
        <v>6643.7007874015744</v>
      </c>
      <c r="D12" s="41">
        <f t="shared" si="2"/>
        <v>6270.6804461942256</v>
      </c>
      <c r="E12" s="33">
        <v>1.4</v>
      </c>
      <c r="F12" s="40">
        <f t="shared" si="3"/>
        <v>3801.2864864829394</v>
      </c>
      <c r="G12" s="40">
        <f t="shared" si="4"/>
        <v>0.60619999999999996</v>
      </c>
      <c r="H12" s="40">
        <f t="shared" si="5"/>
        <v>11.661999999999999</v>
      </c>
    </row>
    <row r="13" spans="1:8" ht="16.5" thickBot="1" x14ac:dyDescent="0.3">
      <c r="A13" s="33">
        <v>2111</v>
      </c>
      <c r="B13" s="40">
        <f t="shared" si="0"/>
        <v>1989.8988000000002</v>
      </c>
      <c r="C13" s="40">
        <f t="shared" si="1"/>
        <v>6925.8530183727034</v>
      </c>
      <c r="D13" s="41">
        <f t="shared" si="2"/>
        <v>6528.5393700787399</v>
      </c>
      <c r="E13" s="33">
        <v>1.4</v>
      </c>
      <c r="F13" s="40">
        <f t="shared" si="3"/>
        <v>3957.6005661417321</v>
      </c>
      <c r="G13" s="40">
        <f t="shared" si="4"/>
        <v>0.60619999999999996</v>
      </c>
      <c r="H13" s="40">
        <f t="shared" si="5"/>
        <v>11.661999999999999</v>
      </c>
    </row>
    <row r="14" spans="1:8" ht="16.5" thickBot="1" x14ac:dyDescent="0.3">
      <c r="A14" s="33">
        <v>2250</v>
      </c>
      <c r="B14" s="40">
        <f t="shared" si="0"/>
        <v>2116.9309000000003</v>
      </c>
      <c r="C14" s="40">
        <f t="shared" si="1"/>
        <v>7381.8897637795271</v>
      </c>
      <c r="D14" s="41">
        <f t="shared" si="2"/>
        <v>6945.3113517060383</v>
      </c>
      <c r="E14" s="33">
        <v>1.4</v>
      </c>
      <c r="F14" s="40">
        <f t="shared" si="3"/>
        <v>4210.2477414042005</v>
      </c>
      <c r="G14" s="40">
        <f t="shared" si="4"/>
        <v>0.60619999999999996</v>
      </c>
      <c r="H14" s="40">
        <f t="shared" si="5"/>
        <v>11.661999999999999</v>
      </c>
    </row>
    <row r="15" spans="1:8" ht="16.5" thickBot="1" x14ac:dyDescent="0.3">
      <c r="A15" s="33">
        <v>2327</v>
      </c>
      <c r="B15" s="40">
        <f t="shared" si="0"/>
        <v>2187.3012000000003</v>
      </c>
      <c r="C15" s="40">
        <f t="shared" si="1"/>
        <v>7634.5144356955379</v>
      </c>
      <c r="D15" s="41">
        <f t="shared" si="2"/>
        <v>7176.1850393700797</v>
      </c>
      <c r="E15" s="33">
        <v>1.41</v>
      </c>
      <c r="F15" s="40">
        <f t="shared" si="3"/>
        <v>4381.2762520866145</v>
      </c>
      <c r="G15" s="40">
        <f t="shared" si="4"/>
        <v>0.61052999999999991</v>
      </c>
      <c r="H15" s="40">
        <f t="shared" si="5"/>
        <v>11.7453</v>
      </c>
    </row>
    <row r="16" spans="1:8" ht="16.5" thickBot="1" x14ac:dyDescent="0.3">
      <c r="A16" s="33">
        <v>2385</v>
      </c>
      <c r="B16" s="40">
        <f t="shared" si="0"/>
        <v>2240.3074000000001</v>
      </c>
      <c r="C16" s="40">
        <f t="shared" si="1"/>
        <v>7824.8031496062995</v>
      </c>
      <c r="D16" s="41">
        <f t="shared" si="2"/>
        <v>7350.0898950131232</v>
      </c>
      <c r="E16" s="33">
        <v>1.4</v>
      </c>
      <c r="F16" s="40">
        <f t="shared" si="3"/>
        <v>4455.6244943569545</v>
      </c>
      <c r="G16" s="40">
        <f t="shared" si="4"/>
        <v>0.60619999999999996</v>
      </c>
      <c r="H16" s="40">
        <f t="shared" si="5"/>
        <v>11.661999999999999</v>
      </c>
    </row>
    <row r="17" spans="1:8" ht="16.5" thickBot="1" x14ac:dyDescent="0.3">
      <c r="A17" s="33">
        <v>2479</v>
      </c>
      <c r="B17" s="40">
        <f t="shared" si="0"/>
        <v>2326.2140000000004</v>
      </c>
      <c r="C17" s="40">
        <f t="shared" si="1"/>
        <v>8133.202099737533</v>
      </c>
      <c r="D17" s="41">
        <f t="shared" si="2"/>
        <v>7631.935695538059</v>
      </c>
      <c r="E17" s="33">
        <v>1.41</v>
      </c>
      <c r="F17" s="40">
        <f t="shared" si="3"/>
        <v>4659.5257001968503</v>
      </c>
      <c r="G17" s="40">
        <f t="shared" si="4"/>
        <v>0.61052999999999991</v>
      </c>
      <c r="H17" s="40">
        <f t="shared" si="5"/>
        <v>11.7453</v>
      </c>
    </row>
    <row r="18" spans="1:8" ht="16.5" thickBot="1" x14ac:dyDescent="0.3">
      <c r="A18" s="33">
        <v>2597</v>
      </c>
      <c r="B18" s="40">
        <f t="shared" si="0"/>
        <v>2434.0542000000005</v>
      </c>
      <c r="C18" s="40">
        <f t="shared" si="1"/>
        <v>8520.3412073490817</v>
      </c>
      <c r="D18" s="41">
        <f t="shared" si="2"/>
        <v>7985.7421259842531</v>
      </c>
      <c r="E18" s="33">
        <v>1.4</v>
      </c>
      <c r="F18" s="40">
        <f t="shared" si="3"/>
        <v>4840.9568767716537</v>
      </c>
      <c r="G18" s="40">
        <f t="shared" si="4"/>
        <v>0.60619999999999996</v>
      </c>
      <c r="H18" s="40">
        <f t="shared" si="5"/>
        <v>11.661999999999999</v>
      </c>
    </row>
    <row r="19" spans="1:8" ht="16.5" thickBot="1" x14ac:dyDescent="0.3">
      <c r="A19" s="33">
        <v>2690</v>
      </c>
      <c r="B19" s="40">
        <f t="shared" si="0"/>
        <v>2519.0469000000003</v>
      </c>
      <c r="C19" s="40">
        <f t="shared" si="1"/>
        <v>8825.4593175853024</v>
      </c>
      <c r="D19" s="41">
        <f t="shared" si="2"/>
        <v>8264.5895669291349</v>
      </c>
      <c r="E19" s="33">
        <v>1.41</v>
      </c>
      <c r="F19" s="40">
        <f t="shared" si="3"/>
        <v>5045.7798682972443</v>
      </c>
      <c r="G19" s="40">
        <f t="shared" si="4"/>
        <v>0.61052999999999991</v>
      </c>
      <c r="H19" s="40">
        <f t="shared" si="5"/>
        <v>11.7453</v>
      </c>
    </row>
    <row r="20" spans="1:8" ht="16.5" thickBot="1" x14ac:dyDescent="0.3">
      <c r="A20" s="33">
        <v>2752</v>
      </c>
      <c r="B20" s="40">
        <f t="shared" si="0"/>
        <v>2575.7087000000001</v>
      </c>
      <c r="C20" s="40">
        <f t="shared" si="1"/>
        <v>9028.8713910761162</v>
      </c>
      <c r="D20" s="41">
        <f t="shared" si="2"/>
        <v>8450.4878608923882</v>
      </c>
      <c r="E20" s="33">
        <v>1.4</v>
      </c>
      <c r="F20" s="40">
        <f t="shared" si="3"/>
        <v>5122.6857412729651</v>
      </c>
      <c r="G20" s="40">
        <f t="shared" si="4"/>
        <v>0.60619999999999996</v>
      </c>
      <c r="H20" s="40">
        <f t="shared" si="5"/>
        <v>11.661999999999999</v>
      </c>
    </row>
    <row r="21" spans="1:8" ht="16.5" thickBot="1" x14ac:dyDescent="0.3">
      <c r="A21" s="33">
        <v>2765</v>
      </c>
      <c r="B21" s="40">
        <f t="shared" si="0"/>
        <v>2587.5894000000003</v>
      </c>
      <c r="C21" s="40">
        <f t="shared" si="1"/>
        <v>9071.5223097112867</v>
      </c>
      <c r="D21" s="41">
        <f t="shared" si="2"/>
        <v>8489.4665354330718</v>
      </c>
      <c r="E21" s="33">
        <v>1.41</v>
      </c>
      <c r="F21" s="40">
        <f t="shared" si="3"/>
        <v>5183.0740038779522</v>
      </c>
      <c r="G21" s="40">
        <f t="shared" si="4"/>
        <v>0.61052999999999991</v>
      </c>
      <c r="H21" s="40">
        <f t="shared" si="5"/>
        <v>11.7453</v>
      </c>
    </row>
    <row r="22" spans="1:8" ht="16.5" thickBot="1" x14ac:dyDescent="0.3">
      <c r="A22" s="33">
        <v>2770</v>
      </c>
      <c r="B22" s="40">
        <f t="shared" si="0"/>
        <v>2592.1589000000004</v>
      </c>
      <c r="C22" s="40">
        <f t="shared" si="1"/>
        <v>9087.9265091863508</v>
      </c>
      <c r="D22" s="41">
        <f t="shared" si="2"/>
        <v>8504.4583333333339</v>
      </c>
      <c r="E22" s="33">
        <v>1.4</v>
      </c>
      <c r="F22" s="40">
        <f t="shared" si="3"/>
        <v>5155.4026416666666</v>
      </c>
      <c r="G22" s="40">
        <f t="shared" si="4"/>
        <v>0.60619999999999996</v>
      </c>
      <c r="H22" s="40">
        <f t="shared" si="5"/>
        <v>11.661999999999999</v>
      </c>
    </row>
    <row r="23" spans="1:8" ht="16.5" thickBot="1" x14ac:dyDescent="0.3">
      <c r="A23" s="33">
        <v>3005</v>
      </c>
      <c r="B23" s="40">
        <f t="shared" si="0"/>
        <v>2806.9254000000005</v>
      </c>
      <c r="C23" s="40">
        <f t="shared" si="1"/>
        <v>9858.9238845144355</v>
      </c>
      <c r="D23" s="41">
        <f t="shared" si="2"/>
        <v>9209.0728346456708</v>
      </c>
      <c r="E23" s="33">
        <v>1.45</v>
      </c>
      <c r="F23" s="40">
        <f t="shared" si="3"/>
        <v>5781.9163792322843</v>
      </c>
      <c r="G23" s="40">
        <f t="shared" si="4"/>
        <v>0.62785000000000002</v>
      </c>
      <c r="H23" s="40">
        <f t="shared" si="5"/>
        <v>12.0785</v>
      </c>
    </row>
    <row r="24" spans="1:8" ht="16.5" thickBot="1" x14ac:dyDescent="0.3">
      <c r="A24" s="33">
        <v>3025</v>
      </c>
      <c r="B24" s="40">
        <f t="shared" si="0"/>
        <v>2825.2034000000003</v>
      </c>
      <c r="C24" s="40">
        <f t="shared" si="1"/>
        <v>9924.5406824146976</v>
      </c>
      <c r="D24" s="41">
        <f t="shared" si="2"/>
        <v>9269.040026246721</v>
      </c>
      <c r="E24" s="33">
        <v>1.45</v>
      </c>
      <c r="F24" s="40">
        <f t="shared" si="3"/>
        <v>5819.5667804790037</v>
      </c>
      <c r="G24" s="40">
        <f t="shared" si="4"/>
        <v>0.62785000000000002</v>
      </c>
      <c r="H24" s="40">
        <f t="shared" si="5"/>
        <v>12.0785</v>
      </c>
    </row>
    <row r="25" spans="1:8" ht="16.5" thickBot="1" x14ac:dyDescent="0.3">
      <c r="A25" s="33">
        <v>3058</v>
      </c>
      <c r="B25" s="40">
        <f t="shared" si="0"/>
        <v>2855.3621000000003</v>
      </c>
      <c r="C25" s="40">
        <f t="shared" si="1"/>
        <v>10032.808398950132</v>
      </c>
      <c r="D25" s="41">
        <f t="shared" si="2"/>
        <v>9367.9858923884531</v>
      </c>
      <c r="E25" s="33">
        <v>1.4</v>
      </c>
      <c r="F25" s="40">
        <f t="shared" si="3"/>
        <v>5678.8730479658798</v>
      </c>
      <c r="G25" s="40">
        <f t="shared" si="4"/>
        <v>0.60619999999999996</v>
      </c>
      <c r="H25" s="40">
        <f t="shared" si="5"/>
        <v>11.661999999999999</v>
      </c>
    </row>
    <row r="26" spans="1:8" ht="16.5" thickBot="1" x14ac:dyDescent="0.3">
      <c r="A26" s="33">
        <v>3103</v>
      </c>
      <c r="B26" s="40">
        <f t="shared" si="0"/>
        <v>2896.4876000000004</v>
      </c>
      <c r="C26" s="40">
        <f t="shared" si="1"/>
        <v>10180.446194225722</v>
      </c>
      <c r="D26" s="41">
        <f t="shared" si="2"/>
        <v>9502.9120734908156</v>
      </c>
      <c r="E26" s="33">
        <v>1.45</v>
      </c>
      <c r="F26" s="40">
        <f t="shared" si="3"/>
        <v>5966.4033453412085</v>
      </c>
      <c r="G26" s="40">
        <f t="shared" si="4"/>
        <v>0.62785000000000002</v>
      </c>
      <c r="H26" s="40">
        <f t="shared" si="5"/>
        <v>12.0785</v>
      </c>
    </row>
    <row r="27" spans="1:8" ht="16.5" thickBot="1" x14ac:dyDescent="0.3">
      <c r="A27" s="33">
        <v>3231</v>
      </c>
      <c r="B27" s="40">
        <f t="shared" si="0"/>
        <v>3013.4668000000001</v>
      </c>
      <c r="C27" s="40">
        <f t="shared" si="1"/>
        <v>10600.393700787401</v>
      </c>
      <c r="D27" s="41">
        <f t="shared" si="2"/>
        <v>9886.702099737533</v>
      </c>
      <c r="E27" s="33">
        <v>1.45</v>
      </c>
      <c r="F27" s="40">
        <f t="shared" si="3"/>
        <v>6207.36591332021</v>
      </c>
      <c r="G27" s="40">
        <f t="shared" si="4"/>
        <v>0.62785000000000002</v>
      </c>
      <c r="H27" s="40">
        <f t="shared" si="5"/>
        <v>12.0785</v>
      </c>
    </row>
    <row r="28" spans="1:8" ht="16.5" thickBot="1" x14ac:dyDescent="0.3">
      <c r="A28" s="33">
        <v>3323</v>
      </c>
      <c r="B28" s="40">
        <f t="shared" si="0"/>
        <v>3097.5456000000004</v>
      </c>
      <c r="C28" s="40">
        <f t="shared" si="1"/>
        <v>10902.230971128609</v>
      </c>
      <c r="D28" s="41">
        <f t="shared" si="2"/>
        <v>10162.551181102363</v>
      </c>
      <c r="E28" s="33">
        <v>1.4</v>
      </c>
      <c r="F28" s="40">
        <f t="shared" si="3"/>
        <v>6160.5385259842515</v>
      </c>
      <c r="G28" s="40">
        <f t="shared" si="4"/>
        <v>0.60619999999999996</v>
      </c>
      <c r="H28" s="40">
        <f t="shared" si="5"/>
        <v>11.661999999999999</v>
      </c>
    </row>
    <row r="29" spans="1:8" ht="16.5" thickBot="1" x14ac:dyDescent="0.3">
      <c r="A29" s="33">
        <v>3467</v>
      </c>
      <c r="B29" s="40">
        <f t="shared" si="0"/>
        <v>3229.1472000000003</v>
      </c>
      <c r="C29" s="40">
        <f t="shared" si="1"/>
        <v>11374.671916010499</v>
      </c>
      <c r="D29" s="41">
        <f t="shared" si="2"/>
        <v>10594.314960629923</v>
      </c>
      <c r="E29" s="33">
        <v>1.45</v>
      </c>
      <c r="F29" s="40">
        <f t="shared" si="3"/>
        <v>6651.6406480314972</v>
      </c>
      <c r="G29" s="40">
        <f t="shared" si="4"/>
        <v>0.62785000000000002</v>
      </c>
      <c r="H29" s="40">
        <f t="shared" si="5"/>
        <v>12.0785</v>
      </c>
    </row>
    <row r="30" spans="1:8" ht="16.5" thickBot="1" x14ac:dyDescent="0.3">
      <c r="A30" s="33">
        <v>3508</v>
      </c>
      <c r="B30" s="40">
        <f t="shared" si="0"/>
        <v>3266.6171000000004</v>
      </c>
      <c r="C30" s="40">
        <f t="shared" si="1"/>
        <v>11509.186351706037</v>
      </c>
      <c r="D30" s="41">
        <f t="shared" si="2"/>
        <v>10717.247703412075</v>
      </c>
      <c r="E30" s="33">
        <v>1.43</v>
      </c>
      <c r="F30" s="40">
        <f t="shared" si="3"/>
        <v>6636.0126054757229</v>
      </c>
      <c r="G30" s="40">
        <f t="shared" si="4"/>
        <v>0.61919000000000002</v>
      </c>
      <c r="H30" s="40">
        <f t="shared" si="5"/>
        <v>11.911899999999999</v>
      </c>
    </row>
    <row r="31" spans="1:8" ht="16.5" thickBot="1" x14ac:dyDescent="0.3">
      <c r="A31" s="33">
        <v>3510</v>
      </c>
      <c r="B31" s="40">
        <f t="shared" si="0"/>
        <v>3268.4449000000004</v>
      </c>
      <c r="C31" s="40">
        <f t="shared" si="1"/>
        <v>11515.748031496063</v>
      </c>
      <c r="D31" s="41">
        <f t="shared" si="2"/>
        <v>10723.244422572179</v>
      </c>
      <c r="E31" s="33">
        <v>1.46</v>
      </c>
      <c r="F31" s="40">
        <f t="shared" si="3"/>
        <v>6779.0206590616799</v>
      </c>
      <c r="G31" s="40">
        <f t="shared" si="4"/>
        <v>0.63217999999999996</v>
      </c>
      <c r="H31" s="40">
        <f t="shared" si="5"/>
        <v>12.161799999999999</v>
      </c>
    </row>
  </sheetData>
  <sortState xmlns:xlrd2="http://schemas.microsoft.com/office/spreadsheetml/2017/richdata2" ref="A3:H32">
    <sortCondition ref="A1:A32"/>
  </sortState>
  <mergeCells count="1">
    <mergeCell ref="E1:H1"/>
  </mergeCells>
  <conditionalFormatting sqref="H3:H31">
    <cfRule type="colorScale" priority="65">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F268B-C596-4ECD-AA00-BE22D74C913D}">
  <dimension ref="A1:K676"/>
  <sheetViews>
    <sheetView zoomScale="85" zoomScaleNormal="85" workbookViewId="0">
      <pane ySplit="1" topLeftCell="A2" activePane="bottomLeft" state="frozen"/>
      <selection pane="bottomLeft" activeCell="I146" sqref="I146"/>
    </sheetView>
  </sheetViews>
  <sheetFormatPr defaultColWidth="12.7109375" defaultRowHeight="21" x14ac:dyDescent="0.25"/>
  <cols>
    <col min="1" max="1" width="12.85546875" style="532" bestFit="1" customWidth="1"/>
    <col min="2" max="2" width="13.85546875" style="532" bestFit="1" customWidth="1"/>
    <col min="3" max="7" width="12.85546875" style="532" bestFit="1" customWidth="1"/>
    <col min="8" max="8" width="19.85546875" style="532" bestFit="1" customWidth="1"/>
    <col min="9" max="11" width="12.85546875" style="532" bestFit="1" customWidth="1"/>
    <col min="12" max="16384" width="12.7109375" style="532"/>
  </cols>
  <sheetData>
    <row r="1" spans="1:11" s="535" customFormat="1" x14ac:dyDescent="0.25">
      <c r="A1" s="536" t="s">
        <v>448</v>
      </c>
      <c r="B1" s="536" t="s">
        <v>184</v>
      </c>
      <c r="C1" s="536" t="s">
        <v>2811</v>
      </c>
      <c r="D1" s="536" t="s">
        <v>2810</v>
      </c>
      <c r="E1" s="536" t="s">
        <v>2809</v>
      </c>
      <c r="F1" s="536" t="s">
        <v>2808</v>
      </c>
      <c r="G1" s="536" t="s">
        <v>2807</v>
      </c>
      <c r="H1" s="536" t="s">
        <v>2806</v>
      </c>
      <c r="I1" s="536" t="s">
        <v>2805</v>
      </c>
      <c r="J1" s="536" t="s">
        <v>2804</v>
      </c>
      <c r="K1" s="536" t="s">
        <v>2803</v>
      </c>
    </row>
    <row r="2" spans="1:11" s="535" customFormat="1" x14ac:dyDescent="0.25">
      <c r="A2" s="536" t="s">
        <v>2802</v>
      </c>
      <c r="B2" s="536" t="s">
        <v>2802</v>
      </c>
      <c r="C2" s="536" t="s">
        <v>2801</v>
      </c>
      <c r="D2" s="536" t="s">
        <v>2800</v>
      </c>
      <c r="E2" s="536" t="s">
        <v>2799</v>
      </c>
      <c r="F2" s="536" t="s">
        <v>2798</v>
      </c>
      <c r="G2" s="536" t="s">
        <v>2797</v>
      </c>
      <c r="H2" s="536" t="s">
        <v>2796</v>
      </c>
      <c r="I2" s="536" t="s">
        <v>2795</v>
      </c>
      <c r="J2" s="536" t="s">
        <v>2794</v>
      </c>
      <c r="K2" s="536" t="s">
        <v>2793</v>
      </c>
    </row>
    <row r="3" spans="1:11" x14ac:dyDescent="0.25">
      <c r="A3" s="534">
        <v>150</v>
      </c>
      <c r="B3" s="534"/>
      <c r="C3" s="534"/>
      <c r="D3" s="534"/>
      <c r="E3" s="534"/>
      <c r="F3" s="534"/>
      <c r="G3" s="534"/>
      <c r="H3" s="534"/>
      <c r="I3" s="534"/>
      <c r="J3" s="534"/>
      <c r="K3" s="534"/>
    </row>
    <row r="4" spans="1:11" x14ac:dyDescent="0.25">
      <c r="A4" s="534">
        <v>155</v>
      </c>
      <c r="B4" s="534"/>
      <c r="C4" s="534"/>
      <c r="D4" s="534"/>
      <c r="E4" s="534"/>
      <c r="F4" s="534"/>
      <c r="G4" s="534"/>
      <c r="H4" s="534"/>
      <c r="I4" s="534"/>
      <c r="J4" s="534"/>
      <c r="K4" s="534"/>
    </row>
    <row r="5" spans="1:11" x14ac:dyDescent="0.25">
      <c r="A5" s="534">
        <v>160</v>
      </c>
      <c r="B5" s="534"/>
      <c r="C5" s="534"/>
      <c r="D5" s="534"/>
      <c r="E5" s="534"/>
      <c r="F5" s="534"/>
      <c r="G5" s="534"/>
      <c r="H5" s="534"/>
      <c r="I5" s="534"/>
      <c r="J5" s="534"/>
      <c r="K5" s="534"/>
    </row>
    <row r="6" spans="1:11" x14ac:dyDescent="0.25">
      <c r="A6" s="534">
        <v>165</v>
      </c>
      <c r="B6" s="534"/>
      <c r="C6" s="534"/>
      <c r="D6" s="534"/>
      <c r="E6" s="534"/>
      <c r="F6" s="534"/>
      <c r="G6" s="534"/>
      <c r="H6" s="534"/>
      <c r="I6" s="534"/>
      <c r="J6" s="534"/>
      <c r="K6" s="534"/>
    </row>
    <row r="7" spans="1:11" x14ac:dyDescent="0.25">
      <c r="A7" s="534">
        <v>170</v>
      </c>
      <c r="B7" s="534"/>
      <c r="C7" s="534"/>
      <c r="D7" s="534"/>
      <c r="E7" s="534"/>
      <c r="F7" s="534"/>
      <c r="G7" s="534"/>
      <c r="H7" s="534"/>
      <c r="I7" s="534"/>
      <c r="J7" s="534"/>
      <c r="K7" s="534"/>
    </row>
    <row r="8" spans="1:11" x14ac:dyDescent="0.25">
      <c r="A8" s="534">
        <v>175</v>
      </c>
      <c r="B8" s="534"/>
      <c r="C8" s="534"/>
      <c r="D8" s="534"/>
      <c r="E8" s="534"/>
      <c r="F8" s="534"/>
      <c r="G8" s="534"/>
      <c r="H8" s="534"/>
      <c r="I8" s="534"/>
      <c r="J8" s="534"/>
      <c r="K8" s="534"/>
    </row>
    <row r="9" spans="1:11" x14ac:dyDescent="0.25">
      <c r="A9" s="534">
        <v>180</v>
      </c>
      <c r="B9" s="534"/>
      <c r="C9" s="534"/>
      <c r="D9" s="534"/>
      <c r="E9" s="534"/>
      <c r="F9" s="534"/>
      <c r="G9" s="534"/>
      <c r="H9" s="534"/>
      <c r="I9" s="534"/>
      <c r="J9" s="534"/>
      <c r="K9" s="534"/>
    </row>
    <row r="10" spans="1:11" x14ac:dyDescent="0.25">
      <c r="A10" s="534">
        <v>185</v>
      </c>
      <c r="B10" s="534"/>
      <c r="C10" s="534"/>
      <c r="D10" s="534"/>
      <c r="E10" s="534"/>
      <c r="F10" s="534"/>
      <c r="G10" s="534"/>
      <c r="H10" s="534"/>
      <c r="I10" s="534"/>
      <c r="J10" s="534"/>
      <c r="K10" s="534"/>
    </row>
    <row r="11" spans="1:11" x14ac:dyDescent="0.25">
      <c r="A11" s="534">
        <v>190</v>
      </c>
      <c r="B11" s="534"/>
      <c r="C11" s="534"/>
      <c r="D11" s="534"/>
      <c r="E11" s="534"/>
      <c r="F11" s="534"/>
      <c r="G11" s="534"/>
      <c r="H11" s="534"/>
      <c r="I11" s="534"/>
      <c r="J11" s="534"/>
      <c r="K11" s="534"/>
    </row>
    <row r="12" spans="1:11" x14ac:dyDescent="0.25">
      <c r="A12" s="534">
        <v>195</v>
      </c>
      <c r="B12" s="534"/>
      <c r="C12" s="534"/>
      <c r="D12" s="534"/>
      <c r="E12" s="534"/>
      <c r="F12" s="534"/>
      <c r="G12" s="534"/>
      <c r="H12" s="534"/>
      <c r="I12" s="534"/>
      <c r="J12" s="534"/>
      <c r="K12" s="534"/>
    </row>
    <row r="13" spans="1:11" x14ac:dyDescent="0.25">
      <c r="A13" s="534">
        <v>200</v>
      </c>
      <c r="B13" s="534"/>
      <c r="C13" s="534"/>
      <c r="D13" s="534"/>
      <c r="E13" s="534"/>
      <c r="F13" s="534"/>
      <c r="G13" s="534"/>
      <c r="H13" s="534"/>
      <c r="I13" s="534"/>
      <c r="J13" s="534"/>
      <c r="K13" s="534"/>
    </row>
    <row r="14" spans="1:11" x14ac:dyDescent="0.25">
      <c r="A14" s="534">
        <v>205</v>
      </c>
      <c r="B14" s="534"/>
      <c r="C14" s="534"/>
      <c r="D14" s="534"/>
      <c r="E14" s="534"/>
      <c r="F14" s="534"/>
      <c r="G14" s="534"/>
      <c r="H14" s="534"/>
      <c r="I14" s="534"/>
      <c r="J14" s="534"/>
      <c r="K14" s="534"/>
    </row>
    <row r="15" spans="1:11" x14ac:dyDescent="0.25">
      <c r="A15" s="534">
        <v>210</v>
      </c>
      <c r="B15" s="534"/>
      <c r="C15" s="534"/>
      <c r="D15" s="534"/>
      <c r="E15" s="534"/>
      <c r="F15" s="534"/>
      <c r="G15" s="534"/>
      <c r="H15" s="534"/>
      <c r="I15" s="534"/>
      <c r="J15" s="534"/>
      <c r="K15" s="534"/>
    </row>
    <row r="16" spans="1:11" x14ac:dyDescent="0.25">
      <c r="A16" s="534">
        <v>215</v>
      </c>
      <c r="B16" s="534"/>
      <c r="C16" s="534"/>
      <c r="D16" s="534"/>
      <c r="E16" s="534"/>
      <c r="F16" s="534"/>
      <c r="G16" s="534"/>
      <c r="H16" s="534"/>
      <c r="I16" s="534"/>
      <c r="J16" s="534"/>
      <c r="K16" s="534"/>
    </row>
    <row r="17" spans="1:11" x14ac:dyDescent="0.25">
      <c r="A17" s="534">
        <v>220</v>
      </c>
      <c r="B17" s="534"/>
      <c r="C17" s="534"/>
      <c r="D17" s="534"/>
      <c r="E17" s="534"/>
      <c r="F17" s="534"/>
      <c r="G17" s="534"/>
      <c r="H17" s="534"/>
      <c r="I17" s="534"/>
      <c r="J17" s="534"/>
      <c r="K17" s="534"/>
    </row>
    <row r="18" spans="1:11" x14ac:dyDescent="0.25">
      <c r="A18" s="534">
        <v>225</v>
      </c>
      <c r="B18" s="534"/>
      <c r="C18" s="534"/>
      <c r="D18" s="534"/>
      <c r="E18" s="534"/>
      <c r="F18" s="534"/>
      <c r="G18" s="534"/>
      <c r="H18" s="534"/>
      <c r="I18" s="534"/>
      <c r="J18" s="534"/>
      <c r="K18" s="534"/>
    </row>
    <row r="19" spans="1:11" x14ac:dyDescent="0.25">
      <c r="A19" s="534">
        <v>230</v>
      </c>
      <c r="B19" s="534"/>
      <c r="C19" s="534"/>
      <c r="D19" s="534"/>
      <c r="E19" s="534"/>
      <c r="F19" s="534"/>
      <c r="G19" s="534"/>
      <c r="H19" s="534"/>
      <c r="I19" s="534"/>
      <c r="J19" s="534"/>
      <c r="K19" s="534"/>
    </row>
    <row r="20" spans="1:11" x14ac:dyDescent="0.25">
      <c r="A20" s="534">
        <v>235</v>
      </c>
      <c r="B20" s="534"/>
      <c r="C20" s="534"/>
      <c r="D20" s="534"/>
      <c r="E20" s="534"/>
      <c r="F20" s="534"/>
      <c r="G20" s="534"/>
      <c r="H20" s="534"/>
      <c r="I20" s="534"/>
      <c r="J20" s="534"/>
      <c r="K20" s="534"/>
    </row>
    <row r="21" spans="1:11" x14ac:dyDescent="0.25">
      <c r="A21" s="534">
        <v>240</v>
      </c>
      <c r="B21" s="534"/>
      <c r="C21" s="534"/>
      <c r="D21" s="534"/>
      <c r="E21" s="534"/>
      <c r="F21" s="534"/>
      <c r="G21" s="534"/>
      <c r="H21" s="534"/>
      <c r="I21" s="534"/>
      <c r="J21" s="534"/>
      <c r="K21" s="534"/>
    </row>
    <row r="22" spans="1:11" x14ac:dyDescent="0.25">
      <c r="A22" s="534">
        <v>245</v>
      </c>
      <c r="B22" s="534"/>
      <c r="C22" s="534"/>
      <c r="D22" s="534"/>
      <c r="E22" s="534"/>
      <c r="F22" s="534"/>
      <c r="G22" s="534"/>
      <c r="H22" s="534"/>
      <c r="I22" s="534"/>
      <c r="J22" s="534"/>
      <c r="K22" s="534"/>
    </row>
    <row r="23" spans="1:11" x14ac:dyDescent="0.25">
      <c r="A23" s="534">
        <v>250</v>
      </c>
      <c r="B23" s="534"/>
      <c r="C23" s="534"/>
      <c r="D23" s="534"/>
      <c r="E23" s="534"/>
      <c r="F23" s="534"/>
      <c r="G23" s="534"/>
      <c r="H23" s="534"/>
      <c r="I23" s="534"/>
      <c r="J23" s="534"/>
      <c r="K23" s="534"/>
    </row>
    <row r="24" spans="1:11" x14ac:dyDescent="0.25">
      <c r="A24" s="533">
        <v>255</v>
      </c>
      <c r="B24" s="533">
        <v>255</v>
      </c>
      <c r="C24" s="533">
        <v>101.54</v>
      </c>
      <c r="D24" s="533">
        <v>6.63</v>
      </c>
      <c r="E24" s="533">
        <v>1.38</v>
      </c>
      <c r="F24" s="533">
        <v>150</v>
      </c>
      <c r="G24" s="533">
        <v>86.4</v>
      </c>
      <c r="H24" s="533">
        <v>3675</v>
      </c>
      <c r="I24" s="533">
        <v>0</v>
      </c>
      <c r="J24" s="533">
        <v>1.03</v>
      </c>
      <c r="K24" s="533">
        <v>0.66</v>
      </c>
    </row>
    <row r="25" spans="1:11" x14ac:dyDescent="0.25">
      <c r="A25" s="533">
        <v>260</v>
      </c>
      <c r="B25" s="533">
        <v>260</v>
      </c>
      <c r="C25" s="533">
        <v>78.680000000000007</v>
      </c>
      <c r="D25" s="533">
        <v>5.52</v>
      </c>
      <c r="E25" s="533">
        <v>4.8</v>
      </c>
      <c r="F25" s="533">
        <v>150</v>
      </c>
      <c r="G25" s="533">
        <v>91.9</v>
      </c>
      <c r="H25" s="533">
        <v>3675</v>
      </c>
      <c r="I25" s="533">
        <v>0</v>
      </c>
      <c r="J25" s="533">
        <v>1.03</v>
      </c>
      <c r="K25" s="533">
        <v>0.7</v>
      </c>
    </row>
    <row r="26" spans="1:11" x14ac:dyDescent="0.25">
      <c r="A26" s="533">
        <v>265</v>
      </c>
      <c r="B26" s="533">
        <v>265</v>
      </c>
      <c r="C26" s="533">
        <v>45.84</v>
      </c>
      <c r="D26" s="533">
        <v>2.39</v>
      </c>
      <c r="E26" s="533">
        <v>3.58</v>
      </c>
      <c r="F26" s="533">
        <v>150</v>
      </c>
      <c r="G26" s="533">
        <v>90.5</v>
      </c>
      <c r="H26" s="533">
        <v>3675</v>
      </c>
      <c r="I26" s="533">
        <v>0</v>
      </c>
      <c r="J26" s="533">
        <v>1.03</v>
      </c>
      <c r="K26" s="533">
        <v>0.68</v>
      </c>
    </row>
    <row r="27" spans="1:11" x14ac:dyDescent="0.25">
      <c r="A27" s="533">
        <v>270</v>
      </c>
      <c r="B27" s="533">
        <v>270</v>
      </c>
      <c r="C27" s="533">
        <v>37.43</v>
      </c>
      <c r="D27" s="533">
        <v>2.46</v>
      </c>
      <c r="E27" s="533">
        <v>4.16</v>
      </c>
      <c r="F27" s="533">
        <v>150</v>
      </c>
      <c r="G27" s="533">
        <v>90.9</v>
      </c>
      <c r="H27" s="533">
        <v>3675</v>
      </c>
      <c r="I27" s="533">
        <v>0</v>
      </c>
      <c r="J27" s="533">
        <v>1.03</v>
      </c>
      <c r="K27" s="533">
        <v>0.72</v>
      </c>
    </row>
    <row r="28" spans="1:11" x14ac:dyDescent="0.25">
      <c r="A28" s="533">
        <v>275</v>
      </c>
      <c r="B28" s="533">
        <v>275</v>
      </c>
      <c r="C28" s="533">
        <v>28.63</v>
      </c>
      <c r="D28" s="533">
        <v>2.4700000000000002</v>
      </c>
      <c r="E28" s="533">
        <v>3.4</v>
      </c>
      <c r="F28" s="533">
        <v>138</v>
      </c>
      <c r="G28" s="533">
        <v>77.900000000000006</v>
      </c>
      <c r="H28" s="533">
        <v>3278</v>
      </c>
      <c r="I28" s="533">
        <v>0</v>
      </c>
      <c r="J28" s="533">
        <v>1.03</v>
      </c>
      <c r="K28" s="533">
        <v>0.89</v>
      </c>
    </row>
    <row r="29" spans="1:11" x14ac:dyDescent="0.25">
      <c r="A29" s="533">
        <v>280</v>
      </c>
      <c r="B29" s="533">
        <v>280</v>
      </c>
      <c r="C29" s="533">
        <v>39.47</v>
      </c>
      <c r="D29" s="533">
        <v>2.2799999999999998</v>
      </c>
      <c r="E29" s="533">
        <v>3.88</v>
      </c>
      <c r="F29" s="533">
        <v>150</v>
      </c>
      <c r="G29" s="533">
        <v>89.8</v>
      </c>
      <c r="H29" s="533">
        <v>3675</v>
      </c>
      <c r="I29" s="533">
        <v>0</v>
      </c>
      <c r="J29" s="533">
        <v>1.03</v>
      </c>
      <c r="K29" s="533">
        <v>0.7</v>
      </c>
    </row>
    <row r="30" spans="1:11" x14ac:dyDescent="0.25">
      <c r="A30" s="533">
        <v>285</v>
      </c>
      <c r="B30" s="533">
        <v>285</v>
      </c>
      <c r="C30" s="533">
        <v>33.64</v>
      </c>
      <c r="D30" s="533">
        <v>2.64</v>
      </c>
      <c r="E30" s="533">
        <v>4.03</v>
      </c>
      <c r="F30" s="533">
        <v>150</v>
      </c>
      <c r="G30" s="533">
        <v>90.2</v>
      </c>
      <c r="H30" s="533">
        <v>3675</v>
      </c>
      <c r="I30" s="533">
        <v>0</v>
      </c>
      <c r="J30" s="533">
        <v>1.03</v>
      </c>
      <c r="K30" s="533">
        <v>0.75</v>
      </c>
    </row>
    <row r="31" spans="1:11" x14ac:dyDescent="0.25">
      <c r="A31" s="533">
        <v>290</v>
      </c>
      <c r="B31" s="533">
        <v>290</v>
      </c>
      <c r="C31" s="533">
        <v>26.07</v>
      </c>
      <c r="D31" s="533">
        <v>2.0699999999999998</v>
      </c>
      <c r="E31" s="533">
        <v>2.2999999999999998</v>
      </c>
      <c r="F31" s="533">
        <v>135</v>
      </c>
      <c r="G31" s="533">
        <v>86.5</v>
      </c>
      <c r="H31" s="533">
        <v>3627</v>
      </c>
      <c r="I31" s="533">
        <v>0</v>
      </c>
      <c r="J31" s="533">
        <v>1.03</v>
      </c>
      <c r="K31" s="533">
        <v>0.81</v>
      </c>
    </row>
    <row r="32" spans="1:11" x14ac:dyDescent="0.25">
      <c r="A32" s="533">
        <v>295</v>
      </c>
      <c r="B32" s="533">
        <v>295</v>
      </c>
      <c r="C32" s="533">
        <v>36.33</v>
      </c>
      <c r="D32" s="533">
        <v>2.2200000000000002</v>
      </c>
      <c r="E32" s="533">
        <v>-9.4700000000000006</v>
      </c>
      <c r="F32" s="533">
        <v>110</v>
      </c>
      <c r="G32" s="533">
        <v>89.4</v>
      </c>
      <c r="H32" s="533">
        <v>3674</v>
      </c>
      <c r="I32" s="533">
        <v>0</v>
      </c>
      <c r="J32" s="533">
        <v>1.03</v>
      </c>
      <c r="K32" s="533">
        <v>0.67</v>
      </c>
    </row>
    <row r="33" spans="1:11" x14ac:dyDescent="0.25">
      <c r="A33" s="533">
        <v>300</v>
      </c>
      <c r="B33" s="533">
        <v>300</v>
      </c>
      <c r="C33" s="533">
        <v>48.15</v>
      </c>
      <c r="D33" s="533">
        <v>3.47</v>
      </c>
      <c r="E33" s="533">
        <v>7.07</v>
      </c>
      <c r="F33" s="533">
        <v>110</v>
      </c>
      <c r="G33" s="533">
        <v>91.4</v>
      </c>
      <c r="H33" s="533">
        <v>3674</v>
      </c>
      <c r="I33" s="533">
        <v>0</v>
      </c>
      <c r="J33" s="533">
        <v>1.03</v>
      </c>
      <c r="K33" s="533">
        <v>0.67</v>
      </c>
    </row>
    <row r="34" spans="1:11" x14ac:dyDescent="0.25">
      <c r="A34" s="533">
        <v>305</v>
      </c>
      <c r="B34" s="533">
        <v>305</v>
      </c>
      <c r="C34" s="533">
        <v>54.88</v>
      </c>
      <c r="D34" s="533">
        <v>2.77</v>
      </c>
      <c r="E34" s="533">
        <v>14.96</v>
      </c>
      <c r="F34" s="533">
        <v>110</v>
      </c>
      <c r="G34" s="533">
        <v>89.9</v>
      </c>
      <c r="H34" s="533">
        <v>3674</v>
      </c>
      <c r="I34" s="533">
        <v>0</v>
      </c>
      <c r="J34" s="533">
        <v>1.03</v>
      </c>
      <c r="K34" s="533">
        <v>0.61</v>
      </c>
    </row>
    <row r="35" spans="1:11" x14ac:dyDescent="0.25">
      <c r="A35" s="533">
        <v>310</v>
      </c>
      <c r="B35" s="533">
        <v>310</v>
      </c>
      <c r="C35" s="533">
        <v>56.55</v>
      </c>
      <c r="D35" s="533">
        <v>1.87</v>
      </c>
      <c r="E35" s="533">
        <v>14.95</v>
      </c>
      <c r="F35" s="533">
        <v>110</v>
      </c>
      <c r="G35" s="533">
        <v>88.3</v>
      </c>
      <c r="H35" s="533">
        <v>3674</v>
      </c>
      <c r="I35" s="533">
        <v>0</v>
      </c>
      <c r="J35" s="533">
        <v>1.03</v>
      </c>
      <c r="K35" s="533">
        <v>0.56999999999999995</v>
      </c>
    </row>
    <row r="36" spans="1:11" x14ac:dyDescent="0.25">
      <c r="A36" s="533">
        <v>315</v>
      </c>
      <c r="B36" s="533">
        <v>315</v>
      </c>
      <c r="C36" s="533">
        <v>59.9</v>
      </c>
      <c r="D36" s="533">
        <v>2.08</v>
      </c>
      <c r="E36" s="533">
        <v>8.1</v>
      </c>
      <c r="F36" s="533">
        <v>132</v>
      </c>
      <c r="G36" s="533">
        <v>90</v>
      </c>
      <c r="H36" s="533">
        <v>3674</v>
      </c>
      <c r="I36" s="533">
        <v>0</v>
      </c>
      <c r="J36" s="533">
        <v>1.03</v>
      </c>
      <c r="K36" s="533">
        <v>0.6</v>
      </c>
    </row>
    <row r="37" spans="1:11" x14ac:dyDescent="0.25">
      <c r="A37" s="533">
        <v>320</v>
      </c>
      <c r="B37" s="533">
        <v>320</v>
      </c>
      <c r="C37" s="533">
        <v>61.96</v>
      </c>
      <c r="D37" s="533">
        <v>1.92</v>
      </c>
      <c r="E37" s="533">
        <v>2.0099999999999998</v>
      </c>
      <c r="F37" s="533">
        <v>150</v>
      </c>
      <c r="G37" s="533">
        <v>88.3</v>
      </c>
      <c r="H37" s="533">
        <v>3674</v>
      </c>
      <c r="I37" s="533">
        <v>0</v>
      </c>
      <c r="J37" s="533">
        <v>1.03</v>
      </c>
      <c r="K37" s="533">
        <v>0.61</v>
      </c>
    </row>
    <row r="38" spans="1:11" x14ac:dyDescent="0.25">
      <c r="A38" s="533">
        <v>325</v>
      </c>
      <c r="B38" s="533">
        <v>325</v>
      </c>
      <c r="C38" s="533">
        <v>59.64</v>
      </c>
      <c r="D38" s="533">
        <v>1.94</v>
      </c>
      <c r="E38" s="533">
        <v>-0.64</v>
      </c>
      <c r="F38" s="533">
        <v>129</v>
      </c>
      <c r="G38" s="533">
        <v>87.9</v>
      </c>
      <c r="H38" s="533">
        <v>3674</v>
      </c>
      <c r="I38" s="533">
        <v>0</v>
      </c>
      <c r="J38" s="533">
        <v>1.03</v>
      </c>
      <c r="K38" s="533">
        <v>0.59</v>
      </c>
    </row>
    <row r="39" spans="1:11" x14ac:dyDescent="0.25">
      <c r="A39" s="533">
        <v>330</v>
      </c>
      <c r="B39" s="533">
        <v>330</v>
      </c>
      <c r="C39" s="533">
        <v>52.5</v>
      </c>
      <c r="D39" s="533">
        <v>3.64</v>
      </c>
      <c r="E39" s="533">
        <v>-0.51</v>
      </c>
      <c r="F39" s="533">
        <v>110</v>
      </c>
      <c r="G39" s="533">
        <v>91.6</v>
      </c>
      <c r="H39" s="533">
        <v>3674</v>
      </c>
      <c r="I39" s="533">
        <v>0</v>
      </c>
      <c r="J39" s="533">
        <v>1.03</v>
      </c>
      <c r="K39" s="533">
        <v>0.66</v>
      </c>
    </row>
    <row r="40" spans="1:11" x14ac:dyDescent="0.25">
      <c r="A40" s="533">
        <v>335</v>
      </c>
      <c r="B40" s="533">
        <v>335</v>
      </c>
      <c r="C40" s="533">
        <v>49.13</v>
      </c>
      <c r="D40" s="533">
        <v>3.07</v>
      </c>
      <c r="E40" s="533">
        <v>3.79</v>
      </c>
      <c r="F40" s="533">
        <v>110</v>
      </c>
      <c r="G40" s="533">
        <v>90.2</v>
      </c>
      <c r="H40" s="533">
        <v>3674</v>
      </c>
      <c r="I40" s="533">
        <v>0</v>
      </c>
      <c r="J40" s="533">
        <v>1.03</v>
      </c>
      <c r="K40" s="533">
        <v>0.64</v>
      </c>
    </row>
    <row r="41" spans="1:11" x14ac:dyDescent="0.25">
      <c r="A41" s="533">
        <v>340</v>
      </c>
      <c r="B41" s="533">
        <v>340</v>
      </c>
      <c r="C41" s="533">
        <v>48.58</v>
      </c>
      <c r="D41" s="533">
        <v>1.69</v>
      </c>
      <c r="E41" s="533">
        <v>3.89</v>
      </c>
      <c r="F41" s="533">
        <v>131</v>
      </c>
      <c r="G41" s="533">
        <v>89.6</v>
      </c>
      <c r="H41" s="533">
        <v>3675</v>
      </c>
      <c r="I41" s="533">
        <v>0</v>
      </c>
      <c r="J41" s="533">
        <v>1.03</v>
      </c>
      <c r="K41" s="533">
        <v>0.62</v>
      </c>
    </row>
    <row r="42" spans="1:11" x14ac:dyDescent="0.25">
      <c r="A42" s="533">
        <v>345</v>
      </c>
      <c r="B42" s="533">
        <v>345</v>
      </c>
      <c r="C42" s="533">
        <v>36.32</v>
      </c>
      <c r="D42" s="533">
        <v>1.57</v>
      </c>
      <c r="E42" s="533">
        <v>3.39</v>
      </c>
      <c r="F42" s="533">
        <v>116</v>
      </c>
      <c r="G42" s="533">
        <v>92.6</v>
      </c>
      <c r="H42" s="533">
        <v>3674</v>
      </c>
      <c r="I42" s="533">
        <v>0</v>
      </c>
      <c r="J42" s="533">
        <v>1.03</v>
      </c>
      <c r="K42" s="533">
        <v>0.63</v>
      </c>
    </row>
    <row r="43" spans="1:11" x14ac:dyDescent="0.25">
      <c r="A43" s="533">
        <v>350</v>
      </c>
      <c r="B43" s="533">
        <v>350</v>
      </c>
      <c r="C43" s="533">
        <v>46.31</v>
      </c>
      <c r="D43" s="533">
        <v>1</v>
      </c>
      <c r="E43" s="533">
        <v>5.03</v>
      </c>
      <c r="F43" s="533">
        <v>110</v>
      </c>
      <c r="G43" s="533">
        <v>92</v>
      </c>
      <c r="H43" s="533">
        <v>3674</v>
      </c>
      <c r="I43" s="533">
        <v>0</v>
      </c>
      <c r="J43" s="533">
        <v>1.03</v>
      </c>
      <c r="K43" s="533">
        <v>0.55000000000000004</v>
      </c>
    </row>
    <row r="44" spans="1:11" x14ac:dyDescent="0.25">
      <c r="A44" s="533">
        <v>355</v>
      </c>
      <c r="B44" s="533">
        <v>355</v>
      </c>
      <c r="C44" s="533">
        <v>51.32</v>
      </c>
      <c r="D44" s="533">
        <v>0.32</v>
      </c>
      <c r="E44" s="533">
        <v>5.21</v>
      </c>
      <c r="F44" s="533">
        <v>110</v>
      </c>
      <c r="G44" s="533">
        <v>89.8</v>
      </c>
      <c r="H44" s="533">
        <v>3674</v>
      </c>
      <c r="I44" s="533">
        <v>0</v>
      </c>
      <c r="J44" s="533">
        <v>1.03</v>
      </c>
      <c r="K44" s="533">
        <v>0.46</v>
      </c>
    </row>
    <row r="45" spans="1:11" x14ac:dyDescent="0.25">
      <c r="A45" s="533">
        <v>360</v>
      </c>
      <c r="B45" s="533">
        <v>360</v>
      </c>
      <c r="C45" s="533">
        <v>51.41</v>
      </c>
      <c r="D45" s="533">
        <v>0.08</v>
      </c>
      <c r="E45" s="533">
        <v>5.22</v>
      </c>
      <c r="F45" s="533">
        <v>110</v>
      </c>
      <c r="G45" s="533">
        <v>89.1</v>
      </c>
      <c r="H45" s="533">
        <v>3674</v>
      </c>
      <c r="I45" s="533">
        <v>0</v>
      </c>
      <c r="J45" s="533">
        <v>1.03</v>
      </c>
      <c r="K45" s="533">
        <v>0.39</v>
      </c>
    </row>
    <row r="46" spans="1:11" x14ac:dyDescent="0.25">
      <c r="A46" s="533">
        <v>365</v>
      </c>
      <c r="B46" s="533">
        <v>365</v>
      </c>
      <c r="C46" s="533">
        <v>51.86</v>
      </c>
      <c r="D46" s="533">
        <v>0.01</v>
      </c>
      <c r="E46" s="533">
        <v>5.28</v>
      </c>
      <c r="F46" s="533">
        <v>110</v>
      </c>
      <c r="G46" s="533">
        <v>88.8</v>
      </c>
      <c r="H46" s="533">
        <v>3674</v>
      </c>
      <c r="I46" s="533">
        <v>0</v>
      </c>
      <c r="J46" s="533">
        <v>1.03</v>
      </c>
      <c r="K46" s="533">
        <v>0.32</v>
      </c>
    </row>
    <row r="47" spans="1:11" x14ac:dyDescent="0.25">
      <c r="A47" s="533">
        <v>370</v>
      </c>
      <c r="B47" s="533">
        <v>370</v>
      </c>
      <c r="C47" s="533">
        <v>42.2</v>
      </c>
      <c r="D47" s="533">
        <v>0.01</v>
      </c>
      <c r="E47" s="533">
        <v>3.02</v>
      </c>
      <c r="F47" s="533">
        <v>146</v>
      </c>
      <c r="G47" s="533">
        <v>86.5</v>
      </c>
      <c r="H47" s="533">
        <v>3586</v>
      </c>
      <c r="I47" s="533">
        <v>0</v>
      </c>
      <c r="J47" s="533">
        <v>1.03</v>
      </c>
      <c r="K47" s="533">
        <v>0.41</v>
      </c>
    </row>
    <row r="48" spans="1:11" x14ac:dyDescent="0.25">
      <c r="A48" s="533">
        <v>375</v>
      </c>
      <c r="B48" s="533">
        <v>375</v>
      </c>
      <c r="C48" s="533">
        <v>49.25</v>
      </c>
      <c r="D48" s="533">
        <v>0.01</v>
      </c>
      <c r="E48" s="533">
        <v>-1.01</v>
      </c>
      <c r="F48" s="533">
        <v>121</v>
      </c>
      <c r="G48" s="533">
        <v>88.9</v>
      </c>
      <c r="H48" s="533">
        <v>3674</v>
      </c>
      <c r="I48" s="533">
        <v>0</v>
      </c>
      <c r="J48" s="533">
        <v>1.03</v>
      </c>
      <c r="K48" s="533">
        <v>0.33</v>
      </c>
    </row>
    <row r="49" spans="1:11" x14ac:dyDescent="0.25">
      <c r="A49" s="533">
        <v>380</v>
      </c>
      <c r="B49" s="533">
        <v>380</v>
      </c>
      <c r="C49" s="533">
        <v>31.31</v>
      </c>
      <c r="D49" s="533">
        <v>0.04</v>
      </c>
      <c r="E49" s="533">
        <v>0.11</v>
      </c>
      <c r="F49" s="533">
        <v>98</v>
      </c>
      <c r="G49" s="533">
        <v>71.900000000000006</v>
      </c>
      <c r="H49" s="533">
        <v>3251</v>
      </c>
      <c r="I49" s="533">
        <v>0</v>
      </c>
      <c r="J49" s="533">
        <v>1.03</v>
      </c>
      <c r="K49" s="533">
        <v>0.43</v>
      </c>
    </row>
    <row r="50" spans="1:11" x14ac:dyDescent="0.25">
      <c r="A50" s="533">
        <v>385</v>
      </c>
      <c r="B50" s="533">
        <v>385</v>
      </c>
      <c r="C50" s="533">
        <v>21.49</v>
      </c>
      <c r="D50" s="533">
        <v>0.01</v>
      </c>
      <c r="E50" s="533">
        <v>0.01</v>
      </c>
      <c r="F50" s="533">
        <v>90</v>
      </c>
      <c r="G50" s="533">
        <v>61</v>
      </c>
      <c r="H50" s="533">
        <v>2987</v>
      </c>
      <c r="I50" s="533">
        <v>0</v>
      </c>
      <c r="J50" s="533">
        <v>1.03</v>
      </c>
      <c r="K50" s="533">
        <v>0.38</v>
      </c>
    </row>
    <row r="51" spans="1:11" x14ac:dyDescent="0.25">
      <c r="A51" s="533">
        <v>390</v>
      </c>
      <c r="B51" s="533">
        <v>390</v>
      </c>
      <c r="C51" s="533">
        <v>22.86</v>
      </c>
      <c r="D51" s="533">
        <v>0.01</v>
      </c>
      <c r="E51" s="533">
        <v>0.01</v>
      </c>
      <c r="F51" s="533">
        <v>90</v>
      </c>
      <c r="G51" s="533">
        <v>60.2</v>
      </c>
      <c r="H51" s="533">
        <v>2987</v>
      </c>
      <c r="I51" s="533">
        <v>0</v>
      </c>
      <c r="J51" s="533">
        <v>1.03</v>
      </c>
      <c r="K51" s="533">
        <v>0.37</v>
      </c>
    </row>
    <row r="52" spans="1:11" x14ac:dyDescent="0.25">
      <c r="A52" s="533">
        <v>395</v>
      </c>
      <c r="B52" s="533">
        <v>394.99</v>
      </c>
      <c r="C52" s="533">
        <v>31.71</v>
      </c>
      <c r="D52" s="533">
        <v>0.01</v>
      </c>
      <c r="E52" s="533">
        <v>0.01</v>
      </c>
      <c r="F52" s="533">
        <v>90</v>
      </c>
      <c r="G52" s="533">
        <v>58.6</v>
      </c>
      <c r="H52" s="533">
        <v>2988</v>
      </c>
      <c r="I52" s="533">
        <v>0</v>
      </c>
      <c r="J52" s="533">
        <v>1.03</v>
      </c>
      <c r="K52" s="533">
        <v>0.34</v>
      </c>
    </row>
    <row r="53" spans="1:11" x14ac:dyDescent="0.25">
      <c r="A53" s="533">
        <v>400</v>
      </c>
      <c r="B53" s="533">
        <v>399.99</v>
      </c>
      <c r="C53" s="533">
        <v>36.14</v>
      </c>
      <c r="D53" s="533">
        <v>0.01</v>
      </c>
      <c r="E53" s="533">
        <v>0.01</v>
      </c>
      <c r="F53" s="533">
        <v>90</v>
      </c>
      <c r="G53" s="533">
        <v>59</v>
      </c>
      <c r="H53" s="533">
        <v>2988</v>
      </c>
      <c r="I53" s="533">
        <v>0</v>
      </c>
      <c r="J53" s="533">
        <v>1.03</v>
      </c>
      <c r="K53" s="533">
        <v>0.33</v>
      </c>
    </row>
    <row r="54" spans="1:11" x14ac:dyDescent="0.25">
      <c r="A54" s="533">
        <v>405</v>
      </c>
      <c r="B54" s="533">
        <v>404.98</v>
      </c>
      <c r="C54" s="533">
        <v>46.95</v>
      </c>
      <c r="D54" s="533">
        <v>2.54</v>
      </c>
      <c r="E54" s="533">
        <v>0.01</v>
      </c>
      <c r="F54" s="533">
        <v>90</v>
      </c>
      <c r="G54" s="533">
        <v>59.9</v>
      </c>
      <c r="H54" s="533">
        <v>2984</v>
      </c>
      <c r="I54" s="533">
        <v>0</v>
      </c>
      <c r="J54" s="533">
        <v>1.03</v>
      </c>
      <c r="K54" s="533">
        <v>0.6</v>
      </c>
    </row>
    <row r="55" spans="1:11" x14ac:dyDescent="0.25">
      <c r="A55" s="533">
        <v>410</v>
      </c>
      <c r="B55" s="533">
        <v>409.98</v>
      </c>
      <c r="C55" s="533">
        <v>47.47</v>
      </c>
      <c r="D55" s="533">
        <v>3.72</v>
      </c>
      <c r="E55" s="533">
        <v>0.01</v>
      </c>
      <c r="F55" s="533">
        <v>90</v>
      </c>
      <c r="G55" s="533">
        <v>62.6</v>
      </c>
      <c r="H55" s="533">
        <v>2988</v>
      </c>
      <c r="I55" s="533">
        <v>0</v>
      </c>
      <c r="J55" s="533">
        <v>1.03</v>
      </c>
      <c r="K55" s="533">
        <v>0.64</v>
      </c>
    </row>
    <row r="56" spans="1:11" x14ac:dyDescent="0.25">
      <c r="A56" s="533">
        <v>415</v>
      </c>
      <c r="B56" s="533">
        <v>414.97</v>
      </c>
      <c r="C56" s="533">
        <v>47.29</v>
      </c>
      <c r="D56" s="533">
        <v>3.64</v>
      </c>
      <c r="E56" s="533">
        <v>0.01</v>
      </c>
      <c r="F56" s="533">
        <v>90</v>
      </c>
      <c r="G56" s="533">
        <v>61.8</v>
      </c>
      <c r="H56" s="533">
        <v>2987</v>
      </c>
      <c r="I56" s="533">
        <v>0</v>
      </c>
      <c r="J56" s="533">
        <v>1.03</v>
      </c>
      <c r="K56" s="533">
        <v>0.63</v>
      </c>
    </row>
    <row r="57" spans="1:11" x14ac:dyDescent="0.25">
      <c r="A57" s="533">
        <v>420</v>
      </c>
      <c r="B57" s="533">
        <v>419.96</v>
      </c>
      <c r="C57" s="533">
        <v>40.17</v>
      </c>
      <c r="D57" s="533">
        <v>1.6</v>
      </c>
      <c r="E57" s="533">
        <v>4.6100000000000003</v>
      </c>
      <c r="F57" s="533">
        <v>90</v>
      </c>
      <c r="G57" s="533">
        <v>63.8</v>
      </c>
      <c r="H57" s="533">
        <v>2988</v>
      </c>
      <c r="I57" s="533">
        <v>0</v>
      </c>
      <c r="J57" s="533">
        <v>1.03</v>
      </c>
      <c r="K57" s="533">
        <v>0.49</v>
      </c>
    </row>
    <row r="58" spans="1:11" x14ac:dyDescent="0.25">
      <c r="A58" s="533">
        <v>425</v>
      </c>
      <c r="B58" s="533">
        <v>424.96</v>
      </c>
      <c r="C58" s="533">
        <v>33.53</v>
      </c>
      <c r="D58" s="533">
        <v>0.86</v>
      </c>
      <c r="E58" s="533">
        <v>2.0299999999999998</v>
      </c>
      <c r="F58" s="533">
        <v>90</v>
      </c>
      <c r="G58" s="533">
        <v>64.8</v>
      </c>
      <c r="H58" s="533">
        <v>2987</v>
      </c>
      <c r="I58" s="533">
        <v>0</v>
      </c>
      <c r="J58" s="533">
        <v>1.03</v>
      </c>
      <c r="K58" s="533">
        <v>0.53</v>
      </c>
    </row>
    <row r="59" spans="1:11" x14ac:dyDescent="0.25">
      <c r="A59" s="533">
        <v>430</v>
      </c>
      <c r="B59" s="533">
        <v>429.95</v>
      </c>
      <c r="C59" s="533">
        <v>28.88</v>
      </c>
      <c r="D59" s="533">
        <v>3.7</v>
      </c>
      <c r="E59" s="533">
        <v>0.13</v>
      </c>
      <c r="F59" s="533">
        <v>90</v>
      </c>
      <c r="G59" s="533">
        <v>66.400000000000006</v>
      </c>
      <c r="H59" s="533">
        <v>2987</v>
      </c>
      <c r="I59" s="533">
        <v>0</v>
      </c>
      <c r="J59" s="533">
        <v>1.03</v>
      </c>
      <c r="K59" s="533">
        <v>0.73</v>
      </c>
    </row>
    <row r="60" spans="1:11" x14ac:dyDescent="0.25">
      <c r="A60" s="533">
        <v>435</v>
      </c>
      <c r="B60" s="533">
        <v>434.94</v>
      </c>
      <c r="C60" s="533">
        <v>21.18</v>
      </c>
      <c r="D60" s="533">
        <v>5.2</v>
      </c>
      <c r="E60" s="533">
        <v>0.12</v>
      </c>
      <c r="F60" s="533">
        <v>90</v>
      </c>
      <c r="G60" s="533">
        <v>68.099999999999994</v>
      </c>
      <c r="H60" s="533">
        <v>2987</v>
      </c>
      <c r="I60" s="533">
        <v>0</v>
      </c>
      <c r="J60" s="533">
        <v>1.03</v>
      </c>
      <c r="K60" s="533">
        <v>0.83</v>
      </c>
    </row>
    <row r="61" spans="1:11" x14ac:dyDescent="0.25">
      <c r="A61" s="533">
        <v>440</v>
      </c>
      <c r="B61" s="533">
        <v>439.94</v>
      </c>
      <c r="C61" s="533">
        <v>22.22</v>
      </c>
      <c r="D61" s="533">
        <v>6.02</v>
      </c>
      <c r="E61" s="533">
        <v>0.12</v>
      </c>
      <c r="F61" s="533">
        <v>90</v>
      </c>
      <c r="G61" s="533">
        <v>68.3</v>
      </c>
      <c r="H61" s="533">
        <v>2987</v>
      </c>
      <c r="I61" s="533">
        <v>0</v>
      </c>
      <c r="J61" s="533">
        <v>1.03</v>
      </c>
      <c r="K61" s="533">
        <v>0.85</v>
      </c>
    </row>
    <row r="62" spans="1:11" x14ac:dyDescent="0.25">
      <c r="A62" s="533">
        <v>445</v>
      </c>
      <c r="B62" s="533">
        <v>444.93</v>
      </c>
      <c r="C62" s="533">
        <v>16.079999999999998</v>
      </c>
      <c r="D62" s="533">
        <v>5.91</v>
      </c>
      <c r="E62" s="533">
        <v>0.13</v>
      </c>
      <c r="F62" s="533">
        <v>90</v>
      </c>
      <c r="G62" s="533">
        <v>68</v>
      </c>
      <c r="H62" s="533">
        <v>2987</v>
      </c>
      <c r="I62" s="533">
        <v>0</v>
      </c>
      <c r="J62" s="533">
        <v>1.03</v>
      </c>
      <c r="K62" s="533">
        <v>0.91</v>
      </c>
    </row>
    <row r="63" spans="1:11" x14ac:dyDescent="0.25">
      <c r="A63" s="533">
        <v>450</v>
      </c>
      <c r="B63" s="533">
        <v>449.92</v>
      </c>
      <c r="C63" s="533">
        <v>16.21</v>
      </c>
      <c r="D63" s="533">
        <v>5.7</v>
      </c>
      <c r="E63" s="533">
        <v>0.12</v>
      </c>
      <c r="F63" s="533">
        <v>90</v>
      </c>
      <c r="G63" s="533">
        <v>67.8</v>
      </c>
      <c r="H63" s="533">
        <v>2987</v>
      </c>
      <c r="I63" s="533">
        <v>0</v>
      </c>
      <c r="J63" s="533">
        <v>1.03</v>
      </c>
      <c r="K63" s="533">
        <v>0.9</v>
      </c>
    </row>
    <row r="64" spans="1:11" x14ac:dyDescent="0.25">
      <c r="A64" s="533">
        <v>455</v>
      </c>
      <c r="B64" s="533">
        <v>454.92</v>
      </c>
      <c r="C64" s="533">
        <v>15.96</v>
      </c>
      <c r="D64" s="533">
        <v>5.32</v>
      </c>
      <c r="E64" s="533">
        <v>0.14000000000000001</v>
      </c>
      <c r="F64" s="533">
        <v>90</v>
      </c>
      <c r="G64" s="533">
        <v>67.5</v>
      </c>
      <c r="H64" s="533">
        <v>2987</v>
      </c>
      <c r="I64" s="533">
        <v>0</v>
      </c>
      <c r="J64" s="533">
        <v>1.03</v>
      </c>
      <c r="K64" s="533">
        <v>0.89</v>
      </c>
    </row>
    <row r="65" spans="1:11" x14ac:dyDescent="0.25">
      <c r="A65" s="533">
        <v>460</v>
      </c>
      <c r="B65" s="533">
        <v>459.91</v>
      </c>
      <c r="C65" s="533">
        <v>29.15</v>
      </c>
      <c r="D65" s="533">
        <v>3.73</v>
      </c>
      <c r="E65" s="533">
        <v>3.1</v>
      </c>
      <c r="F65" s="533">
        <v>135</v>
      </c>
      <c r="G65" s="533">
        <v>97.3</v>
      </c>
      <c r="H65" s="533">
        <v>3707</v>
      </c>
      <c r="I65" s="533">
        <v>0</v>
      </c>
      <c r="J65" s="533">
        <v>1.03</v>
      </c>
      <c r="K65" s="533">
        <v>0.81</v>
      </c>
    </row>
    <row r="66" spans="1:11" x14ac:dyDescent="0.25">
      <c r="A66" s="533">
        <v>465</v>
      </c>
      <c r="B66" s="533">
        <v>464.91</v>
      </c>
      <c r="C66" s="533">
        <v>34.78</v>
      </c>
      <c r="D66" s="533">
        <v>4.1399999999999997</v>
      </c>
      <c r="E66" s="533">
        <v>5.47</v>
      </c>
      <c r="F66" s="533">
        <v>175</v>
      </c>
      <c r="G66" s="533">
        <v>134.30000000000001</v>
      </c>
      <c r="H66" s="533">
        <v>4497</v>
      </c>
      <c r="I66" s="533">
        <v>0</v>
      </c>
      <c r="J66" s="533">
        <v>1.03</v>
      </c>
      <c r="K66" s="533">
        <v>0.83</v>
      </c>
    </row>
    <row r="67" spans="1:11" x14ac:dyDescent="0.25">
      <c r="A67" s="533">
        <v>470</v>
      </c>
      <c r="B67" s="533">
        <v>469.9</v>
      </c>
      <c r="C67" s="533">
        <v>30.65</v>
      </c>
      <c r="D67" s="533">
        <v>4.33</v>
      </c>
      <c r="E67" s="533">
        <v>5.42</v>
      </c>
      <c r="F67" s="533">
        <v>175</v>
      </c>
      <c r="G67" s="533">
        <v>134.80000000000001</v>
      </c>
      <c r="H67" s="533">
        <v>4503</v>
      </c>
      <c r="I67" s="533">
        <v>0</v>
      </c>
      <c r="J67" s="533">
        <v>1.03</v>
      </c>
      <c r="K67" s="533">
        <v>0.86</v>
      </c>
    </row>
    <row r="68" spans="1:11" x14ac:dyDescent="0.25">
      <c r="A68" s="533">
        <v>475</v>
      </c>
      <c r="B68" s="533">
        <v>474.88</v>
      </c>
      <c r="C68" s="533">
        <v>25.14</v>
      </c>
      <c r="D68" s="533">
        <v>4.87</v>
      </c>
      <c r="E68" s="533">
        <v>5.75</v>
      </c>
      <c r="F68" s="533">
        <v>142</v>
      </c>
      <c r="G68" s="533">
        <v>87.1</v>
      </c>
      <c r="H68" s="533">
        <v>3400</v>
      </c>
      <c r="I68" s="533">
        <v>0</v>
      </c>
      <c r="J68" s="533">
        <v>1.03</v>
      </c>
      <c r="K68" s="533">
        <v>0.88</v>
      </c>
    </row>
    <row r="69" spans="1:11" x14ac:dyDescent="0.25">
      <c r="A69" s="533">
        <v>480</v>
      </c>
      <c r="B69" s="533">
        <v>479.86</v>
      </c>
      <c r="C69" s="533">
        <v>16.36</v>
      </c>
      <c r="D69" s="533">
        <v>4.75</v>
      </c>
      <c r="E69" s="533">
        <v>2.5299999999999998</v>
      </c>
      <c r="F69" s="533">
        <v>90</v>
      </c>
      <c r="G69" s="533">
        <v>67.7</v>
      </c>
      <c r="H69" s="533">
        <v>2987</v>
      </c>
      <c r="I69" s="533">
        <v>0</v>
      </c>
      <c r="J69" s="533">
        <v>1.03</v>
      </c>
      <c r="K69" s="533">
        <v>0.86</v>
      </c>
    </row>
    <row r="70" spans="1:11" x14ac:dyDescent="0.25">
      <c r="A70" s="533">
        <v>485</v>
      </c>
      <c r="B70" s="533">
        <v>484.83</v>
      </c>
      <c r="C70" s="533">
        <v>16.57</v>
      </c>
      <c r="D70" s="533">
        <v>4.9800000000000004</v>
      </c>
      <c r="E70" s="533">
        <v>2.76</v>
      </c>
      <c r="F70" s="533">
        <v>90</v>
      </c>
      <c r="G70" s="533">
        <v>68</v>
      </c>
      <c r="H70" s="533">
        <v>2987</v>
      </c>
      <c r="I70" s="533">
        <v>0</v>
      </c>
      <c r="J70" s="533">
        <v>1.03</v>
      </c>
      <c r="K70" s="533">
        <v>0.87</v>
      </c>
    </row>
    <row r="71" spans="1:11" x14ac:dyDescent="0.25">
      <c r="A71" s="533">
        <v>490</v>
      </c>
      <c r="B71" s="533">
        <v>489.8</v>
      </c>
      <c r="C71" s="533">
        <v>15.77</v>
      </c>
      <c r="D71" s="533">
        <v>5.27</v>
      </c>
      <c r="E71" s="533">
        <v>2.76</v>
      </c>
      <c r="F71" s="533">
        <v>90</v>
      </c>
      <c r="G71" s="533">
        <v>68.7</v>
      </c>
      <c r="H71" s="533">
        <v>2987</v>
      </c>
      <c r="I71" s="533">
        <v>0</v>
      </c>
      <c r="J71" s="533">
        <v>1.03</v>
      </c>
      <c r="K71" s="533">
        <v>0.89</v>
      </c>
    </row>
    <row r="72" spans="1:11" x14ac:dyDescent="0.25">
      <c r="A72" s="533">
        <v>495</v>
      </c>
      <c r="B72" s="533">
        <v>494.77</v>
      </c>
      <c r="C72" s="533">
        <v>16.489999999999998</v>
      </c>
      <c r="D72" s="533">
        <v>5.08</v>
      </c>
      <c r="E72" s="533">
        <v>2.76</v>
      </c>
      <c r="F72" s="533">
        <v>90</v>
      </c>
      <c r="G72" s="533">
        <v>68.2</v>
      </c>
      <c r="H72" s="533">
        <v>2987</v>
      </c>
      <c r="I72" s="533">
        <v>0</v>
      </c>
      <c r="J72" s="533">
        <v>1.03</v>
      </c>
      <c r="K72" s="533">
        <v>0.87</v>
      </c>
    </row>
    <row r="73" spans="1:11" x14ac:dyDescent="0.25">
      <c r="A73" s="533">
        <v>500</v>
      </c>
      <c r="B73" s="533">
        <v>499.74</v>
      </c>
      <c r="C73" s="533">
        <v>20.88</v>
      </c>
      <c r="D73" s="533">
        <v>3.61</v>
      </c>
      <c r="E73" s="533">
        <v>4.97</v>
      </c>
      <c r="F73" s="533">
        <v>118</v>
      </c>
      <c r="G73" s="533">
        <v>76.900000000000006</v>
      </c>
      <c r="H73" s="533">
        <v>3200</v>
      </c>
      <c r="I73" s="533">
        <v>0</v>
      </c>
      <c r="J73" s="533">
        <v>1.03</v>
      </c>
      <c r="K73" s="533">
        <v>0.84</v>
      </c>
    </row>
    <row r="74" spans="1:11" x14ac:dyDescent="0.25">
      <c r="A74" s="533">
        <v>505</v>
      </c>
      <c r="B74" s="533">
        <v>504.71</v>
      </c>
      <c r="C74" s="533">
        <v>31.12</v>
      </c>
      <c r="D74" s="533">
        <v>7.84</v>
      </c>
      <c r="E74" s="533">
        <v>6.81</v>
      </c>
      <c r="F74" s="533">
        <v>172</v>
      </c>
      <c r="G74" s="533">
        <v>131.19999999999999</v>
      </c>
      <c r="H74" s="533">
        <v>4414</v>
      </c>
      <c r="I74" s="533">
        <v>0</v>
      </c>
      <c r="J74" s="533">
        <v>1.03</v>
      </c>
      <c r="K74" s="533">
        <v>0.96</v>
      </c>
    </row>
    <row r="75" spans="1:11" x14ac:dyDescent="0.25">
      <c r="A75" s="533">
        <v>510</v>
      </c>
      <c r="B75" s="533">
        <v>509.68</v>
      </c>
      <c r="C75" s="533">
        <v>18.329999999999998</v>
      </c>
      <c r="D75" s="533">
        <v>5.15</v>
      </c>
      <c r="E75" s="533">
        <v>4.58</v>
      </c>
      <c r="F75" s="533">
        <v>174</v>
      </c>
      <c r="G75" s="533">
        <v>131</v>
      </c>
      <c r="H75" s="533">
        <v>4458</v>
      </c>
      <c r="I75" s="533">
        <v>0</v>
      </c>
      <c r="J75" s="533">
        <v>1.03</v>
      </c>
      <c r="K75" s="533">
        <v>0.98</v>
      </c>
    </row>
    <row r="76" spans="1:11" x14ac:dyDescent="0.25">
      <c r="A76" s="533">
        <v>515</v>
      </c>
      <c r="B76" s="533">
        <v>514.64</v>
      </c>
      <c r="C76" s="533">
        <v>15.14</v>
      </c>
      <c r="D76" s="533">
        <v>5.1100000000000003</v>
      </c>
      <c r="E76" s="533">
        <v>2.4</v>
      </c>
      <c r="F76" s="533">
        <v>112</v>
      </c>
      <c r="G76" s="533">
        <v>82.5</v>
      </c>
      <c r="H76" s="533">
        <v>3377</v>
      </c>
      <c r="I76" s="533">
        <v>0</v>
      </c>
      <c r="J76" s="533">
        <v>1.03</v>
      </c>
      <c r="K76" s="533">
        <v>0.94</v>
      </c>
    </row>
    <row r="77" spans="1:11" x14ac:dyDescent="0.25">
      <c r="A77" s="533">
        <v>520</v>
      </c>
      <c r="B77" s="533">
        <v>519.6</v>
      </c>
      <c r="C77" s="533">
        <v>11.86</v>
      </c>
      <c r="D77" s="533">
        <v>5.8</v>
      </c>
      <c r="E77" s="533">
        <v>3.4</v>
      </c>
      <c r="F77" s="533">
        <v>97</v>
      </c>
      <c r="G77" s="533">
        <v>75.8</v>
      </c>
      <c r="H77" s="533">
        <v>3219</v>
      </c>
      <c r="I77" s="533">
        <v>0</v>
      </c>
      <c r="J77" s="533">
        <v>1.03</v>
      </c>
      <c r="K77" s="533">
        <v>0.98</v>
      </c>
    </row>
    <row r="78" spans="1:11" x14ac:dyDescent="0.25">
      <c r="A78" s="533">
        <v>525</v>
      </c>
      <c r="B78" s="533">
        <v>524.54999999999995</v>
      </c>
      <c r="C78" s="533">
        <v>14.03</v>
      </c>
      <c r="D78" s="533">
        <v>6</v>
      </c>
      <c r="E78" s="533">
        <v>3.65</v>
      </c>
      <c r="F78" s="533">
        <v>105</v>
      </c>
      <c r="G78" s="533">
        <v>86.9</v>
      </c>
      <c r="H78" s="533">
        <v>3500</v>
      </c>
      <c r="I78" s="533">
        <v>0</v>
      </c>
      <c r="J78" s="533">
        <v>1.03</v>
      </c>
      <c r="K78" s="533">
        <v>0.96</v>
      </c>
    </row>
    <row r="79" spans="1:11" x14ac:dyDescent="0.25">
      <c r="A79" s="533">
        <v>530</v>
      </c>
      <c r="B79" s="533">
        <v>529.5</v>
      </c>
      <c r="C79" s="533">
        <v>27.47</v>
      </c>
      <c r="D79" s="533">
        <v>6.97</v>
      </c>
      <c r="E79" s="533">
        <v>6.48</v>
      </c>
      <c r="F79" s="533">
        <v>171</v>
      </c>
      <c r="G79" s="533">
        <v>133.30000000000001</v>
      </c>
      <c r="H79" s="533">
        <v>4446</v>
      </c>
      <c r="I79" s="533">
        <v>0</v>
      </c>
      <c r="J79" s="533">
        <v>1.03</v>
      </c>
      <c r="K79" s="533">
        <v>0.96</v>
      </c>
    </row>
    <row r="80" spans="1:11" x14ac:dyDescent="0.25">
      <c r="A80" s="533">
        <v>535</v>
      </c>
      <c r="B80" s="533">
        <v>534.46</v>
      </c>
      <c r="C80" s="533">
        <v>29.42</v>
      </c>
      <c r="D80" s="533">
        <v>6.58</v>
      </c>
      <c r="E80" s="533">
        <v>6.36</v>
      </c>
      <c r="F80" s="533">
        <v>175</v>
      </c>
      <c r="G80" s="533">
        <v>135.9</v>
      </c>
      <c r="H80" s="533">
        <v>4502</v>
      </c>
      <c r="I80" s="533">
        <v>0</v>
      </c>
      <c r="J80" s="533">
        <v>1.03</v>
      </c>
      <c r="K80" s="533">
        <v>0.94</v>
      </c>
    </row>
    <row r="81" spans="1:11" x14ac:dyDescent="0.25">
      <c r="A81" s="533">
        <v>540</v>
      </c>
      <c r="B81" s="533">
        <v>539.41</v>
      </c>
      <c r="C81" s="533">
        <v>23.36</v>
      </c>
      <c r="D81" s="533">
        <v>6.08</v>
      </c>
      <c r="E81" s="533">
        <v>5.8</v>
      </c>
      <c r="F81" s="533">
        <v>172</v>
      </c>
      <c r="G81" s="533">
        <v>131.1</v>
      </c>
      <c r="H81" s="533">
        <v>4399</v>
      </c>
      <c r="I81" s="533">
        <v>0</v>
      </c>
      <c r="J81" s="533">
        <v>1.03</v>
      </c>
      <c r="K81" s="533">
        <v>1</v>
      </c>
    </row>
    <row r="82" spans="1:11" x14ac:dyDescent="0.25">
      <c r="A82" s="533">
        <v>545</v>
      </c>
      <c r="B82" s="533">
        <v>544.37</v>
      </c>
      <c r="C82" s="533">
        <v>26.77</v>
      </c>
      <c r="D82" s="533">
        <v>6.35</v>
      </c>
      <c r="E82" s="533">
        <v>6.37</v>
      </c>
      <c r="F82" s="533">
        <v>175</v>
      </c>
      <c r="G82" s="533">
        <v>136.9</v>
      </c>
      <c r="H82" s="533">
        <v>4502</v>
      </c>
      <c r="I82" s="533">
        <v>0</v>
      </c>
      <c r="J82" s="533">
        <v>1.03</v>
      </c>
      <c r="K82" s="533">
        <v>0.95</v>
      </c>
    </row>
    <row r="83" spans="1:11" x14ac:dyDescent="0.25">
      <c r="A83" s="533">
        <v>550</v>
      </c>
      <c r="B83" s="533">
        <v>549.32000000000005</v>
      </c>
      <c r="C83" s="533">
        <v>24.58</v>
      </c>
      <c r="D83" s="533">
        <v>5.91</v>
      </c>
      <c r="E83" s="533">
        <v>5.65</v>
      </c>
      <c r="F83" s="533">
        <v>170</v>
      </c>
      <c r="G83" s="533">
        <v>136.4</v>
      </c>
      <c r="H83" s="533">
        <v>4502</v>
      </c>
      <c r="I83" s="533">
        <v>0</v>
      </c>
      <c r="J83" s="533">
        <v>1.03</v>
      </c>
      <c r="K83" s="533">
        <v>0.95</v>
      </c>
    </row>
    <row r="84" spans="1:11" x14ac:dyDescent="0.25">
      <c r="A84" s="533">
        <v>555</v>
      </c>
      <c r="B84" s="533">
        <v>554.28</v>
      </c>
      <c r="C84" s="533">
        <v>33.270000000000003</v>
      </c>
      <c r="D84" s="533">
        <v>8.4</v>
      </c>
      <c r="E84" s="533">
        <v>2.92</v>
      </c>
      <c r="F84" s="533">
        <v>135</v>
      </c>
      <c r="G84" s="533">
        <v>139.80000000000001</v>
      </c>
      <c r="H84" s="533">
        <v>4502</v>
      </c>
      <c r="I84" s="533">
        <v>0</v>
      </c>
      <c r="J84" s="533">
        <v>1.03</v>
      </c>
      <c r="K84" s="533">
        <v>0.91</v>
      </c>
    </row>
    <row r="85" spans="1:11" x14ac:dyDescent="0.25">
      <c r="A85" s="533">
        <v>560</v>
      </c>
      <c r="B85" s="533">
        <v>559.25</v>
      </c>
      <c r="C85" s="533">
        <v>35.79</v>
      </c>
      <c r="D85" s="533">
        <v>8.84</v>
      </c>
      <c r="E85" s="533">
        <v>4.3600000000000003</v>
      </c>
      <c r="F85" s="533">
        <v>135</v>
      </c>
      <c r="G85" s="533">
        <v>140.6</v>
      </c>
      <c r="H85" s="533">
        <v>4502</v>
      </c>
      <c r="I85" s="533">
        <v>0</v>
      </c>
      <c r="J85" s="533">
        <v>1.03</v>
      </c>
      <c r="K85" s="533">
        <v>0.9</v>
      </c>
    </row>
    <row r="86" spans="1:11" x14ac:dyDescent="0.25">
      <c r="A86" s="533">
        <v>565</v>
      </c>
      <c r="B86" s="533">
        <v>564.21</v>
      </c>
      <c r="C86" s="533">
        <v>35.78</v>
      </c>
      <c r="D86" s="533">
        <v>9.8699999999999992</v>
      </c>
      <c r="E86" s="533">
        <v>5.12</v>
      </c>
      <c r="F86" s="533">
        <v>135</v>
      </c>
      <c r="G86" s="533">
        <v>143</v>
      </c>
      <c r="H86" s="533">
        <v>4502</v>
      </c>
      <c r="I86" s="533">
        <v>0</v>
      </c>
      <c r="J86" s="533">
        <v>1.03</v>
      </c>
      <c r="K86" s="533">
        <v>0.92</v>
      </c>
    </row>
    <row r="87" spans="1:11" x14ac:dyDescent="0.25">
      <c r="A87" s="533">
        <v>570</v>
      </c>
      <c r="B87" s="533">
        <v>569.17999999999995</v>
      </c>
      <c r="C87" s="533">
        <v>32.82</v>
      </c>
      <c r="D87" s="533">
        <v>10.94</v>
      </c>
      <c r="E87" s="533">
        <v>5.46</v>
      </c>
      <c r="F87" s="533">
        <v>106</v>
      </c>
      <c r="G87" s="533">
        <v>101.6</v>
      </c>
      <c r="H87" s="533">
        <v>3524</v>
      </c>
      <c r="I87" s="533">
        <v>0</v>
      </c>
      <c r="J87" s="533">
        <v>1.03</v>
      </c>
      <c r="K87" s="533">
        <v>0.91</v>
      </c>
    </row>
    <row r="88" spans="1:11" x14ac:dyDescent="0.25">
      <c r="A88" s="533">
        <v>575</v>
      </c>
      <c r="B88" s="533">
        <v>574.14</v>
      </c>
      <c r="C88" s="533">
        <v>42.78</v>
      </c>
      <c r="D88" s="533">
        <v>7.71</v>
      </c>
      <c r="E88" s="533">
        <v>8.18</v>
      </c>
      <c r="F88" s="533">
        <v>194</v>
      </c>
      <c r="G88" s="533">
        <v>140.5</v>
      </c>
      <c r="H88" s="533">
        <v>4502</v>
      </c>
      <c r="I88" s="533">
        <v>0</v>
      </c>
      <c r="J88" s="533">
        <v>1.03</v>
      </c>
      <c r="K88" s="533">
        <v>0.91</v>
      </c>
    </row>
    <row r="89" spans="1:11" x14ac:dyDescent="0.25">
      <c r="A89" s="533">
        <v>580</v>
      </c>
      <c r="B89" s="533">
        <v>579.1</v>
      </c>
      <c r="C89" s="533">
        <v>40.1</v>
      </c>
      <c r="D89" s="533">
        <v>7.01</v>
      </c>
      <c r="E89" s="533">
        <v>7.97</v>
      </c>
      <c r="F89" s="533">
        <v>190</v>
      </c>
      <c r="G89" s="533">
        <v>135.1</v>
      </c>
      <c r="H89" s="533">
        <v>4410</v>
      </c>
      <c r="I89" s="533">
        <v>0</v>
      </c>
      <c r="J89" s="533">
        <v>1.03</v>
      </c>
      <c r="K89" s="533">
        <v>1.02</v>
      </c>
    </row>
    <row r="90" spans="1:11" x14ac:dyDescent="0.25">
      <c r="A90" s="533">
        <v>585</v>
      </c>
      <c r="B90" s="533">
        <v>584.07000000000005</v>
      </c>
      <c r="C90" s="533">
        <v>45.8</v>
      </c>
      <c r="D90" s="533">
        <v>8.49</v>
      </c>
      <c r="E90" s="533">
        <v>4.2</v>
      </c>
      <c r="F90" s="533">
        <v>152</v>
      </c>
      <c r="G90" s="533">
        <v>142.6</v>
      </c>
      <c r="H90" s="533">
        <v>4501</v>
      </c>
      <c r="I90" s="533">
        <v>0</v>
      </c>
      <c r="J90" s="533">
        <v>1.03</v>
      </c>
      <c r="K90" s="533">
        <v>0.87</v>
      </c>
    </row>
    <row r="91" spans="1:11" x14ac:dyDescent="0.25">
      <c r="A91" s="533">
        <v>590</v>
      </c>
      <c r="B91" s="533">
        <v>589.03</v>
      </c>
      <c r="C91" s="533">
        <v>42.17</v>
      </c>
      <c r="D91" s="533">
        <v>8.94</v>
      </c>
      <c r="E91" s="533">
        <v>4.42</v>
      </c>
      <c r="F91" s="533">
        <v>135</v>
      </c>
      <c r="G91" s="533">
        <v>142</v>
      </c>
      <c r="H91" s="533">
        <v>4501</v>
      </c>
      <c r="I91" s="533">
        <v>0</v>
      </c>
      <c r="J91" s="533">
        <v>1.03</v>
      </c>
      <c r="K91" s="533">
        <v>0.87</v>
      </c>
    </row>
    <row r="92" spans="1:11" x14ac:dyDescent="0.25">
      <c r="A92" s="533">
        <v>595</v>
      </c>
      <c r="B92" s="533">
        <v>594</v>
      </c>
      <c r="C92" s="533">
        <v>41.28</v>
      </c>
      <c r="D92" s="533">
        <v>8.89</v>
      </c>
      <c r="E92" s="533">
        <v>4.4400000000000004</v>
      </c>
      <c r="F92" s="533">
        <v>135</v>
      </c>
      <c r="G92" s="533">
        <v>142.1</v>
      </c>
      <c r="H92" s="533">
        <v>4501</v>
      </c>
      <c r="I92" s="533">
        <v>0</v>
      </c>
      <c r="J92" s="533">
        <v>1.03</v>
      </c>
      <c r="K92" s="533">
        <v>0.87</v>
      </c>
    </row>
    <row r="93" spans="1:11" x14ac:dyDescent="0.25">
      <c r="A93" s="533">
        <v>600</v>
      </c>
      <c r="B93" s="533">
        <v>598.98</v>
      </c>
      <c r="C93" s="533">
        <v>45</v>
      </c>
      <c r="D93" s="533">
        <v>10</v>
      </c>
      <c r="E93" s="533">
        <v>5.14</v>
      </c>
      <c r="F93" s="533">
        <v>135</v>
      </c>
      <c r="G93" s="533">
        <v>144.19999999999999</v>
      </c>
      <c r="H93" s="533">
        <v>4501</v>
      </c>
      <c r="I93" s="533">
        <v>0</v>
      </c>
      <c r="J93" s="533">
        <v>1.03</v>
      </c>
      <c r="K93" s="533">
        <v>0.87</v>
      </c>
    </row>
    <row r="94" spans="1:11" x14ac:dyDescent="0.25">
      <c r="A94" s="533">
        <v>605</v>
      </c>
      <c r="B94" s="533">
        <v>603.96</v>
      </c>
      <c r="C94" s="533">
        <v>44.51</v>
      </c>
      <c r="D94" s="533">
        <v>7.64</v>
      </c>
      <c r="E94" s="533">
        <v>7.4</v>
      </c>
      <c r="F94" s="533">
        <v>168</v>
      </c>
      <c r="G94" s="533">
        <v>124.5</v>
      </c>
      <c r="H94" s="533">
        <v>4123</v>
      </c>
      <c r="I94" s="533">
        <v>0</v>
      </c>
      <c r="J94" s="533">
        <v>1.03</v>
      </c>
      <c r="K94" s="533">
        <v>0.89</v>
      </c>
    </row>
    <row r="95" spans="1:11" x14ac:dyDescent="0.25">
      <c r="A95" s="533">
        <v>610</v>
      </c>
      <c r="B95" s="533">
        <v>608.94000000000005</v>
      </c>
      <c r="C95" s="533">
        <v>48.68</v>
      </c>
      <c r="D95" s="533">
        <v>8.3000000000000007</v>
      </c>
      <c r="E95" s="533">
        <v>9.58</v>
      </c>
      <c r="F95" s="533">
        <v>197</v>
      </c>
      <c r="G95" s="533">
        <v>133.4</v>
      </c>
      <c r="H95" s="533">
        <v>4231</v>
      </c>
      <c r="I95" s="533">
        <v>0</v>
      </c>
      <c r="J95" s="533">
        <v>1.03</v>
      </c>
      <c r="K95" s="533">
        <v>0.9</v>
      </c>
    </row>
    <row r="96" spans="1:11" x14ac:dyDescent="0.25">
      <c r="A96" s="533">
        <v>615</v>
      </c>
      <c r="B96" s="533">
        <v>613.91999999999996</v>
      </c>
      <c r="C96" s="533">
        <v>41.45</v>
      </c>
      <c r="D96" s="533">
        <v>8.0399999999999991</v>
      </c>
      <c r="E96" s="533">
        <v>4.78</v>
      </c>
      <c r="F96" s="533">
        <v>176</v>
      </c>
      <c r="G96" s="533">
        <v>142</v>
      </c>
      <c r="H96" s="533">
        <v>4501</v>
      </c>
      <c r="I96" s="533">
        <v>0</v>
      </c>
      <c r="J96" s="533">
        <v>1.03</v>
      </c>
      <c r="K96" s="533">
        <v>0.91</v>
      </c>
    </row>
    <row r="97" spans="1:11" x14ac:dyDescent="0.25">
      <c r="A97" s="533">
        <v>620</v>
      </c>
      <c r="B97" s="533">
        <v>618.9</v>
      </c>
      <c r="C97" s="533">
        <v>35.21</v>
      </c>
      <c r="D97" s="533">
        <v>9.33</v>
      </c>
      <c r="E97" s="533">
        <v>0.59</v>
      </c>
      <c r="F97" s="533">
        <v>135</v>
      </c>
      <c r="G97" s="533">
        <v>145.1</v>
      </c>
      <c r="H97" s="533">
        <v>4501</v>
      </c>
      <c r="I97" s="533">
        <v>0</v>
      </c>
      <c r="J97" s="533">
        <v>1.03</v>
      </c>
      <c r="K97" s="533">
        <v>0.94</v>
      </c>
    </row>
    <row r="98" spans="1:11" x14ac:dyDescent="0.25">
      <c r="A98" s="533">
        <v>625</v>
      </c>
      <c r="B98" s="533">
        <v>623.88</v>
      </c>
      <c r="C98" s="533">
        <v>39.03</v>
      </c>
      <c r="D98" s="533">
        <v>10.49</v>
      </c>
      <c r="E98" s="533">
        <v>6.27</v>
      </c>
      <c r="F98" s="533">
        <v>135</v>
      </c>
      <c r="G98" s="533">
        <v>148.19999999999999</v>
      </c>
      <c r="H98" s="533">
        <v>4501</v>
      </c>
      <c r="I98" s="533">
        <v>0</v>
      </c>
      <c r="J98" s="533">
        <v>1.03</v>
      </c>
      <c r="K98" s="533">
        <v>0.91</v>
      </c>
    </row>
    <row r="99" spans="1:11" x14ac:dyDescent="0.25">
      <c r="A99" s="533">
        <v>630</v>
      </c>
      <c r="B99" s="533">
        <v>628.85</v>
      </c>
      <c r="C99" s="533">
        <v>38.36</v>
      </c>
      <c r="D99" s="533">
        <v>11.3</v>
      </c>
      <c r="E99" s="533">
        <v>6.57</v>
      </c>
      <c r="F99" s="533">
        <v>135</v>
      </c>
      <c r="G99" s="533">
        <v>149.19999999999999</v>
      </c>
      <c r="H99" s="533">
        <v>4501</v>
      </c>
      <c r="I99" s="533">
        <v>0</v>
      </c>
      <c r="J99" s="533">
        <v>1.03</v>
      </c>
      <c r="K99" s="533">
        <v>0.93</v>
      </c>
    </row>
    <row r="100" spans="1:11" x14ac:dyDescent="0.25">
      <c r="A100" s="533">
        <v>635</v>
      </c>
      <c r="B100" s="533">
        <v>633.83000000000004</v>
      </c>
      <c r="C100" s="533">
        <v>31.9</v>
      </c>
      <c r="D100" s="533">
        <v>9.91</v>
      </c>
      <c r="E100" s="533">
        <v>6.32</v>
      </c>
      <c r="F100" s="533">
        <v>137</v>
      </c>
      <c r="G100" s="533">
        <v>143.5</v>
      </c>
      <c r="H100" s="533">
        <v>4408</v>
      </c>
      <c r="I100" s="533">
        <v>0</v>
      </c>
      <c r="J100" s="533">
        <v>1.03</v>
      </c>
      <c r="K100" s="533">
        <v>0.97</v>
      </c>
    </row>
    <row r="101" spans="1:11" x14ac:dyDescent="0.25">
      <c r="A101" s="533">
        <v>640</v>
      </c>
      <c r="B101" s="533">
        <v>638.80999999999995</v>
      </c>
      <c r="C101" s="533">
        <v>48.18</v>
      </c>
      <c r="D101" s="533">
        <v>10.029999999999999</v>
      </c>
      <c r="E101" s="533">
        <v>13.22</v>
      </c>
      <c r="F101" s="533">
        <v>201</v>
      </c>
      <c r="G101" s="533">
        <v>146.5</v>
      </c>
      <c r="H101" s="533">
        <v>4376</v>
      </c>
      <c r="I101" s="533">
        <v>0</v>
      </c>
      <c r="J101" s="533">
        <v>1.03</v>
      </c>
      <c r="K101" s="533">
        <v>0.95</v>
      </c>
    </row>
    <row r="102" spans="1:11" x14ac:dyDescent="0.25">
      <c r="A102" s="533">
        <v>645</v>
      </c>
      <c r="B102" s="533">
        <v>643.79</v>
      </c>
      <c r="C102" s="533">
        <v>43.49</v>
      </c>
      <c r="D102" s="533">
        <v>9.81</v>
      </c>
      <c r="E102" s="533">
        <v>9.16</v>
      </c>
      <c r="F102" s="533">
        <v>183</v>
      </c>
      <c r="G102" s="533">
        <v>148.80000000000001</v>
      </c>
      <c r="H102" s="533">
        <v>4501</v>
      </c>
      <c r="I102" s="533">
        <v>0</v>
      </c>
      <c r="J102" s="533">
        <v>1.03</v>
      </c>
      <c r="K102" s="533">
        <v>0.95</v>
      </c>
    </row>
    <row r="103" spans="1:11" x14ac:dyDescent="0.25">
      <c r="A103" s="533">
        <v>650</v>
      </c>
      <c r="B103" s="533">
        <v>648.76</v>
      </c>
      <c r="C103" s="533">
        <v>33.93</v>
      </c>
      <c r="D103" s="533">
        <v>12.06</v>
      </c>
      <c r="E103" s="533">
        <v>6.69</v>
      </c>
      <c r="F103" s="533">
        <v>135</v>
      </c>
      <c r="G103" s="533">
        <v>149.5</v>
      </c>
      <c r="H103" s="533">
        <v>4501</v>
      </c>
      <c r="I103" s="533">
        <v>0</v>
      </c>
      <c r="J103" s="533">
        <v>1.03</v>
      </c>
      <c r="K103" s="533">
        <v>0.97</v>
      </c>
    </row>
    <row r="104" spans="1:11" x14ac:dyDescent="0.25">
      <c r="A104" s="533">
        <v>655</v>
      </c>
      <c r="B104" s="533">
        <v>653.74</v>
      </c>
      <c r="C104" s="533">
        <v>33.43</v>
      </c>
      <c r="D104" s="533">
        <v>11.81</v>
      </c>
      <c r="E104" s="533">
        <v>6.7</v>
      </c>
      <c r="F104" s="533">
        <v>135</v>
      </c>
      <c r="G104" s="533">
        <v>150.4</v>
      </c>
      <c r="H104" s="533">
        <v>4501</v>
      </c>
      <c r="I104" s="533">
        <v>0</v>
      </c>
      <c r="J104" s="533">
        <v>1.03</v>
      </c>
      <c r="K104" s="533">
        <v>0.97</v>
      </c>
    </row>
    <row r="105" spans="1:11" x14ac:dyDescent="0.25">
      <c r="A105" s="533">
        <v>660</v>
      </c>
      <c r="B105" s="533">
        <v>658.72</v>
      </c>
      <c r="C105" s="533">
        <v>31.41</v>
      </c>
      <c r="D105" s="533">
        <v>11.17</v>
      </c>
      <c r="E105" s="533">
        <v>4.38</v>
      </c>
      <c r="F105" s="533">
        <v>133</v>
      </c>
      <c r="G105" s="533">
        <v>145.4</v>
      </c>
      <c r="H105" s="533">
        <v>4425</v>
      </c>
      <c r="I105" s="533">
        <v>0</v>
      </c>
      <c r="J105" s="533">
        <v>1.03</v>
      </c>
      <c r="K105" s="533">
        <v>0.98</v>
      </c>
    </row>
    <row r="106" spans="1:11" x14ac:dyDescent="0.25">
      <c r="A106" s="533">
        <v>665</v>
      </c>
      <c r="B106" s="533">
        <v>663.7</v>
      </c>
      <c r="C106" s="533">
        <v>40.200000000000003</v>
      </c>
      <c r="D106" s="533">
        <v>12.64</v>
      </c>
      <c r="E106" s="533">
        <v>0</v>
      </c>
      <c r="F106" s="533">
        <v>135</v>
      </c>
      <c r="G106" s="533">
        <v>152</v>
      </c>
      <c r="H106" s="533">
        <v>4501</v>
      </c>
      <c r="I106" s="533">
        <v>0</v>
      </c>
      <c r="J106" s="533">
        <v>1.03</v>
      </c>
      <c r="K106" s="533">
        <v>0.95</v>
      </c>
    </row>
    <row r="107" spans="1:11" x14ac:dyDescent="0.25">
      <c r="A107" s="533">
        <v>670</v>
      </c>
      <c r="B107" s="533">
        <v>668.67</v>
      </c>
      <c r="C107" s="533">
        <v>40.479999999999997</v>
      </c>
      <c r="D107" s="533">
        <v>12.26</v>
      </c>
      <c r="E107" s="533">
        <v>0</v>
      </c>
      <c r="F107" s="533">
        <v>135</v>
      </c>
      <c r="G107" s="533">
        <v>151.30000000000001</v>
      </c>
      <c r="H107" s="533">
        <v>4501</v>
      </c>
      <c r="I107" s="533">
        <v>0</v>
      </c>
      <c r="J107" s="533">
        <v>1.03</v>
      </c>
      <c r="K107" s="533">
        <v>0.94</v>
      </c>
    </row>
    <row r="108" spans="1:11" x14ac:dyDescent="0.25">
      <c r="A108" s="533">
        <v>675</v>
      </c>
      <c r="B108" s="533">
        <v>673.65</v>
      </c>
      <c r="C108" s="533">
        <v>42.45</v>
      </c>
      <c r="D108" s="533">
        <v>8.52</v>
      </c>
      <c r="E108" s="533">
        <v>10.1</v>
      </c>
      <c r="F108" s="533">
        <v>183</v>
      </c>
      <c r="G108" s="533">
        <v>134.30000000000001</v>
      </c>
      <c r="H108" s="533">
        <v>4168</v>
      </c>
      <c r="I108" s="533">
        <v>0</v>
      </c>
      <c r="J108" s="533">
        <v>1.03</v>
      </c>
      <c r="K108" s="533">
        <v>0.94</v>
      </c>
    </row>
    <row r="109" spans="1:11" x14ac:dyDescent="0.25">
      <c r="A109" s="533">
        <v>680</v>
      </c>
      <c r="B109" s="533">
        <v>678.62</v>
      </c>
      <c r="C109" s="533">
        <v>43.5</v>
      </c>
      <c r="D109" s="533">
        <v>9.02</v>
      </c>
      <c r="E109" s="533">
        <v>3.19</v>
      </c>
      <c r="F109" s="533">
        <v>153</v>
      </c>
      <c r="G109" s="533">
        <v>148.69999999999999</v>
      </c>
      <c r="H109" s="533">
        <v>4501</v>
      </c>
      <c r="I109" s="533">
        <v>0</v>
      </c>
      <c r="J109" s="533">
        <v>1.03</v>
      </c>
      <c r="K109" s="533">
        <v>0.89</v>
      </c>
    </row>
    <row r="110" spans="1:11" x14ac:dyDescent="0.25">
      <c r="A110" s="533">
        <v>685</v>
      </c>
      <c r="B110" s="533">
        <v>683.59</v>
      </c>
      <c r="C110" s="533">
        <v>45.65</v>
      </c>
      <c r="D110" s="533">
        <v>9.59</v>
      </c>
      <c r="E110" s="533">
        <v>0.12</v>
      </c>
      <c r="F110" s="533">
        <v>135</v>
      </c>
      <c r="G110" s="533">
        <v>147</v>
      </c>
      <c r="H110" s="533">
        <v>4501</v>
      </c>
      <c r="I110" s="533">
        <v>0</v>
      </c>
      <c r="J110" s="533">
        <v>1.03</v>
      </c>
      <c r="K110" s="533">
        <v>0.86</v>
      </c>
    </row>
    <row r="111" spans="1:11" x14ac:dyDescent="0.25">
      <c r="A111" s="533">
        <v>690</v>
      </c>
      <c r="B111" s="533">
        <v>688.56</v>
      </c>
      <c r="C111" s="533">
        <v>48.81</v>
      </c>
      <c r="D111" s="533">
        <v>10.39</v>
      </c>
      <c r="E111" s="533">
        <v>1.78</v>
      </c>
      <c r="F111" s="533">
        <v>135</v>
      </c>
      <c r="G111" s="533">
        <v>149</v>
      </c>
      <c r="H111" s="533">
        <v>4501</v>
      </c>
      <c r="I111" s="533">
        <v>0</v>
      </c>
      <c r="J111" s="533">
        <v>1.03</v>
      </c>
      <c r="K111" s="533">
        <v>0.86</v>
      </c>
    </row>
    <row r="112" spans="1:11" x14ac:dyDescent="0.25">
      <c r="A112" s="533">
        <v>695</v>
      </c>
      <c r="B112" s="533">
        <v>693.53</v>
      </c>
      <c r="C112" s="533">
        <v>46.4</v>
      </c>
      <c r="D112" s="533">
        <v>9.93</v>
      </c>
      <c r="E112" s="533">
        <v>5.71</v>
      </c>
      <c r="F112" s="533">
        <v>135</v>
      </c>
      <c r="G112" s="533">
        <v>148.69999999999999</v>
      </c>
      <c r="H112" s="533">
        <v>4501</v>
      </c>
      <c r="I112" s="533">
        <v>0</v>
      </c>
      <c r="J112" s="533">
        <v>1.03</v>
      </c>
      <c r="K112" s="533">
        <v>0.87</v>
      </c>
    </row>
    <row r="113" spans="1:11" x14ac:dyDescent="0.25">
      <c r="A113" s="533">
        <v>700</v>
      </c>
      <c r="B113" s="533">
        <v>698.5</v>
      </c>
      <c r="C113" s="533">
        <v>38.619999999999997</v>
      </c>
      <c r="D113" s="533">
        <v>9.51</v>
      </c>
      <c r="E113" s="533">
        <v>4.28</v>
      </c>
      <c r="F113" s="533">
        <v>133</v>
      </c>
      <c r="G113" s="533">
        <v>145</v>
      </c>
      <c r="H113" s="533">
        <v>4433</v>
      </c>
      <c r="I113" s="533">
        <v>0</v>
      </c>
      <c r="J113" s="533">
        <v>1.03</v>
      </c>
      <c r="K113" s="533">
        <v>0.92</v>
      </c>
    </row>
    <row r="114" spans="1:11" x14ac:dyDescent="0.25">
      <c r="A114" s="533">
        <v>705</v>
      </c>
      <c r="B114" s="533">
        <v>703.46</v>
      </c>
      <c r="C114" s="533">
        <v>51.24</v>
      </c>
      <c r="D114" s="533">
        <v>10.45</v>
      </c>
      <c r="E114" s="533">
        <v>0.53</v>
      </c>
      <c r="F114" s="533">
        <v>135</v>
      </c>
      <c r="G114" s="533">
        <v>152.19999999999999</v>
      </c>
      <c r="H114" s="533">
        <v>4501</v>
      </c>
      <c r="I114" s="533">
        <v>0</v>
      </c>
      <c r="J114" s="533">
        <v>1.03</v>
      </c>
      <c r="K114" s="533">
        <v>0.85</v>
      </c>
    </row>
    <row r="115" spans="1:11" x14ac:dyDescent="0.25">
      <c r="A115" s="533">
        <v>710</v>
      </c>
      <c r="B115" s="533">
        <v>708.43</v>
      </c>
      <c r="C115" s="533">
        <v>45.2</v>
      </c>
      <c r="D115" s="533">
        <v>11.05</v>
      </c>
      <c r="E115" s="533">
        <v>7.03</v>
      </c>
      <c r="F115" s="533">
        <v>135</v>
      </c>
      <c r="G115" s="533">
        <v>153.19999999999999</v>
      </c>
      <c r="H115" s="533">
        <v>4501</v>
      </c>
      <c r="I115" s="533">
        <v>0</v>
      </c>
      <c r="J115" s="533">
        <v>1.03</v>
      </c>
      <c r="K115" s="533">
        <v>0.89</v>
      </c>
    </row>
    <row r="116" spans="1:11" x14ac:dyDescent="0.25">
      <c r="A116" s="533">
        <v>715</v>
      </c>
      <c r="B116" s="533">
        <v>713.4</v>
      </c>
      <c r="C116" s="533">
        <v>40.31</v>
      </c>
      <c r="D116" s="533">
        <v>7.28</v>
      </c>
      <c r="E116" s="533">
        <v>11.33</v>
      </c>
      <c r="F116" s="533">
        <v>192</v>
      </c>
      <c r="G116" s="533">
        <v>139.80000000000001</v>
      </c>
      <c r="H116" s="533">
        <v>4317</v>
      </c>
      <c r="I116" s="533">
        <v>0</v>
      </c>
      <c r="J116" s="533">
        <v>1.03</v>
      </c>
      <c r="K116" s="533">
        <v>0.94</v>
      </c>
    </row>
    <row r="117" spans="1:11" x14ac:dyDescent="0.25">
      <c r="A117" s="533">
        <v>720</v>
      </c>
      <c r="B117" s="533">
        <v>718.37</v>
      </c>
      <c r="C117" s="533">
        <v>33.119999999999997</v>
      </c>
      <c r="D117" s="533">
        <v>7.96</v>
      </c>
      <c r="E117" s="533">
        <v>8.9499999999999993</v>
      </c>
      <c r="F117" s="533">
        <v>174</v>
      </c>
      <c r="G117" s="533">
        <v>145.30000000000001</v>
      </c>
      <c r="H117" s="533">
        <v>4412</v>
      </c>
      <c r="I117" s="533">
        <v>0</v>
      </c>
      <c r="J117" s="533">
        <v>1.03</v>
      </c>
      <c r="K117" s="533">
        <v>0.95</v>
      </c>
    </row>
    <row r="118" spans="1:11" x14ac:dyDescent="0.25">
      <c r="A118" s="533">
        <v>725</v>
      </c>
      <c r="B118" s="533">
        <v>723.33</v>
      </c>
      <c r="C118" s="533">
        <v>29.76</v>
      </c>
      <c r="D118" s="533">
        <v>10.94</v>
      </c>
      <c r="E118" s="533">
        <v>7.58</v>
      </c>
      <c r="F118" s="533">
        <v>135</v>
      </c>
      <c r="G118" s="533">
        <v>150.80000000000001</v>
      </c>
      <c r="H118" s="533">
        <v>4501</v>
      </c>
      <c r="I118" s="533">
        <v>0</v>
      </c>
      <c r="J118" s="533">
        <v>1.03</v>
      </c>
      <c r="K118" s="533">
        <v>0.98</v>
      </c>
    </row>
    <row r="119" spans="1:11" x14ac:dyDescent="0.25">
      <c r="A119" s="533">
        <v>730</v>
      </c>
      <c r="B119" s="533">
        <v>728.3</v>
      </c>
      <c r="C119" s="533">
        <v>30.45</v>
      </c>
      <c r="D119" s="533">
        <v>10.96</v>
      </c>
      <c r="E119" s="533">
        <v>7.12</v>
      </c>
      <c r="F119" s="533">
        <v>135</v>
      </c>
      <c r="G119" s="533">
        <v>152.19999999999999</v>
      </c>
      <c r="H119" s="533">
        <v>4501</v>
      </c>
      <c r="I119" s="533">
        <v>0</v>
      </c>
      <c r="J119" s="533">
        <v>1.03</v>
      </c>
      <c r="K119" s="533">
        <v>0.98</v>
      </c>
    </row>
    <row r="120" spans="1:11" x14ac:dyDescent="0.25">
      <c r="A120" s="533">
        <v>735</v>
      </c>
      <c r="B120" s="533">
        <v>733.26</v>
      </c>
      <c r="C120" s="533">
        <v>30.23</v>
      </c>
      <c r="D120" s="533">
        <v>10.87</v>
      </c>
      <c r="E120" s="533">
        <v>6.92</v>
      </c>
      <c r="F120" s="533">
        <v>135</v>
      </c>
      <c r="G120" s="533">
        <v>152.30000000000001</v>
      </c>
      <c r="H120" s="533">
        <v>4501</v>
      </c>
      <c r="I120" s="533">
        <v>0</v>
      </c>
      <c r="J120" s="533">
        <v>1.03</v>
      </c>
      <c r="K120" s="533">
        <v>0.98</v>
      </c>
    </row>
    <row r="121" spans="1:11" x14ac:dyDescent="0.25">
      <c r="A121" s="533">
        <v>740</v>
      </c>
      <c r="B121" s="533">
        <v>738.23</v>
      </c>
      <c r="C121" s="533">
        <v>28.34</v>
      </c>
      <c r="D121" s="533">
        <v>9.43</v>
      </c>
      <c r="E121" s="533">
        <v>7.87</v>
      </c>
      <c r="F121" s="533">
        <v>151</v>
      </c>
      <c r="G121" s="533">
        <v>150.6</v>
      </c>
      <c r="H121" s="533">
        <v>4499</v>
      </c>
      <c r="I121" s="533">
        <v>0</v>
      </c>
      <c r="J121" s="533">
        <v>1.03</v>
      </c>
      <c r="K121" s="533">
        <v>1.02</v>
      </c>
    </row>
    <row r="122" spans="1:11" x14ac:dyDescent="0.25">
      <c r="A122" s="533">
        <v>745</v>
      </c>
      <c r="B122" s="533">
        <v>743.19</v>
      </c>
      <c r="C122" s="533">
        <v>47.43</v>
      </c>
      <c r="D122" s="533">
        <v>6.64</v>
      </c>
      <c r="E122" s="533">
        <v>12.01</v>
      </c>
      <c r="F122" s="533">
        <v>205</v>
      </c>
      <c r="G122" s="533">
        <v>148.69999999999999</v>
      </c>
      <c r="H122" s="533">
        <v>4501</v>
      </c>
      <c r="I122" s="533">
        <v>0</v>
      </c>
      <c r="J122" s="533">
        <v>1.03</v>
      </c>
      <c r="K122" s="533">
        <v>0.88</v>
      </c>
    </row>
    <row r="123" spans="1:11" x14ac:dyDescent="0.25">
      <c r="A123" s="533">
        <v>750</v>
      </c>
      <c r="B123" s="533">
        <v>748.16</v>
      </c>
      <c r="C123" s="533">
        <v>40.159999999999997</v>
      </c>
      <c r="D123" s="533">
        <v>7.13</v>
      </c>
      <c r="E123" s="533">
        <v>1.87</v>
      </c>
      <c r="F123" s="533">
        <v>148</v>
      </c>
      <c r="G123" s="533">
        <v>147.4</v>
      </c>
      <c r="H123" s="533">
        <v>4501</v>
      </c>
      <c r="I123" s="533">
        <v>0</v>
      </c>
      <c r="J123" s="533">
        <v>1.03</v>
      </c>
      <c r="K123" s="533">
        <v>0.86</v>
      </c>
    </row>
    <row r="124" spans="1:11" x14ac:dyDescent="0.25">
      <c r="A124" s="533">
        <v>755</v>
      </c>
      <c r="B124" s="533">
        <v>753.12</v>
      </c>
      <c r="C124" s="533">
        <v>35.270000000000003</v>
      </c>
      <c r="D124" s="533">
        <v>8.76</v>
      </c>
      <c r="E124" s="533">
        <v>4.13</v>
      </c>
      <c r="F124" s="533">
        <v>135</v>
      </c>
      <c r="G124" s="533">
        <v>149.5</v>
      </c>
      <c r="H124" s="533">
        <v>4501</v>
      </c>
      <c r="I124" s="533">
        <v>0</v>
      </c>
      <c r="J124" s="533">
        <v>1.03</v>
      </c>
      <c r="K124" s="533">
        <v>0.9</v>
      </c>
    </row>
    <row r="125" spans="1:11" x14ac:dyDescent="0.25">
      <c r="A125" s="533">
        <v>760</v>
      </c>
      <c r="B125" s="533">
        <v>758.06</v>
      </c>
      <c r="C125" s="533">
        <v>38.14</v>
      </c>
      <c r="D125" s="533">
        <v>9.14</v>
      </c>
      <c r="E125" s="533">
        <v>5.68</v>
      </c>
      <c r="F125" s="533">
        <v>135</v>
      </c>
      <c r="G125" s="533">
        <v>149.69999999999999</v>
      </c>
      <c r="H125" s="533">
        <v>4501</v>
      </c>
      <c r="I125" s="533">
        <v>0</v>
      </c>
      <c r="J125" s="533">
        <v>1.03</v>
      </c>
      <c r="K125" s="533">
        <v>0.89</v>
      </c>
    </row>
    <row r="126" spans="1:11" x14ac:dyDescent="0.25">
      <c r="A126" s="533">
        <v>765</v>
      </c>
      <c r="B126" s="533">
        <v>763</v>
      </c>
      <c r="C126" s="533">
        <v>37.68</v>
      </c>
      <c r="D126" s="533">
        <v>9.1</v>
      </c>
      <c r="E126" s="533">
        <v>6.5</v>
      </c>
      <c r="F126" s="533">
        <v>135</v>
      </c>
      <c r="G126" s="533">
        <v>150.9</v>
      </c>
      <c r="H126" s="533">
        <v>4501</v>
      </c>
      <c r="I126" s="533">
        <v>0</v>
      </c>
      <c r="J126" s="533">
        <v>1.03</v>
      </c>
      <c r="K126" s="533">
        <v>0.89</v>
      </c>
    </row>
    <row r="127" spans="1:11" x14ac:dyDescent="0.25">
      <c r="A127" s="533">
        <v>770</v>
      </c>
      <c r="B127" s="533">
        <v>767.93</v>
      </c>
      <c r="C127" s="533">
        <v>30.36</v>
      </c>
      <c r="D127" s="533">
        <v>9.98</v>
      </c>
      <c r="E127" s="533">
        <v>6.62</v>
      </c>
      <c r="F127" s="533">
        <v>129</v>
      </c>
      <c r="G127" s="533">
        <v>143.5</v>
      </c>
      <c r="H127" s="533">
        <v>4294</v>
      </c>
      <c r="I127" s="533">
        <v>0</v>
      </c>
      <c r="J127" s="533">
        <v>1.03</v>
      </c>
      <c r="K127" s="533">
        <v>0.95</v>
      </c>
    </row>
    <row r="128" spans="1:11" x14ac:dyDescent="0.25">
      <c r="A128" s="533">
        <v>775</v>
      </c>
      <c r="B128" s="533">
        <v>772.87</v>
      </c>
      <c r="C128" s="533">
        <v>36.94</v>
      </c>
      <c r="D128" s="533">
        <v>6.48</v>
      </c>
      <c r="E128" s="533">
        <v>8.51</v>
      </c>
      <c r="F128" s="533">
        <v>172</v>
      </c>
      <c r="G128" s="533">
        <v>148.6</v>
      </c>
      <c r="H128" s="533">
        <v>4501</v>
      </c>
      <c r="I128" s="533">
        <v>0</v>
      </c>
      <c r="J128" s="533">
        <v>1.03</v>
      </c>
      <c r="K128" s="533">
        <v>0.9</v>
      </c>
    </row>
    <row r="129" spans="1:11" x14ac:dyDescent="0.25">
      <c r="A129" s="533">
        <v>780</v>
      </c>
      <c r="B129" s="533">
        <v>777.81</v>
      </c>
      <c r="C129" s="533">
        <v>33.46</v>
      </c>
      <c r="D129" s="533">
        <v>4.79</v>
      </c>
      <c r="E129" s="533">
        <v>4.49</v>
      </c>
      <c r="F129" s="533">
        <v>158</v>
      </c>
      <c r="G129" s="533">
        <v>145.80000000000001</v>
      </c>
      <c r="H129" s="533">
        <v>4501</v>
      </c>
      <c r="I129" s="533">
        <v>0</v>
      </c>
      <c r="J129" s="533">
        <v>1.03</v>
      </c>
      <c r="K129" s="533">
        <v>0.86</v>
      </c>
    </row>
    <row r="130" spans="1:11" x14ac:dyDescent="0.25">
      <c r="A130" s="533">
        <v>785</v>
      </c>
      <c r="B130" s="533">
        <v>782.75</v>
      </c>
      <c r="C130" s="533">
        <v>35.83</v>
      </c>
      <c r="D130" s="533">
        <v>7.78</v>
      </c>
      <c r="E130" s="533">
        <v>5.36</v>
      </c>
      <c r="F130" s="533">
        <v>135</v>
      </c>
      <c r="G130" s="533">
        <v>151.4</v>
      </c>
      <c r="H130" s="533">
        <v>4501</v>
      </c>
      <c r="I130" s="533">
        <v>0</v>
      </c>
      <c r="J130" s="533">
        <v>1.03</v>
      </c>
      <c r="K130" s="533">
        <v>0.88</v>
      </c>
    </row>
    <row r="131" spans="1:11" x14ac:dyDescent="0.25">
      <c r="A131" s="533">
        <v>790</v>
      </c>
      <c r="B131" s="533">
        <v>787.69</v>
      </c>
      <c r="C131" s="533">
        <v>35.799999999999997</v>
      </c>
      <c r="D131" s="533">
        <v>7.73</v>
      </c>
      <c r="E131" s="533">
        <v>6.25</v>
      </c>
      <c r="F131" s="533">
        <v>135</v>
      </c>
      <c r="G131" s="533">
        <v>152</v>
      </c>
      <c r="H131" s="533">
        <v>4501</v>
      </c>
      <c r="I131" s="533">
        <v>0</v>
      </c>
      <c r="J131" s="533">
        <v>1.03</v>
      </c>
      <c r="K131" s="533">
        <v>0.88</v>
      </c>
    </row>
    <row r="132" spans="1:11" x14ac:dyDescent="0.25">
      <c r="A132" s="533">
        <v>795</v>
      </c>
      <c r="B132" s="533">
        <v>792.63</v>
      </c>
      <c r="C132" s="533">
        <v>39.4</v>
      </c>
      <c r="D132" s="533">
        <v>7.79</v>
      </c>
      <c r="E132" s="533">
        <v>5.98</v>
      </c>
      <c r="F132" s="533">
        <v>135</v>
      </c>
      <c r="G132" s="533">
        <v>152.1</v>
      </c>
      <c r="H132" s="533">
        <v>4501</v>
      </c>
      <c r="I132" s="533">
        <v>0</v>
      </c>
      <c r="J132" s="533">
        <v>1.03</v>
      </c>
      <c r="K132" s="533">
        <v>0.86</v>
      </c>
    </row>
    <row r="133" spans="1:11" x14ac:dyDescent="0.25">
      <c r="A133" s="533">
        <v>800</v>
      </c>
      <c r="B133" s="533">
        <v>797.52</v>
      </c>
      <c r="C133" s="533">
        <v>39.729999999999997</v>
      </c>
      <c r="D133" s="533">
        <v>8.42</v>
      </c>
      <c r="E133" s="533">
        <v>6.24</v>
      </c>
      <c r="F133" s="533">
        <v>135</v>
      </c>
      <c r="G133" s="533">
        <v>153.9</v>
      </c>
      <c r="H133" s="533">
        <v>4501</v>
      </c>
      <c r="I133" s="533">
        <v>0</v>
      </c>
      <c r="J133" s="533">
        <v>1.03</v>
      </c>
      <c r="K133" s="533">
        <v>0.87</v>
      </c>
    </row>
    <row r="134" spans="1:11" x14ac:dyDescent="0.25">
      <c r="A134" s="533">
        <v>805</v>
      </c>
      <c r="B134" s="533">
        <v>802.42</v>
      </c>
      <c r="C134" s="533">
        <v>47.92</v>
      </c>
      <c r="D134" s="533">
        <v>7.79</v>
      </c>
      <c r="E134" s="533">
        <v>5.76</v>
      </c>
      <c r="F134" s="533">
        <v>135</v>
      </c>
      <c r="G134" s="533">
        <v>152.9</v>
      </c>
      <c r="H134" s="533">
        <v>4501</v>
      </c>
      <c r="I134" s="533">
        <v>0</v>
      </c>
      <c r="J134" s="533">
        <v>1.03</v>
      </c>
      <c r="K134" s="533">
        <v>0.82</v>
      </c>
    </row>
    <row r="135" spans="1:11" x14ac:dyDescent="0.25">
      <c r="A135" s="533">
        <v>810</v>
      </c>
      <c r="B135" s="533">
        <v>807.31</v>
      </c>
      <c r="C135" s="533">
        <v>43.58</v>
      </c>
      <c r="D135" s="533">
        <v>6.27</v>
      </c>
      <c r="E135" s="533">
        <v>8.73</v>
      </c>
      <c r="F135" s="533">
        <v>165</v>
      </c>
      <c r="G135" s="533">
        <v>147.69999999999999</v>
      </c>
      <c r="H135" s="533">
        <v>4409</v>
      </c>
      <c r="I135" s="533">
        <v>0</v>
      </c>
      <c r="J135" s="533">
        <v>1.03</v>
      </c>
      <c r="K135" s="533">
        <v>0.86</v>
      </c>
    </row>
    <row r="136" spans="1:11" x14ac:dyDescent="0.25">
      <c r="A136" s="533">
        <v>815</v>
      </c>
      <c r="B136" s="533">
        <v>812.2</v>
      </c>
      <c r="C136" s="533">
        <v>33.28</v>
      </c>
      <c r="D136" s="533">
        <v>8.7100000000000009</v>
      </c>
      <c r="E136" s="533">
        <v>8.86</v>
      </c>
      <c r="F136" s="533">
        <v>167</v>
      </c>
      <c r="G136" s="533">
        <v>149.80000000000001</v>
      </c>
      <c r="H136" s="533">
        <v>4370</v>
      </c>
      <c r="I136" s="533">
        <v>0</v>
      </c>
      <c r="J136" s="533">
        <v>1.03</v>
      </c>
      <c r="K136" s="533">
        <v>0.97</v>
      </c>
    </row>
    <row r="137" spans="1:11" x14ac:dyDescent="0.25">
      <c r="A137" s="533">
        <v>820</v>
      </c>
      <c r="B137" s="533">
        <v>817.1</v>
      </c>
      <c r="C137" s="533">
        <v>26.05</v>
      </c>
      <c r="D137" s="533">
        <v>8.66</v>
      </c>
      <c r="E137" s="533">
        <v>6.16</v>
      </c>
      <c r="F137" s="533">
        <v>133</v>
      </c>
      <c r="G137" s="533">
        <v>149.19999999999999</v>
      </c>
      <c r="H137" s="533">
        <v>4437</v>
      </c>
      <c r="I137" s="533">
        <v>0</v>
      </c>
      <c r="J137" s="533">
        <v>1.03</v>
      </c>
      <c r="K137" s="533">
        <v>1</v>
      </c>
    </row>
    <row r="138" spans="1:11" x14ac:dyDescent="0.25">
      <c r="A138" s="533">
        <v>825</v>
      </c>
      <c r="B138" s="533">
        <v>821.99</v>
      </c>
      <c r="C138" s="533">
        <v>30.23</v>
      </c>
      <c r="D138" s="533">
        <v>6.5</v>
      </c>
      <c r="E138" s="533">
        <v>2.3199999999999998</v>
      </c>
      <c r="F138" s="533">
        <v>134</v>
      </c>
      <c r="G138" s="533">
        <v>151.69999999999999</v>
      </c>
      <c r="H138" s="533">
        <v>4454</v>
      </c>
      <c r="I138" s="533">
        <v>0</v>
      </c>
      <c r="J138" s="533">
        <v>1.03</v>
      </c>
      <c r="K138" s="533">
        <v>0.88</v>
      </c>
    </row>
    <row r="139" spans="1:11" x14ac:dyDescent="0.25">
      <c r="A139" s="533">
        <v>830</v>
      </c>
      <c r="B139" s="533">
        <v>826.88</v>
      </c>
      <c r="C139" s="533">
        <v>39.200000000000003</v>
      </c>
      <c r="D139" s="533">
        <v>7.48</v>
      </c>
      <c r="E139" s="533">
        <v>6.62</v>
      </c>
      <c r="F139" s="533">
        <v>135</v>
      </c>
      <c r="G139" s="533">
        <v>154.30000000000001</v>
      </c>
      <c r="H139" s="533">
        <v>4501</v>
      </c>
      <c r="I139" s="533">
        <v>0</v>
      </c>
      <c r="J139" s="533">
        <v>1.03</v>
      </c>
      <c r="K139" s="533">
        <v>0.86</v>
      </c>
    </row>
    <row r="140" spans="1:11" x14ac:dyDescent="0.25">
      <c r="A140" s="533">
        <v>835</v>
      </c>
      <c r="B140" s="533">
        <v>831.78</v>
      </c>
      <c r="C140" s="533">
        <v>39.659999999999997</v>
      </c>
      <c r="D140" s="533">
        <v>8.39</v>
      </c>
      <c r="E140" s="533">
        <v>6.59</v>
      </c>
      <c r="F140" s="533">
        <v>135</v>
      </c>
      <c r="G140" s="533">
        <v>155.80000000000001</v>
      </c>
      <c r="H140" s="533">
        <v>4501</v>
      </c>
      <c r="I140" s="533">
        <v>0</v>
      </c>
      <c r="J140" s="533">
        <v>1.03</v>
      </c>
      <c r="K140" s="533">
        <v>0.88</v>
      </c>
    </row>
    <row r="141" spans="1:11" x14ac:dyDescent="0.25">
      <c r="A141" s="533">
        <v>840</v>
      </c>
      <c r="B141" s="533">
        <v>836.63</v>
      </c>
      <c r="C141" s="533">
        <v>32.520000000000003</v>
      </c>
      <c r="D141" s="533">
        <v>6.46</v>
      </c>
      <c r="E141" s="533">
        <v>9.35</v>
      </c>
      <c r="F141" s="533">
        <v>176</v>
      </c>
      <c r="G141" s="533">
        <v>164</v>
      </c>
      <c r="H141" s="533">
        <v>4660</v>
      </c>
      <c r="I141" s="533">
        <v>0</v>
      </c>
      <c r="J141" s="533">
        <v>1.03</v>
      </c>
      <c r="K141" s="533">
        <v>0.92</v>
      </c>
    </row>
    <row r="142" spans="1:11" x14ac:dyDescent="0.25">
      <c r="A142" s="533">
        <v>845</v>
      </c>
      <c r="B142" s="533">
        <v>841.47</v>
      </c>
      <c r="C142" s="533">
        <v>37.76</v>
      </c>
      <c r="D142" s="533">
        <v>4.7699999999999996</v>
      </c>
      <c r="E142" s="533">
        <v>12.3</v>
      </c>
      <c r="F142" s="533">
        <v>205</v>
      </c>
      <c r="G142" s="533">
        <v>154.69999999999999</v>
      </c>
      <c r="H142" s="533">
        <v>4541</v>
      </c>
      <c r="I142" s="533">
        <v>0</v>
      </c>
      <c r="J142" s="533">
        <v>1.03</v>
      </c>
      <c r="K142" s="533">
        <v>0.87</v>
      </c>
    </row>
    <row r="143" spans="1:11" x14ac:dyDescent="0.25">
      <c r="A143" s="533">
        <v>850</v>
      </c>
      <c r="B143" s="533">
        <v>846.31</v>
      </c>
      <c r="C143" s="533">
        <v>38.24</v>
      </c>
      <c r="D143" s="533">
        <v>5.15</v>
      </c>
      <c r="E143" s="533">
        <v>4.3600000000000003</v>
      </c>
      <c r="F143" s="533">
        <v>141</v>
      </c>
      <c r="G143" s="533">
        <v>164.2</v>
      </c>
      <c r="H143" s="533">
        <v>4700</v>
      </c>
      <c r="I143" s="533">
        <v>0</v>
      </c>
      <c r="J143" s="533">
        <v>1.03</v>
      </c>
      <c r="K143" s="533">
        <v>0.8</v>
      </c>
    </row>
    <row r="144" spans="1:11" x14ac:dyDescent="0.25">
      <c r="A144" s="533">
        <v>855</v>
      </c>
      <c r="B144" s="533">
        <v>851.15</v>
      </c>
      <c r="C144" s="533">
        <v>27.85</v>
      </c>
      <c r="D144" s="533">
        <v>6.9</v>
      </c>
      <c r="E144" s="533">
        <v>6.1</v>
      </c>
      <c r="F144" s="533">
        <v>150</v>
      </c>
      <c r="G144" s="533">
        <v>185.9</v>
      </c>
      <c r="H144" s="533">
        <v>5011</v>
      </c>
      <c r="I144" s="533">
        <v>0</v>
      </c>
      <c r="J144" s="533">
        <v>1.03</v>
      </c>
      <c r="K144" s="533">
        <v>0.93</v>
      </c>
    </row>
    <row r="145" spans="1:11" x14ac:dyDescent="0.25">
      <c r="A145" s="533">
        <v>860</v>
      </c>
      <c r="B145" s="533">
        <v>855.99</v>
      </c>
      <c r="C145" s="533">
        <v>25.63</v>
      </c>
      <c r="D145" s="533">
        <v>5.94</v>
      </c>
      <c r="E145" s="533">
        <v>5.24</v>
      </c>
      <c r="F145" s="533">
        <v>145</v>
      </c>
      <c r="G145" s="533">
        <v>173.7</v>
      </c>
      <c r="H145" s="533">
        <v>4825</v>
      </c>
      <c r="I145" s="533">
        <v>0</v>
      </c>
      <c r="J145" s="533">
        <v>1.03</v>
      </c>
      <c r="K145" s="533">
        <v>0.96</v>
      </c>
    </row>
    <row r="146" spans="1:11" x14ac:dyDescent="0.25">
      <c r="A146" s="533">
        <v>865</v>
      </c>
      <c r="B146" s="533">
        <v>860.83</v>
      </c>
      <c r="C146" s="533">
        <v>27.98</v>
      </c>
      <c r="D146" s="533">
        <v>13.27</v>
      </c>
      <c r="E146" s="533">
        <v>0.01</v>
      </c>
      <c r="F146" s="533">
        <v>150</v>
      </c>
      <c r="G146" s="533">
        <v>187.5</v>
      </c>
      <c r="H146" s="533">
        <v>5011</v>
      </c>
      <c r="I146" s="533">
        <v>0</v>
      </c>
      <c r="J146" s="533">
        <v>1.03</v>
      </c>
      <c r="K146" s="533">
        <v>1.07</v>
      </c>
    </row>
    <row r="147" spans="1:11" x14ac:dyDescent="0.25">
      <c r="A147" s="533">
        <v>870</v>
      </c>
      <c r="B147" s="533">
        <v>865.67</v>
      </c>
      <c r="C147" s="533">
        <v>26.71</v>
      </c>
      <c r="D147" s="533">
        <v>16.29</v>
      </c>
      <c r="E147" s="533">
        <v>0.01</v>
      </c>
      <c r="F147" s="533">
        <v>150</v>
      </c>
      <c r="G147" s="533">
        <v>187.9</v>
      </c>
      <c r="H147" s="533">
        <v>5011</v>
      </c>
      <c r="I147" s="533">
        <v>0</v>
      </c>
      <c r="J147" s="533">
        <v>1.03</v>
      </c>
      <c r="K147" s="533">
        <v>1.1299999999999999</v>
      </c>
    </row>
    <row r="148" spans="1:11" x14ac:dyDescent="0.25">
      <c r="A148" s="533">
        <v>875</v>
      </c>
      <c r="B148" s="533">
        <v>870.51</v>
      </c>
      <c r="C148" s="533">
        <v>27.48</v>
      </c>
      <c r="D148" s="533">
        <v>15.94</v>
      </c>
      <c r="E148" s="533">
        <v>3.61</v>
      </c>
      <c r="F148" s="533">
        <v>168</v>
      </c>
      <c r="G148" s="533">
        <v>188.3</v>
      </c>
      <c r="H148" s="533">
        <v>5011</v>
      </c>
      <c r="I148" s="533">
        <v>0</v>
      </c>
      <c r="J148" s="533">
        <v>1.03</v>
      </c>
      <c r="K148" s="533">
        <v>1.1499999999999999</v>
      </c>
    </row>
    <row r="149" spans="1:11" x14ac:dyDescent="0.25">
      <c r="A149" s="533">
        <v>880</v>
      </c>
      <c r="B149" s="533">
        <v>875.34</v>
      </c>
      <c r="C149" s="533">
        <v>38.9</v>
      </c>
      <c r="D149" s="533">
        <v>15.87</v>
      </c>
      <c r="E149" s="533">
        <v>15.26</v>
      </c>
      <c r="F149" s="533">
        <v>220</v>
      </c>
      <c r="G149" s="533">
        <v>189.7</v>
      </c>
      <c r="H149" s="533">
        <v>5010</v>
      </c>
      <c r="I149" s="533">
        <v>0</v>
      </c>
      <c r="J149" s="533">
        <v>1.03</v>
      </c>
      <c r="K149" s="533">
        <v>1.1299999999999999</v>
      </c>
    </row>
    <row r="150" spans="1:11" x14ac:dyDescent="0.25">
      <c r="A150" s="533">
        <v>885</v>
      </c>
      <c r="B150" s="533">
        <v>880.17</v>
      </c>
      <c r="C150" s="533">
        <v>23.89</v>
      </c>
      <c r="D150" s="533">
        <v>13.51</v>
      </c>
      <c r="E150" s="533">
        <v>2.4500000000000002</v>
      </c>
      <c r="F150" s="533">
        <v>161</v>
      </c>
      <c r="G150" s="533">
        <v>183.6</v>
      </c>
      <c r="H150" s="533">
        <v>5010</v>
      </c>
      <c r="I150" s="533">
        <v>0</v>
      </c>
      <c r="J150" s="533">
        <v>1.03</v>
      </c>
      <c r="K150" s="533">
        <v>1.1200000000000001</v>
      </c>
    </row>
    <row r="151" spans="1:11" x14ac:dyDescent="0.25">
      <c r="A151" s="533">
        <v>890</v>
      </c>
      <c r="B151" s="533">
        <v>885</v>
      </c>
      <c r="C151" s="533">
        <v>71.33</v>
      </c>
      <c r="D151" s="533">
        <v>9.0500000000000007</v>
      </c>
      <c r="E151" s="533">
        <v>0.38</v>
      </c>
      <c r="F151" s="533">
        <v>136</v>
      </c>
      <c r="G151" s="533">
        <v>155.1</v>
      </c>
      <c r="H151" s="533">
        <v>4541</v>
      </c>
      <c r="I151" s="533">
        <v>0</v>
      </c>
      <c r="J151" s="533">
        <v>1.03</v>
      </c>
      <c r="K151" s="533">
        <v>0.91</v>
      </c>
    </row>
    <row r="152" spans="1:11" x14ac:dyDescent="0.25">
      <c r="A152" s="533">
        <v>895</v>
      </c>
      <c r="B152" s="533">
        <v>889.83</v>
      </c>
      <c r="C152" s="533">
        <v>68.08</v>
      </c>
      <c r="D152" s="533">
        <v>10.55</v>
      </c>
      <c r="E152" s="533">
        <v>1.74</v>
      </c>
      <c r="F152" s="533">
        <v>101</v>
      </c>
      <c r="G152" s="533">
        <v>98.1</v>
      </c>
      <c r="H152" s="533">
        <v>3378</v>
      </c>
      <c r="I152" s="533">
        <v>0</v>
      </c>
      <c r="J152" s="533">
        <v>1.03</v>
      </c>
      <c r="K152" s="533">
        <v>1.04</v>
      </c>
    </row>
    <row r="153" spans="1:11" x14ac:dyDescent="0.25">
      <c r="A153" s="533">
        <v>900</v>
      </c>
      <c r="B153" s="533">
        <v>894.66</v>
      </c>
      <c r="C153" s="533">
        <v>21.52</v>
      </c>
      <c r="D153" s="533">
        <v>12.92</v>
      </c>
      <c r="E153" s="533">
        <v>6.08</v>
      </c>
      <c r="F153" s="533">
        <v>150</v>
      </c>
      <c r="G153" s="533">
        <v>184.2</v>
      </c>
      <c r="H153" s="533">
        <v>5011</v>
      </c>
      <c r="I153" s="533">
        <v>0</v>
      </c>
      <c r="J153" s="533">
        <v>1.03</v>
      </c>
      <c r="K153" s="533">
        <v>1.1399999999999999</v>
      </c>
    </row>
    <row r="154" spans="1:11" x14ac:dyDescent="0.25">
      <c r="A154" s="533">
        <v>905</v>
      </c>
      <c r="B154" s="533">
        <v>899.49</v>
      </c>
      <c r="C154" s="533">
        <v>92.4</v>
      </c>
      <c r="D154" s="533">
        <v>0.17</v>
      </c>
      <c r="E154" s="533">
        <v>-0.2</v>
      </c>
      <c r="F154" s="533">
        <v>110</v>
      </c>
      <c r="G154" s="533">
        <v>99.1</v>
      </c>
      <c r="H154" s="533">
        <v>3663</v>
      </c>
      <c r="I154" s="533">
        <v>0</v>
      </c>
      <c r="J154" s="533">
        <v>1.03</v>
      </c>
      <c r="K154" s="533">
        <v>0.4</v>
      </c>
    </row>
    <row r="155" spans="1:11" x14ac:dyDescent="0.25">
      <c r="A155" s="533">
        <v>910</v>
      </c>
      <c r="B155" s="533">
        <v>904.32</v>
      </c>
      <c r="C155" s="533">
        <v>156.94999999999999</v>
      </c>
      <c r="D155" s="533">
        <v>1.57</v>
      </c>
      <c r="E155" s="533">
        <v>-0.34</v>
      </c>
      <c r="F155" s="533">
        <v>100</v>
      </c>
      <c r="G155" s="533">
        <v>85.2</v>
      </c>
      <c r="H155" s="533">
        <v>3337</v>
      </c>
      <c r="I155" s="533">
        <v>0</v>
      </c>
      <c r="J155" s="533">
        <v>1.03</v>
      </c>
      <c r="K155" s="533">
        <v>0.38</v>
      </c>
    </row>
    <row r="156" spans="1:11" x14ac:dyDescent="0.25">
      <c r="A156" s="533">
        <v>915</v>
      </c>
      <c r="B156" s="533">
        <v>909.14</v>
      </c>
      <c r="C156" s="533">
        <v>124.82</v>
      </c>
      <c r="D156" s="533">
        <v>5.12</v>
      </c>
      <c r="E156" s="533">
        <v>1.1599999999999999</v>
      </c>
      <c r="F156" s="533">
        <v>100</v>
      </c>
      <c r="G156" s="533">
        <v>90.2</v>
      </c>
      <c r="H156" s="533">
        <v>3338</v>
      </c>
      <c r="I156" s="533">
        <v>0</v>
      </c>
      <c r="J156" s="533">
        <v>1.03</v>
      </c>
      <c r="K156" s="533">
        <v>0.59</v>
      </c>
    </row>
    <row r="157" spans="1:11" x14ac:dyDescent="0.25">
      <c r="A157" s="533">
        <v>920</v>
      </c>
      <c r="B157" s="533">
        <v>913.99</v>
      </c>
      <c r="C157" s="533">
        <v>125.4</v>
      </c>
      <c r="D157" s="533">
        <v>0.25</v>
      </c>
      <c r="E157" s="533">
        <v>0.95</v>
      </c>
      <c r="F157" s="533">
        <v>100</v>
      </c>
      <c r="G157" s="533">
        <v>83.2</v>
      </c>
      <c r="H157" s="533">
        <v>3337</v>
      </c>
      <c r="I157" s="533">
        <v>0</v>
      </c>
      <c r="J157" s="533">
        <v>1.03</v>
      </c>
      <c r="K157" s="533">
        <v>0.32</v>
      </c>
    </row>
    <row r="158" spans="1:11" x14ac:dyDescent="0.25">
      <c r="A158" s="533">
        <v>925</v>
      </c>
      <c r="B158" s="533">
        <v>918.85</v>
      </c>
      <c r="C158" s="533">
        <v>165.31</v>
      </c>
      <c r="D158" s="533">
        <v>6.37</v>
      </c>
      <c r="E158" s="533">
        <v>0.96</v>
      </c>
      <c r="F158" s="533">
        <v>100</v>
      </c>
      <c r="G158" s="533">
        <v>91.6</v>
      </c>
      <c r="H158" s="533">
        <v>3337</v>
      </c>
      <c r="I158" s="533">
        <v>0</v>
      </c>
      <c r="J158" s="533">
        <v>1.03</v>
      </c>
      <c r="K158" s="533">
        <v>0.48</v>
      </c>
    </row>
    <row r="159" spans="1:11" x14ac:dyDescent="0.25">
      <c r="A159" s="533">
        <v>930</v>
      </c>
      <c r="B159" s="533">
        <v>923.71</v>
      </c>
      <c r="C159" s="533">
        <v>201.02</v>
      </c>
      <c r="D159" s="533">
        <v>4.47</v>
      </c>
      <c r="E159" s="533">
        <v>1.51</v>
      </c>
      <c r="F159" s="533">
        <v>100</v>
      </c>
      <c r="G159" s="533">
        <v>89.5</v>
      </c>
      <c r="H159" s="533">
        <v>3338</v>
      </c>
      <c r="I159" s="533">
        <v>0</v>
      </c>
      <c r="J159" s="533">
        <v>1.03</v>
      </c>
      <c r="K159" s="533">
        <v>0.41</v>
      </c>
    </row>
    <row r="160" spans="1:11" x14ac:dyDescent="0.25">
      <c r="A160" s="533">
        <v>935</v>
      </c>
      <c r="B160" s="533">
        <v>928.57</v>
      </c>
      <c r="C160" s="533">
        <v>172.25</v>
      </c>
      <c r="D160" s="533">
        <v>10.37</v>
      </c>
      <c r="E160" s="533">
        <v>3.88</v>
      </c>
      <c r="F160" s="533">
        <v>100</v>
      </c>
      <c r="G160" s="533">
        <v>98.8</v>
      </c>
      <c r="H160" s="533">
        <v>3337</v>
      </c>
      <c r="I160" s="533">
        <v>0</v>
      </c>
      <c r="J160" s="533">
        <v>1.03</v>
      </c>
      <c r="K160" s="533">
        <v>0.52</v>
      </c>
    </row>
    <row r="161" spans="1:11" x14ac:dyDescent="0.25">
      <c r="A161" s="533">
        <v>940</v>
      </c>
      <c r="B161" s="533">
        <v>933.43</v>
      </c>
      <c r="C161" s="533">
        <v>154.78</v>
      </c>
      <c r="D161" s="533">
        <v>11.63</v>
      </c>
      <c r="E161" s="533">
        <v>4.74</v>
      </c>
      <c r="F161" s="533">
        <v>100</v>
      </c>
      <c r="G161" s="533">
        <v>101</v>
      </c>
      <c r="H161" s="533">
        <v>3338</v>
      </c>
      <c r="I161" s="533">
        <v>0</v>
      </c>
      <c r="J161" s="533">
        <v>1.03</v>
      </c>
      <c r="K161" s="533">
        <v>0.56000000000000005</v>
      </c>
    </row>
    <row r="162" spans="1:11" x14ac:dyDescent="0.25">
      <c r="A162" s="533">
        <v>945</v>
      </c>
      <c r="B162" s="533">
        <v>938.3</v>
      </c>
      <c r="C162" s="533">
        <v>105.43</v>
      </c>
      <c r="D162" s="533">
        <v>4.12</v>
      </c>
      <c r="E162" s="533">
        <v>0.08</v>
      </c>
      <c r="F162" s="533">
        <v>94</v>
      </c>
      <c r="G162" s="533">
        <v>89.8</v>
      </c>
      <c r="H162" s="533">
        <v>3095</v>
      </c>
      <c r="I162" s="533">
        <v>0</v>
      </c>
      <c r="J162" s="533">
        <v>1.03</v>
      </c>
      <c r="K162" s="533">
        <v>0.84</v>
      </c>
    </row>
    <row r="163" spans="1:11" x14ac:dyDescent="0.25">
      <c r="A163" s="533">
        <v>950</v>
      </c>
      <c r="B163" s="533">
        <v>943.16</v>
      </c>
      <c r="C163" s="533">
        <v>102.75</v>
      </c>
      <c r="D163" s="533">
        <v>4.9800000000000004</v>
      </c>
      <c r="E163" s="533">
        <v>-0.66</v>
      </c>
      <c r="F163" s="533">
        <v>91</v>
      </c>
      <c r="G163" s="533">
        <v>82.1</v>
      </c>
      <c r="H163" s="533">
        <v>3040</v>
      </c>
      <c r="I163" s="533">
        <v>0</v>
      </c>
      <c r="J163" s="533">
        <v>1.03</v>
      </c>
      <c r="K163" s="533">
        <v>0.55000000000000004</v>
      </c>
    </row>
    <row r="164" spans="1:11" x14ac:dyDescent="0.25">
      <c r="A164" s="533">
        <v>955</v>
      </c>
      <c r="B164" s="533">
        <v>948.02</v>
      </c>
      <c r="C164" s="533">
        <v>132.24</v>
      </c>
      <c r="D164" s="533">
        <v>2.41</v>
      </c>
      <c r="E164" s="533">
        <v>2.67</v>
      </c>
      <c r="F164" s="533">
        <v>90</v>
      </c>
      <c r="G164" s="533">
        <v>76.099999999999994</v>
      </c>
      <c r="H164" s="533">
        <v>2982</v>
      </c>
      <c r="I164" s="533">
        <v>0</v>
      </c>
      <c r="J164" s="533">
        <v>1.03</v>
      </c>
      <c r="K164" s="533">
        <v>0.42</v>
      </c>
    </row>
    <row r="165" spans="1:11" x14ac:dyDescent="0.25">
      <c r="A165" s="533">
        <v>960</v>
      </c>
      <c r="B165" s="533">
        <v>952.87</v>
      </c>
      <c r="C165" s="533">
        <v>117.96</v>
      </c>
      <c r="D165" s="533">
        <v>6.11</v>
      </c>
      <c r="E165" s="533">
        <v>0.83</v>
      </c>
      <c r="F165" s="533">
        <v>90</v>
      </c>
      <c r="G165" s="533">
        <v>81.2</v>
      </c>
      <c r="H165" s="533">
        <v>2981</v>
      </c>
      <c r="I165" s="533">
        <v>0</v>
      </c>
      <c r="J165" s="533">
        <v>1.03</v>
      </c>
      <c r="K165" s="533">
        <v>0.59</v>
      </c>
    </row>
    <row r="166" spans="1:11" x14ac:dyDescent="0.25">
      <c r="A166" s="533">
        <v>965</v>
      </c>
      <c r="B166" s="533">
        <v>957.71</v>
      </c>
      <c r="C166" s="533">
        <v>93.72</v>
      </c>
      <c r="D166" s="533">
        <v>8.23</v>
      </c>
      <c r="E166" s="533">
        <v>3.93</v>
      </c>
      <c r="F166" s="533">
        <v>89</v>
      </c>
      <c r="G166" s="533">
        <v>87.8</v>
      </c>
      <c r="H166" s="533">
        <v>2981</v>
      </c>
      <c r="I166" s="533">
        <v>0</v>
      </c>
      <c r="J166" s="533">
        <v>1.03</v>
      </c>
      <c r="K166" s="533">
        <v>0.64</v>
      </c>
    </row>
    <row r="167" spans="1:11" x14ac:dyDescent="0.25">
      <c r="A167" s="533">
        <v>970</v>
      </c>
      <c r="B167" s="533">
        <v>962.55</v>
      </c>
      <c r="C167" s="533">
        <v>96.37</v>
      </c>
      <c r="D167" s="533">
        <v>8.15</v>
      </c>
      <c r="E167" s="533">
        <v>5</v>
      </c>
      <c r="F167" s="533">
        <v>90</v>
      </c>
      <c r="G167" s="533">
        <v>86.1</v>
      </c>
      <c r="H167" s="533">
        <v>2981</v>
      </c>
      <c r="I167" s="533">
        <v>0</v>
      </c>
      <c r="J167" s="533">
        <v>1.03</v>
      </c>
      <c r="K167" s="533">
        <v>0.6</v>
      </c>
    </row>
    <row r="168" spans="1:11" x14ac:dyDescent="0.25">
      <c r="A168" s="533">
        <v>975</v>
      </c>
      <c r="B168" s="533">
        <v>967.39</v>
      </c>
      <c r="C168" s="533">
        <v>98.69</v>
      </c>
      <c r="D168" s="533">
        <v>5.48</v>
      </c>
      <c r="E168" s="533">
        <v>0.71</v>
      </c>
      <c r="F168" s="533">
        <v>90</v>
      </c>
      <c r="G168" s="533">
        <v>80.7</v>
      </c>
      <c r="H168" s="533">
        <v>2981</v>
      </c>
      <c r="I168" s="533">
        <v>0</v>
      </c>
      <c r="J168" s="533">
        <v>1.03</v>
      </c>
      <c r="K168" s="533">
        <v>0.65</v>
      </c>
    </row>
    <row r="169" spans="1:11" x14ac:dyDescent="0.25">
      <c r="A169" s="533">
        <v>980</v>
      </c>
      <c r="B169" s="533">
        <v>972.23</v>
      </c>
      <c r="C169" s="533">
        <v>104.03</v>
      </c>
      <c r="D169" s="533">
        <v>4.93</v>
      </c>
      <c r="E169" s="533">
        <v>2.76</v>
      </c>
      <c r="F169" s="533">
        <v>90</v>
      </c>
      <c r="G169" s="533">
        <v>80.7</v>
      </c>
      <c r="H169" s="533">
        <v>2981</v>
      </c>
      <c r="I169" s="533">
        <v>0</v>
      </c>
      <c r="J169" s="533">
        <v>1.03</v>
      </c>
      <c r="K169" s="533">
        <v>0.64</v>
      </c>
    </row>
    <row r="170" spans="1:11" x14ac:dyDescent="0.25">
      <c r="A170" s="533">
        <v>985</v>
      </c>
      <c r="B170" s="533">
        <v>977.07</v>
      </c>
      <c r="C170" s="533">
        <v>76.63</v>
      </c>
      <c r="D170" s="533">
        <v>6.2</v>
      </c>
      <c r="E170" s="533">
        <v>-0.46</v>
      </c>
      <c r="F170" s="533">
        <v>83</v>
      </c>
      <c r="G170" s="533">
        <v>79.8</v>
      </c>
      <c r="H170" s="533">
        <v>2748</v>
      </c>
      <c r="I170" s="533">
        <v>0</v>
      </c>
      <c r="J170" s="533">
        <v>1.03</v>
      </c>
      <c r="K170" s="533">
        <v>0.87</v>
      </c>
    </row>
    <row r="171" spans="1:11" x14ac:dyDescent="0.25">
      <c r="A171" s="533">
        <v>990</v>
      </c>
      <c r="B171" s="533">
        <v>981.91</v>
      </c>
      <c r="C171" s="533">
        <v>109.68</v>
      </c>
      <c r="D171" s="533">
        <v>3.52</v>
      </c>
      <c r="E171" s="533">
        <v>2.63</v>
      </c>
      <c r="F171" s="533">
        <v>90</v>
      </c>
      <c r="G171" s="533">
        <v>81.7</v>
      </c>
      <c r="H171" s="533">
        <v>2981</v>
      </c>
      <c r="I171" s="533">
        <v>0</v>
      </c>
      <c r="J171" s="533">
        <v>1.03</v>
      </c>
      <c r="K171" s="533">
        <v>0.54</v>
      </c>
    </row>
    <row r="172" spans="1:11" x14ac:dyDescent="0.25">
      <c r="A172" s="533">
        <v>995</v>
      </c>
      <c r="B172" s="533">
        <v>986.75</v>
      </c>
      <c r="C172" s="533">
        <v>110.23</v>
      </c>
      <c r="D172" s="533">
        <v>3.4</v>
      </c>
      <c r="E172" s="533">
        <v>3.35</v>
      </c>
      <c r="F172" s="533">
        <v>89</v>
      </c>
      <c r="G172" s="533">
        <v>81.900000000000006</v>
      </c>
      <c r="H172" s="533">
        <v>2982</v>
      </c>
      <c r="I172" s="533">
        <v>0</v>
      </c>
      <c r="J172" s="533">
        <v>1.03</v>
      </c>
      <c r="K172" s="533">
        <v>0.51</v>
      </c>
    </row>
    <row r="173" spans="1:11" x14ac:dyDescent="0.25">
      <c r="A173" s="533">
        <v>1000</v>
      </c>
      <c r="B173" s="533">
        <v>991.58</v>
      </c>
      <c r="C173" s="533">
        <v>123.09</v>
      </c>
      <c r="D173" s="533">
        <v>2.37</v>
      </c>
      <c r="E173" s="533">
        <v>-0.15</v>
      </c>
      <c r="F173" s="533">
        <v>90</v>
      </c>
      <c r="G173" s="533">
        <v>78.900000000000006</v>
      </c>
      <c r="H173" s="533">
        <v>2982</v>
      </c>
      <c r="I173" s="533">
        <v>0</v>
      </c>
      <c r="J173" s="533">
        <v>1.03</v>
      </c>
      <c r="K173" s="533">
        <v>0.43</v>
      </c>
    </row>
    <row r="174" spans="1:11" x14ac:dyDescent="0.25">
      <c r="A174" s="533">
        <v>1005</v>
      </c>
      <c r="B174" s="533">
        <v>996.4</v>
      </c>
      <c r="C174" s="533">
        <v>118.99</v>
      </c>
      <c r="D174" s="533">
        <v>2.74</v>
      </c>
      <c r="E174" s="533">
        <v>-0.32</v>
      </c>
      <c r="F174" s="533">
        <v>89</v>
      </c>
      <c r="G174" s="533">
        <v>79</v>
      </c>
      <c r="H174" s="533">
        <v>2982</v>
      </c>
      <c r="I174" s="533">
        <v>0</v>
      </c>
      <c r="J174" s="533">
        <v>1.03</v>
      </c>
      <c r="K174" s="533">
        <v>0.45</v>
      </c>
    </row>
    <row r="175" spans="1:11" x14ac:dyDescent="0.25">
      <c r="A175" s="533">
        <v>1010</v>
      </c>
      <c r="B175" s="533">
        <v>1001.22</v>
      </c>
      <c r="C175" s="533">
        <v>114.94</v>
      </c>
      <c r="D175" s="533">
        <v>3.8</v>
      </c>
      <c r="E175" s="533">
        <v>0.15</v>
      </c>
      <c r="F175" s="533">
        <v>89</v>
      </c>
      <c r="G175" s="533">
        <v>79.3</v>
      </c>
      <c r="H175" s="533">
        <v>2982</v>
      </c>
      <c r="I175" s="533">
        <v>0</v>
      </c>
      <c r="J175" s="533">
        <v>1.03</v>
      </c>
      <c r="K175" s="533">
        <v>0.48</v>
      </c>
    </row>
    <row r="176" spans="1:11" x14ac:dyDescent="0.25">
      <c r="A176" s="533">
        <v>1015</v>
      </c>
      <c r="B176" s="533">
        <v>1006.04</v>
      </c>
      <c r="C176" s="533">
        <v>56.15</v>
      </c>
      <c r="D176" s="533">
        <v>8.0299999999999994</v>
      </c>
      <c r="E176" s="533">
        <v>3.06</v>
      </c>
      <c r="F176" s="533">
        <v>90</v>
      </c>
      <c r="G176" s="533">
        <v>85.8</v>
      </c>
      <c r="H176" s="533">
        <v>2982</v>
      </c>
      <c r="I176" s="533">
        <v>0</v>
      </c>
      <c r="J176" s="533">
        <v>1.03</v>
      </c>
      <c r="K176" s="533">
        <v>0.91</v>
      </c>
    </row>
    <row r="177" spans="1:11" x14ac:dyDescent="0.25">
      <c r="A177" s="533">
        <v>1020</v>
      </c>
      <c r="B177" s="533">
        <v>1010.86</v>
      </c>
      <c r="C177" s="533">
        <v>110.22</v>
      </c>
      <c r="D177" s="533">
        <v>5.88</v>
      </c>
      <c r="E177" s="533">
        <v>5.98</v>
      </c>
      <c r="F177" s="533">
        <v>90</v>
      </c>
      <c r="G177" s="533">
        <v>81.599999999999994</v>
      </c>
      <c r="H177" s="533">
        <v>2982</v>
      </c>
      <c r="I177" s="533">
        <v>0</v>
      </c>
      <c r="J177" s="533">
        <v>1.03</v>
      </c>
      <c r="K177" s="533">
        <v>0.53</v>
      </c>
    </row>
    <row r="178" spans="1:11" x14ac:dyDescent="0.25">
      <c r="A178" s="533">
        <v>1025</v>
      </c>
      <c r="B178" s="533">
        <v>1015.68</v>
      </c>
      <c r="C178" s="533">
        <v>71.59</v>
      </c>
      <c r="D178" s="533">
        <v>4.1100000000000003</v>
      </c>
      <c r="E178" s="533">
        <v>0.82</v>
      </c>
      <c r="F178" s="533">
        <v>88</v>
      </c>
      <c r="G178" s="533">
        <v>82.3</v>
      </c>
      <c r="H178" s="533">
        <v>2936</v>
      </c>
      <c r="I178" s="533">
        <v>0</v>
      </c>
      <c r="J178" s="533">
        <v>1.03</v>
      </c>
      <c r="K178" s="533">
        <v>0.68</v>
      </c>
    </row>
    <row r="179" spans="1:11" x14ac:dyDescent="0.25">
      <c r="A179" s="533">
        <v>1030</v>
      </c>
      <c r="B179" s="533">
        <v>1020.51</v>
      </c>
      <c r="C179" s="533">
        <v>115.57</v>
      </c>
      <c r="D179" s="533">
        <v>4.43</v>
      </c>
      <c r="E179" s="533">
        <v>0.15</v>
      </c>
      <c r="F179" s="533">
        <v>89</v>
      </c>
      <c r="G179" s="533">
        <v>82.4</v>
      </c>
      <c r="H179" s="533">
        <v>2982</v>
      </c>
      <c r="I179" s="533">
        <v>0</v>
      </c>
      <c r="J179" s="533">
        <v>1.03</v>
      </c>
      <c r="K179" s="533">
        <v>0.49</v>
      </c>
    </row>
    <row r="180" spans="1:11" x14ac:dyDescent="0.25">
      <c r="A180" s="533">
        <v>1035</v>
      </c>
      <c r="B180" s="533">
        <v>1025.33</v>
      </c>
      <c r="C180" s="533">
        <v>112.99</v>
      </c>
      <c r="D180" s="533">
        <v>4.28</v>
      </c>
      <c r="E180" s="533">
        <v>0.72</v>
      </c>
      <c r="F180" s="533">
        <v>90</v>
      </c>
      <c r="G180" s="533">
        <v>82.8</v>
      </c>
      <c r="H180" s="533">
        <v>2982</v>
      </c>
      <c r="I180" s="533">
        <v>0</v>
      </c>
      <c r="J180" s="533">
        <v>1.03</v>
      </c>
      <c r="K180" s="533">
        <v>0.49</v>
      </c>
    </row>
    <row r="181" spans="1:11" x14ac:dyDescent="0.25">
      <c r="A181" s="533">
        <v>1040</v>
      </c>
      <c r="B181" s="533">
        <v>1030.1600000000001</v>
      </c>
      <c r="C181" s="533">
        <v>103.33</v>
      </c>
      <c r="D181" s="533">
        <v>3.07</v>
      </c>
      <c r="E181" s="533">
        <v>1.23</v>
      </c>
      <c r="F181" s="533">
        <v>89</v>
      </c>
      <c r="G181" s="533">
        <v>80.8</v>
      </c>
      <c r="H181" s="533">
        <v>2982</v>
      </c>
      <c r="I181" s="533">
        <v>0</v>
      </c>
      <c r="J181" s="533">
        <v>1.03</v>
      </c>
      <c r="K181" s="533">
        <v>0.48</v>
      </c>
    </row>
    <row r="182" spans="1:11" x14ac:dyDescent="0.25">
      <c r="A182" s="533">
        <v>1045</v>
      </c>
      <c r="B182" s="533">
        <v>1035.01</v>
      </c>
      <c r="C182" s="533">
        <v>68.790000000000006</v>
      </c>
      <c r="D182" s="533">
        <v>3.88</v>
      </c>
      <c r="E182" s="533">
        <v>1.24</v>
      </c>
      <c r="F182" s="533">
        <v>89</v>
      </c>
      <c r="G182" s="533">
        <v>83.1</v>
      </c>
      <c r="H182" s="533">
        <v>2982</v>
      </c>
      <c r="I182" s="533">
        <v>0</v>
      </c>
      <c r="J182" s="533">
        <v>1.03</v>
      </c>
      <c r="K182" s="533">
        <v>0.64</v>
      </c>
    </row>
    <row r="183" spans="1:11" x14ac:dyDescent="0.25">
      <c r="A183" s="533">
        <v>1050</v>
      </c>
      <c r="B183" s="533">
        <v>1039.8499999999999</v>
      </c>
      <c r="C183" s="533">
        <v>85.37</v>
      </c>
      <c r="D183" s="533">
        <v>6.21</v>
      </c>
      <c r="E183" s="533">
        <v>1.23</v>
      </c>
      <c r="F183" s="533">
        <v>89</v>
      </c>
      <c r="G183" s="533">
        <v>88.9</v>
      </c>
      <c r="H183" s="533">
        <v>2982</v>
      </c>
      <c r="I183" s="533">
        <v>0</v>
      </c>
      <c r="J183" s="533">
        <v>1.03</v>
      </c>
      <c r="K183" s="533">
        <v>0.57999999999999996</v>
      </c>
    </row>
    <row r="184" spans="1:11" x14ac:dyDescent="0.25">
      <c r="A184" s="533">
        <v>1055</v>
      </c>
      <c r="B184" s="533">
        <v>1044.7</v>
      </c>
      <c r="C184" s="533">
        <v>88.97</v>
      </c>
      <c r="D184" s="533">
        <v>4.05</v>
      </c>
      <c r="E184" s="533">
        <v>1.69</v>
      </c>
      <c r="F184" s="533">
        <v>91</v>
      </c>
      <c r="G184" s="533">
        <v>84.9</v>
      </c>
      <c r="H184" s="533">
        <v>3020</v>
      </c>
      <c r="I184" s="533">
        <v>0</v>
      </c>
      <c r="J184" s="533">
        <v>1.03</v>
      </c>
      <c r="K184" s="533">
        <v>0.55000000000000004</v>
      </c>
    </row>
    <row r="185" spans="1:11" x14ac:dyDescent="0.25">
      <c r="A185" s="533">
        <v>1060</v>
      </c>
      <c r="B185" s="533">
        <v>1049.54</v>
      </c>
      <c r="C185" s="533">
        <v>104.69</v>
      </c>
      <c r="D185" s="533">
        <v>2.2999999999999998</v>
      </c>
      <c r="E185" s="533">
        <v>0.99</v>
      </c>
      <c r="F185" s="533">
        <v>100</v>
      </c>
      <c r="G185" s="533">
        <v>95.4</v>
      </c>
      <c r="H185" s="533">
        <v>3338</v>
      </c>
      <c r="I185" s="533">
        <v>0</v>
      </c>
      <c r="J185" s="533">
        <v>1.03</v>
      </c>
      <c r="K185" s="533">
        <v>0.48</v>
      </c>
    </row>
    <row r="186" spans="1:11" x14ac:dyDescent="0.25">
      <c r="A186" s="533">
        <v>1065</v>
      </c>
      <c r="B186" s="533">
        <v>1054.3900000000001</v>
      </c>
      <c r="C186" s="533">
        <v>84.43</v>
      </c>
      <c r="D186" s="533">
        <v>2.0099999999999998</v>
      </c>
      <c r="E186" s="533">
        <v>1.87</v>
      </c>
      <c r="F186" s="533">
        <v>100</v>
      </c>
      <c r="G186" s="533">
        <v>95.4</v>
      </c>
      <c r="H186" s="533">
        <v>3338</v>
      </c>
      <c r="I186" s="533">
        <v>0</v>
      </c>
      <c r="J186" s="533">
        <v>1.03</v>
      </c>
      <c r="K186" s="533">
        <v>0.53</v>
      </c>
    </row>
    <row r="187" spans="1:11" x14ac:dyDescent="0.25">
      <c r="A187" s="533">
        <v>1070</v>
      </c>
      <c r="B187" s="533">
        <v>1059.23</v>
      </c>
      <c r="C187" s="533">
        <v>162.68</v>
      </c>
      <c r="D187" s="533">
        <v>0.26</v>
      </c>
      <c r="E187" s="533">
        <v>0</v>
      </c>
      <c r="F187" s="533">
        <v>100</v>
      </c>
      <c r="G187" s="533">
        <v>91.4</v>
      </c>
      <c r="H187" s="533">
        <v>3338</v>
      </c>
      <c r="I187" s="533">
        <v>0</v>
      </c>
      <c r="J187" s="533">
        <v>1.03</v>
      </c>
      <c r="K187" s="533">
        <v>0.3</v>
      </c>
    </row>
    <row r="188" spans="1:11" x14ac:dyDescent="0.25">
      <c r="A188" s="533">
        <v>1075</v>
      </c>
      <c r="B188" s="533">
        <v>1064.08</v>
      </c>
      <c r="C188" s="533">
        <v>117</v>
      </c>
      <c r="D188" s="533">
        <v>1.74</v>
      </c>
      <c r="E188" s="533">
        <v>0</v>
      </c>
      <c r="F188" s="533">
        <v>100</v>
      </c>
      <c r="G188" s="533">
        <v>94.1</v>
      </c>
      <c r="H188" s="533">
        <v>3338</v>
      </c>
      <c r="I188" s="533">
        <v>0</v>
      </c>
      <c r="J188" s="533">
        <v>1.03</v>
      </c>
      <c r="K188" s="533">
        <v>0.46</v>
      </c>
    </row>
    <row r="189" spans="1:11" x14ac:dyDescent="0.25">
      <c r="A189" s="533">
        <v>1080</v>
      </c>
      <c r="B189" s="533">
        <v>1068.92</v>
      </c>
      <c r="C189" s="533">
        <v>63.68</v>
      </c>
      <c r="D189" s="533">
        <v>4.9000000000000004</v>
      </c>
      <c r="E189" s="533">
        <v>2.5499999999999998</v>
      </c>
      <c r="F189" s="533">
        <v>100</v>
      </c>
      <c r="G189" s="533">
        <v>98.5</v>
      </c>
      <c r="H189" s="533">
        <v>3338</v>
      </c>
      <c r="I189" s="533">
        <v>0</v>
      </c>
      <c r="J189" s="533">
        <v>1.03</v>
      </c>
      <c r="K189" s="533">
        <v>0.86</v>
      </c>
    </row>
    <row r="190" spans="1:11" x14ac:dyDescent="0.25">
      <c r="A190" s="533">
        <v>1085</v>
      </c>
      <c r="B190" s="533">
        <v>1073.78</v>
      </c>
      <c r="C190" s="533">
        <v>16.27</v>
      </c>
      <c r="D190" s="533">
        <v>10.96</v>
      </c>
      <c r="E190" s="533">
        <v>6.24</v>
      </c>
      <c r="F190" s="533">
        <v>123</v>
      </c>
      <c r="G190" s="533">
        <v>147.4</v>
      </c>
      <c r="H190" s="533">
        <v>4105</v>
      </c>
      <c r="I190" s="533">
        <v>0</v>
      </c>
      <c r="J190" s="533">
        <v>1.03</v>
      </c>
      <c r="K190" s="533">
        <v>1.1299999999999999</v>
      </c>
    </row>
    <row r="191" spans="1:11" x14ac:dyDescent="0.25">
      <c r="A191" s="533">
        <v>1090</v>
      </c>
      <c r="B191" s="533">
        <v>1078.6300000000001</v>
      </c>
      <c r="C191" s="533">
        <v>24.44</v>
      </c>
      <c r="D191" s="533">
        <v>13.05</v>
      </c>
      <c r="E191" s="533">
        <v>6.81</v>
      </c>
      <c r="F191" s="533">
        <v>154</v>
      </c>
      <c r="G191" s="533">
        <v>198.3</v>
      </c>
      <c r="H191" s="533">
        <v>5011</v>
      </c>
      <c r="I191" s="533">
        <v>0</v>
      </c>
      <c r="J191" s="533">
        <v>1.03</v>
      </c>
      <c r="K191" s="533">
        <v>1.1000000000000001</v>
      </c>
    </row>
    <row r="192" spans="1:11" x14ac:dyDescent="0.25">
      <c r="A192" s="533">
        <v>1095</v>
      </c>
      <c r="B192" s="533">
        <v>1083.49</v>
      </c>
      <c r="C192" s="533">
        <v>31.63</v>
      </c>
      <c r="D192" s="533">
        <v>12.51</v>
      </c>
      <c r="E192" s="533">
        <v>6.65</v>
      </c>
      <c r="F192" s="533">
        <v>150</v>
      </c>
      <c r="G192" s="533">
        <v>197.6</v>
      </c>
      <c r="H192" s="533">
        <v>5011</v>
      </c>
      <c r="I192" s="533">
        <v>0</v>
      </c>
      <c r="J192" s="533">
        <v>1.03</v>
      </c>
      <c r="K192" s="533">
        <v>1.04</v>
      </c>
    </row>
    <row r="193" spans="1:11" x14ac:dyDescent="0.25">
      <c r="A193" s="533">
        <v>1100</v>
      </c>
      <c r="B193" s="533">
        <v>1088.3399999999999</v>
      </c>
      <c r="C193" s="533">
        <v>30.19</v>
      </c>
      <c r="D193" s="533">
        <v>11.89</v>
      </c>
      <c r="E193" s="533">
        <v>6.14</v>
      </c>
      <c r="F193" s="533">
        <v>150</v>
      </c>
      <c r="G193" s="533">
        <v>194.1</v>
      </c>
      <c r="H193" s="533">
        <v>5011</v>
      </c>
      <c r="I193" s="533">
        <v>0</v>
      </c>
      <c r="J193" s="533">
        <v>1.03</v>
      </c>
      <c r="K193" s="533">
        <v>1.02</v>
      </c>
    </row>
    <row r="194" spans="1:11" x14ac:dyDescent="0.25">
      <c r="A194" s="533">
        <v>1105</v>
      </c>
      <c r="B194" s="533">
        <v>1093.19</v>
      </c>
      <c r="C194" s="533">
        <v>26.65</v>
      </c>
      <c r="D194" s="533">
        <v>10</v>
      </c>
      <c r="E194" s="533">
        <v>8.1199999999999992</v>
      </c>
      <c r="F194" s="533">
        <v>168</v>
      </c>
      <c r="G194" s="533">
        <v>191.8</v>
      </c>
      <c r="H194" s="533">
        <v>5011</v>
      </c>
      <c r="I194" s="533">
        <v>0</v>
      </c>
      <c r="J194" s="533">
        <v>1.03</v>
      </c>
      <c r="K194" s="533">
        <v>1.08</v>
      </c>
    </row>
    <row r="195" spans="1:11" x14ac:dyDescent="0.25">
      <c r="A195" s="533">
        <v>1110</v>
      </c>
      <c r="B195" s="533">
        <v>1098.05</v>
      </c>
      <c r="C195" s="533">
        <v>32.9</v>
      </c>
      <c r="D195" s="533">
        <v>2.85</v>
      </c>
      <c r="E195" s="533">
        <v>11.79</v>
      </c>
      <c r="F195" s="533">
        <v>203</v>
      </c>
      <c r="G195" s="533">
        <v>185.2</v>
      </c>
      <c r="H195" s="533">
        <v>5011</v>
      </c>
      <c r="I195" s="533">
        <v>0</v>
      </c>
      <c r="J195" s="533">
        <v>1.03</v>
      </c>
      <c r="K195" s="533">
        <v>0.89</v>
      </c>
    </row>
    <row r="196" spans="1:11" x14ac:dyDescent="0.25">
      <c r="A196" s="533">
        <v>1115</v>
      </c>
      <c r="B196" s="533">
        <v>1102.9000000000001</v>
      </c>
      <c r="C196" s="533">
        <v>17.04</v>
      </c>
      <c r="D196" s="533">
        <v>7.75</v>
      </c>
      <c r="E196" s="533">
        <v>7.1</v>
      </c>
      <c r="F196" s="533">
        <v>145</v>
      </c>
      <c r="G196" s="533">
        <v>177.5</v>
      </c>
      <c r="H196" s="533">
        <v>4835</v>
      </c>
      <c r="I196" s="533">
        <v>0</v>
      </c>
      <c r="J196" s="533">
        <v>1.03</v>
      </c>
      <c r="K196" s="533">
        <v>1.1499999999999999</v>
      </c>
    </row>
    <row r="197" spans="1:11" x14ac:dyDescent="0.25">
      <c r="A197" s="533">
        <v>1120</v>
      </c>
      <c r="B197" s="533">
        <v>1107.73</v>
      </c>
      <c r="C197" s="533">
        <v>17.11</v>
      </c>
      <c r="D197" s="533">
        <v>5.3</v>
      </c>
      <c r="E197" s="533">
        <v>5.69</v>
      </c>
      <c r="F197" s="533">
        <v>150</v>
      </c>
      <c r="G197" s="533">
        <v>186</v>
      </c>
      <c r="H197" s="533">
        <v>5011</v>
      </c>
      <c r="I197" s="533">
        <v>0</v>
      </c>
      <c r="J197" s="533">
        <v>1.03</v>
      </c>
      <c r="K197" s="533">
        <v>1.02</v>
      </c>
    </row>
    <row r="198" spans="1:11" x14ac:dyDescent="0.25">
      <c r="A198" s="533">
        <v>1125</v>
      </c>
      <c r="B198" s="533">
        <v>1112.54</v>
      </c>
      <c r="C198" s="533">
        <v>22.98</v>
      </c>
      <c r="D198" s="533">
        <v>8.76</v>
      </c>
      <c r="E198" s="533">
        <v>4.32</v>
      </c>
      <c r="F198" s="533">
        <v>150</v>
      </c>
      <c r="G198" s="533">
        <v>186</v>
      </c>
      <c r="H198" s="533">
        <v>5010</v>
      </c>
      <c r="I198" s="533">
        <v>0</v>
      </c>
      <c r="J198" s="533">
        <v>1.03</v>
      </c>
      <c r="K198" s="533">
        <v>1.01</v>
      </c>
    </row>
    <row r="199" spans="1:11" x14ac:dyDescent="0.25">
      <c r="A199" s="533">
        <v>1130</v>
      </c>
      <c r="B199" s="533">
        <v>1117.3399999999999</v>
      </c>
      <c r="C199" s="533">
        <v>22.36</v>
      </c>
      <c r="D199" s="533">
        <v>11.85</v>
      </c>
      <c r="E199" s="533">
        <v>3.79</v>
      </c>
      <c r="F199" s="533">
        <v>150</v>
      </c>
      <c r="G199" s="533">
        <v>185.2</v>
      </c>
      <c r="H199" s="533">
        <v>5004</v>
      </c>
      <c r="I199" s="533">
        <v>0</v>
      </c>
      <c r="J199" s="533">
        <v>1.03</v>
      </c>
      <c r="K199" s="533">
        <v>1.1100000000000001</v>
      </c>
    </row>
    <row r="200" spans="1:11" x14ac:dyDescent="0.25">
      <c r="A200" s="533">
        <v>1135</v>
      </c>
      <c r="B200" s="533">
        <v>1122.1400000000001</v>
      </c>
      <c r="C200" s="533">
        <v>22.06</v>
      </c>
      <c r="D200" s="533">
        <v>12.59</v>
      </c>
      <c r="E200" s="533">
        <v>4.8</v>
      </c>
      <c r="F200" s="533">
        <v>136</v>
      </c>
      <c r="G200" s="533">
        <v>163.69999999999999</v>
      </c>
      <c r="H200" s="533">
        <v>4535</v>
      </c>
      <c r="I200" s="533">
        <v>0</v>
      </c>
      <c r="J200" s="533">
        <v>1.03</v>
      </c>
      <c r="K200" s="533">
        <v>1.0900000000000001</v>
      </c>
    </row>
    <row r="201" spans="1:11" x14ac:dyDescent="0.25">
      <c r="A201" s="533">
        <v>1140</v>
      </c>
      <c r="B201" s="533">
        <v>1126.94</v>
      </c>
      <c r="C201" s="533">
        <v>26.07</v>
      </c>
      <c r="D201" s="533">
        <v>12.33</v>
      </c>
      <c r="E201" s="533">
        <v>4.8899999999999997</v>
      </c>
      <c r="F201" s="533">
        <v>150</v>
      </c>
      <c r="G201" s="533">
        <v>189.6</v>
      </c>
      <c r="H201" s="533">
        <v>5011</v>
      </c>
      <c r="I201" s="533">
        <v>0</v>
      </c>
      <c r="J201" s="533">
        <v>1.03</v>
      </c>
      <c r="K201" s="533">
        <v>1.07</v>
      </c>
    </row>
    <row r="202" spans="1:11" x14ac:dyDescent="0.25">
      <c r="A202" s="533">
        <v>1145</v>
      </c>
      <c r="B202" s="533">
        <v>1131.75</v>
      </c>
      <c r="C202" s="533">
        <v>30.03</v>
      </c>
      <c r="D202" s="533">
        <v>8.69</v>
      </c>
      <c r="E202" s="533">
        <v>8.5399999999999991</v>
      </c>
      <c r="F202" s="533">
        <v>150</v>
      </c>
      <c r="G202" s="533">
        <v>188.8</v>
      </c>
      <c r="H202" s="533">
        <v>5011</v>
      </c>
      <c r="I202" s="533">
        <v>0</v>
      </c>
      <c r="J202" s="533">
        <v>1.03</v>
      </c>
      <c r="K202" s="533">
        <v>1.01</v>
      </c>
    </row>
    <row r="203" spans="1:11" x14ac:dyDescent="0.25">
      <c r="A203" s="533">
        <v>1150</v>
      </c>
      <c r="B203" s="533">
        <v>1136.55</v>
      </c>
      <c r="C203" s="533">
        <v>35.44</v>
      </c>
      <c r="D203" s="533">
        <v>9.8800000000000008</v>
      </c>
      <c r="E203" s="533">
        <v>6.92</v>
      </c>
      <c r="F203" s="533">
        <v>141</v>
      </c>
      <c r="G203" s="533">
        <v>171.8</v>
      </c>
      <c r="H203" s="533">
        <v>4704</v>
      </c>
      <c r="I203" s="533">
        <v>0</v>
      </c>
      <c r="J203" s="533">
        <v>1.03</v>
      </c>
      <c r="K203" s="533">
        <v>0.96</v>
      </c>
    </row>
    <row r="204" spans="1:11" x14ac:dyDescent="0.25">
      <c r="A204" s="533">
        <v>1155</v>
      </c>
      <c r="B204" s="533">
        <v>1141.3499999999999</v>
      </c>
      <c r="C204" s="533">
        <v>37.71</v>
      </c>
      <c r="D204" s="533">
        <v>12.16</v>
      </c>
      <c r="E204" s="533">
        <v>2.4900000000000002</v>
      </c>
      <c r="F204" s="533">
        <v>136</v>
      </c>
      <c r="G204" s="533">
        <v>163.1</v>
      </c>
      <c r="H204" s="533">
        <v>4542</v>
      </c>
      <c r="I204" s="533">
        <v>0</v>
      </c>
      <c r="J204" s="533">
        <v>1.03</v>
      </c>
      <c r="K204" s="533">
        <v>0.95</v>
      </c>
    </row>
    <row r="205" spans="1:11" x14ac:dyDescent="0.25">
      <c r="A205" s="533">
        <v>1160</v>
      </c>
      <c r="B205" s="533">
        <v>1146.0999999999999</v>
      </c>
      <c r="C205" s="533">
        <v>34</v>
      </c>
      <c r="D205" s="533">
        <v>13.32</v>
      </c>
      <c r="E205" s="533">
        <v>5.38</v>
      </c>
      <c r="F205" s="533">
        <v>136</v>
      </c>
      <c r="G205" s="533">
        <v>164.1</v>
      </c>
      <c r="H205" s="533">
        <v>4542</v>
      </c>
      <c r="I205" s="533">
        <v>0</v>
      </c>
      <c r="J205" s="533">
        <v>1.03</v>
      </c>
      <c r="K205" s="533">
        <v>1</v>
      </c>
    </row>
    <row r="206" spans="1:11" x14ac:dyDescent="0.25">
      <c r="A206" s="533">
        <v>1165</v>
      </c>
      <c r="B206" s="533">
        <v>1150.8</v>
      </c>
      <c r="C206" s="533">
        <v>35.67</v>
      </c>
      <c r="D206" s="533">
        <v>13.71</v>
      </c>
      <c r="E206" s="533">
        <v>5.83</v>
      </c>
      <c r="F206" s="533">
        <v>131</v>
      </c>
      <c r="G206" s="533">
        <v>157.30000000000001</v>
      </c>
      <c r="H206" s="533">
        <v>4378</v>
      </c>
      <c r="I206" s="533">
        <v>0</v>
      </c>
      <c r="J206" s="533">
        <v>1.03</v>
      </c>
      <c r="K206" s="533">
        <v>0.99</v>
      </c>
    </row>
    <row r="207" spans="1:11" x14ac:dyDescent="0.25">
      <c r="A207" s="533">
        <v>1170</v>
      </c>
      <c r="B207" s="533">
        <v>1155.51</v>
      </c>
      <c r="C207" s="533">
        <v>38.56</v>
      </c>
      <c r="D207" s="533">
        <v>13.69</v>
      </c>
      <c r="E207" s="533">
        <v>5.61</v>
      </c>
      <c r="F207" s="533">
        <v>132</v>
      </c>
      <c r="G207" s="533">
        <v>163.30000000000001</v>
      </c>
      <c r="H207" s="533">
        <v>4412</v>
      </c>
      <c r="I207" s="533">
        <v>0</v>
      </c>
      <c r="J207" s="533">
        <v>1.03</v>
      </c>
      <c r="K207" s="533">
        <v>0.97</v>
      </c>
    </row>
    <row r="208" spans="1:11" x14ac:dyDescent="0.25">
      <c r="A208" s="533">
        <v>1175</v>
      </c>
      <c r="B208" s="533">
        <v>1160.22</v>
      </c>
      <c r="C208" s="533">
        <v>39.729999999999997</v>
      </c>
      <c r="D208" s="533">
        <v>12.41</v>
      </c>
      <c r="E208" s="533">
        <v>6.05</v>
      </c>
      <c r="F208" s="533">
        <v>136</v>
      </c>
      <c r="G208" s="533">
        <v>165.1</v>
      </c>
      <c r="H208" s="533">
        <v>4542</v>
      </c>
      <c r="I208" s="533">
        <v>0</v>
      </c>
      <c r="J208" s="533">
        <v>1.03</v>
      </c>
      <c r="K208" s="533">
        <v>0.97</v>
      </c>
    </row>
    <row r="209" spans="1:11" x14ac:dyDescent="0.25">
      <c r="A209" s="533">
        <v>1180</v>
      </c>
      <c r="B209" s="533">
        <v>1164.92</v>
      </c>
      <c r="C209" s="533">
        <v>54.81</v>
      </c>
      <c r="D209" s="533">
        <v>7.36</v>
      </c>
      <c r="E209" s="533">
        <v>14.48</v>
      </c>
      <c r="F209" s="533">
        <v>136</v>
      </c>
      <c r="G209" s="533">
        <v>166.5</v>
      </c>
      <c r="H209" s="533">
        <v>4542</v>
      </c>
      <c r="I209" s="533">
        <v>0</v>
      </c>
      <c r="J209" s="533">
        <v>1.03</v>
      </c>
      <c r="K209" s="533">
        <v>0.78</v>
      </c>
    </row>
    <row r="210" spans="1:11" x14ac:dyDescent="0.25">
      <c r="A210" s="533">
        <v>1185</v>
      </c>
      <c r="B210" s="533">
        <v>1169.6300000000001</v>
      </c>
      <c r="C210" s="533">
        <v>39.06</v>
      </c>
      <c r="D210" s="533">
        <v>7.56</v>
      </c>
      <c r="E210" s="533">
        <v>7.44</v>
      </c>
      <c r="F210" s="533">
        <v>140</v>
      </c>
      <c r="G210" s="533">
        <v>172.1</v>
      </c>
      <c r="H210" s="533">
        <v>4655</v>
      </c>
      <c r="I210" s="533">
        <v>0</v>
      </c>
      <c r="J210" s="533">
        <v>1.03</v>
      </c>
      <c r="K210" s="533">
        <v>0.89</v>
      </c>
    </row>
    <row r="211" spans="1:11" x14ac:dyDescent="0.25">
      <c r="A211" s="533">
        <v>1190</v>
      </c>
      <c r="B211" s="533">
        <v>1174.3399999999999</v>
      </c>
      <c r="C211" s="533">
        <v>37.76</v>
      </c>
      <c r="D211" s="533">
        <v>9.7799999999999994</v>
      </c>
      <c r="E211" s="533">
        <v>0.01</v>
      </c>
      <c r="F211" s="533">
        <v>150</v>
      </c>
      <c r="G211" s="533">
        <v>192</v>
      </c>
      <c r="H211" s="533">
        <v>5011</v>
      </c>
      <c r="I211" s="533">
        <v>0</v>
      </c>
      <c r="J211" s="533">
        <v>1.03</v>
      </c>
      <c r="K211" s="533">
        <v>0.93</v>
      </c>
    </row>
    <row r="212" spans="1:11" x14ac:dyDescent="0.25">
      <c r="A212" s="533">
        <v>1195</v>
      </c>
      <c r="B212" s="533">
        <v>1179.05</v>
      </c>
      <c r="C212" s="533">
        <v>38.630000000000003</v>
      </c>
      <c r="D212" s="533">
        <v>9.9700000000000006</v>
      </c>
      <c r="E212" s="533">
        <v>2.82</v>
      </c>
      <c r="F212" s="533">
        <v>150</v>
      </c>
      <c r="G212" s="533">
        <v>192.2</v>
      </c>
      <c r="H212" s="533">
        <v>5011</v>
      </c>
      <c r="I212" s="533">
        <v>0</v>
      </c>
      <c r="J212" s="533">
        <v>1.03</v>
      </c>
      <c r="K212" s="533">
        <v>0.93</v>
      </c>
    </row>
    <row r="213" spans="1:11" x14ac:dyDescent="0.25">
      <c r="A213" s="533">
        <v>1200</v>
      </c>
      <c r="B213" s="533">
        <v>1183.75</v>
      </c>
      <c r="C213" s="533">
        <v>29.64</v>
      </c>
      <c r="D213" s="533">
        <v>6.35</v>
      </c>
      <c r="E213" s="533">
        <v>7.95</v>
      </c>
      <c r="F213" s="533">
        <v>147</v>
      </c>
      <c r="G213" s="533">
        <v>187.7</v>
      </c>
      <c r="H213" s="533">
        <v>4891</v>
      </c>
      <c r="I213" s="533">
        <v>0</v>
      </c>
      <c r="J213" s="533">
        <v>1.03</v>
      </c>
      <c r="K213" s="533">
        <v>0.91</v>
      </c>
    </row>
    <row r="214" spans="1:11" x14ac:dyDescent="0.25">
      <c r="A214" s="533">
        <v>1205</v>
      </c>
      <c r="B214" s="533">
        <v>1188.46</v>
      </c>
      <c r="C214" s="533">
        <v>51.89</v>
      </c>
      <c r="D214" s="533">
        <v>4.1500000000000004</v>
      </c>
      <c r="E214" s="533">
        <v>13.92</v>
      </c>
      <c r="F214" s="533">
        <v>160</v>
      </c>
      <c r="G214" s="533">
        <v>214.5</v>
      </c>
      <c r="H214" s="533">
        <v>5345</v>
      </c>
      <c r="I214" s="533">
        <v>0</v>
      </c>
      <c r="J214" s="533">
        <v>1.03</v>
      </c>
      <c r="K214" s="533">
        <v>0.74</v>
      </c>
    </row>
    <row r="215" spans="1:11" x14ac:dyDescent="0.25">
      <c r="A215" s="533">
        <v>1210</v>
      </c>
      <c r="B215" s="533">
        <v>1193.1600000000001</v>
      </c>
      <c r="C215" s="533">
        <v>55.04</v>
      </c>
      <c r="D215" s="533">
        <v>6.46</v>
      </c>
      <c r="E215" s="533">
        <v>14.04</v>
      </c>
      <c r="F215" s="533">
        <v>160</v>
      </c>
      <c r="G215" s="533">
        <v>213.7</v>
      </c>
      <c r="H215" s="533">
        <v>5345</v>
      </c>
      <c r="I215" s="533">
        <v>0</v>
      </c>
      <c r="J215" s="533">
        <v>1.03</v>
      </c>
      <c r="K215" s="533">
        <v>0.79</v>
      </c>
    </row>
    <row r="216" spans="1:11" x14ac:dyDescent="0.25">
      <c r="A216" s="533">
        <v>1215</v>
      </c>
      <c r="B216" s="533">
        <v>1197.8699999999999</v>
      </c>
      <c r="C216" s="533">
        <v>55.34</v>
      </c>
      <c r="D216" s="533">
        <v>11.91</v>
      </c>
      <c r="E216" s="533">
        <v>15.72</v>
      </c>
      <c r="F216" s="533">
        <v>160</v>
      </c>
      <c r="G216" s="533">
        <v>216</v>
      </c>
      <c r="H216" s="533">
        <v>5345</v>
      </c>
      <c r="I216" s="533">
        <v>0</v>
      </c>
      <c r="J216" s="533">
        <v>1.03</v>
      </c>
      <c r="K216" s="533">
        <v>0.9</v>
      </c>
    </row>
    <row r="217" spans="1:11" x14ac:dyDescent="0.25">
      <c r="A217" s="533">
        <v>1220</v>
      </c>
      <c r="B217" s="533">
        <v>1202.57</v>
      </c>
      <c r="C217" s="533">
        <v>52.67</v>
      </c>
      <c r="D217" s="533">
        <v>11.68</v>
      </c>
      <c r="E217" s="533">
        <v>14.54</v>
      </c>
      <c r="F217" s="533">
        <v>160</v>
      </c>
      <c r="G217" s="533">
        <v>215.7</v>
      </c>
      <c r="H217" s="533">
        <v>5345</v>
      </c>
      <c r="I217" s="533">
        <v>0</v>
      </c>
      <c r="J217" s="533">
        <v>1.03</v>
      </c>
      <c r="K217" s="533">
        <v>0.91</v>
      </c>
    </row>
    <row r="218" spans="1:11" x14ac:dyDescent="0.25">
      <c r="A218" s="533">
        <v>1225</v>
      </c>
      <c r="B218" s="533">
        <v>1207.27</v>
      </c>
      <c r="C218" s="533">
        <v>43.97</v>
      </c>
      <c r="D218" s="533">
        <v>5.13</v>
      </c>
      <c r="E218" s="533">
        <v>11.11</v>
      </c>
      <c r="F218" s="533">
        <v>155</v>
      </c>
      <c r="G218" s="533">
        <v>198.9</v>
      </c>
      <c r="H218" s="533">
        <v>5178</v>
      </c>
      <c r="I218" s="533">
        <v>0</v>
      </c>
      <c r="J218" s="533">
        <v>1.03</v>
      </c>
      <c r="K218" s="533">
        <v>0.83</v>
      </c>
    </row>
    <row r="219" spans="1:11" x14ac:dyDescent="0.25">
      <c r="A219" s="533">
        <v>1230</v>
      </c>
      <c r="B219" s="533">
        <v>1211.98</v>
      </c>
      <c r="C219" s="533">
        <v>61.46</v>
      </c>
      <c r="D219" s="533">
        <v>7.11</v>
      </c>
      <c r="E219" s="533">
        <v>13.2</v>
      </c>
      <c r="F219" s="533">
        <v>160</v>
      </c>
      <c r="G219" s="533">
        <v>212.8</v>
      </c>
      <c r="H219" s="533">
        <v>5345</v>
      </c>
      <c r="I219" s="533">
        <v>0</v>
      </c>
      <c r="J219" s="533">
        <v>1.03</v>
      </c>
      <c r="K219" s="533">
        <v>0.79</v>
      </c>
    </row>
    <row r="220" spans="1:11" x14ac:dyDescent="0.25">
      <c r="A220" s="533">
        <v>1235</v>
      </c>
      <c r="B220" s="533">
        <v>1216.68</v>
      </c>
      <c r="C220" s="533">
        <v>62.51</v>
      </c>
      <c r="D220" s="533">
        <v>9</v>
      </c>
      <c r="E220" s="533">
        <v>14.27</v>
      </c>
      <c r="F220" s="533">
        <v>160</v>
      </c>
      <c r="G220" s="533">
        <v>215</v>
      </c>
      <c r="H220" s="533">
        <v>5344</v>
      </c>
      <c r="I220" s="533">
        <v>0</v>
      </c>
      <c r="J220" s="533">
        <v>1.03</v>
      </c>
      <c r="K220" s="533">
        <v>0.82</v>
      </c>
    </row>
    <row r="221" spans="1:11" x14ac:dyDescent="0.25">
      <c r="A221" s="533">
        <v>1240</v>
      </c>
      <c r="B221" s="533">
        <v>1221.3900000000001</v>
      </c>
      <c r="C221" s="533">
        <v>46.2</v>
      </c>
      <c r="D221" s="533">
        <v>8.27</v>
      </c>
      <c r="E221" s="533">
        <v>12.84</v>
      </c>
      <c r="F221" s="533">
        <v>143</v>
      </c>
      <c r="G221" s="533">
        <v>181.7</v>
      </c>
      <c r="H221" s="533">
        <v>4771</v>
      </c>
      <c r="I221" s="533">
        <v>0</v>
      </c>
      <c r="J221" s="533">
        <v>1.03</v>
      </c>
      <c r="K221" s="533">
        <v>0.93</v>
      </c>
    </row>
    <row r="222" spans="1:11" x14ac:dyDescent="0.25">
      <c r="A222" s="533">
        <v>1245</v>
      </c>
      <c r="B222" s="533">
        <v>1226.1099999999999</v>
      </c>
      <c r="C222" s="533">
        <v>43.16</v>
      </c>
      <c r="D222" s="533">
        <v>5.81</v>
      </c>
      <c r="E222" s="533">
        <v>0.9</v>
      </c>
      <c r="F222" s="533">
        <v>160</v>
      </c>
      <c r="G222" s="533">
        <v>205.7</v>
      </c>
      <c r="H222" s="533">
        <v>5344</v>
      </c>
      <c r="I222" s="533">
        <v>0</v>
      </c>
      <c r="J222" s="533">
        <v>1.03</v>
      </c>
      <c r="K222" s="533">
        <v>0.87</v>
      </c>
    </row>
    <row r="223" spans="1:11" x14ac:dyDescent="0.25">
      <c r="A223" s="533">
        <v>1250</v>
      </c>
      <c r="B223" s="533">
        <v>1230.83</v>
      </c>
      <c r="C223" s="533">
        <v>104.59</v>
      </c>
      <c r="D223" s="533">
        <v>3.01</v>
      </c>
      <c r="E223" s="533">
        <v>1.69</v>
      </c>
      <c r="F223" s="533">
        <v>136</v>
      </c>
      <c r="G223" s="533">
        <v>154.4</v>
      </c>
      <c r="H223" s="533">
        <v>4521</v>
      </c>
      <c r="I223" s="533">
        <v>0</v>
      </c>
      <c r="J223" s="533">
        <v>1.03</v>
      </c>
      <c r="K223" s="533">
        <v>0.55000000000000004</v>
      </c>
    </row>
    <row r="224" spans="1:11" x14ac:dyDescent="0.25">
      <c r="A224" s="533">
        <v>1255</v>
      </c>
      <c r="B224" s="533">
        <v>1235.55</v>
      </c>
      <c r="C224" s="533">
        <v>13.45</v>
      </c>
      <c r="D224" s="533">
        <v>10.48</v>
      </c>
      <c r="E224" s="533">
        <v>2.74</v>
      </c>
      <c r="F224" s="533">
        <v>120</v>
      </c>
      <c r="G224" s="533">
        <v>131.4</v>
      </c>
      <c r="H224" s="533">
        <v>4008</v>
      </c>
      <c r="I224" s="533">
        <v>0</v>
      </c>
      <c r="J224" s="533">
        <v>1.03</v>
      </c>
      <c r="K224" s="533">
        <v>1.1200000000000001</v>
      </c>
    </row>
    <row r="225" spans="1:11" x14ac:dyDescent="0.25">
      <c r="A225" s="533">
        <v>1260</v>
      </c>
      <c r="B225" s="533">
        <v>1240.28</v>
      </c>
      <c r="C225" s="533">
        <v>19.04</v>
      </c>
      <c r="D225" s="533">
        <v>11.27</v>
      </c>
      <c r="E225" s="533">
        <v>3.51</v>
      </c>
      <c r="F225" s="533">
        <v>120</v>
      </c>
      <c r="G225" s="533">
        <v>131.69999999999999</v>
      </c>
      <c r="H225" s="533">
        <v>4008</v>
      </c>
      <c r="I225" s="533">
        <v>0</v>
      </c>
      <c r="J225" s="533">
        <v>1.03</v>
      </c>
      <c r="K225" s="533">
        <v>1.07</v>
      </c>
    </row>
    <row r="226" spans="1:11" x14ac:dyDescent="0.25">
      <c r="A226" s="533">
        <v>1265</v>
      </c>
      <c r="B226" s="533">
        <v>1245</v>
      </c>
      <c r="C226" s="533">
        <v>17.93</v>
      </c>
      <c r="D226" s="533">
        <v>11.53</v>
      </c>
      <c r="E226" s="533">
        <v>2.87</v>
      </c>
      <c r="F226" s="533">
        <v>118</v>
      </c>
      <c r="G226" s="533">
        <v>128.1</v>
      </c>
      <c r="H226" s="533">
        <v>3940</v>
      </c>
      <c r="I226" s="533">
        <v>0</v>
      </c>
      <c r="J226" s="533">
        <v>1.03</v>
      </c>
      <c r="K226" s="533">
        <v>1.1000000000000001</v>
      </c>
    </row>
    <row r="227" spans="1:11" x14ac:dyDescent="0.25">
      <c r="A227" s="533">
        <v>1270</v>
      </c>
      <c r="B227" s="533">
        <v>1249.72</v>
      </c>
      <c r="C227" s="533">
        <v>26.62</v>
      </c>
      <c r="D227" s="533">
        <v>12.2</v>
      </c>
      <c r="E227" s="533">
        <v>0.2</v>
      </c>
      <c r="F227" s="533">
        <v>120</v>
      </c>
      <c r="G227" s="533">
        <v>133.4</v>
      </c>
      <c r="H227" s="533">
        <v>4008</v>
      </c>
      <c r="I227" s="533">
        <v>0</v>
      </c>
      <c r="J227" s="533">
        <v>1.03</v>
      </c>
      <c r="K227" s="533">
        <v>1.01</v>
      </c>
    </row>
    <row r="228" spans="1:11" x14ac:dyDescent="0.25">
      <c r="A228" s="533">
        <v>1275</v>
      </c>
      <c r="B228" s="533">
        <v>1254.44</v>
      </c>
      <c r="C228" s="533">
        <v>31.17</v>
      </c>
      <c r="D228" s="533">
        <v>13.35</v>
      </c>
      <c r="E228" s="533">
        <v>4.96</v>
      </c>
      <c r="F228" s="533">
        <v>120</v>
      </c>
      <c r="G228" s="533">
        <v>135.1</v>
      </c>
      <c r="H228" s="533">
        <v>4008</v>
      </c>
      <c r="I228" s="533">
        <v>0</v>
      </c>
      <c r="J228" s="533">
        <v>1.03</v>
      </c>
      <c r="K228" s="533">
        <v>0.99</v>
      </c>
    </row>
    <row r="229" spans="1:11" x14ac:dyDescent="0.25">
      <c r="A229" s="533">
        <v>1280</v>
      </c>
      <c r="B229" s="533">
        <v>1259.19</v>
      </c>
      <c r="C229" s="533">
        <v>40.64</v>
      </c>
      <c r="D229" s="533">
        <v>9.5399999999999991</v>
      </c>
      <c r="E229" s="533">
        <v>5.23</v>
      </c>
      <c r="F229" s="533">
        <v>118</v>
      </c>
      <c r="G229" s="533">
        <v>128.19999999999999</v>
      </c>
      <c r="H229" s="533">
        <v>3932</v>
      </c>
      <c r="I229" s="533">
        <v>0</v>
      </c>
      <c r="J229" s="533">
        <v>1.03</v>
      </c>
      <c r="K229" s="533">
        <v>0.89</v>
      </c>
    </row>
    <row r="230" spans="1:11" x14ac:dyDescent="0.25">
      <c r="A230" s="533">
        <v>1285</v>
      </c>
      <c r="B230" s="533">
        <v>1263.94</v>
      </c>
      <c r="C230" s="533">
        <v>127.05</v>
      </c>
      <c r="D230" s="533">
        <v>0.03</v>
      </c>
      <c r="E230" s="533">
        <v>7.64</v>
      </c>
      <c r="F230" s="533">
        <v>102</v>
      </c>
      <c r="G230" s="533">
        <v>95.1</v>
      </c>
      <c r="H230" s="533">
        <v>3387</v>
      </c>
      <c r="I230" s="533">
        <v>0</v>
      </c>
      <c r="J230" s="533">
        <v>1.03</v>
      </c>
      <c r="K230" s="533">
        <v>0.26</v>
      </c>
    </row>
    <row r="231" spans="1:11" x14ac:dyDescent="0.25">
      <c r="A231" s="533">
        <v>1290</v>
      </c>
      <c r="B231" s="533">
        <v>1268.68</v>
      </c>
      <c r="C231" s="533">
        <v>79.150000000000006</v>
      </c>
      <c r="D231" s="533">
        <v>1.27</v>
      </c>
      <c r="E231" s="533">
        <v>5.5</v>
      </c>
      <c r="F231" s="533">
        <v>104</v>
      </c>
      <c r="G231" s="533">
        <v>100.8</v>
      </c>
      <c r="H231" s="533">
        <v>3463</v>
      </c>
      <c r="I231" s="533">
        <v>0</v>
      </c>
      <c r="J231" s="533">
        <v>1.03</v>
      </c>
      <c r="K231" s="533">
        <v>0.51</v>
      </c>
    </row>
    <row r="232" spans="1:11" x14ac:dyDescent="0.25">
      <c r="A232" s="533">
        <v>1295</v>
      </c>
      <c r="B232" s="533">
        <v>1273.43</v>
      </c>
      <c r="C232" s="533">
        <v>102.23</v>
      </c>
      <c r="D232" s="533">
        <v>2.17</v>
      </c>
      <c r="E232" s="533">
        <v>1.87</v>
      </c>
      <c r="F232" s="533">
        <v>120</v>
      </c>
      <c r="G232" s="533">
        <v>124.2</v>
      </c>
      <c r="H232" s="533">
        <v>4008</v>
      </c>
      <c r="I232" s="533">
        <v>0</v>
      </c>
      <c r="J232" s="533">
        <v>1.03</v>
      </c>
      <c r="K232" s="533">
        <v>0.5</v>
      </c>
    </row>
    <row r="233" spans="1:11" x14ac:dyDescent="0.25">
      <c r="A233" s="533">
        <v>1300</v>
      </c>
      <c r="B233" s="533">
        <v>1278.18</v>
      </c>
      <c r="C233" s="533">
        <v>121.69</v>
      </c>
      <c r="D233" s="533">
        <v>1.85</v>
      </c>
      <c r="E233" s="533">
        <v>1.88</v>
      </c>
      <c r="F233" s="533">
        <v>120</v>
      </c>
      <c r="G233" s="533">
        <v>124.4</v>
      </c>
      <c r="H233" s="533">
        <v>4008</v>
      </c>
      <c r="I233" s="533">
        <v>0</v>
      </c>
      <c r="J233" s="533">
        <v>1.03</v>
      </c>
      <c r="K233" s="533">
        <v>0.46</v>
      </c>
    </row>
    <row r="234" spans="1:11" x14ac:dyDescent="0.25">
      <c r="A234" s="533">
        <v>1305</v>
      </c>
      <c r="B234" s="533">
        <v>1282.93</v>
      </c>
      <c r="C234" s="533">
        <v>96.59</v>
      </c>
      <c r="D234" s="533">
        <v>1.91</v>
      </c>
      <c r="E234" s="533">
        <v>0.77</v>
      </c>
      <c r="F234" s="533">
        <v>120</v>
      </c>
      <c r="G234" s="533">
        <v>124.8</v>
      </c>
      <c r="H234" s="533">
        <v>4008</v>
      </c>
      <c r="I234" s="533">
        <v>0</v>
      </c>
      <c r="J234" s="533">
        <v>1.03</v>
      </c>
      <c r="K234" s="533">
        <v>0.55000000000000004</v>
      </c>
    </row>
    <row r="235" spans="1:11" x14ac:dyDescent="0.25">
      <c r="A235" s="533">
        <v>1310</v>
      </c>
      <c r="B235" s="533">
        <v>1287.68</v>
      </c>
      <c r="C235" s="533">
        <v>139.97</v>
      </c>
      <c r="D235" s="533">
        <v>1.48</v>
      </c>
      <c r="E235" s="533">
        <v>-1.49</v>
      </c>
      <c r="F235" s="533">
        <v>120</v>
      </c>
      <c r="G235" s="533">
        <v>125.6</v>
      </c>
      <c r="H235" s="533">
        <v>4008</v>
      </c>
      <c r="I235" s="533">
        <v>0</v>
      </c>
      <c r="J235" s="533">
        <v>1.03</v>
      </c>
      <c r="K235" s="533">
        <v>0.43</v>
      </c>
    </row>
    <row r="236" spans="1:11" x14ac:dyDescent="0.25">
      <c r="A236" s="533">
        <v>1315</v>
      </c>
      <c r="B236" s="533">
        <v>1292.43</v>
      </c>
      <c r="C236" s="533">
        <v>115.14</v>
      </c>
      <c r="D236" s="533">
        <v>2.09</v>
      </c>
      <c r="E236" s="533">
        <v>-1.51</v>
      </c>
      <c r="F236" s="533">
        <v>120</v>
      </c>
      <c r="G236" s="533">
        <v>126.5</v>
      </c>
      <c r="H236" s="533">
        <v>4008</v>
      </c>
      <c r="I236" s="533">
        <v>0</v>
      </c>
      <c r="J236" s="533">
        <v>1.03</v>
      </c>
      <c r="K236" s="533">
        <v>0.48</v>
      </c>
    </row>
    <row r="237" spans="1:11" x14ac:dyDescent="0.25">
      <c r="A237" s="533">
        <v>1320</v>
      </c>
      <c r="B237" s="533">
        <v>1297.24</v>
      </c>
      <c r="C237" s="533">
        <v>126.92</v>
      </c>
      <c r="D237" s="533">
        <v>1.89</v>
      </c>
      <c r="E237" s="533">
        <v>-1.49</v>
      </c>
      <c r="F237" s="533">
        <v>120</v>
      </c>
      <c r="G237" s="533">
        <v>126.9</v>
      </c>
      <c r="H237" s="533">
        <v>4008</v>
      </c>
      <c r="I237" s="533">
        <v>0</v>
      </c>
      <c r="J237" s="533">
        <v>1.03</v>
      </c>
      <c r="K237" s="533">
        <v>0.46</v>
      </c>
    </row>
    <row r="238" spans="1:11" x14ac:dyDescent="0.25">
      <c r="A238" s="533">
        <v>1325</v>
      </c>
      <c r="B238" s="533">
        <v>1302.05</v>
      </c>
      <c r="C238" s="533">
        <v>101.27</v>
      </c>
      <c r="D238" s="533">
        <v>1.77</v>
      </c>
      <c r="E238" s="533">
        <v>-1.5</v>
      </c>
      <c r="F238" s="533">
        <v>120</v>
      </c>
      <c r="G238" s="533">
        <v>127.1</v>
      </c>
      <c r="H238" s="533">
        <v>4008</v>
      </c>
      <c r="I238" s="533">
        <v>0</v>
      </c>
      <c r="J238" s="533">
        <v>1.03</v>
      </c>
      <c r="K238" s="533">
        <v>0.49</v>
      </c>
    </row>
    <row r="239" spans="1:11" x14ac:dyDescent="0.25">
      <c r="A239" s="533">
        <v>1330</v>
      </c>
      <c r="B239" s="533">
        <v>1306.8599999999999</v>
      </c>
      <c r="C239" s="533">
        <v>93.62</v>
      </c>
      <c r="D239" s="533">
        <v>1.94</v>
      </c>
      <c r="E239" s="533">
        <v>-1.5</v>
      </c>
      <c r="F239" s="533">
        <v>105</v>
      </c>
      <c r="G239" s="533">
        <v>103.2</v>
      </c>
      <c r="H239" s="533">
        <v>3485</v>
      </c>
      <c r="I239" s="533">
        <v>0</v>
      </c>
      <c r="J239" s="533">
        <v>1.03</v>
      </c>
      <c r="K239" s="533">
        <v>0.49</v>
      </c>
    </row>
    <row r="240" spans="1:11" x14ac:dyDescent="0.25">
      <c r="A240" s="533">
        <v>1335</v>
      </c>
      <c r="B240" s="533">
        <v>1311.67</v>
      </c>
      <c r="C240" s="533">
        <v>38.21</v>
      </c>
      <c r="D240" s="533">
        <v>6.8</v>
      </c>
      <c r="E240" s="533">
        <v>0.94</v>
      </c>
      <c r="F240" s="533">
        <v>105</v>
      </c>
      <c r="G240" s="533">
        <v>108.3</v>
      </c>
      <c r="H240" s="533">
        <v>3493</v>
      </c>
      <c r="I240" s="533">
        <v>0</v>
      </c>
      <c r="J240" s="533">
        <v>1.03</v>
      </c>
      <c r="K240" s="533">
        <v>0.99</v>
      </c>
    </row>
    <row r="241" spans="1:11" x14ac:dyDescent="0.25">
      <c r="A241" s="533">
        <v>1340</v>
      </c>
      <c r="B241" s="533">
        <v>1316.48</v>
      </c>
      <c r="C241" s="533">
        <v>19.190000000000001</v>
      </c>
      <c r="D241" s="533">
        <v>8.64</v>
      </c>
      <c r="E241" s="533">
        <v>3</v>
      </c>
      <c r="F241" s="533">
        <v>120</v>
      </c>
      <c r="G241" s="533">
        <v>135</v>
      </c>
      <c r="H241" s="533">
        <v>4008</v>
      </c>
      <c r="I241" s="533">
        <v>0</v>
      </c>
      <c r="J241" s="533">
        <v>1.03</v>
      </c>
      <c r="K241" s="533">
        <v>1.02</v>
      </c>
    </row>
    <row r="242" spans="1:11" x14ac:dyDescent="0.25">
      <c r="A242" s="533">
        <v>1345</v>
      </c>
      <c r="B242" s="533">
        <v>1321.29</v>
      </c>
      <c r="C242" s="533">
        <v>42.03</v>
      </c>
      <c r="D242" s="533">
        <v>7.92</v>
      </c>
      <c r="E242" s="533">
        <v>2.0499999999999998</v>
      </c>
      <c r="F242" s="533">
        <v>120</v>
      </c>
      <c r="G242" s="533">
        <v>135.80000000000001</v>
      </c>
      <c r="H242" s="533">
        <v>4008</v>
      </c>
      <c r="I242" s="533">
        <v>0</v>
      </c>
      <c r="J242" s="533">
        <v>1.03</v>
      </c>
      <c r="K242" s="533">
        <v>0.95</v>
      </c>
    </row>
    <row r="243" spans="1:11" x14ac:dyDescent="0.25">
      <c r="A243" s="533">
        <v>1350</v>
      </c>
      <c r="B243" s="533">
        <v>1326.11</v>
      </c>
      <c r="C243" s="533">
        <v>22.18</v>
      </c>
      <c r="D243" s="533">
        <v>12.39</v>
      </c>
      <c r="E243" s="533">
        <v>5.0199999999999996</v>
      </c>
      <c r="F243" s="533">
        <v>120</v>
      </c>
      <c r="G243" s="533">
        <v>140.6</v>
      </c>
      <c r="H243" s="533">
        <v>4008</v>
      </c>
      <c r="I243" s="533">
        <v>0</v>
      </c>
      <c r="J243" s="533">
        <v>1.03</v>
      </c>
      <c r="K243" s="533">
        <v>1.1399999999999999</v>
      </c>
    </row>
    <row r="244" spans="1:11" x14ac:dyDescent="0.25">
      <c r="A244" s="533">
        <v>1355</v>
      </c>
      <c r="B244" s="533">
        <v>1330.92</v>
      </c>
      <c r="C244" s="533">
        <v>14.04</v>
      </c>
      <c r="D244" s="533">
        <v>8.76</v>
      </c>
      <c r="E244" s="533">
        <v>2.4500000000000002</v>
      </c>
      <c r="F244" s="533">
        <v>128</v>
      </c>
      <c r="G244" s="533">
        <v>149.5</v>
      </c>
      <c r="H244" s="533">
        <v>4258</v>
      </c>
      <c r="I244" s="533">
        <v>0</v>
      </c>
      <c r="J244" s="533">
        <v>1.03</v>
      </c>
      <c r="K244" s="533">
        <v>1.08</v>
      </c>
    </row>
    <row r="245" spans="1:11" x14ac:dyDescent="0.25">
      <c r="A245" s="533">
        <v>1360</v>
      </c>
      <c r="B245" s="533">
        <v>1335.74</v>
      </c>
      <c r="C245" s="533">
        <v>13.99</v>
      </c>
      <c r="D245" s="533">
        <v>9.73</v>
      </c>
      <c r="E245" s="533">
        <v>2.12</v>
      </c>
      <c r="F245" s="533">
        <v>150</v>
      </c>
      <c r="G245" s="533">
        <v>193.7</v>
      </c>
      <c r="H245" s="533">
        <v>5011</v>
      </c>
      <c r="I245" s="533">
        <v>0</v>
      </c>
      <c r="J245" s="533">
        <v>1.03</v>
      </c>
      <c r="K245" s="533">
        <v>1.1499999999999999</v>
      </c>
    </row>
    <row r="246" spans="1:11" x14ac:dyDescent="0.25">
      <c r="A246" s="533">
        <v>1365</v>
      </c>
      <c r="B246" s="533">
        <v>1340.56</v>
      </c>
      <c r="C246" s="533">
        <v>13.43</v>
      </c>
      <c r="D246" s="533">
        <v>6.87</v>
      </c>
      <c r="E246" s="533">
        <v>2.72</v>
      </c>
      <c r="F246" s="533">
        <v>148</v>
      </c>
      <c r="G246" s="533">
        <v>186.6</v>
      </c>
      <c r="H246" s="533">
        <v>4930</v>
      </c>
      <c r="I246" s="533">
        <v>0</v>
      </c>
      <c r="J246" s="533">
        <v>1.03</v>
      </c>
      <c r="K246" s="533">
        <v>1.1399999999999999</v>
      </c>
    </row>
    <row r="247" spans="1:11" x14ac:dyDescent="0.25">
      <c r="A247" s="533">
        <v>1370</v>
      </c>
      <c r="B247" s="533">
        <v>1345.37</v>
      </c>
      <c r="C247" s="533">
        <v>15.55</v>
      </c>
      <c r="D247" s="533">
        <v>7.07</v>
      </c>
      <c r="E247" s="533">
        <v>7.58</v>
      </c>
      <c r="F247" s="533">
        <v>125</v>
      </c>
      <c r="G247" s="533">
        <v>150.6</v>
      </c>
      <c r="H247" s="533">
        <v>4008</v>
      </c>
      <c r="I247" s="533">
        <v>7.0000000000000007E-2</v>
      </c>
      <c r="J247" s="533">
        <v>1.1599999999999999</v>
      </c>
      <c r="K247" s="533">
        <v>0.85</v>
      </c>
    </row>
    <row r="248" spans="1:11" x14ac:dyDescent="0.25">
      <c r="A248" s="533">
        <v>1375</v>
      </c>
      <c r="B248" s="533">
        <v>1350.17</v>
      </c>
      <c r="C248" s="533">
        <v>7.03</v>
      </c>
      <c r="D248" s="533">
        <v>1.85</v>
      </c>
      <c r="E248" s="533">
        <v>14.44</v>
      </c>
      <c r="F248" s="533">
        <v>90</v>
      </c>
      <c r="G248" s="533">
        <v>140.69999999999999</v>
      </c>
      <c r="H248" s="533">
        <v>3166</v>
      </c>
      <c r="I248" s="533">
        <v>0.28999999999999998</v>
      </c>
      <c r="J248" s="533">
        <v>1.35</v>
      </c>
      <c r="K248" s="533">
        <v>0.74</v>
      </c>
    </row>
    <row r="249" spans="1:11" x14ac:dyDescent="0.25">
      <c r="A249" s="533">
        <v>1380</v>
      </c>
      <c r="B249" s="533">
        <v>1354.97</v>
      </c>
      <c r="C249" s="533">
        <v>15.44</v>
      </c>
      <c r="D249" s="533">
        <v>1.99</v>
      </c>
      <c r="E249" s="533">
        <v>15.4</v>
      </c>
      <c r="F249" s="533">
        <v>110</v>
      </c>
      <c r="G249" s="533">
        <v>232</v>
      </c>
      <c r="H249" s="533">
        <v>4539</v>
      </c>
      <c r="I249" s="533">
        <v>0.28000000000000003</v>
      </c>
      <c r="J249" s="533">
        <v>1.36</v>
      </c>
      <c r="K249" s="533">
        <v>0.63</v>
      </c>
    </row>
    <row r="250" spans="1:11" x14ac:dyDescent="0.25">
      <c r="A250" s="533">
        <v>1385</v>
      </c>
      <c r="B250" s="533">
        <v>1359.77</v>
      </c>
      <c r="C250" s="533">
        <v>19.010000000000002</v>
      </c>
      <c r="D250" s="533">
        <v>3.12</v>
      </c>
      <c r="E250" s="533">
        <v>15</v>
      </c>
      <c r="F250" s="533">
        <v>119</v>
      </c>
      <c r="G250" s="533">
        <v>233.6</v>
      </c>
      <c r="H250" s="533">
        <v>4544</v>
      </c>
      <c r="I250" s="533">
        <v>0.31</v>
      </c>
      <c r="J250" s="533">
        <v>1.36</v>
      </c>
      <c r="K250" s="533">
        <v>0.72</v>
      </c>
    </row>
    <row r="251" spans="1:11" x14ac:dyDescent="0.25">
      <c r="A251" s="533">
        <v>1390</v>
      </c>
      <c r="B251" s="533">
        <v>1364.57</v>
      </c>
      <c r="C251" s="533">
        <v>19.88</v>
      </c>
      <c r="D251" s="533">
        <v>3.65</v>
      </c>
      <c r="E251" s="533">
        <v>15.75</v>
      </c>
      <c r="F251" s="533">
        <v>120</v>
      </c>
      <c r="G251" s="533">
        <v>233.6</v>
      </c>
      <c r="H251" s="533">
        <v>4544</v>
      </c>
      <c r="I251" s="533">
        <v>0.22</v>
      </c>
      <c r="J251" s="533">
        <v>1.36</v>
      </c>
      <c r="K251" s="533">
        <v>0.68</v>
      </c>
    </row>
    <row r="252" spans="1:11" x14ac:dyDescent="0.25">
      <c r="A252" s="533">
        <v>1395</v>
      </c>
      <c r="B252" s="533">
        <v>1369.36</v>
      </c>
      <c r="C252" s="533">
        <v>16.28</v>
      </c>
      <c r="D252" s="533">
        <v>4.21</v>
      </c>
      <c r="E252" s="533">
        <v>15.61</v>
      </c>
      <c r="F252" s="533">
        <v>118</v>
      </c>
      <c r="G252" s="533">
        <v>233.5</v>
      </c>
      <c r="H252" s="533">
        <v>4544</v>
      </c>
      <c r="I252" s="533">
        <v>0.25</v>
      </c>
      <c r="J252" s="533">
        <v>1.36</v>
      </c>
      <c r="K252" s="533">
        <v>0.73</v>
      </c>
    </row>
    <row r="253" spans="1:11" x14ac:dyDescent="0.25">
      <c r="A253" s="533">
        <v>1400</v>
      </c>
      <c r="B253" s="533">
        <v>1374.13</v>
      </c>
      <c r="C253" s="533">
        <v>45.8</v>
      </c>
      <c r="D253" s="533">
        <v>7.96</v>
      </c>
      <c r="E253" s="533">
        <v>20.91</v>
      </c>
      <c r="F253" s="533">
        <v>112</v>
      </c>
      <c r="G253" s="533">
        <v>238.5</v>
      </c>
      <c r="H253" s="533">
        <v>4544</v>
      </c>
      <c r="I253" s="533">
        <v>0.37</v>
      </c>
      <c r="J253" s="533">
        <v>1.36</v>
      </c>
      <c r="K253" s="533">
        <v>0.65</v>
      </c>
    </row>
    <row r="254" spans="1:11" x14ac:dyDescent="0.25">
      <c r="A254" s="533">
        <v>1405</v>
      </c>
      <c r="B254" s="533">
        <v>1378.9</v>
      </c>
      <c r="C254" s="533">
        <v>36.32</v>
      </c>
      <c r="D254" s="533">
        <v>7.21</v>
      </c>
      <c r="E254" s="533">
        <v>20.43</v>
      </c>
      <c r="F254" s="533">
        <v>113</v>
      </c>
      <c r="G254" s="533">
        <v>237.4</v>
      </c>
      <c r="H254" s="533">
        <v>4544</v>
      </c>
      <c r="I254" s="533">
        <v>0.18</v>
      </c>
      <c r="J254" s="533">
        <v>1.36</v>
      </c>
      <c r="K254" s="533">
        <v>0.68</v>
      </c>
    </row>
    <row r="255" spans="1:11" x14ac:dyDescent="0.25">
      <c r="A255" s="533">
        <v>1410</v>
      </c>
      <c r="B255" s="533">
        <v>1383.64</v>
      </c>
      <c r="C255" s="533">
        <v>37.56</v>
      </c>
      <c r="D255" s="533">
        <v>5.68</v>
      </c>
      <c r="E255" s="533">
        <v>17.87</v>
      </c>
      <c r="F255" s="533">
        <v>120</v>
      </c>
      <c r="G255" s="533">
        <v>235.7</v>
      </c>
      <c r="H255" s="533">
        <v>4544</v>
      </c>
      <c r="I255" s="533">
        <v>0.4</v>
      </c>
      <c r="J255" s="533">
        <v>1.36</v>
      </c>
      <c r="K255" s="533">
        <v>0.65</v>
      </c>
    </row>
    <row r="256" spans="1:11" x14ac:dyDescent="0.25">
      <c r="A256" s="533">
        <v>1415</v>
      </c>
      <c r="B256" s="533">
        <v>1388.35</v>
      </c>
      <c r="C256" s="533">
        <v>28.69</v>
      </c>
      <c r="D256" s="533">
        <v>3.19</v>
      </c>
      <c r="E256" s="533">
        <v>16.57</v>
      </c>
      <c r="F256" s="533">
        <v>120</v>
      </c>
      <c r="G256" s="533">
        <v>223.5</v>
      </c>
      <c r="H256" s="533">
        <v>4393</v>
      </c>
      <c r="I256" s="533">
        <v>0.56999999999999995</v>
      </c>
      <c r="J256" s="533">
        <v>1.36</v>
      </c>
      <c r="K256" s="533">
        <v>0.63</v>
      </c>
    </row>
    <row r="257" spans="1:11" x14ac:dyDescent="0.25">
      <c r="A257" s="533">
        <v>1420</v>
      </c>
      <c r="B257" s="533">
        <v>1393.06</v>
      </c>
      <c r="C257" s="533">
        <v>23.2</v>
      </c>
      <c r="D257" s="533">
        <v>3.21</v>
      </c>
      <c r="E257" s="533">
        <v>17</v>
      </c>
      <c r="F257" s="533">
        <v>120</v>
      </c>
      <c r="G257" s="533">
        <v>217.8</v>
      </c>
      <c r="H257" s="533">
        <v>4323</v>
      </c>
      <c r="I257" s="533">
        <v>0.45</v>
      </c>
      <c r="J257" s="533">
        <v>1.36</v>
      </c>
      <c r="K257" s="533">
        <v>0.65</v>
      </c>
    </row>
    <row r="258" spans="1:11" x14ac:dyDescent="0.25">
      <c r="A258" s="533">
        <v>1425</v>
      </c>
      <c r="B258" s="533">
        <v>1397.77</v>
      </c>
      <c r="C258" s="533">
        <v>38.159999999999997</v>
      </c>
      <c r="D258" s="533">
        <v>2.29</v>
      </c>
      <c r="E258" s="533">
        <v>16.8</v>
      </c>
      <c r="F258" s="533">
        <v>115</v>
      </c>
      <c r="G258" s="533">
        <v>222.6</v>
      </c>
      <c r="H258" s="533">
        <v>4411</v>
      </c>
      <c r="I258" s="533">
        <v>0.19</v>
      </c>
      <c r="J258" s="533">
        <v>1.37</v>
      </c>
      <c r="K258" s="533">
        <v>0.59</v>
      </c>
    </row>
    <row r="259" spans="1:11" x14ac:dyDescent="0.25">
      <c r="A259" s="533">
        <v>1430</v>
      </c>
      <c r="B259" s="533">
        <v>1402.47</v>
      </c>
      <c r="C259" s="533">
        <v>41.23</v>
      </c>
      <c r="D259" s="533">
        <v>2.38</v>
      </c>
      <c r="E259" s="533">
        <v>17.86</v>
      </c>
      <c r="F259" s="533">
        <v>127</v>
      </c>
      <c r="G259" s="533">
        <v>231.7</v>
      </c>
      <c r="H259" s="533">
        <v>4544</v>
      </c>
      <c r="I259" s="533">
        <v>0.14000000000000001</v>
      </c>
      <c r="J259" s="533">
        <v>1.37</v>
      </c>
      <c r="K259" s="533">
        <v>0.54</v>
      </c>
    </row>
    <row r="260" spans="1:11" x14ac:dyDescent="0.25">
      <c r="A260" s="533">
        <v>1435</v>
      </c>
      <c r="B260" s="533">
        <v>1407.18</v>
      </c>
      <c r="C260" s="533">
        <v>39.58</v>
      </c>
      <c r="D260" s="533">
        <v>3.39</v>
      </c>
      <c r="E260" s="533">
        <v>18.87</v>
      </c>
      <c r="F260" s="533">
        <v>122</v>
      </c>
      <c r="G260" s="533">
        <v>231.7</v>
      </c>
      <c r="H260" s="533">
        <v>4544</v>
      </c>
      <c r="I260" s="533">
        <v>0.19</v>
      </c>
      <c r="J260" s="533">
        <v>1.37</v>
      </c>
      <c r="K260" s="533">
        <v>0.56999999999999995</v>
      </c>
    </row>
    <row r="261" spans="1:11" x14ac:dyDescent="0.25">
      <c r="A261" s="533">
        <v>1440</v>
      </c>
      <c r="B261" s="533">
        <v>1411.89</v>
      </c>
      <c r="C261" s="533">
        <v>20.83</v>
      </c>
      <c r="D261" s="533">
        <v>2.99</v>
      </c>
      <c r="E261" s="533">
        <v>17.489999999999998</v>
      </c>
      <c r="F261" s="533">
        <v>117</v>
      </c>
      <c r="G261" s="533">
        <v>239.1</v>
      </c>
      <c r="H261" s="533">
        <v>4544</v>
      </c>
      <c r="I261" s="533">
        <v>0.28999999999999998</v>
      </c>
      <c r="J261" s="533">
        <v>1.38</v>
      </c>
      <c r="K261" s="533">
        <v>0.66</v>
      </c>
    </row>
    <row r="262" spans="1:11" x14ac:dyDescent="0.25">
      <c r="A262" s="533">
        <v>1445</v>
      </c>
      <c r="B262" s="533">
        <v>1416.6</v>
      </c>
      <c r="C262" s="533">
        <v>21.31</v>
      </c>
      <c r="D262" s="533">
        <v>2.33</v>
      </c>
      <c r="E262" s="533">
        <v>16.12</v>
      </c>
      <c r="F262" s="533">
        <v>130</v>
      </c>
      <c r="G262" s="533">
        <v>238.9</v>
      </c>
      <c r="H262" s="533">
        <v>4544</v>
      </c>
      <c r="I262" s="533">
        <v>0.43</v>
      </c>
      <c r="J262" s="533">
        <v>1.38</v>
      </c>
      <c r="K262" s="533">
        <v>0.62</v>
      </c>
    </row>
    <row r="263" spans="1:11" x14ac:dyDescent="0.25">
      <c r="A263" s="533">
        <v>1450</v>
      </c>
      <c r="B263" s="533">
        <v>1421.26</v>
      </c>
      <c r="C263" s="533">
        <v>22.49</v>
      </c>
      <c r="D263" s="533">
        <v>2.4500000000000002</v>
      </c>
      <c r="E263" s="533">
        <v>16.18</v>
      </c>
      <c r="F263" s="533">
        <v>130</v>
      </c>
      <c r="G263" s="533">
        <v>238.4</v>
      </c>
      <c r="H263" s="533">
        <v>4544</v>
      </c>
      <c r="I263" s="533">
        <v>0.47</v>
      </c>
      <c r="J263" s="533">
        <v>1.38</v>
      </c>
      <c r="K263" s="533">
        <v>0.62</v>
      </c>
    </row>
    <row r="264" spans="1:11" x14ac:dyDescent="0.25">
      <c r="A264" s="533">
        <v>1455</v>
      </c>
      <c r="B264" s="533">
        <v>1425.9</v>
      </c>
      <c r="C264" s="533">
        <v>23</v>
      </c>
      <c r="D264" s="533">
        <v>2.56</v>
      </c>
      <c r="E264" s="533">
        <v>16.36</v>
      </c>
      <c r="F264" s="533">
        <v>130</v>
      </c>
      <c r="G264" s="533">
        <v>237.9</v>
      </c>
      <c r="H264" s="533">
        <v>4544</v>
      </c>
      <c r="I264" s="533">
        <v>0.52</v>
      </c>
      <c r="J264" s="533">
        <v>1.38</v>
      </c>
      <c r="K264" s="533">
        <v>0.62</v>
      </c>
    </row>
    <row r="265" spans="1:11" x14ac:dyDescent="0.25">
      <c r="A265" s="533">
        <v>1460</v>
      </c>
      <c r="B265" s="533">
        <v>1430.54</v>
      </c>
      <c r="C265" s="533">
        <v>31.45</v>
      </c>
      <c r="D265" s="533">
        <v>3.49</v>
      </c>
      <c r="E265" s="533">
        <v>18.23</v>
      </c>
      <c r="F265" s="533">
        <v>115</v>
      </c>
      <c r="G265" s="533">
        <v>239</v>
      </c>
      <c r="H265" s="533">
        <v>4544</v>
      </c>
      <c r="I265" s="533">
        <v>0.6</v>
      </c>
      <c r="J265" s="533">
        <v>1.38</v>
      </c>
      <c r="K265" s="533">
        <v>0.6</v>
      </c>
    </row>
    <row r="266" spans="1:11" x14ac:dyDescent="0.25">
      <c r="A266" s="533">
        <v>1465</v>
      </c>
      <c r="B266" s="533">
        <v>1435.18</v>
      </c>
      <c r="C266" s="533">
        <v>31.52</v>
      </c>
      <c r="D266" s="533">
        <v>3.6</v>
      </c>
      <c r="E266" s="533">
        <v>17.989999999999998</v>
      </c>
      <c r="F266" s="533">
        <v>120</v>
      </c>
      <c r="G266" s="533">
        <v>239.3</v>
      </c>
      <c r="H266" s="533">
        <v>4544</v>
      </c>
      <c r="I266" s="533">
        <v>0.35</v>
      </c>
      <c r="J266" s="533">
        <v>1.38</v>
      </c>
      <c r="K266" s="533">
        <v>0.61</v>
      </c>
    </row>
    <row r="267" spans="1:11" x14ac:dyDescent="0.25">
      <c r="A267" s="533">
        <v>1470</v>
      </c>
      <c r="B267" s="533">
        <v>1439.82</v>
      </c>
      <c r="C267" s="533">
        <v>31.6</v>
      </c>
      <c r="D267" s="533">
        <v>3.36</v>
      </c>
      <c r="E267" s="533">
        <v>17.559999999999999</v>
      </c>
      <c r="F267" s="533">
        <v>130</v>
      </c>
      <c r="G267" s="533">
        <v>239.2</v>
      </c>
      <c r="H267" s="533">
        <v>4544</v>
      </c>
      <c r="I267" s="533">
        <v>0.63</v>
      </c>
      <c r="J267" s="533">
        <v>1.38</v>
      </c>
      <c r="K267" s="533">
        <v>0.61</v>
      </c>
    </row>
    <row r="268" spans="1:11" x14ac:dyDescent="0.25">
      <c r="A268" s="533">
        <v>1475</v>
      </c>
      <c r="B268" s="533">
        <v>1444.46</v>
      </c>
      <c r="C268" s="533">
        <v>34.33</v>
      </c>
      <c r="D268" s="533">
        <v>3.22</v>
      </c>
      <c r="E268" s="533">
        <v>17.43</v>
      </c>
      <c r="F268" s="533">
        <v>142</v>
      </c>
      <c r="G268" s="533">
        <v>239.5</v>
      </c>
      <c r="H268" s="533">
        <v>4543</v>
      </c>
      <c r="I268" s="533">
        <v>0.35</v>
      </c>
      <c r="J268" s="533">
        <v>1.38</v>
      </c>
      <c r="K268" s="533">
        <v>0.67</v>
      </c>
    </row>
    <row r="269" spans="1:11" x14ac:dyDescent="0.25">
      <c r="A269" s="533">
        <v>1480</v>
      </c>
      <c r="B269" s="533">
        <v>1449.1</v>
      </c>
      <c r="C269" s="533">
        <v>43.37</v>
      </c>
      <c r="D269" s="533">
        <v>4.45</v>
      </c>
      <c r="E269" s="533">
        <v>19.170000000000002</v>
      </c>
      <c r="F269" s="533">
        <v>150</v>
      </c>
      <c r="G269" s="533">
        <v>240.2</v>
      </c>
      <c r="H269" s="533">
        <v>4544</v>
      </c>
      <c r="I269" s="533">
        <v>0.39</v>
      </c>
      <c r="J269" s="533">
        <v>1.38</v>
      </c>
      <c r="K269" s="533">
        <v>0.62</v>
      </c>
    </row>
    <row r="270" spans="1:11" x14ac:dyDescent="0.25">
      <c r="A270" s="533">
        <v>1485</v>
      </c>
      <c r="B270" s="533">
        <v>1453.74</v>
      </c>
      <c r="C270" s="533">
        <v>43.27</v>
      </c>
      <c r="D270" s="533">
        <v>4.87</v>
      </c>
      <c r="E270" s="533">
        <v>19.04</v>
      </c>
      <c r="F270" s="533">
        <v>150</v>
      </c>
      <c r="G270" s="533">
        <v>240.1</v>
      </c>
      <c r="H270" s="533">
        <v>4544</v>
      </c>
      <c r="I270" s="533">
        <v>0.6</v>
      </c>
      <c r="J270" s="533">
        <v>1.38</v>
      </c>
      <c r="K270" s="533">
        <v>0.63</v>
      </c>
    </row>
    <row r="271" spans="1:11" x14ac:dyDescent="0.25">
      <c r="A271" s="533">
        <v>1490</v>
      </c>
      <c r="B271" s="533">
        <v>1458.4</v>
      </c>
      <c r="C271" s="533">
        <v>42.57</v>
      </c>
      <c r="D271" s="533">
        <v>4.53</v>
      </c>
      <c r="E271" s="533">
        <v>19.38</v>
      </c>
      <c r="F271" s="533">
        <v>150</v>
      </c>
      <c r="G271" s="533">
        <v>240</v>
      </c>
      <c r="H271" s="533">
        <v>4544</v>
      </c>
      <c r="I271" s="533">
        <v>0.8</v>
      </c>
      <c r="J271" s="533">
        <v>1.38</v>
      </c>
      <c r="K271" s="533">
        <v>0.62</v>
      </c>
    </row>
    <row r="272" spans="1:11" x14ac:dyDescent="0.25">
      <c r="A272" s="533">
        <v>1495</v>
      </c>
      <c r="B272" s="533">
        <v>1463.05</v>
      </c>
      <c r="C272" s="533">
        <v>42.94</v>
      </c>
      <c r="D272" s="533">
        <v>4.88</v>
      </c>
      <c r="E272" s="533">
        <v>19.510000000000002</v>
      </c>
      <c r="F272" s="533">
        <v>150</v>
      </c>
      <c r="G272" s="533">
        <v>239.9</v>
      </c>
      <c r="H272" s="533">
        <v>4544</v>
      </c>
      <c r="I272" s="533">
        <v>0.74</v>
      </c>
      <c r="J272" s="533">
        <v>1.38</v>
      </c>
      <c r="K272" s="533">
        <v>0.63</v>
      </c>
    </row>
    <row r="273" spans="1:11" x14ac:dyDescent="0.25">
      <c r="A273" s="533">
        <v>1500</v>
      </c>
      <c r="B273" s="533">
        <v>1467.71</v>
      </c>
      <c r="C273" s="533">
        <v>41.84</v>
      </c>
      <c r="D273" s="533">
        <v>5.4</v>
      </c>
      <c r="E273" s="533">
        <v>19.47</v>
      </c>
      <c r="F273" s="533">
        <v>150</v>
      </c>
      <c r="G273" s="533">
        <v>240.4</v>
      </c>
      <c r="H273" s="533">
        <v>4544</v>
      </c>
      <c r="I273" s="533">
        <v>0.57999999999999996</v>
      </c>
      <c r="J273" s="533">
        <v>1.38</v>
      </c>
      <c r="K273" s="533">
        <v>0.65</v>
      </c>
    </row>
    <row r="274" spans="1:11" x14ac:dyDescent="0.25">
      <c r="A274" s="533">
        <v>1505</v>
      </c>
      <c r="B274" s="533">
        <v>1472.36</v>
      </c>
      <c r="C274" s="533">
        <v>45.32</v>
      </c>
      <c r="D274" s="533">
        <v>5.04</v>
      </c>
      <c r="E274" s="533">
        <v>18.48</v>
      </c>
      <c r="F274" s="533">
        <v>180</v>
      </c>
      <c r="G274" s="533">
        <v>240.2</v>
      </c>
      <c r="H274" s="533">
        <v>4544</v>
      </c>
      <c r="I274" s="533">
        <v>0.25</v>
      </c>
      <c r="J274" s="533">
        <v>1.38</v>
      </c>
      <c r="K274" s="533">
        <v>0.65</v>
      </c>
    </row>
    <row r="275" spans="1:11" x14ac:dyDescent="0.25">
      <c r="A275" s="533">
        <v>1510</v>
      </c>
      <c r="B275" s="533">
        <v>1477.02</v>
      </c>
      <c r="C275" s="533">
        <v>45.2</v>
      </c>
      <c r="D275" s="533">
        <v>5.22</v>
      </c>
      <c r="E275" s="533">
        <v>18.149999999999999</v>
      </c>
      <c r="F275" s="533">
        <v>179</v>
      </c>
      <c r="G275" s="533">
        <v>239.7</v>
      </c>
      <c r="H275" s="533">
        <v>4544</v>
      </c>
      <c r="I275" s="533">
        <v>0.2</v>
      </c>
      <c r="J275" s="533">
        <v>1.38</v>
      </c>
      <c r="K275" s="533">
        <v>0.66</v>
      </c>
    </row>
    <row r="276" spans="1:11" x14ac:dyDescent="0.25">
      <c r="A276" s="533">
        <v>1515</v>
      </c>
      <c r="B276" s="533">
        <v>1481.68</v>
      </c>
      <c r="C276" s="533">
        <v>37.700000000000003</v>
      </c>
      <c r="D276" s="533">
        <v>4.4400000000000004</v>
      </c>
      <c r="E276" s="533">
        <v>16.63</v>
      </c>
      <c r="F276" s="533">
        <v>175</v>
      </c>
      <c r="G276" s="533">
        <v>239</v>
      </c>
      <c r="H276" s="533">
        <v>4544</v>
      </c>
      <c r="I276" s="533">
        <v>0.22</v>
      </c>
      <c r="J276" s="533">
        <v>1.38</v>
      </c>
      <c r="K276" s="533">
        <v>0.7</v>
      </c>
    </row>
    <row r="277" spans="1:11" x14ac:dyDescent="0.25">
      <c r="A277" s="533">
        <v>1520</v>
      </c>
      <c r="B277" s="533">
        <v>1486.33</v>
      </c>
      <c r="C277" s="533">
        <v>43.36</v>
      </c>
      <c r="D277" s="533">
        <v>4.28</v>
      </c>
      <c r="E277" s="533">
        <v>18.5</v>
      </c>
      <c r="F277" s="533">
        <v>178</v>
      </c>
      <c r="G277" s="533">
        <v>239.5</v>
      </c>
      <c r="H277" s="533">
        <v>4544</v>
      </c>
      <c r="I277" s="533">
        <v>0.23</v>
      </c>
      <c r="J277" s="533">
        <v>1.38</v>
      </c>
      <c r="K277" s="533">
        <v>0.64</v>
      </c>
    </row>
    <row r="278" spans="1:11" x14ac:dyDescent="0.25">
      <c r="A278" s="533">
        <v>1525</v>
      </c>
      <c r="B278" s="533">
        <v>1490.99</v>
      </c>
      <c r="C278" s="533">
        <v>42.95</v>
      </c>
      <c r="D278" s="533">
        <v>4.93</v>
      </c>
      <c r="E278" s="533">
        <v>19.579999999999998</v>
      </c>
      <c r="F278" s="533">
        <v>179</v>
      </c>
      <c r="G278" s="533">
        <v>245.2</v>
      </c>
      <c r="H278" s="533">
        <v>4544</v>
      </c>
      <c r="I278" s="533">
        <v>0.23</v>
      </c>
      <c r="J278" s="533">
        <v>1.38</v>
      </c>
      <c r="K278" s="533">
        <v>0.66</v>
      </c>
    </row>
    <row r="279" spans="1:11" x14ac:dyDescent="0.25">
      <c r="A279" s="533">
        <v>1530</v>
      </c>
      <c r="B279" s="533">
        <v>1495.65</v>
      </c>
      <c r="C279" s="533">
        <v>43.38</v>
      </c>
      <c r="D279" s="533">
        <v>4.32</v>
      </c>
      <c r="E279" s="533">
        <v>18.7</v>
      </c>
      <c r="F279" s="533">
        <v>178</v>
      </c>
      <c r="G279" s="533">
        <v>242.3</v>
      </c>
      <c r="H279" s="533">
        <v>4544</v>
      </c>
      <c r="I279" s="533">
        <v>0.23</v>
      </c>
      <c r="J279" s="533">
        <v>1.39</v>
      </c>
      <c r="K279" s="533">
        <v>0.64</v>
      </c>
    </row>
    <row r="280" spans="1:11" x14ac:dyDescent="0.25">
      <c r="A280" s="533">
        <v>1535</v>
      </c>
      <c r="B280" s="533">
        <v>1500.32</v>
      </c>
      <c r="C280" s="533">
        <v>44.64</v>
      </c>
      <c r="D280" s="533">
        <v>4.43</v>
      </c>
      <c r="E280" s="533">
        <v>19.16</v>
      </c>
      <c r="F280" s="533">
        <v>177</v>
      </c>
      <c r="G280" s="533">
        <v>242.4</v>
      </c>
      <c r="H280" s="533">
        <v>4544</v>
      </c>
      <c r="I280" s="533">
        <v>0.23</v>
      </c>
      <c r="J280" s="533">
        <v>1.39</v>
      </c>
      <c r="K280" s="533">
        <v>0.64</v>
      </c>
    </row>
    <row r="281" spans="1:11" x14ac:dyDescent="0.25">
      <c r="A281" s="533">
        <v>1540</v>
      </c>
      <c r="B281" s="533">
        <v>1504.99</v>
      </c>
      <c r="C281" s="533">
        <v>44.84</v>
      </c>
      <c r="D281" s="533">
        <v>4.5</v>
      </c>
      <c r="E281" s="533">
        <v>19</v>
      </c>
      <c r="F281" s="533">
        <v>177</v>
      </c>
      <c r="G281" s="533">
        <v>243.1</v>
      </c>
      <c r="H281" s="533">
        <v>4544</v>
      </c>
      <c r="I281" s="533">
        <v>0.23</v>
      </c>
      <c r="J281" s="533">
        <v>1.39</v>
      </c>
      <c r="K281" s="533">
        <v>0.64</v>
      </c>
    </row>
    <row r="282" spans="1:11" x14ac:dyDescent="0.25">
      <c r="A282" s="533">
        <v>1545</v>
      </c>
      <c r="B282" s="533">
        <v>1509.66</v>
      </c>
      <c r="C282" s="533">
        <v>43.68</v>
      </c>
      <c r="D282" s="533">
        <v>4.5199999999999996</v>
      </c>
      <c r="E282" s="533">
        <v>18.670000000000002</v>
      </c>
      <c r="F282" s="533">
        <v>178</v>
      </c>
      <c r="G282" s="533">
        <v>242.7</v>
      </c>
      <c r="H282" s="533">
        <v>4544</v>
      </c>
      <c r="I282" s="533">
        <v>0.23</v>
      </c>
      <c r="J282" s="533">
        <v>1.39</v>
      </c>
      <c r="K282" s="533">
        <v>0.64</v>
      </c>
    </row>
    <row r="283" spans="1:11" x14ac:dyDescent="0.25">
      <c r="A283" s="533">
        <v>1550</v>
      </c>
      <c r="B283" s="533">
        <v>1514.33</v>
      </c>
      <c r="C283" s="533">
        <v>22.86</v>
      </c>
      <c r="D283" s="533">
        <v>2.89</v>
      </c>
      <c r="E283" s="533">
        <v>16.760000000000002</v>
      </c>
      <c r="F283" s="533">
        <v>124</v>
      </c>
      <c r="G283" s="533">
        <v>229</v>
      </c>
      <c r="H283" s="533">
        <v>4298</v>
      </c>
      <c r="I283" s="533">
        <v>0.18</v>
      </c>
      <c r="J283" s="533">
        <v>1.39</v>
      </c>
      <c r="K283" s="533">
        <v>0.7</v>
      </c>
    </row>
    <row r="284" spans="1:11" x14ac:dyDescent="0.25">
      <c r="A284" s="533">
        <v>1555</v>
      </c>
      <c r="B284" s="533">
        <v>1519</v>
      </c>
      <c r="C284" s="533">
        <v>18.62</v>
      </c>
      <c r="D284" s="533">
        <v>2.96</v>
      </c>
      <c r="E284" s="533">
        <v>15.85</v>
      </c>
      <c r="F284" s="533">
        <v>139</v>
      </c>
      <c r="G284" s="533">
        <v>247.3</v>
      </c>
      <c r="H284" s="533">
        <v>4544</v>
      </c>
      <c r="I284" s="533">
        <v>0.13</v>
      </c>
      <c r="J284" s="533">
        <v>1.39</v>
      </c>
      <c r="K284" s="533">
        <v>0.67</v>
      </c>
    </row>
    <row r="285" spans="1:11" x14ac:dyDescent="0.25">
      <c r="A285" s="533">
        <v>1560</v>
      </c>
      <c r="B285" s="533">
        <v>1523.67</v>
      </c>
      <c r="C285" s="533">
        <v>24.55</v>
      </c>
      <c r="D285" s="533">
        <v>3.28</v>
      </c>
      <c r="E285" s="533">
        <v>15.49</v>
      </c>
      <c r="F285" s="533">
        <v>172</v>
      </c>
      <c r="G285" s="533">
        <v>247.6</v>
      </c>
      <c r="H285" s="533">
        <v>4544</v>
      </c>
      <c r="I285" s="533">
        <v>0.22</v>
      </c>
      <c r="J285" s="533">
        <v>1.39</v>
      </c>
      <c r="K285" s="533">
        <v>0.71</v>
      </c>
    </row>
    <row r="286" spans="1:11" x14ac:dyDescent="0.25">
      <c r="A286" s="533">
        <v>1565</v>
      </c>
      <c r="B286" s="533">
        <v>1528.34</v>
      </c>
      <c r="C286" s="533">
        <v>25.8</v>
      </c>
      <c r="D286" s="533">
        <v>3.54</v>
      </c>
      <c r="E286" s="533">
        <v>16.579999999999998</v>
      </c>
      <c r="F286" s="533">
        <v>177</v>
      </c>
      <c r="G286" s="533">
        <v>247.7</v>
      </c>
      <c r="H286" s="533">
        <v>4544</v>
      </c>
      <c r="I286" s="533">
        <v>0.28999999999999998</v>
      </c>
      <c r="J286" s="533">
        <v>1.39</v>
      </c>
      <c r="K286" s="533">
        <v>0.68</v>
      </c>
    </row>
    <row r="287" spans="1:11" x14ac:dyDescent="0.25">
      <c r="A287" s="533">
        <v>1570</v>
      </c>
      <c r="B287" s="533">
        <v>1533</v>
      </c>
      <c r="C287" s="533">
        <v>25.06</v>
      </c>
      <c r="D287" s="533">
        <v>3.42</v>
      </c>
      <c r="E287" s="533">
        <v>16.010000000000002</v>
      </c>
      <c r="F287" s="533">
        <v>176</v>
      </c>
      <c r="G287" s="533">
        <v>247.5</v>
      </c>
      <c r="H287" s="533">
        <v>4543</v>
      </c>
      <c r="I287" s="533">
        <v>0.33</v>
      </c>
      <c r="J287" s="533">
        <v>1.39</v>
      </c>
      <c r="K287" s="533">
        <v>0.68</v>
      </c>
    </row>
    <row r="288" spans="1:11" x14ac:dyDescent="0.25">
      <c r="A288" s="533">
        <v>1575</v>
      </c>
      <c r="B288" s="533">
        <v>1537.64</v>
      </c>
      <c r="C288" s="533">
        <v>24.2</v>
      </c>
      <c r="D288" s="533">
        <v>3.64</v>
      </c>
      <c r="E288" s="533">
        <v>16.670000000000002</v>
      </c>
      <c r="F288" s="533">
        <v>176</v>
      </c>
      <c r="G288" s="533">
        <v>247.3</v>
      </c>
      <c r="H288" s="533">
        <v>4544</v>
      </c>
      <c r="I288" s="533">
        <v>0.32</v>
      </c>
      <c r="J288" s="533">
        <v>1.39</v>
      </c>
      <c r="K288" s="533">
        <v>0.7</v>
      </c>
    </row>
    <row r="289" spans="1:11" x14ac:dyDescent="0.25">
      <c r="A289" s="533">
        <v>1580</v>
      </c>
      <c r="B289" s="533">
        <v>1542.28</v>
      </c>
      <c r="C289" s="533">
        <v>24.07</v>
      </c>
      <c r="D289" s="533">
        <v>3.5</v>
      </c>
      <c r="E289" s="533">
        <v>16.27</v>
      </c>
      <c r="F289" s="533">
        <v>176</v>
      </c>
      <c r="G289" s="533">
        <v>246.7</v>
      </c>
      <c r="H289" s="533">
        <v>4544</v>
      </c>
      <c r="I289" s="533">
        <v>0.38</v>
      </c>
      <c r="J289" s="533">
        <v>1.39</v>
      </c>
      <c r="K289" s="533">
        <v>0.69</v>
      </c>
    </row>
    <row r="290" spans="1:11" x14ac:dyDescent="0.25">
      <c r="A290" s="533">
        <v>1585</v>
      </c>
      <c r="B290" s="533">
        <v>1546.92</v>
      </c>
      <c r="C290" s="533">
        <v>23.96</v>
      </c>
      <c r="D290" s="533">
        <v>3.6</v>
      </c>
      <c r="E290" s="533">
        <v>16.59</v>
      </c>
      <c r="F290" s="533">
        <v>177</v>
      </c>
      <c r="G290" s="533">
        <v>246.8</v>
      </c>
      <c r="H290" s="533">
        <v>4544</v>
      </c>
      <c r="I290" s="533">
        <v>0.34</v>
      </c>
      <c r="J290" s="533">
        <v>1.39</v>
      </c>
      <c r="K290" s="533">
        <v>0.7</v>
      </c>
    </row>
    <row r="291" spans="1:11" x14ac:dyDescent="0.25">
      <c r="A291" s="533">
        <v>1590</v>
      </c>
      <c r="B291" s="533">
        <v>1551.55</v>
      </c>
      <c r="C291" s="533">
        <v>23.84</v>
      </c>
      <c r="D291" s="533">
        <v>3.76</v>
      </c>
      <c r="E291" s="533">
        <v>16.95</v>
      </c>
      <c r="F291" s="533">
        <v>176</v>
      </c>
      <c r="G291" s="533">
        <v>247.1</v>
      </c>
      <c r="H291" s="533">
        <v>4544</v>
      </c>
      <c r="I291" s="533">
        <v>0.39</v>
      </c>
      <c r="J291" s="533">
        <v>1.39</v>
      </c>
      <c r="K291" s="533">
        <v>0.7</v>
      </c>
    </row>
    <row r="292" spans="1:11" x14ac:dyDescent="0.25">
      <c r="A292" s="533">
        <v>1595</v>
      </c>
      <c r="B292" s="533">
        <v>1556.19</v>
      </c>
      <c r="C292" s="533">
        <v>23.98</v>
      </c>
      <c r="D292" s="533">
        <v>3.7</v>
      </c>
      <c r="E292" s="533">
        <v>16.78</v>
      </c>
      <c r="F292" s="533">
        <v>177</v>
      </c>
      <c r="G292" s="533">
        <v>247.8</v>
      </c>
      <c r="H292" s="533">
        <v>4544</v>
      </c>
      <c r="I292" s="533">
        <v>0.28999999999999998</v>
      </c>
      <c r="J292" s="533">
        <v>1.39</v>
      </c>
      <c r="K292" s="533">
        <v>0.7</v>
      </c>
    </row>
    <row r="293" spans="1:11" x14ac:dyDescent="0.25">
      <c r="A293" s="533">
        <v>1600</v>
      </c>
      <c r="B293" s="533">
        <v>1560.83</v>
      </c>
      <c r="C293" s="533">
        <v>35.06</v>
      </c>
      <c r="D293" s="533">
        <v>6.16</v>
      </c>
      <c r="E293" s="533">
        <v>17.920000000000002</v>
      </c>
      <c r="F293" s="533">
        <v>177</v>
      </c>
      <c r="G293" s="533">
        <v>237.1</v>
      </c>
      <c r="H293" s="533">
        <v>4466</v>
      </c>
      <c r="I293" s="533">
        <v>0.33</v>
      </c>
      <c r="J293" s="533">
        <v>1.4</v>
      </c>
      <c r="K293" s="533">
        <v>0.78</v>
      </c>
    </row>
    <row r="294" spans="1:11" x14ac:dyDescent="0.25">
      <c r="A294" s="533">
        <v>1605</v>
      </c>
      <c r="B294" s="533">
        <v>1565.47</v>
      </c>
      <c r="C294" s="533">
        <v>35.71</v>
      </c>
      <c r="D294" s="533">
        <v>4.5599999999999996</v>
      </c>
      <c r="E294" s="533">
        <v>19.75</v>
      </c>
      <c r="F294" s="533">
        <v>178</v>
      </c>
      <c r="G294" s="533">
        <v>235.8</v>
      </c>
      <c r="H294" s="533">
        <v>4456</v>
      </c>
      <c r="I294" s="533">
        <v>0.4</v>
      </c>
      <c r="J294" s="533">
        <v>1.39</v>
      </c>
      <c r="K294" s="533">
        <v>0.67</v>
      </c>
    </row>
    <row r="295" spans="1:11" x14ac:dyDescent="0.25">
      <c r="A295" s="533">
        <v>1610</v>
      </c>
      <c r="B295" s="533">
        <v>1570.09</v>
      </c>
      <c r="C295" s="533">
        <v>34.92</v>
      </c>
      <c r="D295" s="533">
        <v>4.5</v>
      </c>
      <c r="E295" s="533">
        <v>18.690000000000001</v>
      </c>
      <c r="F295" s="533">
        <v>178</v>
      </c>
      <c r="G295" s="533">
        <v>235.6</v>
      </c>
      <c r="H295" s="533">
        <v>4456</v>
      </c>
      <c r="I295" s="533">
        <v>0.45</v>
      </c>
      <c r="J295" s="533">
        <v>1.39</v>
      </c>
      <c r="K295" s="533">
        <v>0.67</v>
      </c>
    </row>
    <row r="296" spans="1:11" x14ac:dyDescent="0.25">
      <c r="A296" s="533">
        <v>1615</v>
      </c>
      <c r="B296" s="533">
        <v>1574.7</v>
      </c>
      <c r="C296" s="533">
        <v>33.020000000000003</v>
      </c>
      <c r="D296" s="533">
        <v>4.0599999999999996</v>
      </c>
      <c r="E296" s="533">
        <v>18.440000000000001</v>
      </c>
      <c r="F296" s="533">
        <v>177</v>
      </c>
      <c r="G296" s="533">
        <v>235.3</v>
      </c>
      <c r="H296" s="533">
        <v>4456</v>
      </c>
      <c r="I296" s="533">
        <v>0.5</v>
      </c>
      <c r="J296" s="533">
        <v>1.39</v>
      </c>
      <c r="K296" s="533">
        <v>0.67</v>
      </c>
    </row>
    <row r="297" spans="1:11" x14ac:dyDescent="0.25">
      <c r="A297" s="533">
        <v>1620</v>
      </c>
      <c r="B297" s="533">
        <v>1579.3</v>
      </c>
      <c r="C297" s="533">
        <v>33.6</v>
      </c>
      <c r="D297" s="533">
        <v>3.84</v>
      </c>
      <c r="E297" s="533">
        <v>18.34</v>
      </c>
      <c r="F297" s="533">
        <v>171</v>
      </c>
      <c r="G297" s="533">
        <v>235.2</v>
      </c>
      <c r="H297" s="533">
        <v>4456</v>
      </c>
      <c r="I297" s="533">
        <v>0.51</v>
      </c>
      <c r="J297" s="533">
        <v>1.39</v>
      </c>
      <c r="K297" s="533">
        <v>0.65</v>
      </c>
    </row>
    <row r="298" spans="1:11" x14ac:dyDescent="0.25">
      <c r="A298" s="533">
        <v>1625</v>
      </c>
      <c r="B298" s="533">
        <v>1583.91</v>
      </c>
      <c r="C298" s="533">
        <v>33.61</v>
      </c>
      <c r="D298" s="533">
        <v>4.6900000000000004</v>
      </c>
      <c r="E298" s="533">
        <v>19.21</v>
      </c>
      <c r="F298" s="533">
        <v>173</v>
      </c>
      <c r="G298" s="533">
        <v>205</v>
      </c>
      <c r="H298" s="533">
        <v>4119</v>
      </c>
      <c r="I298" s="533">
        <v>0.55000000000000004</v>
      </c>
      <c r="J298" s="533">
        <v>1.38</v>
      </c>
      <c r="K298" s="533">
        <v>0.68</v>
      </c>
    </row>
    <row r="299" spans="1:11" x14ac:dyDescent="0.25">
      <c r="A299" s="533">
        <v>1630</v>
      </c>
      <c r="B299" s="533">
        <v>1588.52</v>
      </c>
      <c r="C299" s="533">
        <v>33.75</v>
      </c>
      <c r="D299" s="533">
        <v>4.1399999999999997</v>
      </c>
      <c r="E299" s="533">
        <v>18.52</v>
      </c>
      <c r="F299" s="533">
        <v>178</v>
      </c>
      <c r="G299" s="533">
        <v>209.8</v>
      </c>
      <c r="H299" s="533">
        <v>4183</v>
      </c>
      <c r="I299" s="533">
        <v>0.18</v>
      </c>
      <c r="J299" s="533">
        <v>1.39</v>
      </c>
      <c r="K299" s="533">
        <v>0.67</v>
      </c>
    </row>
    <row r="300" spans="1:11" x14ac:dyDescent="0.25">
      <c r="A300" s="533">
        <v>1635</v>
      </c>
      <c r="B300" s="533">
        <v>1593.12</v>
      </c>
      <c r="C300" s="533">
        <v>33.69</v>
      </c>
      <c r="D300" s="533">
        <v>3.36</v>
      </c>
      <c r="E300" s="533">
        <v>17.09</v>
      </c>
      <c r="F300" s="533">
        <v>177</v>
      </c>
      <c r="G300" s="533">
        <v>234.1</v>
      </c>
      <c r="H300" s="533">
        <v>4456</v>
      </c>
      <c r="I300" s="533">
        <v>0.19</v>
      </c>
      <c r="J300" s="533">
        <v>1.39</v>
      </c>
      <c r="K300" s="533">
        <v>0.64</v>
      </c>
    </row>
    <row r="301" spans="1:11" x14ac:dyDescent="0.25">
      <c r="A301" s="533">
        <v>1640</v>
      </c>
      <c r="B301" s="533">
        <v>1597.73</v>
      </c>
      <c r="C301" s="533">
        <v>34.979999999999997</v>
      </c>
      <c r="D301" s="533">
        <v>3.6</v>
      </c>
      <c r="E301" s="533">
        <v>17.28</v>
      </c>
      <c r="F301" s="533">
        <v>177</v>
      </c>
      <c r="G301" s="533">
        <v>232.1</v>
      </c>
      <c r="H301" s="533">
        <v>4456</v>
      </c>
      <c r="I301" s="533">
        <v>0.34</v>
      </c>
      <c r="J301" s="533">
        <v>1.39</v>
      </c>
      <c r="K301" s="533">
        <v>0.66</v>
      </c>
    </row>
    <row r="302" spans="1:11" x14ac:dyDescent="0.25">
      <c r="A302" s="533">
        <v>1645</v>
      </c>
      <c r="B302" s="533">
        <v>1602.33</v>
      </c>
      <c r="C302" s="533">
        <v>41.66</v>
      </c>
      <c r="D302" s="533">
        <v>3.78</v>
      </c>
      <c r="E302" s="533">
        <v>17.66</v>
      </c>
      <c r="F302" s="533">
        <v>177</v>
      </c>
      <c r="G302" s="533">
        <v>230.9</v>
      </c>
      <c r="H302" s="533">
        <v>4456</v>
      </c>
      <c r="I302" s="533">
        <v>0.48</v>
      </c>
      <c r="J302" s="533">
        <v>1.39</v>
      </c>
      <c r="K302" s="533">
        <v>0.62</v>
      </c>
    </row>
    <row r="303" spans="1:11" x14ac:dyDescent="0.25">
      <c r="A303" s="533">
        <v>1650</v>
      </c>
      <c r="B303" s="533">
        <v>1606.93</v>
      </c>
      <c r="C303" s="533">
        <v>40.049999999999997</v>
      </c>
      <c r="D303" s="533">
        <v>3.61</v>
      </c>
      <c r="E303" s="533">
        <v>18.45</v>
      </c>
      <c r="F303" s="533">
        <v>177</v>
      </c>
      <c r="G303" s="533">
        <v>227.4</v>
      </c>
      <c r="H303" s="533">
        <v>4396</v>
      </c>
      <c r="I303" s="533">
        <v>0.4</v>
      </c>
      <c r="J303" s="533">
        <v>1.39</v>
      </c>
      <c r="K303" s="533">
        <v>0.62</v>
      </c>
    </row>
    <row r="304" spans="1:11" x14ac:dyDescent="0.25">
      <c r="A304" s="533">
        <v>1655</v>
      </c>
      <c r="B304" s="533">
        <v>1611.52</v>
      </c>
      <c r="C304" s="533">
        <v>39.36</v>
      </c>
      <c r="D304" s="533">
        <v>3.81</v>
      </c>
      <c r="E304" s="533">
        <v>18.28</v>
      </c>
      <c r="F304" s="533">
        <v>177</v>
      </c>
      <c r="G304" s="533">
        <v>200.8</v>
      </c>
      <c r="H304" s="533">
        <v>4061</v>
      </c>
      <c r="I304" s="533">
        <v>0.41</v>
      </c>
      <c r="J304" s="533">
        <v>1.39</v>
      </c>
      <c r="K304" s="533">
        <v>0.63</v>
      </c>
    </row>
    <row r="305" spans="1:11" x14ac:dyDescent="0.25">
      <c r="A305" s="533">
        <v>1660</v>
      </c>
      <c r="B305" s="533">
        <v>1616.1</v>
      </c>
      <c r="C305" s="533">
        <v>38.340000000000003</v>
      </c>
      <c r="D305" s="533">
        <v>4.0999999999999996</v>
      </c>
      <c r="E305" s="533">
        <v>19.45</v>
      </c>
      <c r="F305" s="533">
        <v>177</v>
      </c>
      <c r="G305" s="533">
        <v>212.7</v>
      </c>
      <c r="H305" s="533">
        <v>4213</v>
      </c>
      <c r="I305" s="533">
        <v>0.54</v>
      </c>
      <c r="J305" s="533">
        <v>1.39</v>
      </c>
      <c r="K305" s="533">
        <v>0.65</v>
      </c>
    </row>
    <row r="306" spans="1:11" x14ac:dyDescent="0.25">
      <c r="A306" s="533">
        <v>1665</v>
      </c>
      <c r="B306" s="533">
        <v>1620.68</v>
      </c>
      <c r="C306" s="533">
        <v>38.69</v>
      </c>
      <c r="D306" s="533">
        <v>4.5999999999999996</v>
      </c>
      <c r="E306" s="533">
        <v>19.37</v>
      </c>
      <c r="F306" s="533">
        <v>177</v>
      </c>
      <c r="G306" s="533">
        <v>231.4</v>
      </c>
      <c r="H306" s="533">
        <v>4455</v>
      </c>
      <c r="I306" s="533">
        <v>0.62</v>
      </c>
      <c r="J306" s="533">
        <v>1.39</v>
      </c>
      <c r="K306" s="533">
        <v>0.66</v>
      </c>
    </row>
    <row r="307" spans="1:11" x14ac:dyDescent="0.25">
      <c r="A307" s="533">
        <v>1670</v>
      </c>
      <c r="B307" s="533">
        <v>1625.27</v>
      </c>
      <c r="C307" s="533">
        <v>37.840000000000003</v>
      </c>
      <c r="D307" s="533">
        <v>5.43</v>
      </c>
      <c r="E307" s="533">
        <v>20.6</v>
      </c>
      <c r="F307" s="533">
        <v>177</v>
      </c>
      <c r="G307" s="533">
        <v>230.2</v>
      </c>
      <c r="H307" s="533">
        <v>4455</v>
      </c>
      <c r="I307" s="533">
        <v>0.59</v>
      </c>
      <c r="J307" s="533">
        <v>1.39</v>
      </c>
      <c r="K307" s="533">
        <v>0.69</v>
      </c>
    </row>
    <row r="308" spans="1:11" x14ac:dyDescent="0.25">
      <c r="A308" s="533">
        <v>1675</v>
      </c>
      <c r="B308" s="533">
        <v>1629.85</v>
      </c>
      <c r="C308" s="533">
        <v>39.049999999999997</v>
      </c>
      <c r="D308" s="533">
        <v>4.95</v>
      </c>
      <c r="E308" s="533">
        <v>20.9</v>
      </c>
      <c r="F308" s="533">
        <v>177</v>
      </c>
      <c r="G308" s="533">
        <v>227.6</v>
      </c>
      <c r="H308" s="533">
        <v>4399</v>
      </c>
      <c r="I308" s="533">
        <v>0.34</v>
      </c>
      <c r="J308" s="533">
        <v>1.39</v>
      </c>
      <c r="K308" s="533">
        <v>0.67</v>
      </c>
    </row>
    <row r="309" spans="1:11" x14ac:dyDescent="0.25">
      <c r="A309" s="533">
        <v>1680</v>
      </c>
      <c r="B309" s="533">
        <v>1634.44</v>
      </c>
      <c r="C309" s="533">
        <v>44.57</v>
      </c>
      <c r="D309" s="533">
        <v>4.33</v>
      </c>
      <c r="E309" s="533">
        <v>18.2</v>
      </c>
      <c r="F309" s="533">
        <v>176</v>
      </c>
      <c r="G309" s="533">
        <v>222.5</v>
      </c>
      <c r="H309" s="533">
        <v>4299</v>
      </c>
      <c r="I309" s="533">
        <v>0.51</v>
      </c>
      <c r="J309" s="533">
        <v>1.39</v>
      </c>
      <c r="K309" s="533">
        <v>0.71</v>
      </c>
    </row>
    <row r="310" spans="1:11" x14ac:dyDescent="0.25">
      <c r="A310" s="533">
        <v>1685</v>
      </c>
      <c r="B310" s="533">
        <v>1639.02</v>
      </c>
      <c r="C310" s="533">
        <v>46.65</v>
      </c>
      <c r="D310" s="533">
        <v>4.95</v>
      </c>
      <c r="E310" s="533">
        <v>19.71</v>
      </c>
      <c r="F310" s="533">
        <v>177</v>
      </c>
      <c r="G310" s="533">
        <v>236.5</v>
      </c>
      <c r="H310" s="533">
        <v>4456</v>
      </c>
      <c r="I310" s="533">
        <v>0.65</v>
      </c>
      <c r="J310" s="533">
        <v>1.4</v>
      </c>
      <c r="K310" s="533">
        <v>0.64</v>
      </c>
    </row>
    <row r="311" spans="1:11" x14ac:dyDescent="0.25">
      <c r="A311" s="533">
        <v>1690</v>
      </c>
      <c r="B311" s="533">
        <v>1643.6</v>
      </c>
      <c r="C311" s="533">
        <v>45.18</v>
      </c>
      <c r="D311" s="533">
        <v>4.55</v>
      </c>
      <c r="E311" s="533">
        <v>19.95</v>
      </c>
      <c r="F311" s="533">
        <v>178</v>
      </c>
      <c r="G311" s="533">
        <v>236.7</v>
      </c>
      <c r="H311" s="533">
        <v>4456</v>
      </c>
      <c r="I311" s="533">
        <v>0.46</v>
      </c>
      <c r="J311" s="533">
        <v>1.39</v>
      </c>
      <c r="K311" s="533">
        <v>0.64</v>
      </c>
    </row>
    <row r="312" spans="1:11" x14ac:dyDescent="0.25">
      <c r="A312" s="533">
        <v>1695</v>
      </c>
      <c r="B312" s="533">
        <v>1648.18</v>
      </c>
      <c r="C312" s="533">
        <v>43.85</v>
      </c>
      <c r="D312" s="533">
        <v>4.71</v>
      </c>
      <c r="E312" s="533">
        <v>20.309999999999999</v>
      </c>
      <c r="F312" s="533">
        <v>178</v>
      </c>
      <c r="G312" s="533">
        <v>236.5</v>
      </c>
      <c r="H312" s="533">
        <v>4456</v>
      </c>
      <c r="I312" s="533">
        <v>0.62</v>
      </c>
      <c r="J312" s="533">
        <v>1.39</v>
      </c>
      <c r="K312" s="533">
        <v>0.65</v>
      </c>
    </row>
    <row r="313" spans="1:11" x14ac:dyDescent="0.25">
      <c r="A313" s="533">
        <v>1700</v>
      </c>
      <c r="B313" s="533">
        <v>1652.76</v>
      </c>
      <c r="C313" s="533">
        <v>43.32</v>
      </c>
      <c r="D313" s="533">
        <v>4.7699999999999996</v>
      </c>
      <c r="E313" s="533">
        <v>20.05</v>
      </c>
      <c r="F313" s="533">
        <v>177</v>
      </c>
      <c r="G313" s="533">
        <v>234.6</v>
      </c>
      <c r="H313" s="533">
        <v>4455</v>
      </c>
      <c r="I313" s="533">
        <v>0.71</v>
      </c>
      <c r="J313" s="533">
        <v>1.39</v>
      </c>
      <c r="K313" s="533">
        <v>0.65</v>
      </c>
    </row>
    <row r="314" spans="1:11" x14ac:dyDescent="0.25">
      <c r="A314" s="533">
        <v>1705</v>
      </c>
      <c r="B314" s="533">
        <v>1657.34</v>
      </c>
      <c r="C314" s="533">
        <v>43.39</v>
      </c>
      <c r="D314" s="533">
        <v>4.84</v>
      </c>
      <c r="E314" s="533">
        <v>20.399999999999999</v>
      </c>
      <c r="F314" s="533">
        <v>178</v>
      </c>
      <c r="G314" s="533">
        <v>234.9</v>
      </c>
      <c r="H314" s="533">
        <v>4455</v>
      </c>
      <c r="I314" s="533">
        <v>0.75</v>
      </c>
      <c r="J314" s="533">
        <v>1.39</v>
      </c>
      <c r="K314" s="533">
        <v>0.65</v>
      </c>
    </row>
    <row r="315" spans="1:11" x14ac:dyDescent="0.25">
      <c r="A315" s="533">
        <v>1710</v>
      </c>
      <c r="B315" s="533">
        <v>1661.91</v>
      </c>
      <c r="C315" s="533">
        <v>43.34</v>
      </c>
      <c r="D315" s="533">
        <v>5.23</v>
      </c>
      <c r="E315" s="533">
        <v>20.83</v>
      </c>
      <c r="F315" s="533">
        <v>177</v>
      </c>
      <c r="G315" s="533">
        <v>235.7</v>
      </c>
      <c r="H315" s="533">
        <v>4455</v>
      </c>
      <c r="I315" s="533">
        <v>0.61</v>
      </c>
      <c r="J315" s="533">
        <v>1.39</v>
      </c>
      <c r="K315" s="533">
        <v>0.66</v>
      </c>
    </row>
    <row r="316" spans="1:11" x14ac:dyDescent="0.25">
      <c r="A316" s="533">
        <v>1715</v>
      </c>
      <c r="B316" s="533">
        <v>1666.49</v>
      </c>
      <c r="C316" s="533">
        <v>42.81</v>
      </c>
      <c r="D316" s="533">
        <v>4.7699999999999996</v>
      </c>
      <c r="E316" s="533">
        <v>20.149999999999999</v>
      </c>
      <c r="F316" s="533">
        <v>178</v>
      </c>
      <c r="G316" s="533">
        <v>235.8</v>
      </c>
      <c r="H316" s="533">
        <v>4455</v>
      </c>
      <c r="I316" s="533">
        <v>0.37</v>
      </c>
      <c r="J316" s="533">
        <v>1.39</v>
      </c>
      <c r="K316" s="533">
        <v>0.65</v>
      </c>
    </row>
    <row r="317" spans="1:11" x14ac:dyDescent="0.25">
      <c r="A317" s="533">
        <v>1720</v>
      </c>
      <c r="B317" s="533">
        <v>1671.07</v>
      </c>
      <c r="C317" s="533">
        <v>40.9</v>
      </c>
      <c r="D317" s="533">
        <v>4.03</v>
      </c>
      <c r="E317" s="533">
        <v>19.28</v>
      </c>
      <c r="F317" s="533">
        <v>172</v>
      </c>
      <c r="G317" s="533">
        <v>235.4</v>
      </c>
      <c r="H317" s="533">
        <v>4416</v>
      </c>
      <c r="I317" s="533">
        <v>0.62</v>
      </c>
      <c r="J317" s="533">
        <v>1.4</v>
      </c>
      <c r="K317" s="533">
        <v>0.67</v>
      </c>
    </row>
    <row r="318" spans="1:11" x14ac:dyDescent="0.25">
      <c r="A318" s="533">
        <v>1725</v>
      </c>
      <c r="B318" s="533">
        <v>1675.65</v>
      </c>
      <c r="C318" s="533">
        <v>52.04</v>
      </c>
      <c r="D318" s="533">
        <v>5.32</v>
      </c>
      <c r="E318" s="533">
        <v>22.07</v>
      </c>
      <c r="F318" s="533">
        <v>178</v>
      </c>
      <c r="G318" s="533">
        <v>240.2</v>
      </c>
      <c r="H318" s="533">
        <v>4456</v>
      </c>
      <c r="I318" s="533">
        <v>0.79</v>
      </c>
      <c r="J318" s="533">
        <v>1.4</v>
      </c>
      <c r="K318" s="533">
        <v>0.63</v>
      </c>
    </row>
    <row r="319" spans="1:11" x14ac:dyDescent="0.25">
      <c r="A319" s="533">
        <v>1730</v>
      </c>
      <c r="B319" s="533">
        <v>1680.22</v>
      </c>
      <c r="C319" s="533">
        <v>50.93</v>
      </c>
      <c r="D319" s="533">
        <v>4.18</v>
      </c>
      <c r="E319" s="533">
        <v>21.4</v>
      </c>
      <c r="F319" s="533">
        <v>178</v>
      </c>
      <c r="G319" s="533">
        <v>191.4</v>
      </c>
      <c r="H319" s="533">
        <v>3773</v>
      </c>
      <c r="I319" s="533">
        <v>0.82</v>
      </c>
      <c r="J319" s="533">
        <v>1.4</v>
      </c>
      <c r="K319" s="533">
        <v>0.6</v>
      </c>
    </row>
    <row r="320" spans="1:11" x14ac:dyDescent="0.25">
      <c r="A320" s="533">
        <v>1735</v>
      </c>
      <c r="B320" s="533">
        <v>1684.8</v>
      </c>
      <c r="C320" s="533">
        <v>48</v>
      </c>
      <c r="D320" s="533">
        <v>4.6500000000000004</v>
      </c>
      <c r="E320" s="533">
        <v>21.71</v>
      </c>
      <c r="F320" s="533">
        <v>178</v>
      </c>
      <c r="G320" s="533">
        <v>236.3</v>
      </c>
      <c r="H320" s="533">
        <v>4412</v>
      </c>
      <c r="I320" s="533">
        <v>0.43</v>
      </c>
      <c r="J320" s="533">
        <v>1.39</v>
      </c>
      <c r="K320" s="533">
        <v>0.63</v>
      </c>
    </row>
    <row r="321" spans="1:11" x14ac:dyDescent="0.25">
      <c r="A321" s="533">
        <v>1740</v>
      </c>
      <c r="B321" s="533">
        <v>1689.38</v>
      </c>
      <c r="C321" s="533">
        <v>48.84</v>
      </c>
      <c r="D321" s="533">
        <v>5.2</v>
      </c>
      <c r="E321" s="533">
        <v>22.51</v>
      </c>
      <c r="F321" s="533">
        <v>178</v>
      </c>
      <c r="G321" s="533">
        <v>240.7</v>
      </c>
      <c r="H321" s="533">
        <v>4456</v>
      </c>
      <c r="I321" s="533">
        <v>0.28000000000000003</v>
      </c>
      <c r="J321" s="533">
        <v>1.38</v>
      </c>
      <c r="K321" s="533">
        <v>0.65</v>
      </c>
    </row>
    <row r="322" spans="1:11" x14ac:dyDescent="0.25">
      <c r="A322" s="533">
        <v>1745</v>
      </c>
      <c r="B322" s="533">
        <v>1693.96</v>
      </c>
      <c r="C322" s="533">
        <v>42.14</v>
      </c>
      <c r="D322" s="533">
        <v>4.66</v>
      </c>
      <c r="E322" s="533">
        <v>20.92</v>
      </c>
      <c r="F322" s="533">
        <v>177</v>
      </c>
      <c r="G322" s="533">
        <v>236</v>
      </c>
      <c r="H322" s="533">
        <v>4442</v>
      </c>
      <c r="I322" s="533">
        <v>0.3</v>
      </c>
      <c r="J322" s="533">
        <v>1.38</v>
      </c>
      <c r="K322" s="533">
        <v>0.67</v>
      </c>
    </row>
    <row r="323" spans="1:11" x14ac:dyDescent="0.25">
      <c r="A323" s="533">
        <v>1750</v>
      </c>
      <c r="B323" s="533">
        <v>1698.54</v>
      </c>
      <c r="C323" s="533">
        <v>47.48</v>
      </c>
      <c r="D323" s="533">
        <v>4.67</v>
      </c>
      <c r="E323" s="533">
        <v>21.84</v>
      </c>
      <c r="F323" s="533">
        <v>178</v>
      </c>
      <c r="G323" s="533">
        <v>238.1</v>
      </c>
      <c r="H323" s="533">
        <v>4456</v>
      </c>
      <c r="I323" s="533">
        <v>0.41</v>
      </c>
      <c r="J323" s="533">
        <v>1.39</v>
      </c>
      <c r="K323" s="533">
        <v>0.63</v>
      </c>
    </row>
    <row r="324" spans="1:11" x14ac:dyDescent="0.25">
      <c r="A324" s="533">
        <v>1755</v>
      </c>
      <c r="B324" s="533">
        <v>1703.12</v>
      </c>
      <c r="C324" s="533">
        <v>48.19</v>
      </c>
      <c r="D324" s="533">
        <v>3.81</v>
      </c>
      <c r="E324" s="533">
        <v>20.37</v>
      </c>
      <c r="F324" s="533">
        <v>178</v>
      </c>
      <c r="G324" s="533">
        <v>237.8</v>
      </c>
      <c r="H324" s="533">
        <v>4456</v>
      </c>
      <c r="I324" s="533">
        <v>0.32</v>
      </c>
      <c r="J324" s="533">
        <v>1.39</v>
      </c>
      <c r="K324" s="533">
        <v>0.6</v>
      </c>
    </row>
    <row r="325" spans="1:11" x14ac:dyDescent="0.25">
      <c r="A325" s="533">
        <v>1760</v>
      </c>
      <c r="B325" s="533">
        <v>1707.69</v>
      </c>
      <c r="C325" s="533">
        <v>50.04</v>
      </c>
      <c r="D325" s="533">
        <v>4.2</v>
      </c>
      <c r="E325" s="533">
        <v>20.21</v>
      </c>
      <c r="F325" s="533">
        <v>178</v>
      </c>
      <c r="G325" s="533">
        <v>240.1</v>
      </c>
      <c r="H325" s="533">
        <v>4456</v>
      </c>
      <c r="I325" s="533">
        <v>0.38</v>
      </c>
      <c r="J325" s="533">
        <v>1.39</v>
      </c>
      <c r="K325" s="533">
        <v>0.65</v>
      </c>
    </row>
    <row r="326" spans="1:11" x14ac:dyDescent="0.25">
      <c r="A326" s="533">
        <v>1765</v>
      </c>
      <c r="B326" s="533">
        <v>1712.27</v>
      </c>
      <c r="C326" s="533">
        <v>52.03</v>
      </c>
      <c r="D326" s="533">
        <v>6.04</v>
      </c>
      <c r="E326" s="533">
        <v>23.39</v>
      </c>
      <c r="F326" s="533">
        <v>178</v>
      </c>
      <c r="G326" s="533">
        <v>241.6</v>
      </c>
      <c r="H326" s="533">
        <v>4456</v>
      </c>
      <c r="I326" s="533">
        <v>0.59</v>
      </c>
      <c r="J326" s="533">
        <v>1.39</v>
      </c>
      <c r="K326" s="533">
        <v>0.65</v>
      </c>
    </row>
    <row r="327" spans="1:11" x14ac:dyDescent="0.25">
      <c r="A327" s="533">
        <v>1770</v>
      </c>
      <c r="B327" s="533">
        <v>1716.85</v>
      </c>
      <c r="C327" s="533">
        <v>50.83</v>
      </c>
      <c r="D327" s="533">
        <v>5.58</v>
      </c>
      <c r="E327" s="533">
        <v>23.29</v>
      </c>
      <c r="F327" s="533">
        <v>179</v>
      </c>
      <c r="G327" s="533">
        <v>241.7</v>
      </c>
      <c r="H327" s="533">
        <v>4456</v>
      </c>
      <c r="I327" s="533">
        <v>0.64</v>
      </c>
      <c r="J327" s="533">
        <v>1.39</v>
      </c>
      <c r="K327" s="533">
        <v>0.65</v>
      </c>
    </row>
    <row r="328" spans="1:11" x14ac:dyDescent="0.25">
      <c r="A328" s="533">
        <v>1775</v>
      </c>
      <c r="B328" s="533">
        <v>1721.44</v>
      </c>
      <c r="C328" s="533">
        <v>49.43</v>
      </c>
      <c r="D328" s="533">
        <v>5.41</v>
      </c>
      <c r="E328" s="533">
        <v>22.69</v>
      </c>
      <c r="F328" s="533">
        <v>178</v>
      </c>
      <c r="G328" s="533">
        <v>240.2</v>
      </c>
      <c r="H328" s="533">
        <v>4456</v>
      </c>
      <c r="I328" s="533">
        <v>0.74</v>
      </c>
      <c r="J328" s="533">
        <v>1.39</v>
      </c>
      <c r="K328" s="533">
        <v>0.65</v>
      </c>
    </row>
    <row r="329" spans="1:11" x14ac:dyDescent="0.25">
      <c r="A329" s="533">
        <v>1780</v>
      </c>
      <c r="B329" s="533">
        <v>1726.02</v>
      </c>
      <c r="C329" s="533">
        <v>45.83</v>
      </c>
      <c r="D329" s="533">
        <v>5.52</v>
      </c>
      <c r="E329" s="533">
        <v>23.87</v>
      </c>
      <c r="F329" s="533">
        <v>178</v>
      </c>
      <c r="G329" s="533">
        <v>237</v>
      </c>
      <c r="H329" s="533">
        <v>4456</v>
      </c>
      <c r="I329" s="533">
        <v>0.8</v>
      </c>
      <c r="J329" s="533">
        <v>1.39</v>
      </c>
      <c r="K329" s="533">
        <v>0.66</v>
      </c>
    </row>
    <row r="330" spans="1:11" x14ac:dyDescent="0.25">
      <c r="A330" s="533">
        <v>1785</v>
      </c>
      <c r="B330" s="533">
        <v>1730.61</v>
      </c>
      <c r="C330" s="533">
        <v>45.48</v>
      </c>
      <c r="D330" s="533">
        <v>5.24</v>
      </c>
      <c r="E330" s="533">
        <v>22.05</v>
      </c>
      <c r="F330" s="533">
        <v>178</v>
      </c>
      <c r="G330" s="533">
        <v>238.8</v>
      </c>
      <c r="H330" s="533">
        <v>4456</v>
      </c>
      <c r="I330" s="533">
        <v>0.76</v>
      </c>
      <c r="J330" s="533">
        <v>1.39</v>
      </c>
      <c r="K330" s="533">
        <v>0.65</v>
      </c>
    </row>
    <row r="331" spans="1:11" x14ac:dyDescent="0.25">
      <c r="A331" s="533">
        <v>1790</v>
      </c>
      <c r="B331" s="533">
        <v>1735.19</v>
      </c>
      <c r="C331" s="533">
        <v>47.2</v>
      </c>
      <c r="D331" s="533">
        <v>5.27</v>
      </c>
      <c r="E331" s="533">
        <v>23.24</v>
      </c>
      <c r="F331" s="533">
        <v>178</v>
      </c>
      <c r="G331" s="533">
        <v>240.2</v>
      </c>
      <c r="H331" s="533">
        <v>4456</v>
      </c>
      <c r="I331" s="533">
        <v>0.52</v>
      </c>
      <c r="J331" s="533">
        <v>1.39</v>
      </c>
      <c r="K331" s="533">
        <v>0.65</v>
      </c>
    </row>
    <row r="332" spans="1:11" x14ac:dyDescent="0.25">
      <c r="A332" s="533">
        <v>1795</v>
      </c>
      <c r="B332" s="533">
        <v>1739.78</v>
      </c>
      <c r="C332" s="533">
        <v>47.97</v>
      </c>
      <c r="D332" s="533">
        <v>5.34</v>
      </c>
      <c r="E332" s="533">
        <v>22.39</v>
      </c>
      <c r="F332" s="533">
        <v>178</v>
      </c>
      <c r="G332" s="533">
        <v>240.7</v>
      </c>
      <c r="H332" s="533">
        <v>4455</v>
      </c>
      <c r="I332" s="533">
        <v>0.4</v>
      </c>
      <c r="J332" s="533">
        <v>1.39</v>
      </c>
      <c r="K332" s="533">
        <v>0.65</v>
      </c>
    </row>
    <row r="333" spans="1:11" x14ac:dyDescent="0.25">
      <c r="A333" s="533">
        <v>1800</v>
      </c>
      <c r="B333" s="533">
        <v>1744.36</v>
      </c>
      <c r="C333" s="533">
        <v>43.33</v>
      </c>
      <c r="D333" s="533">
        <v>4.01</v>
      </c>
      <c r="E333" s="533">
        <v>20.56</v>
      </c>
      <c r="F333" s="533">
        <v>178</v>
      </c>
      <c r="G333" s="533">
        <v>242.7</v>
      </c>
      <c r="H333" s="533">
        <v>4456</v>
      </c>
      <c r="I333" s="533">
        <v>0.45</v>
      </c>
      <c r="J333" s="533">
        <v>1.39</v>
      </c>
      <c r="K333" s="533">
        <v>0.64</v>
      </c>
    </row>
    <row r="334" spans="1:11" x14ac:dyDescent="0.25">
      <c r="A334" s="533">
        <v>1805</v>
      </c>
      <c r="B334" s="533">
        <v>1748.95</v>
      </c>
      <c r="C334" s="533">
        <v>52.12</v>
      </c>
      <c r="D334" s="533">
        <v>3.06</v>
      </c>
      <c r="E334" s="533">
        <v>21.98</v>
      </c>
      <c r="F334" s="533">
        <v>178</v>
      </c>
      <c r="G334" s="533">
        <v>244.4</v>
      </c>
      <c r="H334" s="533">
        <v>4456</v>
      </c>
      <c r="I334" s="533">
        <v>0.64</v>
      </c>
      <c r="J334" s="533">
        <v>1.39</v>
      </c>
      <c r="K334" s="533">
        <v>0.56999999999999995</v>
      </c>
    </row>
    <row r="335" spans="1:11" x14ac:dyDescent="0.25">
      <c r="A335" s="533">
        <v>1810</v>
      </c>
      <c r="B335" s="533">
        <v>1753.53</v>
      </c>
      <c r="C335" s="533">
        <v>50.22</v>
      </c>
      <c r="D335" s="533">
        <v>4.47</v>
      </c>
      <c r="E335" s="533">
        <v>21.85</v>
      </c>
      <c r="F335" s="533">
        <v>178</v>
      </c>
      <c r="G335" s="533">
        <v>245.1</v>
      </c>
      <c r="H335" s="533">
        <v>4456</v>
      </c>
      <c r="I335" s="533">
        <v>0.72</v>
      </c>
      <c r="J335" s="533">
        <v>1.39</v>
      </c>
      <c r="K335" s="533">
        <v>0.62</v>
      </c>
    </row>
    <row r="336" spans="1:11" x14ac:dyDescent="0.25">
      <c r="A336" s="533">
        <v>1815</v>
      </c>
      <c r="B336" s="533">
        <v>1758.12</v>
      </c>
      <c r="C336" s="533">
        <v>49.84</v>
      </c>
      <c r="D336" s="533">
        <v>3.92</v>
      </c>
      <c r="E336" s="533">
        <v>20.54</v>
      </c>
      <c r="F336" s="533">
        <v>178</v>
      </c>
      <c r="G336" s="533">
        <v>245.1</v>
      </c>
      <c r="H336" s="533">
        <v>4456</v>
      </c>
      <c r="I336" s="533">
        <v>0.79</v>
      </c>
      <c r="J336" s="533">
        <v>1.39</v>
      </c>
      <c r="K336" s="533">
        <v>0.6</v>
      </c>
    </row>
    <row r="337" spans="1:11" x14ac:dyDescent="0.25">
      <c r="A337" s="533">
        <v>1820</v>
      </c>
      <c r="B337" s="533">
        <v>1762.71</v>
      </c>
      <c r="C337" s="533">
        <v>48.34</v>
      </c>
      <c r="D337" s="533">
        <v>3.69</v>
      </c>
      <c r="E337" s="533">
        <v>20.95</v>
      </c>
      <c r="F337" s="533">
        <v>178</v>
      </c>
      <c r="G337" s="533">
        <v>243.9</v>
      </c>
      <c r="H337" s="533">
        <v>4456</v>
      </c>
      <c r="I337" s="533">
        <v>0.86</v>
      </c>
      <c r="J337" s="533">
        <v>1.39</v>
      </c>
      <c r="K337" s="533">
        <v>0.6</v>
      </c>
    </row>
    <row r="338" spans="1:11" x14ac:dyDescent="0.25">
      <c r="A338" s="533">
        <v>1825</v>
      </c>
      <c r="B338" s="533">
        <v>1767.3</v>
      </c>
      <c r="C338" s="533">
        <v>47.81</v>
      </c>
      <c r="D338" s="533">
        <v>3.71</v>
      </c>
      <c r="E338" s="533">
        <v>20.37</v>
      </c>
      <c r="F338" s="533">
        <v>178</v>
      </c>
      <c r="G338" s="533">
        <v>244.4</v>
      </c>
      <c r="H338" s="533">
        <v>4456</v>
      </c>
      <c r="I338" s="533">
        <v>0.43</v>
      </c>
      <c r="J338" s="533">
        <v>1.4</v>
      </c>
      <c r="K338" s="533">
        <v>0.6</v>
      </c>
    </row>
    <row r="339" spans="1:11" x14ac:dyDescent="0.25">
      <c r="A339" s="533">
        <v>1830</v>
      </c>
      <c r="B339" s="533">
        <v>1771.89</v>
      </c>
      <c r="C339" s="533">
        <v>48</v>
      </c>
      <c r="D339" s="533">
        <v>3.98</v>
      </c>
      <c r="E339" s="533">
        <v>20.329999999999998</v>
      </c>
      <c r="F339" s="533">
        <v>178</v>
      </c>
      <c r="G339" s="533">
        <v>244.3</v>
      </c>
      <c r="H339" s="533">
        <v>4456</v>
      </c>
      <c r="I339" s="533">
        <v>0.33</v>
      </c>
      <c r="J339" s="533">
        <v>1.4</v>
      </c>
      <c r="K339" s="533">
        <v>0.61</v>
      </c>
    </row>
    <row r="340" spans="1:11" x14ac:dyDescent="0.25">
      <c r="A340" s="533">
        <v>1835</v>
      </c>
      <c r="B340" s="533">
        <v>1776.48</v>
      </c>
      <c r="C340" s="533">
        <v>47.38</v>
      </c>
      <c r="D340" s="533">
        <v>3.92</v>
      </c>
      <c r="E340" s="533">
        <v>20.69</v>
      </c>
      <c r="F340" s="533">
        <v>178</v>
      </c>
      <c r="G340" s="533">
        <v>244.4</v>
      </c>
      <c r="H340" s="533">
        <v>4455</v>
      </c>
      <c r="I340" s="533">
        <v>0.38</v>
      </c>
      <c r="J340" s="533">
        <v>1.4</v>
      </c>
      <c r="K340" s="533">
        <v>0.61</v>
      </c>
    </row>
    <row r="341" spans="1:11" x14ac:dyDescent="0.25">
      <c r="A341" s="533">
        <v>1840</v>
      </c>
      <c r="B341" s="533">
        <v>1781.07</v>
      </c>
      <c r="C341" s="533">
        <v>39.17</v>
      </c>
      <c r="D341" s="533">
        <v>3.78</v>
      </c>
      <c r="E341" s="533">
        <v>18.29</v>
      </c>
      <c r="F341" s="533">
        <v>178</v>
      </c>
      <c r="G341" s="533">
        <v>245.9</v>
      </c>
      <c r="H341" s="533">
        <v>4456</v>
      </c>
      <c r="I341" s="533">
        <v>0.59</v>
      </c>
      <c r="J341" s="533">
        <v>1.4</v>
      </c>
      <c r="K341" s="533">
        <v>0.65</v>
      </c>
    </row>
    <row r="342" spans="1:11" x14ac:dyDescent="0.25">
      <c r="A342" s="533">
        <v>1845</v>
      </c>
      <c r="B342" s="533">
        <v>1785.66</v>
      </c>
      <c r="C342" s="533">
        <v>52.33</v>
      </c>
      <c r="D342" s="533">
        <v>4.1399999999999997</v>
      </c>
      <c r="E342" s="533">
        <v>19.88</v>
      </c>
      <c r="F342" s="533">
        <v>178</v>
      </c>
      <c r="G342" s="533">
        <v>248.7</v>
      </c>
      <c r="H342" s="533">
        <v>4456</v>
      </c>
      <c r="I342" s="533">
        <v>0.49</v>
      </c>
      <c r="J342" s="533">
        <v>1.4</v>
      </c>
      <c r="K342" s="533">
        <v>0.6</v>
      </c>
    </row>
    <row r="343" spans="1:11" x14ac:dyDescent="0.25">
      <c r="A343" s="533">
        <v>1850</v>
      </c>
      <c r="B343" s="533">
        <v>1790.26</v>
      </c>
      <c r="C343" s="533">
        <v>51.1</v>
      </c>
      <c r="D343" s="533">
        <v>3.97</v>
      </c>
      <c r="E343" s="533">
        <v>20.68</v>
      </c>
      <c r="F343" s="533">
        <v>178</v>
      </c>
      <c r="G343" s="533">
        <v>248.9</v>
      </c>
      <c r="H343" s="533">
        <v>4456</v>
      </c>
      <c r="I343" s="533">
        <v>0.22</v>
      </c>
      <c r="J343" s="533">
        <v>1.39</v>
      </c>
      <c r="K343" s="533">
        <v>0.6</v>
      </c>
    </row>
    <row r="344" spans="1:11" x14ac:dyDescent="0.25">
      <c r="A344" s="533">
        <v>1855</v>
      </c>
      <c r="B344" s="533">
        <v>1794.84</v>
      </c>
      <c r="C344" s="533">
        <v>47.34</v>
      </c>
      <c r="D344" s="533">
        <v>4.21</v>
      </c>
      <c r="E344" s="533">
        <v>20.52</v>
      </c>
      <c r="F344" s="533">
        <v>178</v>
      </c>
      <c r="G344" s="533">
        <v>245.6</v>
      </c>
      <c r="H344" s="533">
        <v>4456</v>
      </c>
      <c r="I344" s="533">
        <v>0.23</v>
      </c>
      <c r="J344" s="533">
        <v>1.4</v>
      </c>
      <c r="K344" s="533">
        <v>0.64</v>
      </c>
    </row>
    <row r="345" spans="1:11" x14ac:dyDescent="0.25">
      <c r="A345" s="533">
        <v>1860</v>
      </c>
      <c r="B345" s="533">
        <v>1799.43</v>
      </c>
      <c r="C345" s="533">
        <v>50.49</v>
      </c>
      <c r="D345" s="533">
        <v>3.52</v>
      </c>
      <c r="E345" s="533">
        <v>19.399999999999999</v>
      </c>
      <c r="F345" s="533">
        <v>169</v>
      </c>
      <c r="G345" s="533">
        <v>233.5</v>
      </c>
      <c r="H345" s="533">
        <v>4263</v>
      </c>
      <c r="I345" s="533">
        <v>0.28999999999999998</v>
      </c>
      <c r="J345" s="533">
        <v>1.39</v>
      </c>
      <c r="K345" s="533">
        <v>0.59</v>
      </c>
    </row>
    <row r="346" spans="1:11" x14ac:dyDescent="0.25">
      <c r="A346" s="533">
        <v>1865</v>
      </c>
      <c r="B346" s="533">
        <v>1804.02</v>
      </c>
      <c r="C346" s="533">
        <v>48.1</v>
      </c>
      <c r="D346" s="533">
        <v>4.4000000000000004</v>
      </c>
      <c r="E346" s="533">
        <v>20.32</v>
      </c>
      <c r="F346" s="533">
        <v>178</v>
      </c>
      <c r="G346" s="533">
        <v>243.7</v>
      </c>
      <c r="H346" s="533">
        <v>4458</v>
      </c>
      <c r="I346" s="533">
        <v>0.41</v>
      </c>
      <c r="J346" s="533">
        <v>1.36</v>
      </c>
      <c r="K346" s="533">
        <v>0.64</v>
      </c>
    </row>
    <row r="347" spans="1:11" x14ac:dyDescent="0.25">
      <c r="A347" s="533">
        <v>1870</v>
      </c>
      <c r="B347" s="533">
        <v>1808.61</v>
      </c>
      <c r="C347" s="533">
        <v>48.16</v>
      </c>
      <c r="D347" s="533">
        <v>4.45</v>
      </c>
      <c r="E347" s="533">
        <v>20.39</v>
      </c>
      <c r="F347" s="533">
        <v>178</v>
      </c>
      <c r="G347" s="533">
        <v>245.1</v>
      </c>
      <c r="H347" s="533">
        <v>4458</v>
      </c>
      <c r="I347" s="533">
        <v>0.61</v>
      </c>
      <c r="J347" s="533">
        <v>1.37</v>
      </c>
      <c r="K347" s="533">
        <v>0.63</v>
      </c>
    </row>
    <row r="348" spans="1:11" x14ac:dyDescent="0.25">
      <c r="A348" s="533">
        <v>1875</v>
      </c>
      <c r="B348" s="533">
        <v>1813.19</v>
      </c>
      <c r="C348" s="533">
        <v>48.13</v>
      </c>
      <c r="D348" s="533">
        <v>4.42</v>
      </c>
      <c r="E348" s="533">
        <v>20.64</v>
      </c>
      <c r="F348" s="533">
        <v>178</v>
      </c>
      <c r="G348" s="533">
        <v>247.6</v>
      </c>
      <c r="H348" s="533">
        <v>4458</v>
      </c>
      <c r="I348" s="533">
        <v>0.74</v>
      </c>
      <c r="J348" s="533">
        <v>1.37</v>
      </c>
      <c r="K348" s="533">
        <v>0.63</v>
      </c>
    </row>
    <row r="349" spans="1:11" x14ac:dyDescent="0.25">
      <c r="A349" s="533">
        <v>1880</v>
      </c>
      <c r="B349" s="533">
        <v>1817.78</v>
      </c>
      <c r="C349" s="533">
        <v>43.88</v>
      </c>
      <c r="D349" s="533">
        <v>4.16</v>
      </c>
      <c r="E349" s="533">
        <v>19.72</v>
      </c>
      <c r="F349" s="533">
        <v>178</v>
      </c>
      <c r="G349" s="533">
        <v>249.1</v>
      </c>
      <c r="H349" s="533">
        <v>4457</v>
      </c>
      <c r="I349" s="533">
        <v>0.65</v>
      </c>
      <c r="J349" s="533">
        <v>1.38</v>
      </c>
      <c r="K349" s="533">
        <v>0.63</v>
      </c>
    </row>
    <row r="350" spans="1:11" x14ac:dyDescent="0.25">
      <c r="A350" s="533">
        <v>1885</v>
      </c>
      <c r="B350" s="533">
        <v>1822.37</v>
      </c>
      <c r="C350" s="533">
        <v>50.93</v>
      </c>
      <c r="D350" s="533">
        <v>3.46</v>
      </c>
      <c r="E350" s="533">
        <v>20.48</v>
      </c>
      <c r="F350" s="533">
        <v>178</v>
      </c>
      <c r="G350" s="533">
        <v>250.4</v>
      </c>
      <c r="H350" s="533">
        <v>4457</v>
      </c>
      <c r="I350" s="533">
        <v>0.53</v>
      </c>
      <c r="J350" s="533">
        <v>1.39</v>
      </c>
      <c r="K350" s="533">
        <v>0.59</v>
      </c>
    </row>
    <row r="351" spans="1:11" x14ac:dyDescent="0.25">
      <c r="A351" s="533">
        <v>1890</v>
      </c>
      <c r="B351" s="533">
        <v>1826.96</v>
      </c>
      <c r="C351" s="533">
        <v>44.42</v>
      </c>
      <c r="D351" s="533">
        <v>3.41</v>
      </c>
      <c r="E351" s="533">
        <v>20.51</v>
      </c>
      <c r="F351" s="533">
        <v>178</v>
      </c>
      <c r="G351" s="533">
        <v>251.4</v>
      </c>
      <c r="H351" s="533">
        <v>4456</v>
      </c>
      <c r="I351" s="533">
        <v>0.61</v>
      </c>
      <c r="J351" s="533">
        <v>1.39</v>
      </c>
      <c r="K351" s="533">
        <v>0.61</v>
      </c>
    </row>
    <row r="352" spans="1:11" x14ac:dyDescent="0.25">
      <c r="A352" s="533">
        <v>1895</v>
      </c>
      <c r="B352" s="533">
        <v>1831.54</v>
      </c>
      <c r="C352" s="533">
        <v>49.13</v>
      </c>
      <c r="D352" s="533">
        <v>2.85</v>
      </c>
      <c r="E352" s="533">
        <v>19.8</v>
      </c>
      <c r="F352" s="533">
        <v>178</v>
      </c>
      <c r="G352" s="533">
        <v>251.9</v>
      </c>
      <c r="H352" s="533">
        <v>4456</v>
      </c>
      <c r="I352" s="533">
        <v>0.66</v>
      </c>
      <c r="J352" s="533">
        <v>1.39</v>
      </c>
      <c r="K352" s="533">
        <v>0.56999999999999995</v>
      </c>
    </row>
    <row r="353" spans="1:11" x14ac:dyDescent="0.25">
      <c r="A353" s="533">
        <v>1900</v>
      </c>
      <c r="B353" s="533">
        <v>1836.13</v>
      </c>
      <c r="C353" s="533">
        <v>43.98</v>
      </c>
      <c r="D353" s="533">
        <v>3.21</v>
      </c>
      <c r="E353" s="533">
        <v>20.53</v>
      </c>
      <c r="F353" s="533">
        <v>178</v>
      </c>
      <c r="G353" s="533">
        <v>252.2</v>
      </c>
      <c r="H353" s="533">
        <v>4456</v>
      </c>
      <c r="I353" s="533">
        <v>0.72</v>
      </c>
      <c r="J353" s="533">
        <v>1.39</v>
      </c>
      <c r="K353" s="533">
        <v>0.61</v>
      </c>
    </row>
    <row r="354" spans="1:11" x14ac:dyDescent="0.25">
      <c r="A354" s="533">
        <v>1905</v>
      </c>
      <c r="B354" s="533">
        <v>1840.71</v>
      </c>
      <c r="C354" s="533">
        <v>44.75</v>
      </c>
      <c r="D354" s="533">
        <v>3.21</v>
      </c>
      <c r="E354" s="533">
        <v>20.65</v>
      </c>
      <c r="F354" s="533">
        <v>178</v>
      </c>
      <c r="G354" s="533">
        <v>252.7</v>
      </c>
      <c r="H354" s="533">
        <v>4456</v>
      </c>
      <c r="I354" s="533">
        <v>0.69</v>
      </c>
      <c r="J354" s="533">
        <v>1.39</v>
      </c>
      <c r="K354" s="533">
        <v>0.6</v>
      </c>
    </row>
    <row r="355" spans="1:11" x14ac:dyDescent="0.25">
      <c r="A355" s="533">
        <v>1910</v>
      </c>
      <c r="B355" s="533">
        <v>1845.29</v>
      </c>
      <c r="C355" s="533">
        <v>44.82</v>
      </c>
      <c r="D355" s="533">
        <v>2.15</v>
      </c>
      <c r="E355" s="533">
        <v>18.98</v>
      </c>
      <c r="F355" s="533">
        <v>175</v>
      </c>
      <c r="G355" s="533">
        <v>250.7</v>
      </c>
      <c r="H355" s="533">
        <v>4455</v>
      </c>
      <c r="I355" s="533">
        <v>0.49</v>
      </c>
      <c r="J355" s="533">
        <v>1.39</v>
      </c>
      <c r="K355" s="533">
        <v>0.56000000000000005</v>
      </c>
    </row>
    <row r="356" spans="1:11" x14ac:dyDescent="0.25">
      <c r="A356" s="533">
        <v>1915</v>
      </c>
      <c r="B356" s="533">
        <v>1849.87</v>
      </c>
      <c r="C356" s="533">
        <v>43.98</v>
      </c>
      <c r="D356" s="533">
        <v>2.65</v>
      </c>
      <c r="E356" s="533">
        <v>19.96</v>
      </c>
      <c r="F356" s="533">
        <v>178</v>
      </c>
      <c r="G356" s="533">
        <v>247.4</v>
      </c>
      <c r="H356" s="533">
        <v>4456</v>
      </c>
      <c r="I356" s="533">
        <v>0.56000000000000005</v>
      </c>
      <c r="J356" s="533">
        <v>1.38</v>
      </c>
      <c r="K356" s="533">
        <v>0.59</v>
      </c>
    </row>
    <row r="357" spans="1:11" x14ac:dyDescent="0.25">
      <c r="A357" s="533">
        <v>1920</v>
      </c>
      <c r="B357" s="533">
        <v>1854.46</v>
      </c>
      <c r="C357" s="533">
        <v>37.909999999999997</v>
      </c>
      <c r="D357" s="533">
        <v>2.09</v>
      </c>
      <c r="E357" s="533">
        <v>18.43</v>
      </c>
      <c r="F357" s="533">
        <v>174</v>
      </c>
      <c r="G357" s="533">
        <v>242.2</v>
      </c>
      <c r="H357" s="533">
        <v>4456</v>
      </c>
      <c r="I357" s="533">
        <v>0.49</v>
      </c>
      <c r="J357" s="533">
        <v>1.38</v>
      </c>
      <c r="K357" s="533">
        <v>0.69</v>
      </c>
    </row>
    <row r="358" spans="1:11" x14ac:dyDescent="0.25">
      <c r="A358" s="533">
        <v>1925</v>
      </c>
      <c r="B358" s="533">
        <v>1859.04</v>
      </c>
      <c r="C358" s="533">
        <v>52.48</v>
      </c>
      <c r="D358" s="533">
        <v>3.07</v>
      </c>
      <c r="E358" s="533">
        <v>19.75</v>
      </c>
      <c r="F358" s="533">
        <v>178</v>
      </c>
      <c r="G358" s="533">
        <v>253.6</v>
      </c>
      <c r="H358" s="533">
        <v>4456</v>
      </c>
      <c r="I358" s="533">
        <v>0.39</v>
      </c>
      <c r="J358" s="533">
        <v>1.39</v>
      </c>
      <c r="K358" s="533">
        <v>0.56999999999999995</v>
      </c>
    </row>
    <row r="359" spans="1:11" x14ac:dyDescent="0.25">
      <c r="A359" s="533">
        <v>1930</v>
      </c>
      <c r="B359" s="533">
        <v>1863.62</v>
      </c>
      <c r="C359" s="533">
        <v>50.54</v>
      </c>
      <c r="D359" s="533">
        <v>3.52</v>
      </c>
      <c r="E359" s="533">
        <v>20.46</v>
      </c>
      <c r="F359" s="533">
        <v>178</v>
      </c>
      <c r="G359" s="533">
        <v>253.5</v>
      </c>
      <c r="H359" s="533">
        <v>4456</v>
      </c>
      <c r="I359" s="533">
        <v>0.39</v>
      </c>
      <c r="J359" s="533">
        <v>1.39</v>
      </c>
      <c r="K359" s="533">
        <v>0.59</v>
      </c>
    </row>
    <row r="360" spans="1:11" x14ac:dyDescent="0.25">
      <c r="A360" s="533">
        <v>1935</v>
      </c>
      <c r="B360" s="533">
        <v>1868.21</v>
      </c>
      <c r="C360" s="533">
        <v>49.9</v>
      </c>
      <c r="D360" s="533">
        <v>3.34</v>
      </c>
      <c r="E360" s="533">
        <v>20.56</v>
      </c>
      <c r="F360" s="533">
        <v>178</v>
      </c>
      <c r="G360" s="533">
        <v>253.4</v>
      </c>
      <c r="H360" s="533">
        <v>4456</v>
      </c>
      <c r="I360" s="533">
        <v>0.46</v>
      </c>
      <c r="J360" s="533">
        <v>1.38</v>
      </c>
      <c r="K360" s="533">
        <v>0.59</v>
      </c>
    </row>
    <row r="361" spans="1:11" x14ac:dyDescent="0.25">
      <c r="A361" s="533">
        <v>1940</v>
      </c>
      <c r="B361" s="533">
        <v>1872.81</v>
      </c>
      <c r="C361" s="533">
        <v>47.79</v>
      </c>
      <c r="D361" s="533">
        <v>3.39</v>
      </c>
      <c r="E361" s="533">
        <v>20.43</v>
      </c>
      <c r="F361" s="533">
        <v>178</v>
      </c>
      <c r="G361" s="533">
        <v>253.2</v>
      </c>
      <c r="H361" s="533">
        <v>4456</v>
      </c>
      <c r="I361" s="533">
        <v>0.6</v>
      </c>
      <c r="J361" s="533">
        <v>1.38</v>
      </c>
      <c r="K361" s="533">
        <v>0.6</v>
      </c>
    </row>
    <row r="362" spans="1:11" x14ac:dyDescent="0.25">
      <c r="A362" s="533">
        <v>1945</v>
      </c>
      <c r="B362" s="533">
        <v>1877.4</v>
      </c>
      <c r="C362" s="533">
        <v>48.31</v>
      </c>
      <c r="D362" s="533">
        <v>3.32</v>
      </c>
      <c r="E362" s="533">
        <v>20.43</v>
      </c>
      <c r="F362" s="533">
        <v>178</v>
      </c>
      <c r="G362" s="533">
        <v>252.2</v>
      </c>
      <c r="H362" s="533">
        <v>4456</v>
      </c>
      <c r="I362" s="533">
        <v>0.65</v>
      </c>
      <c r="J362" s="533">
        <v>1.38</v>
      </c>
      <c r="K362" s="533">
        <v>0.59</v>
      </c>
    </row>
    <row r="363" spans="1:11" x14ac:dyDescent="0.25">
      <c r="A363" s="533">
        <v>1950</v>
      </c>
      <c r="B363" s="533">
        <v>1881.99</v>
      </c>
      <c r="C363" s="533">
        <v>48.01</v>
      </c>
      <c r="D363" s="533">
        <v>3.69</v>
      </c>
      <c r="E363" s="533">
        <v>21.18</v>
      </c>
      <c r="F363" s="533">
        <v>178</v>
      </c>
      <c r="G363" s="533">
        <v>249.9</v>
      </c>
      <c r="H363" s="533">
        <v>4456</v>
      </c>
      <c r="I363" s="533">
        <v>0.7</v>
      </c>
      <c r="J363" s="533">
        <v>1.38</v>
      </c>
      <c r="K363" s="533">
        <v>0.61</v>
      </c>
    </row>
    <row r="364" spans="1:11" x14ac:dyDescent="0.25">
      <c r="A364" s="533">
        <v>1955</v>
      </c>
      <c r="B364" s="533">
        <v>1886.59</v>
      </c>
      <c r="C364" s="533">
        <v>47.23</v>
      </c>
      <c r="D364" s="533">
        <v>3.79</v>
      </c>
      <c r="E364" s="533">
        <v>20.58</v>
      </c>
      <c r="F364" s="533">
        <v>178</v>
      </c>
      <c r="G364" s="533">
        <v>246.4</v>
      </c>
      <c r="H364" s="533">
        <v>4456</v>
      </c>
      <c r="I364" s="533">
        <v>0.74</v>
      </c>
      <c r="J364" s="533">
        <v>1.38</v>
      </c>
      <c r="K364" s="533">
        <v>0.61</v>
      </c>
    </row>
    <row r="365" spans="1:11" x14ac:dyDescent="0.25">
      <c r="A365" s="533">
        <v>1960</v>
      </c>
      <c r="B365" s="533">
        <v>1891.18</v>
      </c>
      <c r="C365" s="533">
        <v>42.52</v>
      </c>
      <c r="D365" s="533">
        <v>2.96</v>
      </c>
      <c r="E365" s="533">
        <v>19.559999999999999</v>
      </c>
      <c r="F365" s="533">
        <v>176</v>
      </c>
      <c r="G365" s="533">
        <v>210</v>
      </c>
      <c r="H365" s="533">
        <v>3992</v>
      </c>
      <c r="I365" s="533">
        <v>0.61</v>
      </c>
      <c r="J365" s="533">
        <v>1.38</v>
      </c>
      <c r="K365" s="533">
        <v>0.62</v>
      </c>
    </row>
    <row r="366" spans="1:11" x14ac:dyDescent="0.25">
      <c r="A366" s="533">
        <v>1965</v>
      </c>
      <c r="B366" s="533">
        <v>1895.77</v>
      </c>
      <c r="C366" s="533">
        <v>47.91</v>
      </c>
      <c r="D366" s="533">
        <v>2.85</v>
      </c>
      <c r="E366" s="533">
        <v>20.05</v>
      </c>
      <c r="F366" s="533">
        <v>178</v>
      </c>
      <c r="G366" s="533">
        <v>132.9</v>
      </c>
      <c r="H366" s="533">
        <v>2910</v>
      </c>
      <c r="I366" s="533">
        <v>0.41</v>
      </c>
      <c r="J366" s="533">
        <v>1.39</v>
      </c>
      <c r="K366" s="533">
        <v>0.59</v>
      </c>
    </row>
    <row r="367" spans="1:11" x14ac:dyDescent="0.25">
      <c r="A367" s="533">
        <v>1970</v>
      </c>
      <c r="B367" s="533">
        <v>1900.37</v>
      </c>
      <c r="C367" s="533">
        <v>47.54</v>
      </c>
      <c r="D367" s="533">
        <v>4.24</v>
      </c>
      <c r="E367" s="533">
        <v>22.53</v>
      </c>
      <c r="F367" s="533">
        <v>179</v>
      </c>
      <c r="G367" s="533">
        <v>249.5</v>
      </c>
      <c r="H367" s="533">
        <v>4411</v>
      </c>
      <c r="I367" s="533">
        <v>0.56999999999999995</v>
      </c>
      <c r="J367" s="533">
        <v>1.38</v>
      </c>
      <c r="K367" s="533">
        <v>0.63</v>
      </c>
    </row>
    <row r="368" spans="1:11" x14ac:dyDescent="0.25">
      <c r="A368" s="533">
        <v>1975</v>
      </c>
      <c r="B368" s="533">
        <v>1905.02</v>
      </c>
      <c r="C368" s="533">
        <v>42.07</v>
      </c>
      <c r="D368" s="533">
        <v>2.1</v>
      </c>
      <c r="E368" s="533">
        <v>20.14</v>
      </c>
      <c r="F368" s="533">
        <v>172</v>
      </c>
      <c r="G368" s="533">
        <v>214.6</v>
      </c>
      <c r="H368" s="533">
        <v>4061</v>
      </c>
      <c r="I368" s="533">
        <v>0.41</v>
      </c>
      <c r="J368" s="533">
        <v>1.38</v>
      </c>
      <c r="K368" s="533">
        <v>0.61</v>
      </c>
    </row>
    <row r="369" spans="1:11" x14ac:dyDescent="0.25">
      <c r="A369" s="533">
        <v>1980</v>
      </c>
      <c r="B369" s="533">
        <v>1909.67</v>
      </c>
      <c r="C369" s="533">
        <v>48.09</v>
      </c>
      <c r="D369" s="533">
        <v>1.41</v>
      </c>
      <c r="E369" s="533">
        <v>21.21</v>
      </c>
      <c r="F369" s="533">
        <v>178</v>
      </c>
      <c r="G369" s="533">
        <v>238.9</v>
      </c>
      <c r="H369" s="533">
        <v>4456</v>
      </c>
      <c r="I369" s="533">
        <v>0.41</v>
      </c>
      <c r="J369" s="533">
        <v>1.37</v>
      </c>
      <c r="K369" s="533">
        <v>0.51</v>
      </c>
    </row>
    <row r="370" spans="1:11" x14ac:dyDescent="0.25">
      <c r="A370" s="533">
        <v>1985</v>
      </c>
      <c r="B370" s="533">
        <v>1914.32</v>
      </c>
      <c r="C370" s="533">
        <v>21.68</v>
      </c>
      <c r="D370" s="533">
        <v>0.22</v>
      </c>
      <c r="E370" s="533">
        <v>17.670000000000002</v>
      </c>
      <c r="F370" s="533">
        <v>178</v>
      </c>
      <c r="G370" s="533">
        <v>220.4</v>
      </c>
      <c r="H370" s="533">
        <v>4177</v>
      </c>
      <c r="I370" s="533">
        <v>0.19</v>
      </c>
      <c r="J370" s="533">
        <v>1.38</v>
      </c>
      <c r="K370" s="533">
        <v>0.47</v>
      </c>
    </row>
    <row r="371" spans="1:11" x14ac:dyDescent="0.25">
      <c r="A371" s="533">
        <v>1990</v>
      </c>
      <c r="B371" s="533">
        <v>1918.97</v>
      </c>
      <c r="C371" s="533">
        <v>37.61</v>
      </c>
      <c r="D371" s="533">
        <v>0.55000000000000004</v>
      </c>
      <c r="E371" s="533">
        <v>19.52</v>
      </c>
      <c r="F371" s="533">
        <v>178</v>
      </c>
      <c r="G371" s="533">
        <v>245.3</v>
      </c>
      <c r="H371" s="533">
        <v>4407</v>
      </c>
      <c r="I371" s="533">
        <v>0.38</v>
      </c>
      <c r="J371" s="533">
        <v>1.38</v>
      </c>
      <c r="K371" s="533">
        <v>0.48</v>
      </c>
    </row>
    <row r="372" spans="1:11" x14ac:dyDescent="0.25">
      <c r="A372" s="533">
        <v>1995</v>
      </c>
      <c r="B372" s="533">
        <v>1923.62</v>
      </c>
      <c r="C372" s="533">
        <v>48.14</v>
      </c>
      <c r="D372" s="533">
        <v>0.94</v>
      </c>
      <c r="E372" s="533">
        <v>20.81</v>
      </c>
      <c r="F372" s="533">
        <v>178</v>
      </c>
      <c r="G372" s="533">
        <v>217</v>
      </c>
      <c r="H372" s="533">
        <v>4042</v>
      </c>
      <c r="I372" s="533">
        <v>0.61</v>
      </c>
      <c r="J372" s="533">
        <v>1.38</v>
      </c>
      <c r="K372" s="533">
        <v>0.48</v>
      </c>
    </row>
    <row r="373" spans="1:11" x14ac:dyDescent="0.25">
      <c r="A373" s="533">
        <v>2000</v>
      </c>
      <c r="B373" s="533">
        <v>1928.27</v>
      </c>
      <c r="C373" s="533">
        <v>40.130000000000003</v>
      </c>
      <c r="D373" s="533">
        <v>0.95</v>
      </c>
      <c r="E373" s="533">
        <v>20.09</v>
      </c>
      <c r="F373" s="533">
        <v>178</v>
      </c>
      <c r="G373" s="533">
        <v>225.5</v>
      </c>
      <c r="H373" s="533">
        <v>4146</v>
      </c>
      <c r="I373" s="533">
        <v>0.52</v>
      </c>
      <c r="J373" s="533">
        <v>1.38</v>
      </c>
      <c r="K373" s="533">
        <v>0.51</v>
      </c>
    </row>
    <row r="374" spans="1:11" x14ac:dyDescent="0.25">
      <c r="A374" s="533">
        <v>2005</v>
      </c>
      <c r="B374" s="533">
        <v>1932.93</v>
      </c>
      <c r="C374" s="533">
        <v>43.27</v>
      </c>
      <c r="D374" s="533">
        <v>1.61</v>
      </c>
      <c r="E374" s="533">
        <v>19.38</v>
      </c>
      <c r="F374" s="533">
        <v>178</v>
      </c>
      <c r="G374" s="533">
        <v>245.7</v>
      </c>
      <c r="H374" s="533">
        <v>4456</v>
      </c>
      <c r="I374" s="533">
        <v>0.24</v>
      </c>
      <c r="J374" s="533">
        <v>1.38</v>
      </c>
      <c r="K374" s="533">
        <v>0.61</v>
      </c>
    </row>
    <row r="375" spans="1:11" x14ac:dyDescent="0.25">
      <c r="A375" s="533">
        <v>2010</v>
      </c>
      <c r="B375" s="533">
        <v>1937.58</v>
      </c>
      <c r="C375" s="533">
        <v>51.27</v>
      </c>
      <c r="D375" s="533">
        <v>1.66</v>
      </c>
      <c r="E375" s="533">
        <v>21.01</v>
      </c>
      <c r="F375" s="533">
        <v>178</v>
      </c>
      <c r="G375" s="533">
        <v>245.5</v>
      </c>
      <c r="H375" s="533">
        <v>4456</v>
      </c>
      <c r="I375" s="533">
        <v>0.3</v>
      </c>
      <c r="J375" s="533">
        <v>1.38</v>
      </c>
      <c r="K375" s="533">
        <v>0.52</v>
      </c>
    </row>
    <row r="376" spans="1:11" x14ac:dyDescent="0.25">
      <c r="A376" s="533">
        <v>2015</v>
      </c>
      <c r="B376" s="533">
        <v>1942.3</v>
      </c>
      <c r="C376" s="533">
        <v>50.16</v>
      </c>
      <c r="D376" s="533">
        <v>1.44</v>
      </c>
      <c r="E376" s="533">
        <v>21.56</v>
      </c>
      <c r="F376" s="533">
        <v>178</v>
      </c>
      <c r="G376" s="533">
        <v>245.3</v>
      </c>
      <c r="H376" s="533">
        <v>4455</v>
      </c>
      <c r="I376" s="533">
        <v>0.38</v>
      </c>
      <c r="J376" s="533">
        <v>1.38</v>
      </c>
      <c r="K376" s="533">
        <v>0.51</v>
      </c>
    </row>
    <row r="377" spans="1:11" x14ac:dyDescent="0.25">
      <c r="A377" s="533">
        <v>2020</v>
      </c>
      <c r="B377" s="533">
        <v>1947.03</v>
      </c>
      <c r="C377" s="533">
        <v>18.309999999999999</v>
      </c>
      <c r="D377" s="533">
        <v>0.41</v>
      </c>
      <c r="E377" s="533">
        <v>17.579999999999998</v>
      </c>
      <c r="F377" s="533">
        <v>177</v>
      </c>
      <c r="G377" s="533">
        <v>230.7</v>
      </c>
      <c r="H377" s="533">
        <v>4250</v>
      </c>
      <c r="I377" s="533">
        <v>0.32</v>
      </c>
      <c r="J377" s="533">
        <v>1.38</v>
      </c>
      <c r="K377" s="533">
        <v>0.56000000000000005</v>
      </c>
    </row>
    <row r="378" spans="1:11" x14ac:dyDescent="0.25">
      <c r="A378" s="533">
        <v>2025</v>
      </c>
      <c r="B378" s="533">
        <v>1951.76</v>
      </c>
      <c r="C378" s="533">
        <v>11.54</v>
      </c>
      <c r="D378" s="533">
        <v>0.01</v>
      </c>
      <c r="E378" s="533">
        <v>16.52</v>
      </c>
      <c r="F378" s="533">
        <v>177</v>
      </c>
      <c r="G378" s="533">
        <v>243.5</v>
      </c>
      <c r="H378" s="533">
        <v>4357</v>
      </c>
      <c r="I378" s="533">
        <v>0.35</v>
      </c>
      <c r="J378" s="533">
        <v>1.39</v>
      </c>
      <c r="K378" s="533">
        <v>0.41</v>
      </c>
    </row>
    <row r="379" spans="1:11" x14ac:dyDescent="0.25">
      <c r="A379" s="533">
        <v>2030</v>
      </c>
      <c r="B379" s="533">
        <v>1956.5</v>
      </c>
      <c r="C379" s="533">
        <v>31.54</v>
      </c>
      <c r="D379" s="533">
        <v>0.69</v>
      </c>
      <c r="E379" s="533">
        <v>19.739999999999998</v>
      </c>
      <c r="F379" s="533">
        <v>178</v>
      </c>
      <c r="G379" s="533">
        <v>248.4</v>
      </c>
      <c r="H379" s="533">
        <v>4455</v>
      </c>
      <c r="I379" s="533">
        <v>0.17</v>
      </c>
      <c r="J379" s="533">
        <v>1.38</v>
      </c>
      <c r="K379" s="533">
        <v>0.51</v>
      </c>
    </row>
    <row r="380" spans="1:11" x14ac:dyDescent="0.25">
      <c r="A380" s="533">
        <v>2035</v>
      </c>
      <c r="B380" s="533">
        <v>1961.23</v>
      </c>
      <c r="C380" s="533">
        <v>47.6</v>
      </c>
      <c r="D380" s="533">
        <v>1.9</v>
      </c>
      <c r="E380" s="533">
        <v>21.84</v>
      </c>
      <c r="F380" s="533">
        <v>178</v>
      </c>
      <c r="G380" s="533">
        <v>247.8</v>
      </c>
      <c r="H380" s="533">
        <v>4455</v>
      </c>
      <c r="I380" s="533">
        <v>0.28999999999999998</v>
      </c>
      <c r="J380" s="533">
        <v>1.38</v>
      </c>
      <c r="K380" s="533">
        <v>0.54</v>
      </c>
    </row>
    <row r="381" spans="1:11" x14ac:dyDescent="0.25">
      <c r="A381" s="533">
        <v>2040</v>
      </c>
      <c r="B381" s="533">
        <v>1965.97</v>
      </c>
      <c r="C381" s="533">
        <v>45.99</v>
      </c>
      <c r="D381" s="533">
        <v>1.87</v>
      </c>
      <c r="E381" s="533">
        <v>22.49</v>
      </c>
      <c r="F381" s="533">
        <v>178</v>
      </c>
      <c r="G381" s="533">
        <v>248.3</v>
      </c>
      <c r="H381" s="533">
        <v>4455</v>
      </c>
      <c r="I381" s="533">
        <v>0.35</v>
      </c>
      <c r="J381" s="533">
        <v>1.39</v>
      </c>
      <c r="K381" s="533">
        <v>0.54</v>
      </c>
    </row>
    <row r="382" spans="1:11" x14ac:dyDescent="0.25">
      <c r="A382" s="533">
        <v>2045</v>
      </c>
      <c r="B382" s="533">
        <v>1970.7</v>
      </c>
      <c r="C382" s="533">
        <v>51.79</v>
      </c>
      <c r="D382" s="533">
        <v>5.09</v>
      </c>
      <c r="E382" s="533">
        <v>22.23</v>
      </c>
      <c r="F382" s="533">
        <v>178</v>
      </c>
      <c r="G382" s="533">
        <v>253.1</v>
      </c>
      <c r="H382" s="533">
        <v>4456</v>
      </c>
      <c r="I382" s="533">
        <v>0.25</v>
      </c>
      <c r="J382" s="533">
        <v>1.39</v>
      </c>
      <c r="K382" s="533">
        <v>0.63</v>
      </c>
    </row>
    <row r="383" spans="1:11" x14ac:dyDescent="0.25">
      <c r="A383" s="533">
        <v>2050</v>
      </c>
      <c r="B383" s="533">
        <v>1975.44</v>
      </c>
      <c r="C383" s="533">
        <v>48.34</v>
      </c>
      <c r="D383" s="533">
        <v>5.82</v>
      </c>
      <c r="E383" s="533">
        <v>23.55</v>
      </c>
      <c r="F383" s="533">
        <v>178</v>
      </c>
      <c r="G383" s="533">
        <v>252.9</v>
      </c>
      <c r="H383" s="533">
        <v>4456</v>
      </c>
      <c r="I383" s="533">
        <v>0.31</v>
      </c>
      <c r="J383" s="533">
        <v>1.39</v>
      </c>
      <c r="K383" s="533">
        <v>0.66</v>
      </c>
    </row>
    <row r="384" spans="1:11" x14ac:dyDescent="0.25">
      <c r="A384" s="533">
        <v>2055</v>
      </c>
      <c r="B384" s="533">
        <v>1980.23</v>
      </c>
      <c r="C384" s="533">
        <v>45.99</v>
      </c>
      <c r="D384" s="533">
        <v>5.43</v>
      </c>
      <c r="E384" s="533">
        <v>23.49</v>
      </c>
      <c r="F384" s="533">
        <v>179</v>
      </c>
      <c r="G384" s="533">
        <v>252.9</v>
      </c>
      <c r="H384" s="533">
        <v>4456</v>
      </c>
      <c r="I384" s="533">
        <v>0.19</v>
      </c>
      <c r="J384" s="533">
        <v>1.39</v>
      </c>
      <c r="K384" s="533">
        <v>0.66</v>
      </c>
    </row>
    <row r="385" spans="1:11" x14ac:dyDescent="0.25">
      <c r="A385" s="533">
        <v>2060</v>
      </c>
      <c r="B385" s="533">
        <v>1985.04</v>
      </c>
      <c r="C385" s="533">
        <v>38.47</v>
      </c>
      <c r="D385" s="533">
        <v>4.74</v>
      </c>
      <c r="E385" s="533">
        <v>22.35</v>
      </c>
      <c r="F385" s="533">
        <v>178</v>
      </c>
      <c r="G385" s="533">
        <v>252.4</v>
      </c>
      <c r="H385" s="533">
        <v>4455</v>
      </c>
      <c r="I385" s="533">
        <v>0.28999999999999998</v>
      </c>
      <c r="J385" s="533">
        <v>1.39</v>
      </c>
      <c r="K385" s="533">
        <v>0.67</v>
      </c>
    </row>
    <row r="386" spans="1:11" x14ac:dyDescent="0.25">
      <c r="A386" s="533">
        <v>2065</v>
      </c>
      <c r="B386" s="533">
        <v>1989.85</v>
      </c>
      <c r="C386" s="533">
        <v>38.56</v>
      </c>
      <c r="D386" s="533">
        <v>4.4800000000000004</v>
      </c>
      <c r="E386" s="533">
        <v>22.56</v>
      </c>
      <c r="F386" s="533">
        <v>178</v>
      </c>
      <c r="G386" s="533">
        <v>251.9</v>
      </c>
      <c r="H386" s="533">
        <v>4455</v>
      </c>
      <c r="I386" s="533">
        <v>0.34</v>
      </c>
      <c r="J386" s="533">
        <v>1.39</v>
      </c>
      <c r="K386" s="533">
        <v>0.66</v>
      </c>
    </row>
    <row r="387" spans="1:11" x14ac:dyDescent="0.25">
      <c r="A387" s="533">
        <v>2070</v>
      </c>
      <c r="B387" s="533">
        <v>1994.65</v>
      </c>
      <c r="C387" s="533">
        <v>35.950000000000003</v>
      </c>
      <c r="D387" s="533">
        <v>5.35</v>
      </c>
      <c r="E387" s="533">
        <v>23.4</v>
      </c>
      <c r="F387" s="533">
        <v>179</v>
      </c>
      <c r="G387" s="533">
        <v>251.9</v>
      </c>
      <c r="H387" s="533">
        <v>4455</v>
      </c>
      <c r="I387" s="533">
        <v>0.33</v>
      </c>
      <c r="J387" s="533">
        <v>1.39</v>
      </c>
      <c r="K387" s="533">
        <v>0.7</v>
      </c>
    </row>
    <row r="388" spans="1:11" x14ac:dyDescent="0.25">
      <c r="A388" s="533">
        <v>2075</v>
      </c>
      <c r="B388" s="533">
        <v>1999.46</v>
      </c>
      <c r="C388" s="533">
        <v>38.270000000000003</v>
      </c>
      <c r="D388" s="533">
        <v>4.76</v>
      </c>
      <c r="E388" s="533">
        <v>23.16</v>
      </c>
      <c r="F388" s="533">
        <v>178</v>
      </c>
      <c r="G388" s="533">
        <v>251.2</v>
      </c>
      <c r="H388" s="533">
        <v>4455</v>
      </c>
      <c r="I388" s="533">
        <v>0.34</v>
      </c>
      <c r="J388" s="533">
        <v>1.39</v>
      </c>
      <c r="K388" s="533">
        <v>0.67</v>
      </c>
    </row>
    <row r="389" spans="1:11" x14ac:dyDescent="0.25">
      <c r="A389" s="533">
        <v>2080</v>
      </c>
      <c r="B389" s="533">
        <v>2004.27</v>
      </c>
      <c r="C389" s="533">
        <v>33.159999999999997</v>
      </c>
      <c r="D389" s="533">
        <v>4.5999999999999996</v>
      </c>
      <c r="E389" s="533">
        <v>21.81</v>
      </c>
      <c r="F389" s="533">
        <v>178</v>
      </c>
      <c r="G389" s="533">
        <v>249.4</v>
      </c>
      <c r="H389" s="533">
        <v>4438</v>
      </c>
      <c r="I389" s="533">
        <v>0.36</v>
      </c>
      <c r="J389" s="533">
        <v>1.39</v>
      </c>
      <c r="K389" s="533">
        <v>0.7</v>
      </c>
    </row>
    <row r="390" spans="1:11" x14ac:dyDescent="0.25">
      <c r="A390" s="533">
        <v>2085</v>
      </c>
      <c r="B390" s="533">
        <v>2009.08</v>
      </c>
      <c r="C390" s="533">
        <v>17.829999999999998</v>
      </c>
      <c r="D390" s="533">
        <v>2.99</v>
      </c>
      <c r="E390" s="533">
        <v>17.84</v>
      </c>
      <c r="F390" s="533">
        <v>177</v>
      </c>
      <c r="G390" s="533">
        <v>236.9</v>
      </c>
      <c r="H390" s="533">
        <v>4240</v>
      </c>
      <c r="I390" s="533">
        <v>0.18</v>
      </c>
      <c r="J390" s="533">
        <v>1.4</v>
      </c>
      <c r="K390" s="533">
        <v>0.75</v>
      </c>
    </row>
    <row r="391" spans="1:11" x14ac:dyDescent="0.25">
      <c r="A391" s="533">
        <v>2090</v>
      </c>
      <c r="B391" s="533">
        <v>2013.89</v>
      </c>
      <c r="C391" s="533">
        <v>41.05</v>
      </c>
      <c r="D391" s="533">
        <v>4.05</v>
      </c>
      <c r="E391" s="533">
        <v>21.03</v>
      </c>
      <c r="F391" s="533">
        <v>178</v>
      </c>
      <c r="G391" s="533">
        <v>257</v>
      </c>
      <c r="H391" s="533">
        <v>4455</v>
      </c>
      <c r="I391" s="533">
        <v>0.28000000000000003</v>
      </c>
      <c r="J391" s="533">
        <v>1.4</v>
      </c>
      <c r="K391" s="533">
        <v>0.63</v>
      </c>
    </row>
    <row r="392" spans="1:11" x14ac:dyDescent="0.25">
      <c r="A392" s="533">
        <v>2095</v>
      </c>
      <c r="B392" s="533">
        <v>2018.74</v>
      </c>
      <c r="C392" s="533">
        <v>40.17</v>
      </c>
      <c r="D392" s="533">
        <v>3.53</v>
      </c>
      <c r="E392" s="533">
        <v>22.04</v>
      </c>
      <c r="F392" s="533">
        <v>178</v>
      </c>
      <c r="G392" s="533">
        <v>256.60000000000002</v>
      </c>
      <c r="H392" s="533">
        <v>4455</v>
      </c>
      <c r="I392" s="533">
        <v>0.28000000000000003</v>
      </c>
      <c r="J392" s="533">
        <v>1.4</v>
      </c>
      <c r="K392" s="533">
        <v>0.62</v>
      </c>
    </row>
    <row r="393" spans="1:11" x14ac:dyDescent="0.25">
      <c r="A393" s="533">
        <v>2100</v>
      </c>
      <c r="B393" s="533">
        <v>2023.61</v>
      </c>
      <c r="C393" s="533">
        <v>38.47</v>
      </c>
      <c r="D393" s="533">
        <v>3.51</v>
      </c>
      <c r="E393" s="533">
        <v>21.72</v>
      </c>
      <c r="F393" s="533">
        <v>178</v>
      </c>
      <c r="G393" s="533">
        <v>256.10000000000002</v>
      </c>
      <c r="H393" s="533">
        <v>4455</v>
      </c>
      <c r="I393" s="533">
        <v>0.21</v>
      </c>
      <c r="J393" s="533">
        <v>1.39</v>
      </c>
      <c r="K393" s="533">
        <v>0.63</v>
      </c>
    </row>
    <row r="394" spans="1:11" x14ac:dyDescent="0.25">
      <c r="A394" s="533">
        <v>2105</v>
      </c>
      <c r="B394" s="533">
        <v>2028.49</v>
      </c>
      <c r="C394" s="533">
        <v>38.71</v>
      </c>
      <c r="D394" s="533">
        <v>3.43</v>
      </c>
      <c r="E394" s="533">
        <v>22.62</v>
      </c>
      <c r="F394" s="533">
        <v>178</v>
      </c>
      <c r="G394" s="533">
        <v>255.6</v>
      </c>
      <c r="H394" s="533">
        <v>4455</v>
      </c>
      <c r="I394" s="533">
        <v>0.3</v>
      </c>
      <c r="J394" s="533">
        <v>1.39</v>
      </c>
      <c r="K394" s="533">
        <v>0.62</v>
      </c>
    </row>
    <row r="395" spans="1:11" x14ac:dyDescent="0.25">
      <c r="A395" s="533">
        <v>2110</v>
      </c>
      <c r="B395" s="533">
        <v>2033.36</v>
      </c>
      <c r="C395" s="533">
        <v>37.01</v>
      </c>
      <c r="D395" s="533">
        <v>3.76</v>
      </c>
      <c r="E395" s="533">
        <v>22.37</v>
      </c>
      <c r="F395" s="533">
        <v>178</v>
      </c>
      <c r="G395" s="533">
        <v>254.7</v>
      </c>
      <c r="H395" s="533">
        <v>4455</v>
      </c>
      <c r="I395" s="533">
        <v>0.33</v>
      </c>
      <c r="J395" s="533">
        <v>1.39</v>
      </c>
      <c r="K395" s="533">
        <v>0.64</v>
      </c>
    </row>
    <row r="396" spans="1:11" x14ac:dyDescent="0.25">
      <c r="A396" s="533">
        <v>2115</v>
      </c>
      <c r="B396" s="533">
        <v>2038.23</v>
      </c>
      <c r="C396" s="533">
        <v>38.56</v>
      </c>
      <c r="D396" s="533">
        <v>3.37</v>
      </c>
      <c r="E396" s="533">
        <v>21.85</v>
      </c>
      <c r="F396" s="533">
        <v>178</v>
      </c>
      <c r="G396" s="533">
        <v>253</v>
      </c>
      <c r="H396" s="533">
        <v>4455</v>
      </c>
      <c r="I396" s="533">
        <v>0.34</v>
      </c>
      <c r="J396" s="533">
        <v>1.39</v>
      </c>
      <c r="K396" s="533">
        <v>0.62</v>
      </c>
    </row>
    <row r="397" spans="1:11" x14ac:dyDescent="0.25">
      <c r="A397" s="533">
        <v>2120</v>
      </c>
      <c r="B397" s="533">
        <v>2043.1</v>
      </c>
      <c r="C397" s="533">
        <v>38.299999999999997</v>
      </c>
      <c r="D397" s="533">
        <v>3.4</v>
      </c>
      <c r="E397" s="533">
        <v>22.28</v>
      </c>
      <c r="F397" s="533">
        <v>178</v>
      </c>
      <c r="G397" s="533">
        <v>253.1</v>
      </c>
      <c r="H397" s="533">
        <v>4455</v>
      </c>
      <c r="I397" s="533">
        <v>0.33</v>
      </c>
      <c r="J397" s="533">
        <v>1.39</v>
      </c>
      <c r="K397" s="533">
        <v>0.63</v>
      </c>
    </row>
    <row r="398" spans="1:11" x14ac:dyDescent="0.25">
      <c r="A398" s="533">
        <v>2125</v>
      </c>
      <c r="B398" s="533">
        <v>2047.98</v>
      </c>
      <c r="C398" s="533">
        <v>31.13</v>
      </c>
      <c r="D398" s="533">
        <v>4.5199999999999996</v>
      </c>
      <c r="E398" s="533">
        <v>22.9</v>
      </c>
      <c r="F398" s="533">
        <v>178</v>
      </c>
      <c r="G398" s="533">
        <v>258.3</v>
      </c>
      <c r="H398" s="533">
        <v>4465</v>
      </c>
      <c r="I398" s="533">
        <v>0.28999999999999998</v>
      </c>
      <c r="J398" s="533">
        <v>1.4</v>
      </c>
      <c r="K398" s="533">
        <v>0.72</v>
      </c>
    </row>
    <row r="399" spans="1:11" x14ac:dyDescent="0.25">
      <c r="A399" s="533">
        <v>2130</v>
      </c>
      <c r="B399" s="533">
        <v>2052.85</v>
      </c>
      <c r="C399" s="533">
        <v>39.880000000000003</v>
      </c>
      <c r="D399" s="533">
        <v>6.34</v>
      </c>
      <c r="E399" s="533">
        <v>23.62</v>
      </c>
      <c r="F399" s="533">
        <v>179</v>
      </c>
      <c r="G399" s="533">
        <v>259.3</v>
      </c>
      <c r="H399" s="533">
        <v>4456</v>
      </c>
      <c r="I399" s="533">
        <v>0.34</v>
      </c>
      <c r="J399" s="533">
        <v>1.4</v>
      </c>
      <c r="K399" s="533">
        <v>0.7</v>
      </c>
    </row>
    <row r="400" spans="1:11" x14ac:dyDescent="0.25">
      <c r="A400" s="533">
        <v>2135</v>
      </c>
      <c r="B400" s="533">
        <v>2057.77</v>
      </c>
      <c r="C400" s="533">
        <v>38.81</v>
      </c>
      <c r="D400" s="533">
        <v>5.92</v>
      </c>
      <c r="E400" s="533">
        <v>23.3</v>
      </c>
      <c r="F400" s="533">
        <v>179</v>
      </c>
      <c r="G400" s="533">
        <v>259.39999999999998</v>
      </c>
      <c r="H400" s="533">
        <v>4455</v>
      </c>
      <c r="I400" s="533">
        <v>0.28000000000000003</v>
      </c>
      <c r="J400" s="533">
        <v>1.4</v>
      </c>
      <c r="K400" s="533">
        <v>0.69</v>
      </c>
    </row>
    <row r="401" spans="1:11" x14ac:dyDescent="0.25">
      <c r="A401" s="533">
        <v>2140</v>
      </c>
      <c r="B401" s="533">
        <v>2062.7199999999998</v>
      </c>
      <c r="C401" s="533">
        <v>36.75</v>
      </c>
      <c r="D401" s="533">
        <v>5.73</v>
      </c>
      <c r="E401" s="533">
        <v>22.66</v>
      </c>
      <c r="F401" s="533">
        <v>179</v>
      </c>
      <c r="G401" s="533">
        <v>259.60000000000002</v>
      </c>
      <c r="H401" s="533">
        <v>4455</v>
      </c>
      <c r="I401" s="533">
        <v>0.35</v>
      </c>
      <c r="J401" s="533">
        <v>1.4</v>
      </c>
      <c r="K401" s="533">
        <v>0.7</v>
      </c>
    </row>
    <row r="402" spans="1:11" x14ac:dyDescent="0.25">
      <c r="A402" s="533">
        <v>2145</v>
      </c>
      <c r="B402" s="533">
        <v>2067.67</v>
      </c>
      <c r="C402" s="533">
        <v>38.43</v>
      </c>
      <c r="D402" s="533">
        <v>5.0999999999999996</v>
      </c>
      <c r="E402" s="533">
        <v>23.05</v>
      </c>
      <c r="F402" s="533">
        <v>179</v>
      </c>
      <c r="G402" s="533">
        <v>258.10000000000002</v>
      </c>
      <c r="H402" s="533">
        <v>4455</v>
      </c>
      <c r="I402" s="533">
        <v>0.36</v>
      </c>
      <c r="J402" s="533">
        <v>1.39</v>
      </c>
      <c r="K402" s="533">
        <v>0.68</v>
      </c>
    </row>
    <row r="403" spans="1:11" x14ac:dyDescent="0.25">
      <c r="A403" s="533">
        <v>2150</v>
      </c>
      <c r="B403" s="533">
        <v>2072.62</v>
      </c>
      <c r="C403" s="533">
        <v>26.79</v>
      </c>
      <c r="D403" s="533">
        <v>3.09</v>
      </c>
      <c r="E403" s="533">
        <v>20.28</v>
      </c>
      <c r="F403" s="533">
        <v>157</v>
      </c>
      <c r="G403" s="533">
        <v>221.1</v>
      </c>
      <c r="H403" s="533">
        <v>3985</v>
      </c>
      <c r="I403" s="533">
        <v>0.33</v>
      </c>
      <c r="J403" s="533">
        <v>1.39</v>
      </c>
      <c r="K403" s="533">
        <v>0.71</v>
      </c>
    </row>
    <row r="404" spans="1:11" x14ac:dyDescent="0.25">
      <c r="A404" s="533">
        <v>2155</v>
      </c>
      <c r="B404" s="533">
        <v>2077.5700000000002</v>
      </c>
      <c r="C404" s="533">
        <v>28.63</v>
      </c>
      <c r="D404" s="533">
        <v>3.21</v>
      </c>
      <c r="E404" s="533">
        <v>21.53</v>
      </c>
      <c r="F404" s="533">
        <v>178</v>
      </c>
      <c r="G404" s="533">
        <v>233.5</v>
      </c>
      <c r="H404" s="533">
        <v>4149</v>
      </c>
      <c r="I404" s="533">
        <v>0.2</v>
      </c>
      <c r="J404" s="533">
        <v>1.39</v>
      </c>
      <c r="K404" s="533">
        <v>0.66</v>
      </c>
    </row>
    <row r="405" spans="1:11" x14ac:dyDescent="0.25">
      <c r="A405" s="533">
        <v>2160</v>
      </c>
      <c r="B405" s="533">
        <v>2082.52</v>
      </c>
      <c r="C405" s="533">
        <v>28.65</v>
      </c>
      <c r="D405" s="533">
        <v>1.0900000000000001</v>
      </c>
      <c r="E405" s="533">
        <v>28.47</v>
      </c>
      <c r="F405" s="533">
        <v>179</v>
      </c>
      <c r="G405" s="533">
        <v>242.8</v>
      </c>
      <c r="H405" s="533">
        <v>4267</v>
      </c>
      <c r="I405" s="533">
        <v>0.19</v>
      </c>
      <c r="J405" s="533">
        <v>1.38</v>
      </c>
      <c r="K405" s="533">
        <v>0.55000000000000004</v>
      </c>
    </row>
    <row r="406" spans="1:11" x14ac:dyDescent="0.25">
      <c r="A406" s="533">
        <v>2165</v>
      </c>
      <c r="B406" s="533">
        <v>2087.48</v>
      </c>
      <c r="C406" s="533">
        <v>44.73</v>
      </c>
      <c r="D406" s="533">
        <v>5.21</v>
      </c>
      <c r="E406" s="533">
        <v>37.65</v>
      </c>
      <c r="F406" s="533">
        <v>172</v>
      </c>
      <c r="G406" s="533">
        <v>261.10000000000002</v>
      </c>
      <c r="H406" s="533">
        <v>4456</v>
      </c>
      <c r="I406" s="533">
        <v>0.18</v>
      </c>
      <c r="J406" s="533">
        <v>1.39</v>
      </c>
      <c r="K406" s="533">
        <v>0.66</v>
      </c>
    </row>
    <row r="407" spans="1:11" x14ac:dyDescent="0.25">
      <c r="A407" s="533">
        <v>2170</v>
      </c>
      <c r="B407" s="533">
        <v>2092.4299999999998</v>
      </c>
      <c r="C407" s="533">
        <v>43.76</v>
      </c>
      <c r="D407" s="533">
        <v>5.0599999999999996</v>
      </c>
      <c r="E407" s="533">
        <v>37.61</v>
      </c>
      <c r="F407" s="533">
        <v>170</v>
      </c>
      <c r="G407" s="533">
        <v>261.8</v>
      </c>
      <c r="H407" s="533">
        <v>4456</v>
      </c>
      <c r="I407" s="533">
        <v>0.14000000000000001</v>
      </c>
      <c r="J407" s="533">
        <v>1.39</v>
      </c>
      <c r="K407" s="533">
        <v>0.65</v>
      </c>
    </row>
    <row r="408" spans="1:11" x14ac:dyDescent="0.25">
      <c r="A408" s="533">
        <v>2175</v>
      </c>
      <c r="B408" s="533">
        <v>2097.38</v>
      </c>
      <c r="C408" s="533">
        <v>45.46</v>
      </c>
      <c r="D408" s="533">
        <v>8.7899999999999991</v>
      </c>
      <c r="E408" s="533">
        <v>37.659999999999997</v>
      </c>
      <c r="F408" s="533">
        <v>179</v>
      </c>
      <c r="G408" s="533">
        <v>263.3</v>
      </c>
      <c r="H408" s="533">
        <v>4456</v>
      </c>
      <c r="I408" s="533">
        <v>0.21</v>
      </c>
      <c r="J408" s="533">
        <v>1.39</v>
      </c>
      <c r="K408" s="533">
        <v>0.74</v>
      </c>
    </row>
    <row r="409" spans="1:11" x14ac:dyDescent="0.25">
      <c r="A409" s="533">
        <v>2180</v>
      </c>
      <c r="B409" s="533">
        <v>2102.33</v>
      </c>
      <c r="C409" s="533">
        <v>46.68</v>
      </c>
      <c r="D409" s="533">
        <v>8.5299999999999994</v>
      </c>
      <c r="E409" s="533">
        <v>38.42</v>
      </c>
      <c r="F409" s="533">
        <v>179</v>
      </c>
      <c r="G409" s="533">
        <v>264.89999999999998</v>
      </c>
      <c r="H409" s="533">
        <v>4456</v>
      </c>
      <c r="I409" s="533">
        <v>0.25</v>
      </c>
      <c r="J409" s="533">
        <v>1.39</v>
      </c>
      <c r="K409" s="533">
        <v>0.72</v>
      </c>
    </row>
    <row r="410" spans="1:11" x14ac:dyDescent="0.25">
      <c r="A410" s="533">
        <v>2185</v>
      </c>
      <c r="B410" s="533">
        <v>2107.2800000000002</v>
      </c>
      <c r="C410" s="533">
        <v>48.72</v>
      </c>
      <c r="D410" s="533">
        <v>8.0399999999999991</v>
      </c>
      <c r="E410" s="533">
        <v>36.36</v>
      </c>
      <c r="F410" s="533">
        <v>179</v>
      </c>
      <c r="G410" s="533">
        <v>264.89999999999998</v>
      </c>
      <c r="H410" s="533">
        <v>4456</v>
      </c>
      <c r="I410" s="533">
        <v>0.23</v>
      </c>
      <c r="J410" s="533">
        <v>1.39</v>
      </c>
      <c r="K410" s="533">
        <v>0.71</v>
      </c>
    </row>
    <row r="411" spans="1:11" x14ac:dyDescent="0.25">
      <c r="A411" s="533">
        <v>2190</v>
      </c>
      <c r="B411" s="533">
        <v>2112.23</v>
      </c>
      <c r="C411" s="533">
        <v>47.93</v>
      </c>
      <c r="D411" s="533">
        <v>8.08</v>
      </c>
      <c r="E411" s="533">
        <v>37.15</v>
      </c>
      <c r="F411" s="533">
        <v>179</v>
      </c>
      <c r="G411" s="533">
        <v>264.60000000000002</v>
      </c>
      <c r="H411" s="533">
        <v>4455</v>
      </c>
      <c r="I411" s="533">
        <v>0.24</v>
      </c>
      <c r="J411" s="533">
        <v>1.39</v>
      </c>
      <c r="K411" s="533">
        <v>0.71</v>
      </c>
    </row>
    <row r="412" spans="1:11" x14ac:dyDescent="0.25">
      <c r="A412" s="533">
        <v>2195</v>
      </c>
      <c r="B412" s="533">
        <v>2117.1799999999998</v>
      </c>
      <c r="C412" s="533">
        <v>47.96</v>
      </c>
      <c r="D412" s="533">
        <v>8.2799999999999994</v>
      </c>
      <c r="E412" s="533">
        <v>37.200000000000003</v>
      </c>
      <c r="F412" s="533">
        <v>179</v>
      </c>
      <c r="G412" s="533">
        <v>264.89999999999998</v>
      </c>
      <c r="H412" s="533">
        <v>4455</v>
      </c>
      <c r="I412" s="533">
        <v>0.25</v>
      </c>
      <c r="J412" s="533">
        <v>1.39</v>
      </c>
      <c r="K412" s="533">
        <v>0.71</v>
      </c>
    </row>
    <row r="413" spans="1:11" x14ac:dyDescent="0.25">
      <c r="A413" s="533">
        <v>2200</v>
      </c>
      <c r="B413" s="533">
        <v>2122.13</v>
      </c>
      <c r="C413" s="533">
        <v>47.79</v>
      </c>
      <c r="D413" s="533">
        <v>8.3699999999999992</v>
      </c>
      <c r="E413" s="533">
        <v>37.35</v>
      </c>
      <c r="F413" s="533">
        <v>179</v>
      </c>
      <c r="G413" s="533">
        <v>265.10000000000002</v>
      </c>
      <c r="H413" s="533">
        <v>4455</v>
      </c>
      <c r="I413" s="533">
        <v>0.24</v>
      </c>
      <c r="J413" s="533">
        <v>1.4</v>
      </c>
      <c r="K413" s="533">
        <v>0.71</v>
      </c>
    </row>
    <row r="414" spans="1:11" x14ac:dyDescent="0.25">
      <c r="A414" s="533">
        <v>2205</v>
      </c>
      <c r="B414" s="533">
        <v>2127.08</v>
      </c>
      <c r="C414" s="533">
        <v>42.76</v>
      </c>
      <c r="D414" s="533">
        <v>9.2100000000000009</v>
      </c>
      <c r="E414" s="533">
        <v>33.770000000000003</v>
      </c>
      <c r="F414" s="533">
        <v>174</v>
      </c>
      <c r="G414" s="533">
        <v>262.60000000000002</v>
      </c>
      <c r="H414" s="533">
        <v>4435</v>
      </c>
      <c r="I414" s="533">
        <v>0.18</v>
      </c>
      <c r="J414" s="533">
        <v>1.39</v>
      </c>
      <c r="K414" s="533">
        <v>0.82</v>
      </c>
    </row>
    <row r="415" spans="1:11" x14ac:dyDescent="0.25">
      <c r="A415" s="533">
        <v>2210</v>
      </c>
      <c r="B415" s="533">
        <v>2132.0300000000002</v>
      </c>
      <c r="C415" s="533">
        <v>52.15</v>
      </c>
      <c r="D415" s="533">
        <v>9.64</v>
      </c>
      <c r="E415" s="533">
        <v>36.46</v>
      </c>
      <c r="F415" s="533">
        <v>179</v>
      </c>
      <c r="G415" s="533">
        <v>223.1</v>
      </c>
      <c r="H415" s="533">
        <v>3978</v>
      </c>
      <c r="I415" s="533">
        <v>0.19</v>
      </c>
      <c r="J415" s="533">
        <v>1.39</v>
      </c>
      <c r="K415" s="533">
        <v>0.72</v>
      </c>
    </row>
    <row r="416" spans="1:11" x14ac:dyDescent="0.25">
      <c r="A416" s="533">
        <v>2215</v>
      </c>
      <c r="B416" s="533">
        <v>2136.9699999999998</v>
      </c>
      <c r="C416" s="533">
        <v>50.34</v>
      </c>
      <c r="D416" s="533">
        <v>9.5</v>
      </c>
      <c r="E416" s="533">
        <v>37.409999999999997</v>
      </c>
      <c r="F416" s="533">
        <v>179</v>
      </c>
      <c r="G416" s="533">
        <v>247.4</v>
      </c>
      <c r="H416" s="533">
        <v>4262</v>
      </c>
      <c r="I416" s="533">
        <v>0.23</v>
      </c>
      <c r="J416" s="533">
        <v>1.4</v>
      </c>
      <c r="K416" s="533">
        <v>0.73</v>
      </c>
    </row>
    <row r="417" spans="1:11" x14ac:dyDescent="0.25">
      <c r="A417" s="533">
        <v>2220</v>
      </c>
      <c r="B417" s="533">
        <v>2141.91</v>
      </c>
      <c r="C417" s="533">
        <v>48.59</v>
      </c>
      <c r="D417" s="533">
        <v>9.56</v>
      </c>
      <c r="E417" s="533">
        <v>37.29</v>
      </c>
      <c r="F417" s="533">
        <v>179</v>
      </c>
      <c r="G417" s="533">
        <v>266.10000000000002</v>
      </c>
      <c r="H417" s="533">
        <v>4456</v>
      </c>
      <c r="I417" s="533">
        <v>0.22</v>
      </c>
      <c r="J417" s="533">
        <v>1.4</v>
      </c>
      <c r="K417" s="533">
        <v>0.73</v>
      </c>
    </row>
    <row r="418" spans="1:11" x14ac:dyDescent="0.25">
      <c r="A418" s="533">
        <v>2225</v>
      </c>
      <c r="B418" s="533">
        <v>2146.85</v>
      </c>
      <c r="C418" s="533">
        <v>38.15</v>
      </c>
      <c r="D418" s="533">
        <v>10.52</v>
      </c>
      <c r="E418" s="533">
        <v>31.54</v>
      </c>
      <c r="F418" s="533">
        <v>179</v>
      </c>
      <c r="G418" s="533">
        <v>266.3</v>
      </c>
      <c r="H418" s="533">
        <v>4456</v>
      </c>
      <c r="I418" s="533">
        <v>0.21</v>
      </c>
      <c r="J418" s="533">
        <v>1.4</v>
      </c>
      <c r="K418" s="533">
        <v>0.81</v>
      </c>
    </row>
    <row r="419" spans="1:11" x14ac:dyDescent="0.25">
      <c r="A419" s="533">
        <v>2230</v>
      </c>
      <c r="B419" s="533">
        <v>2151.7800000000002</v>
      </c>
      <c r="C419" s="533">
        <v>34</v>
      </c>
      <c r="D419" s="533">
        <v>11.19</v>
      </c>
      <c r="E419" s="533">
        <v>23.78</v>
      </c>
      <c r="F419" s="533">
        <v>178</v>
      </c>
      <c r="G419" s="533">
        <v>264.8</v>
      </c>
      <c r="H419" s="533">
        <v>4456</v>
      </c>
      <c r="I419" s="533">
        <v>0.19</v>
      </c>
      <c r="J419" s="533">
        <v>1.4</v>
      </c>
      <c r="K419" s="533">
        <v>0.83</v>
      </c>
    </row>
    <row r="420" spans="1:11" x14ac:dyDescent="0.25">
      <c r="A420" s="533">
        <v>2235</v>
      </c>
      <c r="B420" s="533">
        <v>2156.7199999999998</v>
      </c>
      <c r="C420" s="533">
        <v>35.32</v>
      </c>
      <c r="D420" s="533">
        <v>11.07</v>
      </c>
      <c r="E420" s="533">
        <v>24.33</v>
      </c>
      <c r="F420" s="533">
        <v>179</v>
      </c>
      <c r="G420" s="533">
        <v>264.60000000000002</v>
      </c>
      <c r="H420" s="533">
        <v>4455</v>
      </c>
      <c r="I420" s="533">
        <v>0.24</v>
      </c>
      <c r="J420" s="533">
        <v>1.4</v>
      </c>
      <c r="K420" s="533">
        <v>0.82</v>
      </c>
    </row>
    <row r="421" spans="1:11" x14ac:dyDescent="0.25">
      <c r="A421" s="533">
        <v>2240</v>
      </c>
      <c r="B421" s="533">
        <v>2161.66</v>
      </c>
      <c r="C421" s="533">
        <v>31.56</v>
      </c>
      <c r="D421" s="533">
        <v>11.42</v>
      </c>
      <c r="E421" s="533">
        <v>24.2</v>
      </c>
      <c r="F421" s="533">
        <v>179</v>
      </c>
      <c r="G421" s="533">
        <v>264.5</v>
      </c>
      <c r="H421" s="533">
        <v>4455</v>
      </c>
      <c r="I421" s="533">
        <v>0.24</v>
      </c>
      <c r="J421" s="533">
        <v>1.4</v>
      </c>
      <c r="K421" s="533">
        <v>0.9</v>
      </c>
    </row>
    <row r="422" spans="1:11" x14ac:dyDescent="0.25">
      <c r="A422" s="533">
        <v>2245</v>
      </c>
      <c r="B422" s="533">
        <v>2166.6</v>
      </c>
      <c r="C422" s="533">
        <v>39.46</v>
      </c>
      <c r="D422" s="533">
        <v>11.33</v>
      </c>
      <c r="E422" s="533">
        <v>26.77</v>
      </c>
      <c r="F422" s="533">
        <v>178</v>
      </c>
      <c r="G422" s="533">
        <v>265.10000000000002</v>
      </c>
      <c r="H422" s="533">
        <v>4456</v>
      </c>
      <c r="I422" s="533">
        <v>0.2</v>
      </c>
      <c r="J422" s="533">
        <v>1.4</v>
      </c>
      <c r="K422" s="533">
        <v>0.84</v>
      </c>
    </row>
    <row r="423" spans="1:11" x14ac:dyDescent="0.25">
      <c r="A423" s="533">
        <v>2250</v>
      </c>
      <c r="B423" s="533">
        <v>2171.5300000000002</v>
      </c>
      <c r="C423" s="533">
        <v>52.1</v>
      </c>
      <c r="D423" s="533">
        <v>8.42</v>
      </c>
      <c r="E423" s="533">
        <v>23.37</v>
      </c>
      <c r="F423" s="533">
        <v>179</v>
      </c>
      <c r="G423" s="533">
        <v>265.5</v>
      </c>
      <c r="H423" s="533">
        <v>4456</v>
      </c>
      <c r="I423" s="533">
        <v>0.27</v>
      </c>
      <c r="J423" s="533">
        <v>1.4</v>
      </c>
      <c r="K423" s="533">
        <v>0.7</v>
      </c>
    </row>
    <row r="424" spans="1:11" x14ac:dyDescent="0.25">
      <c r="A424" s="533">
        <v>2255</v>
      </c>
      <c r="B424" s="533">
        <v>2176.4699999999998</v>
      </c>
      <c r="C424" s="533">
        <v>50.07</v>
      </c>
      <c r="D424" s="533">
        <v>7.99</v>
      </c>
      <c r="E424" s="533">
        <v>30.7</v>
      </c>
      <c r="F424" s="533">
        <v>179</v>
      </c>
      <c r="G424" s="533">
        <v>265.60000000000002</v>
      </c>
      <c r="H424" s="533">
        <v>4478</v>
      </c>
      <c r="I424" s="533">
        <v>0.36</v>
      </c>
      <c r="J424" s="533">
        <v>1.4</v>
      </c>
      <c r="K424" s="533">
        <v>0.69</v>
      </c>
    </row>
    <row r="425" spans="1:11" x14ac:dyDescent="0.25">
      <c r="A425" s="533">
        <v>2260</v>
      </c>
      <c r="B425" s="533">
        <v>2181.4</v>
      </c>
      <c r="C425" s="533">
        <v>48.46</v>
      </c>
      <c r="D425" s="533">
        <v>7.92</v>
      </c>
      <c r="E425" s="533">
        <v>23.98</v>
      </c>
      <c r="F425" s="533">
        <v>179</v>
      </c>
      <c r="G425" s="533">
        <v>266.10000000000002</v>
      </c>
      <c r="H425" s="533">
        <v>4455</v>
      </c>
      <c r="I425" s="533">
        <v>0.37</v>
      </c>
      <c r="J425" s="533">
        <v>1.4</v>
      </c>
      <c r="K425" s="533">
        <v>0.7</v>
      </c>
    </row>
    <row r="426" spans="1:11" x14ac:dyDescent="0.25">
      <c r="A426" s="533">
        <v>2265</v>
      </c>
      <c r="B426" s="533">
        <v>2186.33</v>
      </c>
      <c r="C426" s="533">
        <v>35.6</v>
      </c>
      <c r="D426" s="533">
        <v>10.23</v>
      </c>
      <c r="E426" s="533">
        <v>24.65</v>
      </c>
      <c r="F426" s="533">
        <v>179</v>
      </c>
      <c r="G426" s="533">
        <v>266.10000000000002</v>
      </c>
      <c r="H426" s="533">
        <v>4465</v>
      </c>
      <c r="I426" s="533">
        <v>0.37</v>
      </c>
      <c r="J426" s="533">
        <v>1.4</v>
      </c>
      <c r="K426" s="533">
        <v>0.83</v>
      </c>
    </row>
    <row r="427" spans="1:11" x14ac:dyDescent="0.25">
      <c r="A427" s="533">
        <v>2270</v>
      </c>
      <c r="B427" s="533">
        <v>2191.2600000000002</v>
      </c>
      <c r="C427" s="533">
        <v>30.74</v>
      </c>
      <c r="D427" s="533">
        <v>10.24</v>
      </c>
      <c r="E427" s="533">
        <v>22.54</v>
      </c>
      <c r="F427" s="533">
        <v>179</v>
      </c>
      <c r="G427" s="533">
        <v>266.10000000000002</v>
      </c>
      <c r="H427" s="533">
        <v>4455</v>
      </c>
      <c r="I427" s="533">
        <v>0.28000000000000003</v>
      </c>
      <c r="J427" s="533">
        <v>1.4</v>
      </c>
      <c r="K427" s="533">
        <v>0.84</v>
      </c>
    </row>
    <row r="428" spans="1:11" x14ac:dyDescent="0.25">
      <c r="A428" s="533">
        <v>2275</v>
      </c>
      <c r="B428" s="533">
        <v>2196.19</v>
      </c>
      <c r="C428" s="533">
        <v>39.96</v>
      </c>
      <c r="D428" s="533">
        <v>12.41</v>
      </c>
      <c r="E428" s="533">
        <v>24.9</v>
      </c>
      <c r="F428" s="533">
        <v>179</v>
      </c>
      <c r="G428" s="533">
        <v>265.8</v>
      </c>
      <c r="H428" s="533">
        <v>4455</v>
      </c>
      <c r="I428" s="533">
        <v>0.2</v>
      </c>
      <c r="J428" s="533">
        <v>1.4</v>
      </c>
      <c r="K428" s="533">
        <v>0.82</v>
      </c>
    </row>
    <row r="429" spans="1:11" x14ac:dyDescent="0.25">
      <c r="A429" s="533">
        <v>2280</v>
      </c>
      <c r="B429" s="533">
        <v>2201.13</v>
      </c>
      <c r="C429" s="533">
        <v>12.56</v>
      </c>
      <c r="D429" s="533">
        <v>10.61</v>
      </c>
      <c r="E429" s="533">
        <v>21.36</v>
      </c>
      <c r="F429" s="533">
        <v>178</v>
      </c>
      <c r="G429" s="533">
        <v>264.10000000000002</v>
      </c>
      <c r="H429" s="533">
        <v>4455</v>
      </c>
      <c r="I429" s="533">
        <v>0.28000000000000003</v>
      </c>
      <c r="J429" s="533">
        <v>1.39</v>
      </c>
      <c r="K429" s="533">
        <v>1.01</v>
      </c>
    </row>
    <row r="430" spans="1:11" x14ac:dyDescent="0.25">
      <c r="A430" s="533">
        <v>2285</v>
      </c>
      <c r="B430" s="533">
        <v>2206.06</v>
      </c>
      <c r="C430" s="533">
        <v>14.43</v>
      </c>
      <c r="D430" s="533">
        <v>11.56</v>
      </c>
      <c r="E430" s="533">
        <v>21.45</v>
      </c>
      <c r="F430" s="533">
        <v>178</v>
      </c>
      <c r="G430" s="533">
        <v>263.89999999999998</v>
      </c>
      <c r="H430" s="533">
        <v>4455</v>
      </c>
      <c r="I430" s="533">
        <v>0.18</v>
      </c>
      <c r="J430" s="533">
        <v>1.39</v>
      </c>
      <c r="K430" s="533">
        <v>1.01</v>
      </c>
    </row>
    <row r="431" spans="1:11" x14ac:dyDescent="0.25">
      <c r="A431" s="533">
        <v>2290</v>
      </c>
      <c r="B431" s="533">
        <v>2210.9899999999998</v>
      </c>
      <c r="C431" s="533">
        <v>24.36</v>
      </c>
      <c r="D431" s="533">
        <v>11.47</v>
      </c>
      <c r="E431" s="533">
        <v>22.72</v>
      </c>
      <c r="F431" s="533">
        <v>179</v>
      </c>
      <c r="G431" s="533">
        <v>265.8</v>
      </c>
      <c r="H431" s="533">
        <v>4455</v>
      </c>
      <c r="I431" s="533">
        <v>0.22</v>
      </c>
      <c r="J431" s="533">
        <v>1.39</v>
      </c>
      <c r="K431" s="533">
        <v>0.9</v>
      </c>
    </row>
    <row r="432" spans="1:11" x14ac:dyDescent="0.25">
      <c r="A432" s="533">
        <v>2295</v>
      </c>
      <c r="B432" s="533">
        <v>2215.91</v>
      </c>
      <c r="C432" s="533">
        <v>29.39</v>
      </c>
      <c r="D432" s="533">
        <v>11.53</v>
      </c>
      <c r="E432" s="533">
        <v>22.17</v>
      </c>
      <c r="F432" s="533">
        <v>178</v>
      </c>
      <c r="G432" s="533">
        <v>265.3</v>
      </c>
      <c r="H432" s="533">
        <v>4455</v>
      </c>
      <c r="I432" s="533">
        <v>0.24</v>
      </c>
      <c r="J432" s="533">
        <v>1.39</v>
      </c>
      <c r="K432" s="533">
        <v>0.87</v>
      </c>
    </row>
    <row r="433" spans="1:11" x14ac:dyDescent="0.25">
      <c r="A433" s="533">
        <v>2300</v>
      </c>
      <c r="B433" s="533">
        <v>2220.83</v>
      </c>
      <c r="C433" s="533">
        <v>33.74</v>
      </c>
      <c r="D433" s="533">
        <v>11.77</v>
      </c>
      <c r="E433" s="533">
        <v>22.8</v>
      </c>
      <c r="F433" s="533">
        <v>179</v>
      </c>
      <c r="G433" s="533">
        <v>264.60000000000002</v>
      </c>
      <c r="H433" s="533">
        <v>4455</v>
      </c>
      <c r="I433" s="533">
        <v>0.17</v>
      </c>
      <c r="J433" s="533">
        <v>1.39</v>
      </c>
      <c r="K433" s="533">
        <v>0.84</v>
      </c>
    </row>
    <row r="434" spans="1:11" x14ac:dyDescent="0.25">
      <c r="A434" s="533">
        <v>2305</v>
      </c>
      <c r="B434" s="533">
        <v>2225.75</v>
      </c>
      <c r="C434" s="533">
        <v>29.81</v>
      </c>
      <c r="D434" s="533">
        <v>12.62</v>
      </c>
      <c r="E434" s="533">
        <v>23.4</v>
      </c>
      <c r="F434" s="533">
        <v>179</v>
      </c>
      <c r="G434" s="533">
        <v>263.7</v>
      </c>
      <c r="H434" s="533">
        <v>4455</v>
      </c>
      <c r="I434" s="533">
        <v>0.24</v>
      </c>
      <c r="J434" s="533">
        <v>1.39</v>
      </c>
      <c r="K434" s="533">
        <v>0.88</v>
      </c>
    </row>
    <row r="435" spans="1:11" x14ac:dyDescent="0.25">
      <c r="A435" s="533">
        <v>2310</v>
      </c>
      <c r="B435" s="533">
        <v>2230.66</v>
      </c>
      <c r="C435" s="533">
        <v>37.39</v>
      </c>
      <c r="D435" s="533">
        <v>13.78</v>
      </c>
      <c r="E435" s="533">
        <v>23.75</v>
      </c>
      <c r="F435" s="533">
        <v>179</v>
      </c>
      <c r="G435" s="533">
        <v>263</v>
      </c>
      <c r="H435" s="533">
        <v>4455</v>
      </c>
      <c r="I435" s="533">
        <v>0.25</v>
      </c>
      <c r="J435" s="533">
        <v>1.39</v>
      </c>
      <c r="K435" s="533">
        <v>0.86</v>
      </c>
    </row>
    <row r="436" spans="1:11" x14ac:dyDescent="0.25">
      <c r="A436" s="533">
        <v>2315</v>
      </c>
      <c r="B436" s="533">
        <v>2235.58</v>
      </c>
      <c r="C436" s="533">
        <v>38.68</v>
      </c>
      <c r="D436" s="533">
        <v>14.99</v>
      </c>
      <c r="E436" s="533">
        <v>25.47</v>
      </c>
      <c r="F436" s="533">
        <v>179</v>
      </c>
      <c r="G436" s="533">
        <v>262.89999999999998</v>
      </c>
      <c r="H436" s="533">
        <v>4455</v>
      </c>
      <c r="I436" s="533">
        <v>0.26</v>
      </c>
      <c r="J436" s="533">
        <v>1.39</v>
      </c>
      <c r="K436" s="533">
        <v>0.87</v>
      </c>
    </row>
    <row r="437" spans="1:11" x14ac:dyDescent="0.25">
      <c r="A437" s="533">
        <v>2320</v>
      </c>
      <c r="B437" s="533">
        <v>2240.4899999999998</v>
      </c>
      <c r="C437" s="533">
        <v>38.1</v>
      </c>
      <c r="D437" s="533">
        <v>14.72</v>
      </c>
      <c r="E437" s="533">
        <v>26.02</v>
      </c>
      <c r="F437" s="533">
        <v>179</v>
      </c>
      <c r="G437" s="533">
        <v>262.89999999999998</v>
      </c>
      <c r="H437" s="533">
        <v>4455</v>
      </c>
      <c r="I437" s="533">
        <v>0.26</v>
      </c>
      <c r="J437" s="533">
        <v>1.39</v>
      </c>
      <c r="K437" s="533">
        <v>0.87</v>
      </c>
    </row>
    <row r="438" spans="1:11" x14ac:dyDescent="0.25">
      <c r="A438" s="533">
        <v>2325</v>
      </c>
      <c r="B438" s="533">
        <v>2245.41</v>
      </c>
      <c r="C438" s="533">
        <v>28.49</v>
      </c>
      <c r="D438" s="533">
        <v>10.4</v>
      </c>
      <c r="E438" s="533">
        <v>20.260000000000002</v>
      </c>
      <c r="F438" s="533">
        <v>157</v>
      </c>
      <c r="G438" s="533">
        <v>218</v>
      </c>
      <c r="H438" s="533">
        <v>3790</v>
      </c>
      <c r="I438" s="533">
        <v>0.26</v>
      </c>
      <c r="J438" s="533">
        <v>1.39</v>
      </c>
      <c r="K438" s="533">
        <v>1.06</v>
      </c>
    </row>
    <row r="439" spans="1:11" x14ac:dyDescent="0.25">
      <c r="A439" s="533">
        <v>2330</v>
      </c>
      <c r="B439" s="533">
        <v>2250.33</v>
      </c>
      <c r="C439" s="533">
        <v>37.909999999999997</v>
      </c>
      <c r="D439" s="533">
        <v>14.01</v>
      </c>
      <c r="E439" s="533">
        <v>25.93</v>
      </c>
      <c r="F439" s="533">
        <v>179</v>
      </c>
      <c r="G439" s="533">
        <v>241.6</v>
      </c>
      <c r="H439" s="533">
        <v>4181</v>
      </c>
      <c r="I439" s="533">
        <v>0.16</v>
      </c>
      <c r="J439" s="533">
        <v>1.39</v>
      </c>
      <c r="K439" s="533">
        <v>0.86</v>
      </c>
    </row>
    <row r="440" spans="1:11" x14ac:dyDescent="0.25">
      <c r="A440" s="533">
        <v>2335</v>
      </c>
      <c r="B440" s="533">
        <v>2255.2399999999998</v>
      </c>
      <c r="C440" s="533">
        <v>38.58</v>
      </c>
      <c r="D440" s="533">
        <v>15.52</v>
      </c>
      <c r="E440" s="533">
        <v>29.18</v>
      </c>
      <c r="F440" s="533">
        <v>177</v>
      </c>
      <c r="G440" s="533">
        <v>230.2</v>
      </c>
      <c r="H440" s="533">
        <v>4054</v>
      </c>
      <c r="I440" s="533">
        <v>0.18</v>
      </c>
      <c r="J440" s="533">
        <v>1.39</v>
      </c>
      <c r="K440" s="533">
        <v>0.88</v>
      </c>
    </row>
    <row r="441" spans="1:11" x14ac:dyDescent="0.25">
      <c r="A441" s="533">
        <v>2340</v>
      </c>
      <c r="B441" s="533">
        <v>2260.13</v>
      </c>
      <c r="C441" s="533">
        <v>35.96</v>
      </c>
      <c r="D441" s="533">
        <v>13.22</v>
      </c>
      <c r="E441" s="533">
        <v>27.66</v>
      </c>
      <c r="F441" s="533">
        <v>179</v>
      </c>
      <c r="G441" s="533">
        <v>265.39999999999998</v>
      </c>
      <c r="H441" s="533">
        <v>4443</v>
      </c>
      <c r="I441" s="533">
        <v>0.19</v>
      </c>
      <c r="J441" s="533">
        <v>1.39</v>
      </c>
      <c r="K441" s="533">
        <v>0.86</v>
      </c>
    </row>
    <row r="442" spans="1:11" x14ac:dyDescent="0.25">
      <c r="A442" s="533">
        <v>2345</v>
      </c>
      <c r="B442" s="533">
        <v>2265.02</v>
      </c>
      <c r="C442" s="533">
        <v>26.62</v>
      </c>
      <c r="D442" s="533">
        <v>11.3</v>
      </c>
      <c r="E442" s="533">
        <v>24.19</v>
      </c>
      <c r="F442" s="533">
        <v>179</v>
      </c>
      <c r="G442" s="533">
        <v>237.9</v>
      </c>
      <c r="H442" s="533">
        <v>4090</v>
      </c>
      <c r="I442" s="533">
        <v>0.19</v>
      </c>
      <c r="J442" s="533">
        <v>1.38</v>
      </c>
      <c r="K442" s="533">
        <v>0.95</v>
      </c>
    </row>
    <row r="443" spans="1:11" x14ac:dyDescent="0.25">
      <c r="A443" s="533">
        <v>2350</v>
      </c>
      <c r="B443" s="533">
        <v>2269.91</v>
      </c>
      <c r="C443" s="533">
        <v>13.95</v>
      </c>
      <c r="D443" s="533">
        <v>9.42</v>
      </c>
      <c r="E443" s="533">
        <v>21.95</v>
      </c>
      <c r="F443" s="533">
        <v>178</v>
      </c>
      <c r="G443" s="533">
        <v>243.2</v>
      </c>
      <c r="H443" s="533">
        <v>4210</v>
      </c>
      <c r="I443" s="533">
        <v>0.25</v>
      </c>
      <c r="J443" s="533">
        <v>1.39</v>
      </c>
      <c r="K443" s="533">
        <v>0.96</v>
      </c>
    </row>
    <row r="444" spans="1:11" x14ac:dyDescent="0.25">
      <c r="A444" s="533">
        <v>2355</v>
      </c>
      <c r="B444" s="533">
        <v>2274.81</v>
      </c>
      <c r="C444" s="533">
        <v>19.63</v>
      </c>
      <c r="D444" s="533">
        <v>14.54</v>
      </c>
      <c r="E444" s="533">
        <v>24.64</v>
      </c>
      <c r="F444" s="533">
        <v>179</v>
      </c>
      <c r="G444" s="533">
        <v>266.39999999999998</v>
      </c>
      <c r="H444" s="533">
        <v>4457</v>
      </c>
      <c r="I444" s="533">
        <v>0.24</v>
      </c>
      <c r="J444" s="533">
        <v>1.38</v>
      </c>
      <c r="K444" s="533">
        <v>1</v>
      </c>
    </row>
    <row r="445" spans="1:11" x14ac:dyDescent="0.25">
      <c r="A445" s="533">
        <v>2360</v>
      </c>
      <c r="B445" s="533">
        <v>2279.6999999999998</v>
      </c>
      <c r="C445" s="533">
        <v>20.93</v>
      </c>
      <c r="D445" s="533">
        <v>15.39</v>
      </c>
      <c r="E445" s="533">
        <v>25.49</v>
      </c>
      <c r="F445" s="533">
        <v>179</v>
      </c>
      <c r="G445" s="533">
        <v>267.3</v>
      </c>
      <c r="H445" s="533">
        <v>4456</v>
      </c>
      <c r="I445" s="533">
        <v>0.28000000000000003</v>
      </c>
      <c r="J445" s="533">
        <v>1.38</v>
      </c>
      <c r="K445" s="533">
        <v>1.01</v>
      </c>
    </row>
    <row r="446" spans="1:11" x14ac:dyDescent="0.25">
      <c r="A446" s="533">
        <v>2365</v>
      </c>
      <c r="B446" s="533">
        <v>2284.59</v>
      </c>
      <c r="C446" s="533">
        <v>17.149999999999999</v>
      </c>
      <c r="D446" s="533">
        <v>13.79</v>
      </c>
      <c r="E446" s="533">
        <v>22.59</v>
      </c>
      <c r="F446" s="533">
        <v>179</v>
      </c>
      <c r="G446" s="533">
        <v>269.7</v>
      </c>
      <c r="H446" s="533">
        <v>4456</v>
      </c>
      <c r="I446" s="533">
        <v>0.23</v>
      </c>
      <c r="J446" s="533">
        <v>1.39</v>
      </c>
      <c r="K446" s="533">
        <v>1.1000000000000001</v>
      </c>
    </row>
    <row r="447" spans="1:11" x14ac:dyDescent="0.25">
      <c r="A447" s="533">
        <v>2370</v>
      </c>
      <c r="B447" s="533">
        <v>2289.48</v>
      </c>
      <c r="C447" s="533">
        <v>18.71</v>
      </c>
      <c r="D447" s="533">
        <v>14.01</v>
      </c>
      <c r="E447" s="533">
        <v>23.21</v>
      </c>
      <c r="F447" s="533">
        <v>179</v>
      </c>
      <c r="G447" s="533">
        <v>270.7</v>
      </c>
      <c r="H447" s="533">
        <v>4456</v>
      </c>
      <c r="I447" s="533">
        <v>0.21</v>
      </c>
      <c r="J447" s="533">
        <v>1.39</v>
      </c>
      <c r="K447" s="533">
        <v>0.99</v>
      </c>
    </row>
    <row r="448" spans="1:11" x14ac:dyDescent="0.25">
      <c r="A448" s="533">
        <v>2375</v>
      </c>
      <c r="B448" s="533">
        <v>2294.35</v>
      </c>
      <c r="C448" s="533">
        <v>14.41</v>
      </c>
      <c r="D448" s="533">
        <v>13.75</v>
      </c>
      <c r="E448" s="533">
        <v>22.67</v>
      </c>
      <c r="F448" s="533">
        <v>179</v>
      </c>
      <c r="G448" s="533">
        <v>270.5</v>
      </c>
      <c r="H448" s="533">
        <v>4456</v>
      </c>
      <c r="I448" s="533">
        <v>0.24</v>
      </c>
      <c r="J448" s="533">
        <v>1.39</v>
      </c>
      <c r="K448" s="533">
        <v>1.05</v>
      </c>
    </row>
    <row r="449" spans="1:11" x14ac:dyDescent="0.25">
      <c r="A449" s="533">
        <v>2380</v>
      </c>
      <c r="B449" s="533">
        <v>2299.1999999999998</v>
      </c>
      <c r="C449" s="533">
        <v>13.73</v>
      </c>
      <c r="D449" s="533">
        <v>15.05</v>
      </c>
      <c r="E449" s="533">
        <v>23.71</v>
      </c>
      <c r="F449" s="533">
        <v>179</v>
      </c>
      <c r="G449" s="533">
        <v>271.2</v>
      </c>
      <c r="H449" s="533">
        <v>4456</v>
      </c>
      <c r="I449" s="533">
        <v>0.23</v>
      </c>
      <c r="J449" s="533">
        <v>1.39</v>
      </c>
      <c r="K449" s="533">
        <v>1.0900000000000001</v>
      </c>
    </row>
    <row r="450" spans="1:11" x14ac:dyDescent="0.25">
      <c r="A450" s="533">
        <v>2385</v>
      </c>
      <c r="B450" s="533">
        <v>2304.0500000000002</v>
      </c>
      <c r="C450" s="533">
        <v>11.62</v>
      </c>
      <c r="D450" s="533">
        <v>13.96</v>
      </c>
      <c r="E450" s="533">
        <v>21.87</v>
      </c>
      <c r="F450" s="533">
        <v>179</v>
      </c>
      <c r="G450" s="533">
        <v>271.7</v>
      </c>
      <c r="H450" s="533">
        <v>4455</v>
      </c>
      <c r="I450" s="533">
        <v>0.19</v>
      </c>
      <c r="J450" s="533">
        <v>1.39</v>
      </c>
      <c r="K450" s="533">
        <v>1.0900000000000001</v>
      </c>
    </row>
    <row r="451" spans="1:11" x14ac:dyDescent="0.25">
      <c r="A451" s="533">
        <v>2390</v>
      </c>
      <c r="B451" s="533">
        <v>2308.91</v>
      </c>
      <c r="C451" s="533">
        <v>10.33</v>
      </c>
      <c r="D451" s="533">
        <v>15.88</v>
      </c>
      <c r="E451" s="533">
        <v>22.43</v>
      </c>
      <c r="F451" s="533">
        <v>179</v>
      </c>
      <c r="G451" s="533">
        <v>271.39999999999998</v>
      </c>
      <c r="H451" s="533">
        <v>4455</v>
      </c>
      <c r="I451" s="533">
        <v>0.18</v>
      </c>
      <c r="J451" s="533">
        <v>1.39</v>
      </c>
      <c r="K451" s="533">
        <v>1.1599999999999999</v>
      </c>
    </row>
    <row r="452" spans="1:11" x14ac:dyDescent="0.25">
      <c r="A452" s="533">
        <v>2395</v>
      </c>
      <c r="B452" s="533">
        <v>2313.7600000000002</v>
      </c>
      <c r="C452" s="533">
        <v>8.16</v>
      </c>
      <c r="D452" s="533">
        <v>15.31</v>
      </c>
      <c r="E452" s="533">
        <v>23.42</v>
      </c>
      <c r="F452" s="533">
        <v>175</v>
      </c>
      <c r="G452" s="533">
        <v>270.5</v>
      </c>
      <c r="H452" s="533">
        <v>4455</v>
      </c>
      <c r="I452" s="533">
        <v>0.18</v>
      </c>
      <c r="J452" s="533">
        <v>1.39</v>
      </c>
      <c r="K452" s="533">
        <v>1.19</v>
      </c>
    </row>
    <row r="453" spans="1:11" x14ac:dyDescent="0.25">
      <c r="A453" s="533">
        <v>2400</v>
      </c>
      <c r="B453" s="533">
        <v>2318.61</v>
      </c>
      <c r="C453" s="533">
        <v>5.29</v>
      </c>
      <c r="D453" s="533">
        <v>13.74</v>
      </c>
      <c r="E453" s="533">
        <v>21.96</v>
      </c>
      <c r="F453" s="533">
        <v>179</v>
      </c>
      <c r="G453" s="533">
        <v>270.7</v>
      </c>
      <c r="H453" s="533">
        <v>4455</v>
      </c>
      <c r="I453" s="533">
        <v>0.14000000000000001</v>
      </c>
      <c r="J453" s="533">
        <v>1.39</v>
      </c>
      <c r="K453" s="533">
        <v>1.23</v>
      </c>
    </row>
    <row r="454" spans="1:11" x14ac:dyDescent="0.25">
      <c r="A454" s="533">
        <v>2405</v>
      </c>
      <c r="B454" s="533">
        <v>2323.46</v>
      </c>
      <c r="C454" s="533">
        <v>6.82</v>
      </c>
      <c r="D454" s="533">
        <v>14.8</v>
      </c>
      <c r="E454" s="533">
        <v>21.43</v>
      </c>
      <c r="F454" s="533">
        <v>178</v>
      </c>
      <c r="G454" s="533">
        <v>270.3</v>
      </c>
      <c r="H454" s="533">
        <v>4441</v>
      </c>
      <c r="I454" s="533">
        <v>0.14000000000000001</v>
      </c>
      <c r="J454" s="533">
        <v>1.4</v>
      </c>
      <c r="K454" s="533">
        <v>1.22</v>
      </c>
    </row>
    <row r="455" spans="1:11" x14ac:dyDescent="0.25">
      <c r="A455" s="533">
        <v>2410</v>
      </c>
      <c r="B455" s="533">
        <v>2328.31</v>
      </c>
      <c r="C455" s="533">
        <v>8.89</v>
      </c>
      <c r="D455" s="533">
        <v>19.170000000000002</v>
      </c>
      <c r="E455" s="533">
        <v>21.97</v>
      </c>
      <c r="F455" s="533">
        <v>178</v>
      </c>
      <c r="G455" s="533">
        <v>252.6</v>
      </c>
      <c r="H455" s="533">
        <v>4239</v>
      </c>
      <c r="I455" s="533">
        <v>0.16</v>
      </c>
      <c r="J455" s="533">
        <v>1.4</v>
      </c>
      <c r="K455" s="533">
        <v>1.23</v>
      </c>
    </row>
    <row r="456" spans="1:11" x14ac:dyDescent="0.25">
      <c r="A456" s="533">
        <v>2415</v>
      </c>
      <c r="B456" s="533">
        <v>2333.13</v>
      </c>
      <c r="C456" s="533">
        <v>7.08</v>
      </c>
      <c r="D456" s="533">
        <v>15.88</v>
      </c>
      <c r="E456" s="533">
        <v>21.58</v>
      </c>
      <c r="F456" s="533">
        <v>175</v>
      </c>
      <c r="G456" s="533">
        <v>275</v>
      </c>
      <c r="H456" s="533">
        <v>4477</v>
      </c>
      <c r="I456" s="533">
        <v>0.16</v>
      </c>
      <c r="J456" s="533">
        <v>1.4</v>
      </c>
      <c r="K456" s="533">
        <v>1.22</v>
      </c>
    </row>
    <row r="457" spans="1:11" x14ac:dyDescent="0.25">
      <c r="A457" s="533">
        <v>2420</v>
      </c>
      <c r="B457" s="533">
        <v>2337.9299999999998</v>
      </c>
      <c r="C457" s="533">
        <v>6.96</v>
      </c>
      <c r="D457" s="533">
        <v>15.81</v>
      </c>
      <c r="E457" s="533">
        <v>21.01</v>
      </c>
      <c r="F457" s="533">
        <v>178</v>
      </c>
      <c r="G457" s="533">
        <v>275.39999999999998</v>
      </c>
      <c r="H457" s="533">
        <v>4477</v>
      </c>
      <c r="I457" s="533">
        <v>0.16</v>
      </c>
      <c r="J457" s="533">
        <v>1.4</v>
      </c>
      <c r="K457" s="533">
        <v>1.21</v>
      </c>
    </row>
    <row r="458" spans="1:11" x14ac:dyDescent="0.25">
      <c r="A458" s="533">
        <v>2425</v>
      </c>
      <c r="B458" s="533">
        <v>2342.73</v>
      </c>
      <c r="C458" s="533">
        <v>6.56</v>
      </c>
      <c r="D458" s="533">
        <v>15.59</v>
      </c>
      <c r="E458" s="533">
        <v>21.48</v>
      </c>
      <c r="F458" s="533">
        <v>179</v>
      </c>
      <c r="G458" s="533">
        <v>269.89999999999998</v>
      </c>
      <c r="H458" s="533">
        <v>4407</v>
      </c>
      <c r="I458" s="533">
        <v>0.17</v>
      </c>
      <c r="J458" s="533">
        <v>1.4</v>
      </c>
      <c r="K458" s="533">
        <v>1.27</v>
      </c>
    </row>
    <row r="459" spans="1:11" x14ac:dyDescent="0.25">
      <c r="A459" s="533">
        <v>2430</v>
      </c>
      <c r="B459" s="533">
        <v>2347.5300000000002</v>
      </c>
      <c r="C459" s="533">
        <v>10.24</v>
      </c>
      <c r="D459" s="533">
        <v>18.84</v>
      </c>
      <c r="E459" s="533">
        <v>23.43</v>
      </c>
      <c r="F459" s="533">
        <v>179</v>
      </c>
      <c r="G459" s="533">
        <v>276.5</v>
      </c>
      <c r="H459" s="533">
        <v>4451</v>
      </c>
      <c r="I459" s="533">
        <v>0.2</v>
      </c>
      <c r="J459" s="533">
        <v>1.4</v>
      </c>
      <c r="K459" s="533">
        <v>1.2</v>
      </c>
    </row>
    <row r="460" spans="1:11" x14ac:dyDescent="0.25">
      <c r="A460" s="533">
        <v>2435</v>
      </c>
      <c r="B460" s="533">
        <v>2352.33</v>
      </c>
      <c r="C460" s="533">
        <v>18.38</v>
      </c>
      <c r="D460" s="533">
        <v>18.149999999999999</v>
      </c>
      <c r="E460" s="533">
        <v>27.35</v>
      </c>
      <c r="F460" s="533">
        <v>179</v>
      </c>
      <c r="G460" s="533">
        <v>276.60000000000002</v>
      </c>
      <c r="H460" s="533">
        <v>4451</v>
      </c>
      <c r="I460" s="533">
        <v>0.25</v>
      </c>
      <c r="J460" s="533">
        <v>1.4</v>
      </c>
      <c r="K460" s="533">
        <v>1.07</v>
      </c>
    </row>
    <row r="461" spans="1:11" x14ac:dyDescent="0.25">
      <c r="A461" s="533">
        <v>2440</v>
      </c>
      <c r="B461" s="533">
        <v>2357.13</v>
      </c>
      <c r="C461" s="533">
        <v>7.3</v>
      </c>
      <c r="D461" s="533">
        <v>16.32</v>
      </c>
      <c r="E461" s="533">
        <v>22.88</v>
      </c>
      <c r="F461" s="533">
        <v>178</v>
      </c>
      <c r="G461" s="533">
        <v>272.3</v>
      </c>
      <c r="H461" s="533">
        <v>4451</v>
      </c>
      <c r="I461" s="533">
        <v>0.18</v>
      </c>
      <c r="J461" s="533">
        <v>1.4</v>
      </c>
      <c r="K461" s="533">
        <v>1.21</v>
      </c>
    </row>
    <row r="462" spans="1:11" x14ac:dyDescent="0.25">
      <c r="A462" s="533">
        <v>2445</v>
      </c>
      <c r="B462" s="533">
        <v>2361.9299999999998</v>
      </c>
      <c r="C462" s="533">
        <v>9.02</v>
      </c>
      <c r="D462" s="533">
        <v>12.83</v>
      </c>
      <c r="E462" s="533">
        <v>22.75</v>
      </c>
      <c r="F462" s="533">
        <v>177</v>
      </c>
      <c r="G462" s="533">
        <v>277.8</v>
      </c>
      <c r="H462" s="533">
        <v>4450</v>
      </c>
      <c r="I462" s="533">
        <v>0.22</v>
      </c>
      <c r="J462" s="533">
        <v>1.41</v>
      </c>
      <c r="K462" s="533">
        <v>1.1000000000000001</v>
      </c>
    </row>
    <row r="463" spans="1:11" x14ac:dyDescent="0.25">
      <c r="A463" s="533">
        <v>2450</v>
      </c>
      <c r="B463" s="533">
        <v>2366.73</v>
      </c>
      <c r="C463" s="533">
        <v>10.92</v>
      </c>
      <c r="D463" s="533">
        <v>9.07</v>
      </c>
      <c r="E463" s="533">
        <v>22.43</v>
      </c>
      <c r="F463" s="533">
        <v>182</v>
      </c>
      <c r="G463" s="533">
        <v>277.60000000000002</v>
      </c>
      <c r="H463" s="533">
        <v>4450</v>
      </c>
      <c r="I463" s="533">
        <v>0.18</v>
      </c>
      <c r="J463" s="533">
        <v>1.4</v>
      </c>
      <c r="K463" s="533">
        <v>0.98</v>
      </c>
    </row>
    <row r="464" spans="1:11" x14ac:dyDescent="0.25">
      <c r="A464" s="533">
        <v>2455</v>
      </c>
      <c r="B464" s="533">
        <v>2371.5300000000002</v>
      </c>
      <c r="C464" s="533">
        <v>9.6</v>
      </c>
      <c r="D464" s="533">
        <v>11.03</v>
      </c>
      <c r="E464" s="533">
        <v>23.24</v>
      </c>
      <c r="F464" s="533">
        <v>186</v>
      </c>
      <c r="G464" s="533">
        <v>277.5</v>
      </c>
      <c r="H464" s="533">
        <v>4450</v>
      </c>
      <c r="I464" s="533">
        <v>0.21</v>
      </c>
      <c r="J464" s="533">
        <v>1.4</v>
      </c>
      <c r="K464" s="533">
        <v>1.05</v>
      </c>
    </row>
    <row r="465" spans="1:11" x14ac:dyDescent="0.25">
      <c r="A465" s="533">
        <v>2460</v>
      </c>
      <c r="B465" s="533">
        <v>2376.3000000000002</v>
      </c>
      <c r="C465" s="533">
        <v>6.56</v>
      </c>
      <c r="D465" s="533">
        <v>11.69</v>
      </c>
      <c r="E465" s="533">
        <v>22.21</v>
      </c>
      <c r="F465" s="533">
        <v>149</v>
      </c>
      <c r="G465" s="533">
        <v>280.39999999999998</v>
      </c>
      <c r="H465" s="533">
        <v>4444</v>
      </c>
      <c r="I465" s="533">
        <v>0.15</v>
      </c>
      <c r="J465" s="533">
        <v>1.4</v>
      </c>
      <c r="K465" s="533">
        <v>1.1000000000000001</v>
      </c>
    </row>
    <row r="466" spans="1:11" x14ac:dyDescent="0.25">
      <c r="A466" s="533">
        <v>2465</v>
      </c>
      <c r="B466" s="533">
        <v>2381.0700000000002</v>
      </c>
      <c r="C466" s="533">
        <v>6.5</v>
      </c>
      <c r="D466" s="533">
        <v>15.42</v>
      </c>
      <c r="E466" s="533">
        <v>22.48</v>
      </c>
      <c r="F466" s="533">
        <v>150</v>
      </c>
      <c r="G466" s="533">
        <v>278.8</v>
      </c>
      <c r="H466" s="533">
        <v>4450</v>
      </c>
      <c r="I466" s="533">
        <v>0.16</v>
      </c>
      <c r="J466" s="533">
        <v>1.4</v>
      </c>
      <c r="K466" s="533">
        <v>1.18</v>
      </c>
    </row>
    <row r="467" spans="1:11" x14ac:dyDescent="0.25">
      <c r="A467" s="533">
        <v>2470</v>
      </c>
      <c r="B467" s="533">
        <v>2385.81</v>
      </c>
      <c r="C467" s="533">
        <v>5.68</v>
      </c>
      <c r="D467" s="533">
        <v>15.46</v>
      </c>
      <c r="E467" s="533">
        <v>23.27</v>
      </c>
      <c r="F467" s="533">
        <v>150</v>
      </c>
      <c r="G467" s="533">
        <v>279.5</v>
      </c>
      <c r="H467" s="533">
        <v>4450</v>
      </c>
      <c r="I467" s="533">
        <v>0.17</v>
      </c>
      <c r="J467" s="533">
        <v>1.4</v>
      </c>
      <c r="K467" s="533">
        <v>1.21</v>
      </c>
    </row>
    <row r="468" spans="1:11" x14ac:dyDescent="0.25">
      <c r="A468" s="533">
        <v>2475</v>
      </c>
      <c r="B468" s="533">
        <v>2390.5500000000002</v>
      </c>
      <c r="C468" s="533">
        <v>6.32</v>
      </c>
      <c r="D468" s="533">
        <v>14.7</v>
      </c>
      <c r="E468" s="533">
        <v>22.97</v>
      </c>
      <c r="F468" s="533">
        <v>179</v>
      </c>
      <c r="G468" s="533">
        <v>274.60000000000002</v>
      </c>
      <c r="H468" s="533">
        <v>4450</v>
      </c>
      <c r="I468" s="533">
        <v>0.17</v>
      </c>
      <c r="J468" s="533">
        <v>1.4</v>
      </c>
      <c r="K468" s="533">
        <v>1.21</v>
      </c>
    </row>
    <row r="469" spans="1:11" x14ac:dyDescent="0.25">
      <c r="A469" s="533">
        <v>2480</v>
      </c>
      <c r="B469" s="533">
        <v>2395.29</v>
      </c>
      <c r="C469" s="533">
        <v>5.96</v>
      </c>
      <c r="D469" s="533">
        <v>14.89</v>
      </c>
      <c r="E469" s="533">
        <v>23.1</v>
      </c>
      <c r="F469" s="533">
        <v>179</v>
      </c>
      <c r="G469" s="533">
        <v>275.10000000000002</v>
      </c>
      <c r="H469" s="533">
        <v>4450</v>
      </c>
      <c r="I469" s="533">
        <v>0.18</v>
      </c>
      <c r="J469" s="533">
        <v>1.4</v>
      </c>
      <c r="K469" s="533">
        <v>1.25</v>
      </c>
    </row>
    <row r="470" spans="1:11" x14ac:dyDescent="0.25">
      <c r="A470" s="533">
        <v>2485</v>
      </c>
      <c r="B470" s="533">
        <v>2400.0300000000002</v>
      </c>
      <c r="C470" s="533">
        <v>12.98</v>
      </c>
      <c r="D470" s="533">
        <v>12.87</v>
      </c>
      <c r="E470" s="533">
        <v>24.03</v>
      </c>
      <c r="F470" s="533">
        <v>179</v>
      </c>
      <c r="G470" s="533">
        <v>273.60000000000002</v>
      </c>
      <c r="H470" s="533">
        <v>4450</v>
      </c>
      <c r="I470" s="533">
        <v>0.23</v>
      </c>
      <c r="J470" s="533">
        <v>1.4</v>
      </c>
      <c r="K470" s="533">
        <v>1.06</v>
      </c>
    </row>
    <row r="471" spans="1:11" x14ac:dyDescent="0.25">
      <c r="A471" s="533">
        <v>2490</v>
      </c>
      <c r="B471" s="533">
        <v>2404.77</v>
      </c>
      <c r="C471" s="533">
        <v>14.59</v>
      </c>
      <c r="D471" s="533">
        <v>10.46</v>
      </c>
      <c r="E471" s="533">
        <v>22.56</v>
      </c>
      <c r="F471" s="533">
        <v>179</v>
      </c>
      <c r="G471" s="533">
        <v>255.4</v>
      </c>
      <c r="H471" s="533">
        <v>4168</v>
      </c>
      <c r="I471" s="533">
        <v>0.17</v>
      </c>
      <c r="J471" s="533">
        <v>1.4</v>
      </c>
      <c r="K471" s="533">
        <v>0.97</v>
      </c>
    </row>
    <row r="472" spans="1:11" x14ac:dyDescent="0.25">
      <c r="A472" s="533">
        <v>2495</v>
      </c>
      <c r="B472" s="533">
        <v>2409.5</v>
      </c>
      <c r="C472" s="533">
        <v>10.1</v>
      </c>
      <c r="D472" s="533">
        <v>8.6300000000000008</v>
      </c>
      <c r="E472" s="533">
        <v>24.06</v>
      </c>
      <c r="F472" s="533">
        <v>179</v>
      </c>
      <c r="G472" s="533">
        <v>283.2</v>
      </c>
      <c r="H472" s="533">
        <v>4433</v>
      </c>
      <c r="I472" s="533">
        <v>0.13</v>
      </c>
      <c r="J472" s="533">
        <v>1.39</v>
      </c>
      <c r="K472" s="533">
        <v>1</v>
      </c>
    </row>
    <row r="473" spans="1:11" x14ac:dyDescent="0.25">
      <c r="A473" s="533">
        <v>2500</v>
      </c>
      <c r="B473" s="533">
        <v>2414.1999999999998</v>
      </c>
      <c r="C473" s="533">
        <v>5.94</v>
      </c>
      <c r="D473" s="533">
        <v>10.3</v>
      </c>
      <c r="E473" s="533">
        <v>23.63</v>
      </c>
      <c r="F473" s="533">
        <v>179</v>
      </c>
      <c r="G473" s="533">
        <v>281.7</v>
      </c>
      <c r="H473" s="533">
        <v>4432</v>
      </c>
      <c r="I473" s="533">
        <v>0.1</v>
      </c>
      <c r="J473" s="533">
        <v>1.39</v>
      </c>
      <c r="K473" s="533">
        <v>1.1200000000000001</v>
      </c>
    </row>
    <row r="474" spans="1:11" x14ac:dyDescent="0.25">
      <c r="A474" s="533">
        <v>2505</v>
      </c>
      <c r="B474" s="533">
        <v>2418.9</v>
      </c>
      <c r="C474" s="533">
        <v>4.1399999999999997</v>
      </c>
      <c r="D474" s="533">
        <v>11.35</v>
      </c>
      <c r="E474" s="533">
        <v>22.33</v>
      </c>
      <c r="F474" s="533">
        <v>179</v>
      </c>
      <c r="G474" s="533">
        <v>282.2</v>
      </c>
      <c r="H474" s="533">
        <v>4438</v>
      </c>
      <c r="I474" s="533">
        <v>0.11</v>
      </c>
      <c r="J474" s="533">
        <v>1.4</v>
      </c>
      <c r="K474" s="533">
        <v>1.26</v>
      </c>
    </row>
    <row r="475" spans="1:11" x14ac:dyDescent="0.25">
      <c r="A475" s="533">
        <v>2510</v>
      </c>
      <c r="B475" s="533">
        <v>2423.59</v>
      </c>
      <c r="C475" s="533">
        <v>2.39</v>
      </c>
      <c r="D475" s="533">
        <v>15.05</v>
      </c>
      <c r="E475" s="533">
        <v>20.11</v>
      </c>
      <c r="F475" s="533">
        <v>180</v>
      </c>
      <c r="G475" s="533">
        <v>282.10000000000002</v>
      </c>
      <c r="H475" s="533">
        <v>4450</v>
      </c>
      <c r="I475" s="533">
        <v>0.11</v>
      </c>
      <c r="J475" s="533">
        <v>1.39</v>
      </c>
      <c r="K475" s="533">
        <v>1.43</v>
      </c>
    </row>
    <row r="476" spans="1:11" x14ac:dyDescent="0.25">
      <c r="A476" s="533">
        <v>2515</v>
      </c>
      <c r="B476" s="533">
        <v>2428.29</v>
      </c>
      <c r="C476" s="533">
        <v>3.32</v>
      </c>
      <c r="D476" s="533">
        <v>17.04</v>
      </c>
      <c r="E476" s="533">
        <v>20.149999999999999</v>
      </c>
      <c r="F476" s="533">
        <v>179</v>
      </c>
      <c r="G476" s="533">
        <v>285.60000000000002</v>
      </c>
      <c r="H476" s="533">
        <v>4420</v>
      </c>
      <c r="I476" s="533">
        <v>0.14000000000000001</v>
      </c>
      <c r="J476" s="533">
        <v>1.4</v>
      </c>
      <c r="K476" s="533">
        <v>1.46</v>
      </c>
    </row>
    <row r="477" spans="1:11" x14ac:dyDescent="0.25">
      <c r="A477" s="533">
        <v>2520</v>
      </c>
      <c r="B477" s="533">
        <v>2432.9899999999998</v>
      </c>
      <c r="C477" s="533">
        <v>8.5500000000000007</v>
      </c>
      <c r="D477" s="533">
        <v>17.21</v>
      </c>
      <c r="E477" s="533">
        <v>22.63</v>
      </c>
      <c r="F477" s="533">
        <v>180</v>
      </c>
      <c r="G477" s="533">
        <v>289.2</v>
      </c>
      <c r="H477" s="533">
        <v>4362</v>
      </c>
      <c r="I477" s="533">
        <v>0.12</v>
      </c>
      <c r="J477" s="533">
        <v>1.4</v>
      </c>
      <c r="K477" s="533">
        <v>1.2</v>
      </c>
    </row>
    <row r="478" spans="1:11" x14ac:dyDescent="0.25">
      <c r="A478" s="533">
        <v>2525</v>
      </c>
      <c r="B478" s="533">
        <v>2437.6799999999998</v>
      </c>
      <c r="C478" s="533">
        <v>9.1</v>
      </c>
      <c r="D478" s="533">
        <v>11.78</v>
      </c>
      <c r="E478" s="533">
        <v>21.92</v>
      </c>
      <c r="F478" s="533">
        <v>179</v>
      </c>
      <c r="G478" s="533">
        <v>282.7</v>
      </c>
      <c r="H478" s="533">
        <v>4358</v>
      </c>
      <c r="I478" s="533">
        <v>0.19</v>
      </c>
      <c r="J478" s="533">
        <v>1.39</v>
      </c>
      <c r="K478" s="533">
        <v>1.0900000000000001</v>
      </c>
    </row>
    <row r="479" spans="1:11" x14ac:dyDescent="0.25">
      <c r="A479" s="533">
        <v>2530</v>
      </c>
      <c r="B479" s="533">
        <v>2442.38</v>
      </c>
      <c r="C479" s="533">
        <v>12.5</v>
      </c>
      <c r="D479" s="533">
        <v>15.87</v>
      </c>
      <c r="E479" s="533">
        <v>22.18</v>
      </c>
      <c r="F479" s="533">
        <v>159</v>
      </c>
      <c r="G479" s="533">
        <v>281.39999999999998</v>
      </c>
      <c r="H479" s="533">
        <v>4390</v>
      </c>
      <c r="I479" s="533">
        <v>0.11</v>
      </c>
      <c r="J479" s="533">
        <v>1.4</v>
      </c>
      <c r="K479" s="533">
        <v>1.08</v>
      </c>
    </row>
    <row r="480" spans="1:11" x14ac:dyDescent="0.25">
      <c r="A480" s="533">
        <v>2535</v>
      </c>
      <c r="B480" s="533">
        <v>2447.08</v>
      </c>
      <c r="C480" s="533">
        <v>9.6999999999999993</v>
      </c>
      <c r="D480" s="533">
        <v>17.149999999999999</v>
      </c>
      <c r="E480" s="533">
        <v>22.18</v>
      </c>
      <c r="F480" s="533">
        <v>150</v>
      </c>
      <c r="G480" s="533">
        <v>282.8</v>
      </c>
      <c r="H480" s="533">
        <v>4352</v>
      </c>
      <c r="I480" s="533">
        <v>0.11</v>
      </c>
      <c r="J480" s="533">
        <v>1.4</v>
      </c>
      <c r="K480" s="533">
        <v>1.1499999999999999</v>
      </c>
    </row>
    <row r="481" spans="1:11" x14ac:dyDescent="0.25">
      <c r="A481" s="533">
        <v>2540</v>
      </c>
      <c r="B481" s="533">
        <v>2451.7399999999998</v>
      </c>
      <c r="C481" s="533">
        <v>10.44</v>
      </c>
      <c r="D481" s="533">
        <v>18.239999999999998</v>
      </c>
      <c r="E481" s="533">
        <v>22.54</v>
      </c>
      <c r="F481" s="533">
        <v>150</v>
      </c>
      <c r="G481" s="533">
        <v>281.2</v>
      </c>
      <c r="H481" s="533">
        <v>4347</v>
      </c>
      <c r="I481" s="533">
        <v>0.08</v>
      </c>
      <c r="J481" s="533">
        <v>1.4</v>
      </c>
      <c r="K481" s="533">
        <v>1.1399999999999999</v>
      </c>
    </row>
    <row r="482" spans="1:11" x14ac:dyDescent="0.25">
      <c r="A482" s="533">
        <v>2545</v>
      </c>
      <c r="B482" s="533">
        <v>2456.4</v>
      </c>
      <c r="C482" s="533">
        <v>7.35</v>
      </c>
      <c r="D482" s="533">
        <v>18.809999999999999</v>
      </c>
      <c r="E482" s="533">
        <v>21.84</v>
      </c>
      <c r="F482" s="533">
        <v>150</v>
      </c>
      <c r="G482" s="533">
        <v>279.60000000000002</v>
      </c>
      <c r="H482" s="533">
        <v>4395</v>
      </c>
      <c r="I482" s="533">
        <v>7.0000000000000007E-2</v>
      </c>
      <c r="J482" s="533">
        <v>1.4</v>
      </c>
      <c r="K482" s="533">
        <v>1.23</v>
      </c>
    </row>
    <row r="483" spans="1:11" x14ac:dyDescent="0.25">
      <c r="A483" s="533">
        <v>2550</v>
      </c>
      <c r="B483" s="533">
        <v>2461.0500000000002</v>
      </c>
      <c r="C483" s="533">
        <v>7.49</v>
      </c>
      <c r="D483" s="533">
        <v>16.010000000000002</v>
      </c>
      <c r="E483" s="533">
        <v>21.8</v>
      </c>
      <c r="F483" s="533">
        <v>178</v>
      </c>
      <c r="G483" s="533">
        <v>279.3</v>
      </c>
      <c r="H483" s="533">
        <v>4459</v>
      </c>
      <c r="I483" s="533">
        <v>0.06</v>
      </c>
      <c r="J483" s="533">
        <v>1.4</v>
      </c>
      <c r="K483" s="533">
        <v>1.22</v>
      </c>
    </row>
    <row r="484" spans="1:11" x14ac:dyDescent="0.25">
      <c r="A484" s="533">
        <v>2555</v>
      </c>
      <c r="B484" s="533">
        <v>2465.6999999999998</v>
      </c>
      <c r="C484" s="533">
        <v>11.49</v>
      </c>
      <c r="D484" s="533">
        <v>18.71</v>
      </c>
      <c r="E484" s="533">
        <v>23.12</v>
      </c>
      <c r="F484" s="533">
        <v>180</v>
      </c>
      <c r="G484" s="533">
        <v>281</v>
      </c>
      <c r="H484" s="533">
        <v>4476</v>
      </c>
      <c r="I484" s="533">
        <v>0.06</v>
      </c>
      <c r="J484" s="533">
        <v>1.4</v>
      </c>
      <c r="K484" s="533">
        <v>1.17</v>
      </c>
    </row>
    <row r="485" spans="1:11" x14ac:dyDescent="0.25">
      <c r="A485" s="533">
        <v>2560</v>
      </c>
      <c r="B485" s="533">
        <v>2470.36</v>
      </c>
      <c r="C485" s="533">
        <v>3.16</v>
      </c>
      <c r="D485" s="533">
        <v>19.07</v>
      </c>
      <c r="E485" s="533">
        <v>23.32</v>
      </c>
      <c r="F485" s="533">
        <v>168</v>
      </c>
      <c r="G485" s="533">
        <v>281.89999999999998</v>
      </c>
      <c r="H485" s="533">
        <v>4476</v>
      </c>
      <c r="I485" s="533">
        <v>0.08</v>
      </c>
      <c r="J485" s="533">
        <v>1.4</v>
      </c>
      <c r="K485" s="533">
        <v>1.44</v>
      </c>
    </row>
    <row r="486" spans="1:11" x14ac:dyDescent="0.25">
      <c r="A486" s="533">
        <v>2565</v>
      </c>
      <c r="B486" s="533">
        <v>2475.0100000000002</v>
      </c>
      <c r="C486" s="533">
        <v>5.34</v>
      </c>
      <c r="D486" s="533">
        <v>16.63</v>
      </c>
      <c r="E486" s="533">
        <v>23.07</v>
      </c>
      <c r="F486" s="533">
        <v>180</v>
      </c>
      <c r="G486" s="533">
        <v>278.7</v>
      </c>
      <c r="H486" s="533">
        <v>4476</v>
      </c>
      <c r="I486" s="533">
        <v>0.05</v>
      </c>
      <c r="J486" s="533">
        <v>1.4</v>
      </c>
      <c r="K486" s="533">
        <v>1.33</v>
      </c>
    </row>
    <row r="487" spans="1:11" x14ac:dyDescent="0.25">
      <c r="A487" s="533">
        <v>2570</v>
      </c>
      <c r="B487" s="533">
        <v>2479.67</v>
      </c>
      <c r="C487" s="533">
        <v>2.38</v>
      </c>
      <c r="D487" s="533">
        <v>18.12</v>
      </c>
      <c r="E487" s="533">
        <v>21.26</v>
      </c>
      <c r="F487" s="533">
        <v>180</v>
      </c>
      <c r="G487" s="533">
        <v>275.8</v>
      </c>
      <c r="H487" s="533">
        <v>4476</v>
      </c>
      <c r="I487" s="533">
        <v>0.04</v>
      </c>
      <c r="J487" s="533">
        <v>1.4</v>
      </c>
      <c r="K487" s="533">
        <v>1.52</v>
      </c>
    </row>
    <row r="488" spans="1:11" x14ac:dyDescent="0.25">
      <c r="A488" s="533">
        <v>2575</v>
      </c>
      <c r="B488" s="533">
        <v>2484.3200000000002</v>
      </c>
      <c r="C488" s="533">
        <v>5.76</v>
      </c>
      <c r="D488" s="533">
        <v>8.36</v>
      </c>
      <c r="E488" s="533">
        <v>26.35</v>
      </c>
      <c r="F488" s="533">
        <v>134</v>
      </c>
      <c r="G488" s="533">
        <v>226</v>
      </c>
      <c r="H488" s="533">
        <v>3795</v>
      </c>
      <c r="I488" s="533">
        <v>0.03</v>
      </c>
      <c r="J488" s="533">
        <v>1.39</v>
      </c>
      <c r="K488" s="533">
        <v>1.1399999999999999</v>
      </c>
    </row>
    <row r="489" spans="1:11" x14ac:dyDescent="0.25">
      <c r="A489" s="533">
        <v>2580</v>
      </c>
      <c r="B489" s="533">
        <v>2488.92</v>
      </c>
      <c r="C489" s="533">
        <v>12.96</v>
      </c>
      <c r="D489" s="533">
        <v>2.09</v>
      </c>
      <c r="E489" s="533">
        <v>28.8</v>
      </c>
      <c r="F489" s="533">
        <v>143</v>
      </c>
      <c r="G489" s="533">
        <v>196.9</v>
      </c>
      <c r="H489" s="533">
        <v>3366</v>
      </c>
      <c r="I489" s="533">
        <v>0.02</v>
      </c>
      <c r="J489" s="533">
        <v>1.39</v>
      </c>
      <c r="K489" s="533">
        <v>0.78</v>
      </c>
    </row>
    <row r="490" spans="1:11" x14ac:dyDescent="0.25">
      <c r="A490" s="533">
        <v>2585</v>
      </c>
      <c r="B490" s="533">
        <v>2493.4699999999998</v>
      </c>
      <c r="C490" s="533">
        <v>18.89</v>
      </c>
      <c r="D490" s="533">
        <v>4.09</v>
      </c>
      <c r="E490" s="533">
        <v>30.11</v>
      </c>
      <c r="F490" s="533">
        <v>180</v>
      </c>
      <c r="G490" s="533">
        <v>194.6</v>
      </c>
      <c r="H490" s="533">
        <v>3338</v>
      </c>
      <c r="I490" s="533">
        <v>0.02</v>
      </c>
      <c r="J490" s="533">
        <v>1.39</v>
      </c>
      <c r="K490" s="533">
        <v>0.81</v>
      </c>
    </row>
    <row r="491" spans="1:11" x14ac:dyDescent="0.25">
      <c r="A491" s="533">
        <v>2590</v>
      </c>
      <c r="B491" s="533">
        <v>2498.0300000000002</v>
      </c>
      <c r="C491" s="533">
        <v>19.86</v>
      </c>
      <c r="D491" s="533">
        <v>3.4</v>
      </c>
      <c r="E491" s="533">
        <v>29.77</v>
      </c>
      <c r="F491" s="533">
        <v>180</v>
      </c>
      <c r="G491" s="533">
        <v>194.6</v>
      </c>
      <c r="H491" s="533">
        <v>3338</v>
      </c>
      <c r="I491" s="533">
        <v>0.02</v>
      </c>
      <c r="J491" s="533">
        <v>1.39</v>
      </c>
      <c r="K491" s="533">
        <v>0.77</v>
      </c>
    </row>
    <row r="492" spans="1:11" x14ac:dyDescent="0.25">
      <c r="A492" s="533">
        <v>2595</v>
      </c>
      <c r="B492" s="533">
        <v>2502.58</v>
      </c>
      <c r="C492" s="533">
        <v>20.07</v>
      </c>
      <c r="D492" s="533">
        <v>3.42</v>
      </c>
      <c r="E492" s="533">
        <v>31.06</v>
      </c>
      <c r="F492" s="533">
        <v>180</v>
      </c>
      <c r="G492" s="533">
        <v>194.4</v>
      </c>
      <c r="H492" s="533">
        <v>3338</v>
      </c>
      <c r="I492" s="533">
        <v>0.02</v>
      </c>
      <c r="J492" s="533">
        <v>1.4</v>
      </c>
      <c r="K492" s="533">
        <v>0.77</v>
      </c>
    </row>
    <row r="493" spans="1:11" x14ac:dyDescent="0.25">
      <c r="A493" s="533">
        <v>2600</v>
      </c>
      <c r="B493" s="533">
        <v>2507.14</v>
      </c>
      <c r="C493" s="533">
        <v>20.07</v>
      </c>
      <c r="D493" s="533">
        <v>3.12</v>
      </c>
      <c r="E493" s="533">
        <v>30.14</v>
      </c>
      <c r="F493" s="533">
        <v>180</v>
      </c>
      <c r="G493" s="533">
        <v>193.3</v>
      </c>
      <c r="H493" s="533">
        <v>3338</v>
      </c>
      <c r="I493" s="533">
        <v>0.02</v>
      </c>
      <c r="J493" s="533">
        <v>1.4</v>
      </c>
      <c r="K493" s="533">
        <v>0.75</v>
      </c>
    </row>
    <row r="494" spans="1:11" x14ac:dyDescent="0.25">
      <c r="A494" s="533">
        <v>2605</v>
      </c>
      <c r="B494" s="533">
        <v>2511.69</v>
      </c>
      <c r="C494" s="533">
        <v>19.489999999999998</v>
      </c>
      <c r="D494" s="533">
        <v>3.07</v>
      </c>
      <c r="E494" s="533">
        <v>30.85</v>
      </c>
      <c r="F494" s="533">
        <v>180</v>
      </c>
      <c r="G494" s="533">
        <v>193.7</v>
      </c>
      <c r="H494" s="533">
        <v>3338</v>
      </c>
      <c r="I494" s="533">
        <v>0.02</v>
      </c>
      <c r="J494" s="533">
        <v>1.4</v>
      </c>
      <c r="K494" s="533">
        <v>0.76</v>
      </c>
    </row>
    <row r="495" spans="1:11" x14ac:dyDescent="0.25">
      <c r="A495" s="533">
        <v>2610</v>
      </c>
      <c r="B495" s="533">
        <v>2516.25</v>
      </c>
      <c r="C495" s="533">
        <v>16.239999999999998</v>
      </c>
      <c r="D495" s="533">
        <v>3.96</v>
      </c>
      <c r="E495" s="533">
        <v>27.31</v>
      </c>
      <c r="F495" s="533">
        <v>154</v>
      </c>
      <c r="G495" s="533">
        <v>174.6</v>
      </c>
      <c r="H495" s="533">
        <v>3009</v>
      </c>
      <c r="I495" s="533">
        <v>0.03</v>
      </c>
      <c r="J495" s="533">
        <v>1.4</v>
      </c>
      <c r="K495" s="533">
        <v>0.94</v>
      </c>
    </row>
    <row r="496" spans="1:11" x14ac:dyDescent="0.25">
      <c r="A496" s="533">
        <v>2615</v>
      </c>
      <c r="B496" s="533">
        <v>2520.8000000000002</v>
      </c>
      <c r="C496" s="533">
        <v>22.59</v>
      </c>
      <c r="D496" s="533">
        <v>2.31</v>
      </c>
      <c r="E496" s="533">
        <v>33.11</v>
      </c>
      <c r="F496" s="533">
        <v>178</v>
      </c>
      <c r="G496" s="533">
        <v>194.3</v>
      </c>
      <c r="H496" s="533">
        <v>3326</v>
      </c>
      <c r="I496" s="533">
        <v>0.2</v>
      </c>
      <c r="J496" s="533">
        <v>1.4</v>
      </c>
      <c r="K496" s="533">
        <v>0.7</v>
      </c>
    </row>
    <row r="497" spans="1:11" x14ac:dyDescent="0.25">
      <c r="A497" s="533">
        <v>2620</v>
      </c>
      <c r="B497" s="533">
        <v>2525.2800000000002</v>
      </c>
      <c r="C497" s="533">
        <v>17.899999999999999</v>
      </c>
      <c r="D497" s="533">
        <v>1.66</v>
      </c>
      <c r="E497" s="533">
        <v>30.74</v>
      </c>
      <c r="F497" s="533">
        <v>180</v>
      </c>
      <c r="G497" s="533">
        <v>186.7</v>
      </c>
      <c r="H497" s="533">
        <v>3248</v>
      </c>
      <c r="I497" s="533">
        <v>0.06</v>
      </c>
      <c r="J497" s="533">
        <v>1.4</v>
      </c>
      <c r="K497" s="533">
        <v>0.74</v>
      </c>
    </row>
    <row r="498" spans="1:11" x14ac:dyDescent="0.25">
      <c r="A498" s="533">
        <v>2625</v>
      </c>
      <c r="B498" s="533">
        <v>2529.67</v>
      </c>
      <c r="C498" s="533">
        <v>23.67</v>
      </c>
      <c r="D498" s="533">
        <v>2.4</v>
      </c>
      <c r="E498" s="533">
        <v>32.31</v>
      </c>
      <c r="F498" s="533">
        <v>180</v>
      </c>
      <c r="G498" s="533">
        <v>194.1</v>
      </c>
      <c r="H498" s="533">
        <v>3307</v>
      </c>
      <c r="I498" s="533">
        <v>7.0000000000000007E-2</v>
      </c>
      <c r="J498" s="533">
        <v>1.4</v>
      </c>
      <c r="K498" s="533">
        <v>0.7</v>
      </c>
    </row>
    <row r="499" spans="1:11" x14ac:dyDescent="0.25">
      <c r="A499" s="533">
        <v>2630</v>
      </c>
      <c r="B499" s="533">
        <v>2534.0500000000002</v>
      </c>
      <c r="C499" s="533">
        <v>16.559999999999999</v>
      </c>
      <c r="D499" s="533">
        <v>1.68</v>
      </c>
      <c r="E499" s="533">
        <v>30.89</v>
      </c>
      <c r="F499" s="533">
        <v>180</v>
      </c>
      <c r="G499" s="533">
        <v>191.7</v>
      </c>
      <c r="H499" s="533">
        <v>3290</v>
      </c>
      <c r="I499" s="533">
        <v>0.05</v>
      </c>
      <c r="J499" s="533">
        <v>1.4</v>
      </c>
      <c r="K499" s="533">
        <v>0.71</v>
      </c>
    </row>
    <row r="500" spans="1:11" x14ac:dyDescent="0.25">
      <c r="A500" s="533">
        <v>2635</v>
      </c>
      <c r="B500" s="533">
        <v>2538.4299999999998</v>
      </c>
      <c r="C500" s="533">
        <v>20.12</v>
      </c>
      <c r="D500" s="533">
        <v>2.0699999999999998</v>
      </c>
      <c r="E500" s="533">
        <v>30.2</v>
      </c>
      <c r="F500" s="533">
        <v>180</v>
      </c>
      <c r="G500" s="533">
        <v>189.5</v>
      </c>
      <c r="H500" s="533">
        <v>3270</v>
      </c>
      <c r="I500" s="533">
        <v>7.0000000000000007E-2</v>
      </c>
      <c r="J500" s="533">
        <v>1.4</v>
      </c>
      <c r="K500" s="533">
        <v>0.7</v>
      </c>
    </row>
    <row r="501" spans="1:11" x14ac:dyDescent="0.25">
      <c r="A501" s="533">
        <v>2640</v>
      </c>
      <c r="B501" s="533">
        <v>2542.8200000000002</v>
      </c>
      <c r="C501" s="533">
        <v>21.06</v>
      </c>
      <c r="D501" s="533">
        <v>1.51</v>
      </c>
      <c r="E501" s="533">
        <v>30.07</v>
      </c>
      <c r="F501" s="533">
        <v>180</v>
      </c>
      <c r="G501" s="533">
        <v>189.3</v>
      </c>
      <c r="H501" s="533">
        <v>3270</v>
      </c>
      <c r="I501" s="533">
        <v>0.08</v>
      </c>
      <c r="J501" s="533">
        <v>1.4</v>
      </c>
      <c r="K501" s="533">
        <v>0.65</v>
      </c>
    </row>
    <row r="502" spans="1:11" x14ac:dyDescent="0.25">
      <c r="A502" s="533">
        <v>2645</v>
      </c>
      <c r="B502" s="533">
        <v>2547.1999999999998</v>
      </c>
      <c r="C502" s="533">
        <v>16.8</v>
      </c>
      <c r="D502" s="533">
        <v>1.35</v>
      </c>
      <c r="E502" s="533">
        <v>30</v>
      </c>
      <c r="F502" s="533">
        <v>180</v>
      </c>
      <c r="G502" s="533">
        <v>189.2</v>
      </c>
      <c r="H502" s="533">
        <v>3268</v>
      </c>
      <c r="I502" s="533">
        <v>0.06</v>
      </c>
      <c r="J502" s="533">
        <v>1.4</v>
      </c>
      <c r="K502" s="533">
        <v>0.69</v>
      </c>
    </row>
    <row r="503" spans="1:11" x14ac:dyDescent="0.25">
      <c r="A503" s="533">
        <v>2650</v>
      </c>
      <c r="B503" s="533">
        <v>2551.58</v>
      </c>
      <c r="C503" s="533">
        <v>14.48</v>
      </c>
      <c r="D503" s="533">
        <v>1.67</v>
      </c>
      <c r="E503" s="533">
        <v>28.92</v>
      </c>
      <c r="F503" s="533">
        <v>158</v>
      </c>
      <c r="G503" s="533">
        <v>198.1</v>
      </c>
      <c r="H503" s="533">
        <v>3347</v>
      </c>
      <c r="I503" s="533">
        <v>7.0000000000000007E-2</v>
      </c>
      <c r="J503" s="533">
        <v>1.41</v>
      </c>
      <c r="K503" s="533">
        <v>0.73</v>
      </c>
    </row>
    <row r="504" spans="1:11" x14ac:dyDescent="0.25">
      <c r="A504" s="533">
        <v>2655</v>
      </c>
      <c r="B504" s="533">
        <v>2555.96</v>
      </c>
      <c r="C504" s="533">
        <v>27.7</v>
      </c>
      <c r="D504" s="533">
        <v>1.82</v>
      </c>
      <c r="E504" s="533">
        <v>30.1</v>
      </c>
      <c r="F504" s="533">
        <v>140</v>
      </c>
      <c r="G504" s="533">
        <v>191.4</v>
      </c>
      <c r="H504" s="533">
        <v>3270</v>
      </c>
      <c r="I504" s="533">
        <v>7.0000000000000007E-2</v>
      </c>
      <c r="J504" s="533">
        <v>1.41</v>
      </c>
      <c r="K504" s="533">
        <v>0.6</v>
      </c>
    </row>
    <row r="505" spans="1:11" x14ac:dyDescent="0.25">
      <c r="A505" s="533">
        <v>2660</v>
      </c>
      <c r="B505" s="533">
        <v>2560.3000000000002</v>
      </c>
      <c r="C505" s="533">
        <v>25.66</v>
      </c>
      <c r="D505" s="533">
        <v>2.34</v>
      </c>
      <c r="E505" s="533">
        <v>31.22</v>
      </c>
      <c r="F505" s="533">
        <v>140</v>
      </c>
      <c r="G505" s="533">
        <v>191.4</v>
      </c>
      <c r="H505" s="533">
        <v>3269</v>
      </c>
      <c r="I505" s="533">
        <v>7.0000000000000007E-2</v>
      </c>
      <c r="J505" s="533">
        <v>1.41</v>
      </c>
      <c r="K505" s="533">
        <v>0.64</v>
      </c>
    </row>
    <row r="506" spans="1:11" x14ac:dyDescent="0.25">
      <c r="A506" s="533">
        <v>2665</v>
      </c>
      <c r="B506" s="533">
        <v>2564.5300000000002</v>
      </c>
      <c r="C506" s="533">
        <v>23.79</v>
      </c>
      <c r="D506" s="533">
        <v>3.38</v>
      </c>
      <c r="E506" s="533">
        <v>30.58</v>
      </c>
      <c r="F506" s="533">
        <v>140</v>
      </c>
      <c r="G506" s="533">
        <v>191.4</v>
      </c>
      <c r="H506" s="533">
        <v>3269</v>
      </c>
      <c r="I506" s="533">
        <v>7.0000000000000007E-2</v>
      </c>
      <c r="J506" s="533">
        <v>1.41</v>
      </c>
      <c r="K506" s="533">
        <v>0.7</v>
      </c>
    </row>
    <row r="507" spans="1:11" x14ac:dyDescent="0.25">
      <c r="A507" s="533">
        <v>2670</v>
      </c>
      <c r="B507" s="533">
        <v>2568.77</v>
      </c>
      <c r="C507" s="533">
        <v>26.17</v>
      </c>
      <c r="D507" s="533">
        <v>3.38</v>
      </c>
      <c r="E507" s="533">
        <v>30.41</v>
      </c>
      <c r="F507" s="533">
        <v>140</v>
      </c>
      <c r="G507" s="533">
        <v>192.1</v>
      </c>
      <c r="H507" s="533">
        <v>3269</v>
      </c>
      <c r="I507" s="533">
        <v>0.08</v>
      </c>
      <c r="J507" s="533">
        <v>1.41</v>
      </c>
      <c r="K507" s="533">
        <v>0.68</v>
      </c>
    </row>
    <row r="508" spans="1:11" x14ac:dyDescent="0.25">
      <c r="A508" s="533">
        <v>2675</v>
      </c>
      <c r="B508" s="533">
        <v>2573</v>
      </c>
      <c r="C508" s="533">
        <v>29.85</v>
      </c>
      <c r="D508" s="533">
        <v>3.27</v>
      </c>
      <c r="E508" s="533">
        <v>30.29</v>
      </c>
      <c r="F508" s="533">
        <v>140</v>
      </c>
      <c r="G508" s="533">
        <v>192.5</v>
      </c>
      <c r="H508" s="533">
        <v>3270</v>
      </c>
      <c r="I508" s="533">
        <v>0.06</v>
      </c>
      <c r="J508" s="533">
        <v>1.41</v>
      </c>
      <c r="K508" s="533">
        <v>0.71</v>
      </c>
    </row>
    <row r="509" spans="1:11" x14ac:dyDescent="0.25">
      <c r="A509" s="533">
        <v>2680</v>
      </c>
      <c r="B509" s="533">
        <v>2577.23</v>
      </c>
      <c r="C509" s="533">
        <v>35</v>
      </c>
      <c r="D509" s="533">
        <v>2.04</v>
      </c>
      <c r="E509" s="533">
        <v>31.17</v>
      </c>
      <c r="F509" s="533">
        <v>140</v>
      </c>
      <c r="G509" s="533">
        <v>192.8</v>
      </c>
      <c r="H509" s="533">
        <v>3269</v>
      </c>
      <c r="I509" s="533">
        <v>0.06</v>
      </c>
      <c r="J509" s="533">
        <v>1.41</v>
      </c>
      <c r="K509" s="533">
        <v>0.57999999999999996</v>
      </c>
    </row>
    <row r="510" spans="1:11" x14ac:dyDescent="0.25">
      <c r="A510" s="533">
        <v>2685</v>
      </c>
      <c r="B510" s="533">
        <v>2581.4699999999998</v>
      </c>
      <c r="C510" s="533">
        <v>33.47</v>
      </c>
      <c r="D510" s="533">
        <v>2.54</v>
      </c>
      <c r="E510" s="533">
        <v>31.74</v>
      </c>
      <c r="F510" s="533">
        <v>140</v>
      </c>
      <c r="G510" s="533">
        <v>192.7</v>
      </c>
      <c r="H510" s="533">
        <v>3270</v>
      </c>
      <c r="I510" s="533">
        <v>0.06</v>
      </c>
      <c r="J510" s="533">
        <v>1.41</v>
      </c>
      <c r="K510" s="533">
        <v>0.62</v>
      </c>
    </row>
    <row r="511" spans="1:11" x14ac:dyDescent="0.25">
      <c r="A511" s="533">
        <v>2690</v>
      </c>
      <c r="B511" s="533">
        <v>2585.6999999999998</v>
      </c>
      <c r="C511" s="533">
        <v>29.1</v>
      </c>
      <c r="D511" s="533">
        <v>3.61</v>
      </c>
      <c r="E511" s="533">
        <v>30.83</v>
      </c>
      <c r="F511" s="533">
        <v>140</v>
      </c>
      <c r="G511" s="533">
        <v>193</v>
      </c>
      <c r="H511" s="533">
        <v>3269</v>
      </c>
      <c r="I511" s="533">
        <v>0.08</v>
      </c>
      <c r="J511" s="533">
        <v>1.41</v>
      </c>
      <c r="K511" s="533">
        <v>0.68</v>
      </c>
    </row>
    <row r="512" spans="1:11" x14ac:dyDescent="0.25">
      <c r="A512" s="533">
        <v>2695</v>
      </c>
      <c r="B512" s="533">
        <v>2589.94</v>
      </c>
      <c r="C512" s="533">
        <v>31.37</v>
      </c>
      <c r="D512" s="533">
        <v>6.61</v>
      </c>
      <c r="E512" s="533">
        <v>35</v>
      </c>
      <c r="F512" s="533">
        <v>140</v>
      </c>
      <c r="G512" s="533">
        <v>194.4</v>
      </c>
      <c r="H512" s="533">
        <v>3269</v>
      </c>
      <c r="I512" s="533">
        <v>0.08</v>
      </c>
      <c r="J512" s="533">
        <v>1.41</v>
      </c>
      <c r="K512" s="533">
        <v>0.78</v>
      </c>
    </row>
    <row r="513" spans="1:11" x14ac:dyDescent="0.25">
      <c r="A513" s="533">
        <v>2700</v>
      </c>
      <c r="B513" s="533">
        <v>2594.14</v>
      </c>
      <c r="C513" s="533">
        <v>23.59</v>
      </c>
      <c r="D513" s="533">
        <v>7.29</v>
      </c>
      <c r="E513" s="533">
        <v>34.49</v>
      </c>
      <c r="F513" s="533">
        <v>137</v>
      </c>
      <c r="G513" s="533">
        <v>194.4</v>
      </c>
      <c r="H513" s="533">
        <v>3269</v>
      </c>
      <c r="I513" s="533">
        <v>0.09</v>
      </c>
      <c r="J513" s="533">
        <v>1.41</v>
      </c>
      <c r="K513" s="533">
        <v>0.83</v>
      </c>
    </row>
    <row r="514" spans="1:11" x14ac:dyDescent="0.25">
      <c r="A514" s="533">
        <v>2705</v>
      </c>
      <c r="B514" s="533">
        <v>2598.23</v>
      </c>
      <c r="C514" s="533">
        <v>15.74</v>
      </c>
      <c r="D514" s="533">
        <v>6.44</v>
      </c>
      <c r="E514" s="533">
        <v>32.840000000000003</v>
      </c>
      <c r="F514" s="533">
        <v>139</v>
      </c>
      <c r="G514" s="533">
        <v>194.1</v>
      </c>
      <c r="H514" s="533">
        <v>3269</v>
      </c>
      <c r="I514" s="533">
        <v>0.06</v>
      </c>
      <c r="J514" s="533">
        <v>1.41</v>
      </c>
      <c r="K514" s="533">
        <v>0.88</v>
      </c>
    </row>
    <row r="515" spans="1:11" x14ac:dyDescent="0.25">
      <c r="A515" s="533">
        <v>2710</v>
      </c>
      <c r="B515" s="533">
        <v>2602.3200000000002</v>
      </c>
      <c r="C515" s="533">
        <v>10.17</v>
      </c>
      <c r="D515" s="533">
        <v>6.94</v>
      </c>
      <c r="E515" s="533">
        <v>31.25</v>
      </c>
      <c r="F515" s="533">
        <v>139</v>
      </c>
      <c r="G515" s="533">
        <v>193.8</v>
      </c>
      <c r="H515" s="533">
        <v>3270</v>
      </c>
      <c r="I515" s="533">
        <v>0.05</v>
      </c>
      <c r="J515" s="533">
        <v>1.41</v>
      </c>
      <c r="K515" s="533">
        <v>0.99</v>
      </c>
    </row>
    <row r="516" spans="1:11" x14ac:dyDescent="0.25">
      <c r="A516" s="533">
        <v>2715</v>
      </c>
      <c r="B516" s="533">
        <v>2606.41</v>
      </c>
      <c r="C516" s="533">
        <v>11.07</v>
      </c>
      <c r="D516" s="533">
        <v>4.8</v>
      </c>
      <c r="E516" s="533">
        <v>32.369999999999997</v>
      </c>
      <c r="F516" s="533">
        <v>144</v>
      </c>
      <c r="G516" s="533">
        <v>192</v>
      </c>
      <c r="H516" s="533">
        <v>3269</v>
      </c>
      <c r="I516" s="533">
        <v>0.05</v>
      </c>
      <c r="J516" s="533">
        <v>1.41</v>
      </c>
      <c r="K516" s="533">
        <v>0.88</v>
      </c>
    </row>
    <row r="517" spans="1:11" x14ac:dyDescent="0.25">
      <c r="A517" s="533">
        <v>2720</v>
      </c>
      <c r="B517" s="533">
        <v>2610.5</v>
      </c>
      <c r="C517" s="533">
        <v>10.9</v>
      </c>
      <c r="D517" s="533">
        <v>3.53</v>
      </c>
      <c r="E517" s="533">
        <v>33.22</v>
      </c>
      <c r="F517" s="533">
        <v>148</v>
      </c>
      <c r="G517" s="533">
        <v>191.4</v>
      </c>
      <c r="H517" s="533">
        <v>3270</v>
      </c>
      <c r="I517" s="533">
        <v>0.06</v>
      </c>
      <c r="J517" s="533">
        <v>1.42</v>
      </c>
      <c r="K517" s="533">
        <v>0.82</v>
      </c>
    </row>
    <row r="518" spans="1:11" x14ac:dyDescent="0.25">
      <c r="A518" s="533">
        <v>2725</v>
      </c>
      <c r="B518" s="533">
        <v>2614.59</v>
      </c>
      <c r="C518" s="533">
        <v>9.9</v>
      </c>
      <c r="D518" s="533">
        <v>4.1500000000000004</v>
      </c>
      <c r="E518" s="533">
        <v>32.729999999999997</v>
      </c>
      <c r="F518" s="533">
        <v>148</v>
      </c>
      <c r="G518" s="533">
        <v>191.7</v>
      </c>
      <c r="H518" s="533">
        <v>3270</v>
      </c>
      <c r="I518" s="533">
        <v>0.06</v>
      </c>
      <c r="J518" s="533">
        <v>1.41</v>
      </c>
      <c r="K518" s="533">
        <v>0.87</v>
      </c>
    </row>
    <row r="519" spans="1:11" x14ac:dyDescent="0.25">
      <c r="A519" s="533">
        <v>2730</v>
      </c>
      <c r="B519" s="533">
        <v>2618.6799999999998</v>
      </c>
      <c r="C519" s="533">
        <v>8.24</v>
      </c>
      <c r="D519" s="533">
        <v>4.9800000000000004</v>
      </c>
      <c r="E519" s="533">
        <v>31.76</v>
      </c>
      <c r="F519" s="533">
        <v>149</v>
      </c>
      <c r="G519" s="533">
        <v>190.9</v>
      </c>
      <c r="H519" s="533">
        <v>3269</v>
      </c>
      <c r="I519" s="533">
        <v>0.05</v>
      </c>
      <c r="J519" s="533">
        <v>1.41</v>
      </c>
      <c r="K519" s="533">
        <v>0.93</v>
      </c>
    </row>
    <row r="520" spans="1:11" x14ac:dyDescent="0.25">
      <c r="A520" s="533">
        <v>2735</v>
      </c>
      <c r="B520" s="533">
        <v>2622.77</v>
      </c>
      <c r="C520" s="533">
        <v>7.34</v>
      </c>
      <c r="D520" s="533">
        <v>5.77</v>
      </c>
      <c r="E520" s="533">
        <v>31.5</v>
      </c>
      <c r="F520" s="533">
        <v>149</v>
      </c>
      <c r="G520" s="533">
        <v>217</v>
      </c>
      <c r="H520" s="533">
        <v>3511</v>
      </c>
      <c r="I520" s="533">
        <v>0.04</v>
      </c>
      <c r="J520" s="533">
        <v>1.4</v>
      </c>
      <c r="K520" s="533">
        <v>0.98</v>
      </c>
    </row>
    <row r="521" spans="1:11" x14ac:dyDescent="0.25">
      <c r="A521" s="533">
        <v>2740</v>
      </c>
      <c r="B521" s="533">
        <v>2626.81</v>
      </c>
      <c r="C521" s="533">
        <v>10.57</v>
      </c>
      <c r="D521" s="533">
        <v>4.9000000000000004</v>
      </c>
      <c r="E521" s="533">
        <v>33.1</v>
      </c>
      <c r="F521" s="533">
        <v>145</v>
      </c>
      <c r="G521" s="533">
        <v>221.5</v>
      </c>
      <c r="H521" s="533">
        <v>3559</v>
      </c>
      <c r="I521" s="533">
        <v>0.05</v>
      </c>
      <c r="J521" s="533">
        <v>1.4</v>
      </c>
      <c r="K521" s="533">
        <v>0.88</v>
      </c>
    </row>
    <row r="522" spans="1:11" x14ac:dyDescent="0.25">
      <c r="A522" s="533">
        <v>2745</v>
      </c>
      <c r="B522" s="533">
        <v>2630.68</v>
      </c>
      <c r="C522" s="533">
        <v>9.5500000000000007</v>
      </c>
      <c r="D522" s="533">
        <v>5.1100000000000003</v>
      </c>
      <c r="E522" s="533">
        <v>31.24</v>
      </c>
      <c r="F522" s="533">
        <v>148</v>
      </c>
      <c r="G522" s="533">
        <v>213.8</v>
      </c>
      <c r="H522" s="533">
        <v>3481</v>
      </c>
      <c r="I522" s="533">
        <v>0.05</v>
      </c>
      <c r="J522" s="533">
        <v>1.4</v>
      </c>
      <c r="K522" s="533">
        <v>0.93</v>
      </c>
    </row>
    <row r="523" spans="1:11" x14ac:dyDescent="0.25">
      <c r="A523" s="533">
        <v>2750</v>
      </c>
      <c r="B523" s="533">
        <v>2634.56</v>
      </c>
      <c r="C523" s="533">
        <v>9.84</v>
      </c>
      <c r="D523" s="533">
        <v>6.05</v>
      </c>
      <c r="E523" s="533">
        <v>32.159999999999997</v>
      </c>
      <c r="F523" s="533">
        <v>148</v>
      </c>
      <c r="G523" s="533">
        <v>208.2</v>
      </c>
      <c r="H523" s="533">
        <v>3425</v>
      </c>
      <c r="I523" s="533">
        <v>0.04</v>
      </c>
      <c r="J523" s="533">
        <v>1.4</v>
      </c>
      <c r="K523" s="533">
        <v>0.94</v>
      </c>
    </row>
    <row r="524" spans="1:11" x14ac:dyDescent="0.25">
      <c r="A524" s="533">
        <v>2755</v>
      </c>
      <c r="B524" s="533">
        <v>2638.43</v>
      </c>
      <c r="C524" s="533">
        <v>8.91</v>
      </c>
      <c r="D524" s="533">
        <v>5.77</v>
      </c>
      <c r="E524" s="533">
        <v>31.04</v>
      </c>
      <c r="F524" s="533">
        <v>149</v>
      </c>
      <c r="G524" s="533">
        <v>208.3</v>
      </c>
      <c r="H524" s="533">
        <v>3426</v>
      </c>
      <c r="I524" s="533">
        <v>0.05</v>
      </c>
      <c r="J524" s="533">
        <v>1.4</v>
      </c>
      <c r="K524" s="533">
        <v>1.03</v>
      </c>
    </row>
    <row r="525" spans="1:11" x14ac:dyDescent="0.25">
      <c r="A525" s="533">
        <v>2760</v>
      </c>
      <c r="B525" s="533">
        <v>2642.31</v>
      </c>
      <c r="C525" s="533">
        <v>6.92</v>
      </c>
      <c r="D525" s="533">
        <v>7.41</v>
      </c>
      <c r="E525" s="533">
        <v>30.94</v>
      </c>
      <c r="F525" s="533">
        <v>145</v>
      </c>
      <c r="G525" s="533">
        <v>207.8</v>
      </c>
      <c r="H525" s="533">
        <v>3425</v>
      </c>
      <c r="I525" s="533">
        <v>0.04</v>
      </c>
      <c r="J525" s="533">
        <v>1.4</v>
      </c>
      <c r="K525" s="533">
        <v>1.06</v>
      </c>
    </row>
    <row r="526" spans="1:11" x14ac:dyDescent="0.25">
      <c r="A526" s="533">
        <v>2765</v>
      </c>
      <c r="B526" s="533">
        <v>2646.18</v>
      </c>
      <c r="C526" s="533">
        <v>7.15</v>
      </c>
      <c r="D526" s="533">
        <v>7.53</v>
      </c>
      <c r="E526" s="533">
        <v>30.75</v>
      </c>
      <c r="F526" s="533">
        <v>147</v>
      </c>
      <c r="G526" s="533">
        <v>207.7</v>
      </c>
      <c r="H526" s="533">
        <v>3426</v>
      </c>
      <c r="I526" s="533">
        <v>0.04</v>
      </c>
      <c r="J526" s="533">
        <v>1.4</v>
      </c>
      <c r="K526" s="533">
        <v>1.05</v>
      </c>
    </row>
    <row r="527" spans="1:11" x14ac:dyDescent="0.25">
      <c r="A527" s="533">
        <v>2770</v>
      </c>
      <c r="B527" s="533">
        <v>2650.06</v>
      </c>
      <c r="C527" s="533">
        <v>7.41</v>
      </c>
      <c r="D527" s="533">
        <v>10.44</v>
      </c>
      <c r="E527" s="533">
        <v>30.71</v>
      </c>
      <c r="F527" s="533">
        <v>148</v>
      </c>
      <c r="G527" s="533">
        <v>202.9</v>
      </c>
      <c r="H527" s="533">
        <v>3381</v>
      </c>
      <c r="I527" s="533">
        <v>0.04</v>
      </c>
      <c r="J527" s="533">
        <v>1.4</v>
      </c>
      <c r="K527" s="533">
        <v>1.1200000000000001</v>
      </c>
    </row>
    <row r="528" spans="1:11" x14ac:dyDescent="0.25">
      <c r="A528" s="533">
        <v>2775</v>
      </c>
      <c r="B528" s="533">
        <v>2653.93</v>
      </c>
      <c r="C528" s="533">
        <v>4.71</v>
      </c>
      <c r="D528" s="533">
        <v>6.91</v>
      </c>
      <c r="E528" s="533">
        <v>28.27</v>
      </c>
      <c r="F528" s="533">
        <v>150</v>
      </c>
      <c r="G528" s="533">
        <v>213.1</v>
      </c>
      <c r="H528" s="533">
        <v>3465</v>
      </c>
      <c r="I528" s="533">
        <v>0.03</v>
      </c>
      <c r="J528" s="533">
        <v>1.4</v>
      </c>
      <c r="K528" s="533">
        <v>1.1200000000000001</v>
      </c>
    </row>
    <row r="529" spans="1:11" x14ac:dyDescent="0.25">
      <c r="A529" s="533">
        <v>2780</v>
      </c>
      <c r="B529" s="533">
        <v>2657.77</v>
      </c>
      <c r="C529" s="533">
        <v>5.88</v>
      </c>
      <c r="D529" s="533">
        <v>7.2</v>
      </c>
      <c r="E529" s="533">
        <v>29.99</v>
      </c>
      <c r="F529" s="533">
        <v>151</v>
      </c>
      <c r="G529" s="533">
        <v>214.5</v>
      </c>
      <c r="H529" s="533">
        <v>3492</v>
      </c>
      <c r="I529" s="533">
        <v>0.02</v>
      </c>
      <c r="J529" s="533">
        <v>1.4</v>
      </c>
      <c r="K529" s="533">
        <v>1.1100000000000001</v>
      </c>
    </row>
    <row r="530" spans="1:11" x14ac:dyDescent="0.25">
      <c r="A530" s="533">
        <v>2785</v>
      </c>
      <c r="B530" s="533">
        <v>2661.39</v>
      </c>
      <c r="C530" s="533">
        <v>6.73</v>
      </c>
      <c r="D530" s="533">
        <v>8.1300000000000008</v>
      </c>
      <c r="E530" s="533">
        <v>30.66</v>
      </c>
      <c r="F530" s="533">
        <v>154</v>
      </c>
      <c r="G530" s="533">
        <v>214</v>
      </c>
      <c r="H530" s="533">
        <v>3489</v>
      </c>
      <c r="I530" s="533">
        <v>0.04</v>
      </c>
      <c r="J530" s="533">
        <v>1.4</v>
      </c>
      <c r="K530" s="533">
        <v>1.0900000000000001</v>
      </c>
    </row>
    <row r="531" spans="1:11" x14ac:dyDescent="0.25">
      <c r="A531" s="533">
        <v>2790</v>
      </c>
      <c r="B531" s="533">
        <v>2665.01</v>
      </c>
      <c r="C531" s="533">
        <v>7.38</v>
      </c>
      <c r="D531" s="533">
        <v>8.39</v>
      </c>
      <c r="E531" s="533">
        <v>32.07</v>
      </c>
      <c r="F531" s="533">
        <v>147</v>
      </c>
      <c r="G531" s="533">
        <v>211.5</v>
      </c>
      <c r="H531" s="533">
        <v>3479</v>
      </c>
      <c r="I531" s="533">
        <v>0.04</v>
      </c>
      <c r="J531" s="533">
        <v>1.4</v>
      </c>
      <c r="K531" s="533">
        <v>1.06</v>
      </c>
    </row>
    <row r="532" spans="1:11" x14ac:dyDescent="0.25">
      <c r="A532" s="533">
        <v>2795</v>
      </c>
      <c r="B532" s="533">
        <v>2668.63</v>
      </c>
      <c r="C532" s="533">
        <v>8.56</v>
      </c>
      <c r="D532" s="533">
        <v>8.02</v>
      </c>
      <c r="E532" s="533">
        <v>32.65</v>
      </c>
      <c r="F532" s="533">
        <v>146</v>
      </c>
      <c r="G532" s="533">
        <v>215.5</v>
      </c>
      <c r="H532" s="533">
        <v>3508</v>
      </c>
      <c r="I532" s="533">
        <v>0.05</v>
      </c>
      <c r="J532" s="533">
        <v>1.4</v>
      </c>
      <c r="K532" s="533">
        <v>1.02</v>
      </c>
    </row>
    <row r="533" spans="1:11" x14ac:dyDescent="0.25">
      <c r="A533" s="533">
        <v>2800</v>
      </c>
      <c r="B533" s="533">
        <v>2672.25</v>
      </c>
      <c r="C533" s="533">
        <v>11.22</v>
      </c>
      <c r="D533" s="533">
        <v>7.5</v>
      </c>
      <c r="E533" s="533">
        <v>33.119999999999997</v>
      </c>
      <c r="F533" s="533">
        <v>146</v>
      </c>
      <c r="G533" s="533">
        <v>217.9</v>
      </c>
      <c r="H533" s="533">
        <v>3537</v>
      </c>
      <c r="I533" s="533">
        <v>0.05</v>
      </c>
      <c r="J533" s="533">
        <v>1.4</v>
      </c>
      <c r="K533" s="533">
        <v>0.96</v>
      </c>
    </row>
    <row r="534" spans="1:11" x14ac:dyDescent="0.25">
      <c r="A534" s="533">
        <v>2805</v>
      </c>
      <c r="B534" s="533">
        <v>2675.87</v>
      </c>
      <c r="C534" s="533">
        <v>10.92</v>
      </c>
      <c r="D534" s="533">
        <v>7.9</v>
      </c>
      <c r="E534" s="533">
        <v>33.28</v>
      </c>
      <c r="F534" s="533">
        <v>146</v>
      </c>
      <c r="G534" s="533">
        <v>218.5</v>
      </c>
      <c r="H534" s="533">
        <v>3537</v>
      </c>
      <c r="I534" s="533">
        <v>0.05</v>
      </c>
      <c r="J534" s="533">
        <v>1.4</v>
      </c>
      <c r="K534" s="533">
        <v>0.98</v>
      </c>
    </row>
    <row r="535" spans="1:11" x14ac:dyDescent="0.25">
      <c r="A535" s="533">
        <v>2810</v>
      </c>
      <c r="B535" s="533">
        <v>2679.49</v>
      </c>
      <c r="C535" s="533">
        <v>14.53</v>
      </c>
      <c r="D535" s="533">
        <v>7.44</v>
      </c>
      <c r="E535" s="533">
        <v>33.700000000000003</v>
      </c>
      <c r="F535" s="533">
        <v>146</v>
      </c>
      <c r="G535" s="533">
        <v>219.4</v>
      </c>
      <c r="H535" s="533">
        <v>3537</v>
      </c>
      <c r="I535" s="533">
        <v>0.05</v>
      </c>
      <c r="J535" s="533">
        <v>1.4</v>
      </c>
      <c r="K535" s="533">
        <v>0.91</v>
      </c>
    </row>
    <row r="536" spans="1:11" x14ac:dyDescent="0.25">
      <c r="A536" s="533">
        <v>2815</v>
      </c>
      <c r="B536" s="533">
        <v>2683.11</v>
      </c>
      <c r="C536" s="533">
        <v>9.26</v>
      </c>
      <c r="D536" s="533">
        <v>6.97</v>
      </c>
      <c r="E536" s="533">
        <v>33.06</v>
      </c>
      <c r="F536" s="533">
        <v>144</v>
      </c>
      <c r="G536" s="533">
        <v>214.8</v>
      </c>
      <c r="H536" s="533">
        <v>3485</v>
      </c>
      <c r="I536" s="533">
        <v>0.04</v>
      </c>
      <c r="J536" s="533">
        <v>1.4</v>
      </c>
      <c r="K536" s="533">
        <v>0.99</v>
      </c>
    </row>
    <row r="537" spans="1:11" x14ac:dyDescent="0.25">
      <c r="A537" s="533">
        <v>2820</v>
      </c>
      <c r="B537" s="533">
        <v>2686.73</v>
      </c>
      <c r="C537" s="533">
        <v>11.93</v>
      </c>
      <c r="D537" s="533">
        <v>7.14</v>
      </c>
      <c r="E537" s="533">
        <v>34.1</v>
      </c>
      <c r="F537" s="533">
        <v>146</v>
      </c>
      <c r="G537" s="533">
        <v>222.8</v>
      </c>
      <c r="H537" s="533">
        <v>3559</v>
      </c>
      <c r="I537" s="533">
        <v>0.04</v>
      </c>
      <c r="J537" s="533">
        <v>1.4</v>
      </c>
      <c r="K537" s="533">
        <v>0.94</v>
      </c>
    </row>
    <row r="538" spans="1:11" x14ac:dyDescent="0.25">
      <c r="A538" s="533">
        <v>2825</v>
      </c>
      <c r="B538" s="533">
        <v>2690.11</v>
      </c>
      <c r="C538" s="533">
        <v>13.77</v>
      </c>
      <c r="D538" s="533">
        <v>6.96</v>
      </c>
      <c r="E538" s="533">
        <v>33.74</v>
      </c>
      <c r="F538" s="533">
        <v>147</v>
      </c>
      <c r="G538" s="533">
        <v>222.3</v>
      </c>
      <c r="H538" s="533">
        <v>3559</v>
      </c>
      <c r="I538" s="533">
        <v>0.04</v>
      </c>
      <c r="J538" s="533">
        <v>1.4</v>
      </c>
      <c r="K538" s="533">
        <v>0.91</v>
      </c>
    </row>
    <row r="539" spans="1:11" x14ac:dyDescent="0.25">
      <c r="A539" s="533">
        <v>2830</v>
      </c>
      <c r="B539" s="533">
        <v>2693.48</v>
      </c>
      <c r="C539" s="533">
        <v>10</v>
      </c>
      <c r="D539" s="533">
        <v>8.0299999999999994</v>
      </c>
      <c r="E539" s="533">
        <v>33.19</v>
      </c>
      <c r="F539" s="533">
        <v>148</v>
      </c>
      <c r="G539" s="533">
        <v>222.5</v>
      </c>
      <c r="H539" s="533">
        <v>3559</v>
      </c>
      <c r="I539" s="533">
        <v>0.03</v>
      </c>
      <c r="J539" s="533">
        <v>1.4</v>
      </c>
      <c r="K539" s="533">
        <v>1.01</v>
      </c>
    </row>
    <row r="540" spans="1:11" x14ac:dyDescent="0.25">
      <c r="A540" s="533">
        <v>2835</v>
      </c>
      <c r="B540" s="533">
        <v>2696.86</v>
      </c>
      <c r="C540" s="533">
        <v>5.77</v>
      </c>
      <c r="D540" s="533">
        <v>8.42</v>
      </c>
      <c r="E540" s="533">
        <v>31.89</v>
      </c>
      <c r="F540" s="533">
        <v>149</v>
      </c>
      <c r="G540" s="533">
        <v>221.6</v>
      </c>
      <c r="H540" s="533">
        <v>3559</v>
      </c>
      <c r="I540" s="533">
        <v>0.03</v>
      </c>
      <c r="J540" s="533">
        <v>1.4</v>
      </c>
      <c r="K540" s="533">
        <v>1.1100000000000001</v>
      </c>
    </row>
    <row r="541" spans="1:11" x14ac:dyDescent="0.25">
      <c r="A541" s="533">
        <v>2840</v>
      </c>
      <c r="B541" s="533">
        <v>2700.23</v>
      </c>
      <c r="C541" s="533">
        <v>5.51</v>
      </c>
      <c r="D541" s="533">
        <v>8.49</v>
      </c>
      <c r="E541" s="533">
        <v>31.61</v>
      </c>
      <c r="F541" s="533">
        <v>149</v>
      </c>
      <c r="G541" s="533">
        <v>221.1</v>
      </c>
      <c r="H541" s="533">
        <v>3559</v>
      </c>
      <c r="I541" s="533">
        <v>0.03</v>
      </c>
      <c r="J541" s="533">
        <v>1.4</v>
      </c>
      <c r="K541" s="533">
        <v>1.1299999999999999</v>
      </c>
    </row>
    <row r="542" spans="1:11" x14ac:dyDescent="0.25">
      <c r="A542" s="533">
        <v>2845</v>
      </c>
      <c r="B542" s="533">
        <v>2703.6</v>
      </c>
      <c r="C542" s="533">
        <v>5.38</v>
      </c>
      <c r="D542" s="533">
        <v>8.5399999999999991</v>
      </c>
      <c r="E542" s="533">
        <v>31.61</v>
      </c>
      <c r="F542" s="533">
        <v>149</v>
      </c>
      <c r="G542" s="533">
        <v>220.4</v>
      </c>
      <c r="H542" s="533">
        <v>3559</v>
      </c>
      <c r="I542" s="533">
        <v>0.04</v>
      </c>
      <c r="J542" s="533">
        <v>1.4</v>
      </c>
      <c r="K542" s="533">
        <v>1.1299999999999999</v>
      </c>
    </row>
    <row r="543" spans="1:11" x14ac:dyDescent="0.25">
      <c r="A543" s="533">
        <v>2850</v>
      </c>
      <c r="B543" s="533">
        <v>2706.98</v>
      </c>
      <c r="C543" s="533">
        <v>7.14</v>
      </c>
      <c r="D543" s="533">
        <v>8.5399999999999991</v>
      </c>
      <c r="E543" s="533">
        <v>32.409999999999997</v>
      </c>
      <c r="F543" s="533">
        <v>149</v>
      </c>
      <c r="G543" s="533">
        <v>220.2</v>
      </c>
      <c r="H543" s="533">
        <v>3559</v>
      </c>
      <c r="I543" s="533">
        <v>0.04</v>
      </c>
      <c r="J543" s="533">
        <v>1.4</v>
      </c>
      <c r="K543" s="533">
        <v>1.07</v>
      </c>
    </row>
    <row r="544" spans="1:11" x14ac:dyDescent="0.25">
      <c r="A544" s="533">
        <v>2855</v>
      </c>
      <c r="B544" s="533">
        <v>2710.35</v>
      </c>
      <c r="C544" s="533">
        <v>6.31</v>
      </c>
      <c r="D544" s="533">
        <v>8.2899999999999991</v>
      </c>
      <c r="E544" s="533">
        <v>31.46</v>
      </c>
      <c r="F544" s="533">
        <v>142</v>
      </c>
      <c r="G544" s="533">
        <v>222</v>
      </c>
      <c r="H544" s="533">
        <v>3562</v>
      </c>
      <c r="I544" s="533">
        <v>0.04</v>
      </c>
      <c r="J544" s="533">
        <v>1.4</v>
      </c>
      <c r="K544" s="533">
        <v>1.08</v>
      </c>
    </row>
    <row r="545" spans="1:11" x14ac:dyDescent="0.25">
      <c r="A545" s="533">
        <v>2860</v>
      </c>
      <c r="B545" s="533">
        <v>2713.72</v>
      </c>
      <c r="C545" s="533">
        <v>7.25</v>
      </c>
      <c r="D545" s="533">
        <v>9.0500000000000007</v>
      </c>
      <c r="E545" s="533">
        <v>32.6</v>
      </c>
      <c r="F545" s="533">
        <v>149</v>
      </c>
      <c r="G545" s="533">
        <v>222.5</v>
      </c>
      <c r="H545" s="533">
        <v>3565</v>
      </c>
      <c r="I545" s="533">
        <v>0.04</v>
      </c>
      <c r="J545" s="533">
        <v>1.4</v>
      </c>
      <c r="K545" s="533">
        <v>1.0900000000000001</v>
      </c>
    </row>
    <row r="546" spans="1:11" x14ac:dyDescent="0.25">
      <c r="A546" s="533">
        <v>2865</v>
      </c>
      <c r="B546" s="533">
        <v>2716.89</v>
      </c>
      <c r="C546" s="533">
        <v>5.93</v>
      </c>
      <c r="D546" s="533">
        <v>10.210000000000001</v>
      </c>
      <c r="E546" s="533">
        <v>32.44</v>
      </c>
      <c r="F546" s="533">
        <v>149</v>
      </c>
      <c r="G546" s="533">
        <v>217.2</v>
      </c>
      <c r="H546" s="533">
        <v>3516</v>
      </c>
      <c r="I546" s="533">
        <v>0.04</v>
      </c>
      <c r="J546" s="533">
        <v>1.4</v>
      </c>
      <c r="K546" s="533">
        <v>1.1599999999999999</v>
      </c>
    </row>
    <row r="547" spans="1:11" x14ac:dyDescent="0.25">
      <c r="A547" s="533">
        <v>2870</v>
      </c>
      <c r="B547" s="533">
        <v>2720.05</v>
      </c>
      <c r="C547" s="533">
        <v>4.45</v>
      </c>
      <c r="D547" s="533">
        <v>10.32</v>
      </c>
      <c r="E547" s="533">
        <v>31.36</v>
      </c>
      <c r="F547" s="533">
        <v>150</v>
      </c>
      <c r="G547" s="533">
        <v>221.7</v>
      </c>
      <c r="H547" s="533">
        <v>3566</v>
      </c>
      <c r="I547" s="533">
        <v>0.04</v>
      </c>
      <c r="J547" s="533">
        <v>1.4</v>
      </c>
      <c r="K547" s="533">
        <v>1.21</v>
      </c>
    </row>
    <row r="548" spans="1:11" x14ac:dyDescent="0.25">
      <c r="A548" s="533">
        <v>2875</v>
      </c>
      <c r="B548" s="533">
        <v>2723.21</v>
      </c>
      <c r="C548" s="533">
        <v>5.13</v>
      </c>
      <c r="D548" s="533">
        <v>9.85</v>
      </c>
      <c r="E548" s="533">
        <v>31.99</v>
      </c>
      <c r="F548" s="533">
        <v>149</v>
      </c>
      <c r="G548" s="533">
        <v>221.5</v>
      </c>
      <c r="H548" s="533">
        <v>3565</v>
      </c>
      <c r="I548" s="533">
        <v>0.04</v>
      </c>
      <c r="J548" s="533">
        <v>1.4</v>
      </c>
      <c r="K548" s="533">
        <v>1.17</v>
      </c>
    </row>
    <row r="549" spans="1:11" x14ac:dyDescent="0.25">
      <c r="A549" s="533">
        <v>2880</v>
      </c>
      <c r="B549" s="533">
        <v>2726.37</v>
      </c>
      <c r="C549" s="533">
        <v>8.17</v>
      </c>
      <c r="D549" s="533">
        <v>9.51</v>
      </c>
      <c r="E549" s="533">
        <v>33.04</v>
      </c>
      <c r="F549" s="533">
        <v>148</v>
      </c>
      <c r="G549" s="533">
        <v>221.6</v>
      </c>
      <c r="H549" s="533">
        <v>3565</v>
      </c>
      <c r="I549" s="533">
        <v>0.04</v>
      </c>
      <c r="J549" s="533">
        <v>1.4</v>
      </c>
      <c r="K549" s="533">
        <v>1.07</v>
      </c>
    </row>
    <row r="550" spans="1:11" x14ac:dyDescent="0.25">
      <c r="A550" s="533">
        <v>2885</v>
      </c>
      <c r="B550" s="533">
        <v>2729.53</v>
      </c>
      <c r="C550" s="533">
        <v>8.44</v>
      </c>
      <c r="D550" s="533">
        <v>9.66</v>
      </c>
      <c r="E550" s="533">
        <v>33.74</v>
      </c>
      <c r="F550" s="533">
        <v>148</v>
      </c>
      <c r="G550" s="533">
        <v>222</v>
      </c>
      <c r="H550" s="533">
        <v>3565</v>
      </c>
      <c r="I550" s="533">
        <v>0.04</v>
      </c>
      <c r="J550" s="533">
        <v>1.4</v>
      </c>
      <c r="K550" s="533">
        <v>1.07</v>
      </c>
    </row>
    <row r="551" spans="1:11" x14ac:dyDescent="0.25">
      <c r="A551" s="533">
        <v>2890</v>
      </c>
      <c r="B551" s="533">
        <v>2732.69</v>
      </c>
      <c r="C551" s="533">
        <v>10.47</v>
      </c>
      <c r="D551" s="533">
        <v>9.5500000000000007</v>
      </c>
      <c r="E551" s="533">
        <v>34.200000000000003</v>
      </c>
      <c r="F551" s="533">
        <v>147</v>
      </c>
      <c r="G551" s="533">
        <v>212.8</v>
      </c>
      <c r="H551" s="533">
        <v>3473</v>
      </c>
      <c r="I551" s="533">
        <v>0.04</v>
      </c>
      <c r="J551" s="533">
        <v>1.4</v>
      </c>
      <c r="K551" s="533">
        <v>1.02</v>
      </c>
    </row>
    <row r="552" spans="1:11" x14ac:dyDescent="0.25">
      <c r="A552" s="533">
        <v>2895</v>
      </c>
      <c r="B552" s="533">
        <v>2735.86</v>
      </c>
      <c r="C552" s="533">
        <v>12.1</v>
      </c>
      <c r="D552" s="533">
        <v>10.210000000000001</v>
      </c>
      <c r="E552" s="533">
        <v>34.409999999999997</v>
      </c>
      <c r="F552" s="533">
        <v>143</v>
      </c>
      <c r="G552" s="533">
        <v>218.8</v>
      </c>
      <c r="H552" s="533">
        <v>3529</v>
      </c>
      <c r="I552" s="533">
        <v>0.05</v>
      </c>
      <c r="J552" s="533">
        <v>1.4</v>
      </c>
      <c r="K552" s="533">
        <v>1.04</v>
      </c>
    </row>
    <row r="553" spans="1:11" x14ac:dyDescent="0.25">
      <c r="A553" s="533">
        <v>2900</v>
      </c>
      <c r="B553" s="533">
        <v>2739.02</v>
      </c>
      <c r="C553" s="533">
        <v>14.22</v>
      </c>
      <c r="D553" s="533">
        <v>10.19</v>
      </c>
      <c r="E553" s="533">
        <v>35.450000000000003</v>
      </c>
      <c r="F553" s="533">
        <v>143</v>
      </c>
      <c r="G553" s="533">
        <v>223.3</v>
      </c>
      <c r="H553" s="533">
        <v>3565</v>
      </c>
      <c r="I553" s="533">
        <v>0.06</v>
      </c>
      <c r="J553" s="533">
        <v>1.4</v>
      </c>
      <c r="K553" s="533">
        <v>0.98</v>
      </c>
    </row>
    <row r="554" spans="1:11" x14ac:dyDescent="0.25">
      <c r="A554" s="533">
        <v>2905</v>
      </c>
      <c r="B554" s="533">
        <v>2742.04</v>
      </c>
      <c r="C554" s="533">
        <v>10.57</v>
      </c>
      <c r="D554" s="533">
        <v>8.35</v>
      </c>
      <c r="E554" s="533">
        <v>34.22</v>
      </c>
      <c r="F554" s="533">
        <v>146</v>
      </c>
      <c r="G554" s="533">
        <v>223.3</v>
      </c>
      <c r="H554" s="533">
        <v>3565</v>
      </c>
      <c r="I554" s="533">
        <v>0.05</v>
      </c>
      <c r="J554" s="533">
        <v>1.4</v>
      </c>
      <c r="K554" s="533">
        <v>0.99</v>
      </c>
    </row>
    <row r="555" spans="1:11" x14ac:dyDescent="0.25">
      <c r="A555" s="533">
        <v>2910</v>
      </c>
      <c r="B555" s="533">
        <v>2745.06</v>
      </c>
      <c r="C555" s="533">
        <v>9.7200000000000006</v>
      </c>
      <c r="D555" s="533">
        <v>8.1</v>
      </c>
      <c r="E555" s="533">
        <v>33.32</v>
      </c>
      <c r="F555" s="533">
        <v>148</v>
      </c>
      <c r="G555" s="533">
        <v>223</v>
      </c>
      <c r="H555" s="533">
        <v>3565</v>
      </c>
      <c r="I555" s="533">
        <v>0.04</v>
      </c>
      <c r="J555" s="533">
        <v>1.4</v>
      </c>
      <c r="K555" s="533">
        <v>1</v>
      </c>
    </row>
    <row r="556" spans="1:11" x14ac:dyDescent="0.25">
      <c r="A556" s="533">
        <v>2915</v>
      </c>
      <c r="B556" s="533">
        <v>2748.07</v>
      </c>
      <c r="C556" s="533">
        <v>8.2100000000000009</v>
      </c>
      <c r="D556" s="533">
        <v>7.84</v>
      </c>
      <c r="E556" s="533">
        <v>32.49</v>
      </c>
      <c r="F556" s="533">
        <v>149</v>
      </c>
      <c r="G556" s="533">
        <v>222.9</v>
      </c>
      <c r="H556" s="533">
        <v>3565</v>
      </c>
      <c r="I556" s="533">
        <v>0.05</v>
      </c>
      <c r="J556" s="533">
        <v>1.4</v>
      </c>
      <c r="K556" s="533">
        <v>1.02</v>
      </c>
    </row>
    <row r="557" spans="1:11" x14ac:dyDescent="0.25">
      <c r="A557" s="533">
        <v>2920</v>
      </c>
      <c r="B557" s="533">
        <v>2751.09</v>
      </c>
      <c r="C557" s="533">
        <v>7.93</v>
      </c>
      <c r="D557" s="533">
        <v>7.88</v>
      </c>
      <c r="E557" s="533">
        <v>32.130000000000003</v>
      </c>
      <c r="F557" s="533">
        <v>147</v>
      </c>
      <c r="G557" s="533">
        <v>218.7</v>
      </c>
      <c r="H557" s="533">
        <v>3526</v>
      </c>
      <c r="I557" s="533">
        <v>0.04</v>
      </c>
      <c r="J557" s="533">
        <v>1.4</v>
      </c>
      <c r="K557" s="533">
        <v>1.04</v>
      </c>
    </row>
    <row r="558" spans="1:11" x14ac:dyDescent="0.25">
      <c r="A558" s="533">
        <v>2925</v>
      </c>
      <c r="B558" s="533">
        <v>2754.1</v>
      </c>
      <c r="C558" s="533">
        <v>8.57</v>
      </c>
      <c r="D558" s="533">
        <v>9.4499999999999993</v>
      </c>
      <c r="E558" s="533">
        <v>33.56</v>
      </c>
      <c r="F558" s="533">
        <v>145</v>
      </c>
      <c r="G558" s="533">
        <v>220.4</v>
      </c>
      <c r="H558" s="533">
        <v>3543</v>
      </c>
      <c r="I558" s="533">
        <v>0.05</v>
      </c>
      <c r="J558" s="533">
        <v>1.4</v>
      </c>
      <c r="K558" s="533">
        <v>1.05</v>
      </c>
    </row>
    <row r="559" spans="1:11" x14ac:dyDescent="0.25">
      <c r="A559" s="533">
        <v>2930</v>
      </c>
      <c r="B559" s="533">
        <v>2757.12</v>
      </c>
      <c r="C559" s="533">
        <v>9.94</v>
      </c>
      <c r="D559" s="533">
        <v>8.74</v>
      </c>
      <c r="E559" s="533">
        <v>33.700000000000003</v>
      </c>
      <c r="F559" s="533">
        <v>144</v>
      </c>
      <c r="G559" s="533">
        <v>222.7</v>
      </c>
      <c r="H559" s="533">
        <v>3564</v>
      </c>
      <c r="I559" s="533">
        <v>0.05</v>
      </c>
      <c r="J559" s="533">
        <v>1.4</v>
      </c>
      <c r="K559" s="533">
        <v>1.01</v>
      </c>
    </row>
    <row r="560" spans="1:11" x14ac:dyDescent="0.25">
      <c r="A560" s="533">
        <v>2935</v>
      </c>
      <c r="B560" s="533">
        <v>2760.13</v>
      </c>
      <c r="C560" s="533">
        <v>8.2799999999999994</v>
      </c>
      <c r="D560" s="533">
        <v>8.83</v>
      </c>
      <c r="E560" s="533">
        <v>32.47</v>
      </c>
      <c r="F560" s="533">
        <v>148</v>
      </c>
      <c r="G560" s="533">
        <v>223.4</v>
      </c>
      <c r="H560" s="533">
        <v>3565</v>
      </c>
      <c r="I560" s="533">
        <v>0.04</v>
      </c>
      <c r="J560" s="533">
        <v>1.4</v>
      </c>
      <c r="K560" s="533">
        <v>1.05</v>
      </c>
    </row>
    <row r="561" spans="1:11" x14ac:dyDescent="0.25">
      <c r="A561" s="533">
        <v>2940</v>
      </c>
      <c r="B561" s="533">
        <v>2763.14</v>
      </c>
      <c r="C561" s="533">
        <v>8.2799999999999994</v>
      </c>
      <c r="D561" s="533">
        <v>9.91</v>
      </c>
      <c r="E561" s="533">
        <v>31.71</v>
      </c>
      <c r="F561" s="533">
        <v>149</v>
      </c>
      <c r="G561" s="533">
        <v>224.8</v>
      </c>
      <c r="H561" s="533">
        <v>3565</v>
      </c>
      <c r="I561" s="533">
        <v>0.04</v>
      </c>
      <c r="J561" s="533">
        <v>1.4</v>
      </c>
      <c r="K561" s="533">
        <v>1.08</v>
      </c>
    </row>
    <row r="562" spans="1:11" x14ac:dyDescent="0.25">
      <c r="A562" s="533">
        <v>2945</v>
      </c>
      <c r="B562" s="533">
        <v>2766.06</v>
      </c>
      <c r="C562" s="533">
        <v>8.1</v>
      </c>
      <c r="D562" s="533">
        <v>10.46</v>
      </c>
      <c r="E562" s="533">
        <v>32.24</v>
      </c>
      <c r="F562" s="533">
        <v>148</v>
      </c>
      <c r="G562" s="533">
        <v>226.5</v>
      </c>
      <c r="H562" s="533">
        <v>3560</v>
      </c>
      <c r="I562" s="533">
        <v>0.04</v>
      </c>
      <c r="J562" s="533">
        <v>1.4</v>
      </c>
      <c r="K562" s="533">
        <v>1.1000000000000001</v>
      </c>
    </row>
    <row r="563" spans="1:11" x14ac:dyDescent="0.25">
      <c r="A563" s="533">
        <v>2950</v>
      </c>
      <c r="B563" s="533">
        <v>2768.99</v>
      </c>
      <c r="C563" s="533">
        <v>7.48</v>
      </c>
      <c r="D563" s="533">
        <v>10.67</v>
      </c>
      <c r="E563" s="533">
        <v>31.67</v>
      </c>
      <c r="F563" s="533">
        <v>148</v>
      </c>
      <c r="G563" s="533">
        <v>228.7</v>
      </c>
      <c r="H563" s="533">
        <v>3559</v>
      </c>
      <c r="I563" s="533">
        <v>0.04</v>
      </c>
      <c r="J563" s="533">
        <v>1.4</v>
      </c>
      <c r="K563" s="533">
        <v>1.1299999999999999</v>
      </c>
    </row>
    <row r="564" spans="1:11" x14ac:dyDescent="0.25">
      <c r="A564" s="533">
        <v>2955</v>
      </c>
      <c r="B564" s="533">
        <v>2771.91</v>
      </c>
      <c r="C564" s="533">
        <v>5.37</v>
      </c>
      <c r="D564" s="533">
        <v>9.3000000000000007</v>
      </c>
      <c r="E564" s="533">
        <v>28.92</v>
      </c>
      <c r="F564" s="533">
        <v>149</v>
      </c>
      <c r="G564" s="533">
        <v>228.7</v>
      </c>
      <c r="H564" s="533">
        <v>3559</v>
      </c>
      <c r="I564" s="533">
        <v>0.05</v>
      </c>
      <c r="J564" s="533">
        <v>1.4</v>
      </c>
      <c r="K564" s="533">
        <v>1.1499999999999999</v>
      </c>
    </row>
    <row r="565" spans="1:11" x14ac:dyDescent="0.25">
      <c r="A565" s="533">
        <v>2960</v>
      </c>
      <c r="B565" s="533">
        <v>2774.83</v>
      </c>
      <c r="C565" s="533">
        <v>4.34</v>
      </c>
      <c r="D565" s="533">
        <v>9.27</v>
      </c>
      <c r="E565" s="533">
        <v>30.14</v>
      </c>
      <c r="F565" s="533">
        <v>150</v>
      </c>
      <c r="G565" s="533">
        <v>229.3</v>
      </c>
      <c r="H565" s="533">
        <v>3542</v>
      </c>
      <c r="I565" s="533">
        <v>0.04</v>
      </c>
      <c r="J565" s="533">
        <v>1.4</v>
      </c>
      <c r="K565" s="533">
        <v>1.19</v>
      </c>
    </row>
    <row r="566" spans="1:11" x14ac:dyDescent="0.25">
      <c r="A566" s="533">
        <v>2965</v>
      </c>
      <c r="B566" s="533">
        <v>2777.76</v>
      </c>
      <c r="C566" s="533">
        <v>4.03</v>
      </c>
      <c r="D566" s="533">
        <v>9.43</v>
      </c>
      <c r="E566" s="533">
        <v>30.65</v>
      </c>
      <c r="F566" s="533">
        <v>149</v>
      </c>
      <c r="G566" s="533">
        <v>217.5</v>
      </c>
      <c r="H566" s="533">
        <v>3399</v>
      </c>
      <c r="I566" s="533">
        <v>0.04</v>
      </c>
      <c r="J566" s="533">
        <v>1.4</v>
      </c>
      <c r="K566" s="533">
        <v>1.22</v>
      </c>
    </row>
    <row r="567" spans="1:11" x14ac:dyDescent="0.25">
      <c r="A567" s="533">
        <v>2970</v>
      </c>
      <c r="B567" s="533">
        <v>2780.68</v>
      </c>
      <c r="C567" s="533">
        <v>3.69</v>
      </c>
      <c r="D567" s="533">
        <v>8.51</v>
      </c>
      <c r="E567" s="533">
        <v>29.33</v>
      </c>
      <c r="F567" s="533">
        <v>149</v>
      </c>
      <c r="G567" s="533">
        <v>215.1</v>
      </c>
      <c r="H567" s="533">
        <v>3420</v>
      </c>
      <c r="I567" s="533">
        <v>0.03</v>
      </c>
      <c r="J567" s="533">
        <v>1.4</v>
      </c>
      <c r="K567" s="533">
        <v>1.39</v>
      </c>
    </row>
    <row r="568" spans="1:11" x14ac:dyDescent="0.25">
      <c r="A568" s="533">
        <v>2975</v>
      </c>
      <c r="B568" s="533">
        <v>2783.6</v>
      </c>
      <c r="C568" s="533">
        <v>2.11</v>
      </c>
      <c r="D568" s="533">
        <v>7.48</v>
      </c>
      <c r="E568" s="533">
        <v>28.28</v>
      </c>
      <c r="F568" s="533">
        <v>148</v>
      </c>
      <c r="G568" s="533">
        <v>213.1</v>
      </c>
      <c r="H568" s="533">
        <v>3398</v>
      </c>
      <c r="I568" s="533">
        <v>0.04</v>
      </c>
      <c r="J568" s="533">
        <v>1.4</v>
      </c>
      <c r="K568" s="533">
        <v>1.25</v>
      </c>
    </row>
    <row r="569" spans="1:11" x14ac:dyDescent="0.25">
      <c r="A569" s="533">
        <v>2980</v>
      </c>
      <c r="B569" s="533">
        <v>2786.53</v>
      </c>
      <c r="C569" s="533">
        <v>1.98</v>
      </c>
      <c r="D569" s="533">
        <v>8.26</v>
      </c>
      <c r="E569" s="533">
        <v>28.43</v>
      </c>
      <c r="F569" s="533">
        <v>142</v>
      </c>
      <c r="G569" s="533">
        <v>226.5</v>
      </c>
      <c r="H569" s="533">
        <v>3515</v>
      </c>
      <c r="I569" s="533">
        <v>0.04</v>
      </c>
      <c r="J569" s="533">
        <v>1.4</v>
      </c>
      <c r="K569" s="533">
        <v>1.3</v>
      </c>
    </row>
    <row r="570" spans="1:11" x14ac:dyDescent="0.25">
      <c r="A570" s="533">
        <v>2985</v>
      </c>
      <c r="B570" s="533">
        <v>2789.4</v>
      </c>
      <c r="C570" s="533">
        <v>3.26</v>
      </c>
      <c r="D570" s="533">
        <v>10.96</v>
      </c>
      <c r="E570" s="533">
        <v>30.48</v>
      </c>
      <c r="F570" s="533">
        <v>137</v>
      </c>
      <c r="G570" s="533">
        <v>228.8</v>
      </c>
      <c r="H570" s="533">
        <v>3542</v>
      </c>
      <c r="I570" s="533">
        <v>0.06</v>
      </c>
      <c r="J570" s="533">
        <v>1.4</v>
      </c>
      <c r="K570" s="533">
        <v>1.28</v>
      </c>
    </row>
    <row r="571" spans="1:11" x14ac:dyDescent="0.25">
      <c r="A571" s="533">
        <v>2990</v>
      </c>
      <c r="B571" s="533">
        <v>2792.27</v>
      </c>
      <c r="C571" s="533">
        <v>3.33</v>
      </c>
      <c r="D571" s="533">
        <v>9.7100000000000009</v>
      </c>
      <c r="E571" s="533">
        <v>30.34</v>
      </c>
      <c r="F571" s="533">
        <v>138</v>
      </c>
      <c r="G571" s="533">
        <v>227.4</v>
      </c>
      <c r="H571" s="533">
        <v>3542</v>
      </c>
      <c r="I571" s="533">
        <v>0.06</v>
      </c>
      <c r="J571" s="533">
        <v>1.4</v>
      </c>
      <c r="K571" s="533">
        <v>1.24</v>
      </c>
    </row>
    <row r="572" spans="1:11" x14ac:dyDescent="0.25">
      <c r="A572" s="533">
        <v>2995</v>
      </c>
      <c r="B572" s="533">
        <v>2795.15</v>
      </c>
      <c r="C572" s="533">
        <v>3</v>
      </c>
      <c r="D572" s="533">
        <v>8.99</v>
      </c>
      <c r="E572" s="533">
        <v>29.03</v>
      </c>
      <c r="F572" s="533">
        <v>140</v>
      </c>
      <c r="G572" s="533">
        <v>226.2</v>
      </c>
      <c r="H572" s="533">
        <v>3543</v>
      </c>
      <c r="I572" s="533">
        <v>0.06</v>
      </c>
      <c r="J572" s="533">
        <v>1.4</v>
      </c>
      <c r="K572" s="533">
        <v>1.24</v>
      </c>
    </row>
    <row r="573" spans="1:11" x14ac:dyDescent="0.25">
      <c r="A573" s="533">
        <v>3000</v>
      </c>
      <c r="B573" s="533">
        <v>2798.02</v>
      </c>
      <c r="C573" s="533">
        <v>5.46</v>
      </c>
      <c r="D573" s="533">
        <v>8.93</v>
      </c>
      <c r="E573" s="533">
        <v>30.83</v>
      </c>
      <c r="F573" s="533">
        <v>137</v>
      </c>
      <c r="G573" s="533">
        <v>226.9</v>
      </c>
      <c r="H573" s="533">
        <v>3543</v>
      </c>
      <c r="I573" s="533">
        <v>0.06</v>
      </c>
      <c r="J573" s="533">
        <v>1.4</v>
      </c>
      <c r="K573" s="533">
        <v>1.1399999999999999</v>
      </c>
    </row>
    <row r="574" spans="1:11" x14ac:dyDescent="0.25">
      <c r="A574" s="533">
        <v>3005</v>
      </c>
      <c r="B574" s="533">
        <v>2800.89</v>
      </c>
      <c r="C574" s="533">
        <v>2.75</v>
      </c>
      <c r="D574" s="533">
        <v>8.8000000000000007</v>
      </c>
      <c r="E574" s="533">
        <v>28</v>
      </c>
      <c r="F574" s="533">
        <v>140</v>
      </c>
      <c r="G574" s="533">
        <v>226.7</v>
      </c>
      <c r="H574" s="533">
        <v>3543</v>
      </c>
      <c r="I574" s="533">
        <v>0.06</v>
      </c>
      <c r="J574" s="533">
        <v>1.4</v>
      </c>
      <c r="K574" s="533">
        <v>1.24</v>
      </c>
    </row>
    <row r="575" spans="1:11" x14ac:dyDescent="0.25">
      <c r="A575" s="533">
        <v>3010</v>
      </c>
      <c r="B575" s="533">
        <v>2803.76</v>
      </c>
      <c r="C575" s="533">
        <v>3.44</v>
      </c>
      <c r="D575" s="533">
        <v>8.7799999999999994</v>
      </c>
      <c r="E575" s="533">
        <v>27.97</v>
      </c>
      <c r="F575" s="533">
        <v>140</v>
      </c>
      <c r="G575" s="533">
        <v>228.4</v>
      </c>
      <c r="H575" s="533">
        <v>3543</v>
      </c>
      <c r="I575" s="533">
        <v>0.06</v>
      </c>
      <c r="J575" s="533">
        <v>1.4</v>
      </c>
      <c r="K575" s="533">
        <v>1.23</v>
      </c>
    </row>
    <row r="576" spans="1:11" x14ac:dyDescent="0.25">
      <c r="A576" s="533">
        <v>3015</v>
      </c>
      <c r="B576" s="533">
        <v>2806.62</v>
      </c>
      <c r="C576" s="533">
        <v>3.29</v>
      </c>
      <c r="D576" s="533">
        <v>9.9</v>
      </c>
      <c r="E576" s="533">
        <v>27.98</v>
      </c>
      <c r="F576" s="533">
        <v>139</v>
      </c>
      <c r="G576" s="533">
        <v>227.9</v>
      </c>
      <c r="H576" s="533">
        <v>3529</v>
      </c>
      <c r="I576" s="533">
        <v>0.06</v>
      </c>
      <c r="J576" s="533">
        <v>1.4</v>
      </c>
      <c r="K576" s="533">
        <v>1.27</v>
      </c>
    </row>
    <row r="577" spans="1:11" x14ac:dyDescent="0.25">
      <c r="A577" s="533">
        <v>3020</v>
      </c>
      <c r="B577" s="533">
        <v>2809.49</v>
      </c>
      <c r="C577" s="533">
        <v>4.21</v>
      </c>
      <c r="D577" s="533">
        <v>10.44</v>
      </c>
      <c r="E577" s="533">
        <v>28.7</v>
      </c>
      <c r="F577" s="533">
        <v>138</v>
      </c>
      <c r="G577" s="533">
        <v>231.5</v>
      </c>
      <c r="H577" s="533">
        <v>3500</v>
      </c>
      <c r="I577" s="533">
        <v>7.0000000000000007E-2</v>
      </c>
      <c r="J577" s="533">
        <v>1.4</v>
      </c>
      <c r="K577" s="533">
        <v>1.21</v>
      </c>
    </row>
    <row r="578" spans="1:11" x14ac:dyDescent="0.25">
      <c r="A578" s="533">
        <v>3025</v>
      </c>
      <c r="B578" s="533">
        <v>2812.35</v>
      </c>
      <c r="C578" s="533">
        <v>3.95</v>
      </c>
      <c r="D578" s="533">
        <v>10.1</v>
      </c>
      <c r="E578" s="533">
        <v>27.81</v>
      </c>
      <c r="F578" s="533">
        <v>140</v>
      </c>
      <c r="G578" s="533">
        <v>235.2</v>
      </c>
      <c r="H578" s="533">
        <v>3542</v>
      </c>
      <c r="I578" s="533">
        <v>7.0000000000000007E-2</v>
      </c>
      <c r="J578" s="533">
        <v>1.4</v>
      </c>
      <c r="K578" s="533">
        <v>1.22</v>
      </c>
    </row>
    <row r="579" spans="1:11" x14ac:dyDescent="0.25">
      <c r="A579" s="533">
        <v>3030</v>
      </c>
      <c r="B579" s="533">
        <v>2815.22</v>
      </c>
      <c r="C579" s="533">
        <v>4.95</v>
      </c>
      <c r="D579" s="533">
        <v>9.6199999999999992</v>
      </c>
      <c r="E579" s="533">
        <v>29.41</v>
      </c>
      <c r="F579" s="533">
        <v>139</v>
      </c>
      <c r="G579" s="533">
        <v>235</v>
      </c>
      <c r="H579" s="533">
        <v>3542</v>
      </c>
      <c r="I579" s="533">
        <v>7.0000000000000007E-2</v>
      </c>
      <c r="J579" s="533">
        <v>1.4</v>
      </c>
      <c r="K579" s="533">
        <v>1.1499999999999999</v>
      </c>
    </row>
    <row r="580" spans="1:11" x14ac:dyDescent="0.25">
      <c r="A580" s="533">
        <v>3035</v>
      </c>
      <c r="B580" s="533">
        <v>2818.08</v>
      </c>
      <c r="C580" s="533">
        <v>6.06</v>
      </c>
      <c r="D580" s="533">
        <v>8.9600000000000009</v>
      </c>
      <c r="E580" s="533">
        <v>28.56</v>
      </c>
      <c r="F580" s="533">
        <v>140</v>
      </c>
      <c r="G580" s="533">
        <v>234.5</v>
      </c>
      <c r="H580" s="533">
        <v>3542</v>
      </c>
      <c r="I580" s="533">
        <v>7.0000000000000007E-2</v>
      </c>
      <c r="J580" s="533">
        <v>1.4</v>
      </c>
      <c r="K580" s="533">
        <v>1.1100000000000001</v>
      </c>
    </row>
    <row r="581" spans="1:11" x14ac:dyDescent="0.25">
      <c r="A581" s="533">
        <v>3040</v>
      </c>
      <c r="B581" s="533">
        <v>2820.95</v>
      </c>
      <c r="C581" s="533">
        <v>1.95</v>
      </c>
      <c r="D581" s="533">
        <v>9.5299999999999994</v>
      </c>
      <c r="E581" s="533">
        <v>25.97</v>
      </c>
      <c r="F581" s="533">
        <v>140</v>
      </c>
      <c r="G581" s="533">
        <v>233.4</v>
      </c>
      <c r="H581" s="533">
        <v>3542</v>
      </c>
      <c r="I581" s="533">
        <v>0.28999999999999998</v>
      </c>
      <c r="J581" s="533">
        <v>1.4</v>
      </c>
      <c r="K581" s="533">
        <v>1.33</v>
      </c>
    </row>
    <row r="582" spans="1:11" x14ac:dyDescent="0.25">
      <c r="A582" s="533">
        <v>3045</v>
      </c>
      <c r="B582" s="533">
        <v>2823.81</v>
      </c>
      <c r="C582" s="533">
        <v>2.16</v>
      </c>
      <c r="D582" s="533">
        <v>9.6199999999999992</v>
      </c>
      <c r="E582" s="533">
        <v>26.81</v>
      </c>
      <c r="F582" s="533">
        <v>140</v>
      </c>
      <c r="G582" s="533">
        <v>231.6</v>
      </c>
      <c r="H582" s="533">
        <v>3528</v>
      </c>
      <c r="I582" s="533">
        <v>0.06</v>
      </c>
      <c r="J582" s="533">
        <v>1.4</v>
      </c>
      <c r="K582" s="533">
        <v>1.3</v>
      </c>
    </row>
    <row r="583" spans="1:11" x14ac:dyDescent="0.25">
      <c r="A583" s="533">
        <v>3050</v>
      </c>
      <c r="B583" s="533">
        <v>2826.68</v>
      </c>
      <c r="C583" s="533">
        <v>1.73</v>
      </c>
      <c r="D583" s="533">
        <v>9.67</v>
      </c>
      <c r="E583" s="533">
        <v>26.06</v>
      </c>
      <c r="F583" s="533">
        <v>140</v>
      </c>
      <c r="G583" s="533">
        <v>231</v>
      </c>
      <c r="H583" s="533">
        <v>3542</v>
      </c>
      <c r="I583" s="533">
        <v>0.05</v>
      </c>
      <c r="J583" s="533">
        <v>1.4</v>
      </c>
      <c r="K583" s="533">
        <v>1.34</v>
      </c>
    </row>
    <row r="584" spans="1:11" x14ac:dyDescent="0.25">
      <c r="A584" s="533">
        <v>3055</v>
      </c>
      <c r="B584" s="533">
        <v>2829.54</v>
      </c>
      <c r="C584" s="533">
        <v>3.75</v>
      </c>
      <c r="D584" s="533">
        <v>9.51</v>
      </c>
      <c r="E584" s="533">
        <v>27.82</v>
      </c>
      <c r="F584" s="533">
        <v>139</v>
      </c>
      <c r="G584" s="533">
        <v>232.4</v>
      </c>
      <c r="H584" s="533">
        <v>3543</v>
      </c>
      <c r="I584" s="533">
        <v>0.05</v>
      </c>
      <c r="J584" s="533">
        <v>1.4</v>
      </c>
      <c r="K584" s="533">
        <v>1.22</v>
      </c>
    </row>
    <row r="585" spans="1:11" x14ac:dyDescent="0.25">
      <c r="A585" s="533">
        <v>3060</v>
      </c>
      <c r="B585" s="533">
        <v>2832.41</v>
      </c>
      <c r="C585" s="533">
        <v>5.67</v>
      </c>
      <c r="D585" s="533">
        <v>9.84</v>
      </c>
      <c r="E585" s="533">
        <v>29.38</v>
      </c>
      <c r="F585" s="533">
        <v>140</v>
      </c>
      <c r="G585" s="533">
        <v>233.9</v>
      </c>
      <c r="H585" s="533">
        <v>3543</v>
      </c>
      <c r="I585" s="533">
        <v>0.06</v>
      </c>
      <c r="J585" s="533">
        <v>1.4</v>
      </c>
      <c r="K585" s="533">
        <v>1.1299999999999999</v>
      </c>
    </row>
    <row r="586" spans="1:11" x14ac:dyDescent="0.25">
      <c r="A586" s="533">
        <v>3065</v>
      </c>
      <c r="B586" s="533">
        <v>2835.3</v>
      </c>
      <c r="C586" s="533">
        <v>5.19</v>
      </c>
      <c r="D586" s="533">
        <v>9.6300000000000008</v>
      </c>
      <c r="E586" s="533">
        <v>28.99</v>
      </c>
      <c r="F586" s="533">
        <v>140</v>
      </c>
      <c r="G586" s="533">
        <v>233.6</v>
      </c>
      <c r="H586" s="533">
        <v>3543</v>
      </c>
      <c r="I586" s="533">
        <v>0.06</v>
      </c>
      <c r="J586" s="533">
        <v>1.4</v>
      </c>
      <c r="K586" s="533">
        <v>1.1299999999999999</v>
      </c>
    </row>
    <row r="587" spans="1:11" x14ac:dyDescent="0.25">
      <c r="A587" s="533">
        <v>3070</v>
      </c>
      <c r="B587" s="533">
        <v>2838.2</v>
      </c>
      <c r="C587" s="533">
        <v>5.81</v>
      </c>
      <c r="D587" s="533">
        <v>9.1199999999999992</v>
      </c>
      <c r="E587" s="533">
        <v>28.09</v>
      </c>
      <c r="F587" s="533">
        <v>140</v>
      </c>
      <c r="G587" s="533">
        <v>227.7</v>
      </c>
      <c r="H587" s="533">
        <v>3487</v>
      </c>
      <c r="I587" s="533">
        <v>0.06</v>
      </c>
      <c r="J587" s="533">
        <v>1.4</v>
      </c>
      <c r="K587" s="533">
        <v>1.1399999999999999</v>
      </c>
    </row>
    <row r="588" spans="1:11" x14ac:dyDescent="0.25">
      <c r="A588" s="533">
        <v>3075</v>
      </c>
      <c r="B588" s="533">
        <v>2841.09</v>
      </c>
      <c r="C588" s="533">
        <v>4.5999999999999996</v>
      </c>
      <c r="D588" s="533">
        <v>9.26</v>
      </c>
      <c r="E588" s="533">
        <v>28.54</v>
      </c>
      <c r="F588" s="533">
        <v>140</v>
      </c>
      <c r="G588" s="533">
        <v>233.6</v>
      </c>
      <c r="H588" s="533">
        <v>3542</v>
      </c>
      <c r="I588" s="533">
        <v>0.06</v>
      </c>
      <c r="J588" s="533">
        <v>1.4</v>
      </c>
      <c r="K588" s="533">
        <v>1.1499999999999999</v>
      </c>
    </row>
    <row r="589" spans="1:11" x14ac:dyDescent="0.25">
      <c r="A589" s="533">
        <v>3080</v>
      </c>
      <c r="B589" s="533">
        <v>2843.99</v>
      </c>
      <c r="C589" s="533">
        <v>4.54</v>
      </c>
      <c r="D589" s="533">
        <v>8.9700000000000006</v>
      </c>
      <c r="E589" s="533">
        <v>28.37</v>
      </c>
      <c r="F589" s="533">
        <v>140</v>
      </c>
      <c r="G589" s="533">
        <v>233.7</v>
      </c>
      <c r="H589" s="533">
        <v>3542</v>
      </c>
      <c r="I589" s="533">
        <v>0.06</v>
      </c>
      <c r="J589" s="533">
        <v>1.4</v>
      </c>
      <c r="K589" s="533">
        <v>1.1299999999999999</v>
      </c>
    </row>
    <row r="590" spans="1:11" x14ac:dyDescent="0.25">
      <c r="A590" s="533">
        <v>3085</v>
      </c>
      <c r="B590" s="533">
        <v>2846.92</v>
      </c>
      <c r="C590" s="533">
        <v>2.16</v>
      </c>
      <c r="D590" s="533">
        <v>9.59</v>
      </c>
      <c r="E590" s="533">
        <v>26.31</v>
      </c>
      <c r="F590" s="533">
        <v>140</v>
      </c>
      <c r="G590" s="533">
        <v>233.5</v>
      </c>
      <c r="H590" s="533">
        <v>3542</v>
      </c>
      <c r="I590" s="533">
        <v>0.05</v>
      </c>
      <c r="J590" s="533">
        <v>1.4</v>
      </c>
      <c r="K590" s="533">
        <v>1.32</v>
      </c>
    </row>
    <row r="591" spans="1:11" x14ac:dyDescent="0.25">
      <c r="A591" s="533">
        <v>3090</v>
      </c>
      <c r="B591" s="533">
        <v>2849.86</v>
      </c>
      <c r="C591" s="533">
        <v>5.64</v>
      </c>
      <c r="D591" s="533">
        <v>9.1</v>
      </c>
      <c r="E591" s="533">
        <v>28.87</v>
      </c>
      <c r="F591" s="533">
        <v>140</v>
      </c>
      <c r="G591" s="533">
        <v>233.9</v>
      </c>
      <c r="H591" s="533">
        <v>3542</v>
      </c>
      <c r="I591" s="533">
        <v>0.08</v>
      </c>
      <c r="J591" s="533">
        <v>1.4</v>
      </c>
      <c r="K591" s="533">
        <v>1.1000000000000001</v>
      </c>
    </row>
    <row r="592" spans="1:11" x14ac:dyDescent="0.25">
      <c r="A592" s="533">
        <v>3095</v>
      </c>
      <c r="B592" s="533">
        <v>2852.8</v>
      </c>
      <c r="C592" s="533">
        <v>5.47</v>
      </c>
      <c r="D592" s="533">
        <v>8.6199999999999992</v>
      </c>
      <c r="E592" s="533">
        <v>28.7</v>
      </c>
      <c r="F592" s="533">
        <v>140</v>
      </c>
      <c r="G592" s="533">
        <v>234.6</v>
      </c>
      <c r="H592" s="533">
        <v>3543</v>
      </c>
      <c r="I592" s="533">
        <v>0.08</v>
      </c>
      <c r="J592" s="533">
        <v>1.4</v>
      </c>
      <c r="K592" s="533">
        <v>1.0900000000000001</v>
      </c>
    </row>
    <row r="593" spans="1:11" x14ac:dyDescent="0.25">
      <c r="A593" s="533">
        <v>3100</v>
      </c>
      <c r="B593" s="533">
        <v>2855.74</v>
      </c>
      <c r="C593" s="533">
        <v>8.83</v>
      </c>
      <c r="D593" s="533">
        <v>8.14</v>
      </c>
      <c r="E593" s="533">
        <v>30.71</v>
      </c>
      <c r="F593" s="533">
        <v>140</v>
      </c>
      <c r="G593" s="533">
        <v>235.8</v>
      </c>
      <c r="H593" s="533">
        <v>3543</v>
      </c>
      <c r="I593" s="533">
        <v>0.08</v>
      </c>
      <c r="J593" s="533">
        <v>1.4</v>
      </c>
      <c r="K593" s="533">
        <v>0.99</v>
      </c>
    </row>
    <row r="594" spans="1:11" x14ac:dyDescent="0.25">
      <c r="A594" s="533">
        <v>3105</v>
      </c>
      <c r="B594" s="533">
        <v>2858.68</v>
      </c>
      <c r="C594" s="533">
        <v>8.4499999999999993</v>
      </c>
      <c r="D594" s="533">
        <v>7.21</v>
      </c>
      <c r="E594" s="533">
        <v>28.71</v>
      </c>
      <c r="F594" s="533">
        <v>140</v>
      </c>
      <c r="G594" s="533">
        <v>235.5</v>
      </c>
      <c r="H594" s="533">
        <v>3535</v>
      </c>
      <c r="I594" s="533">
        <v>0.1</v>
      </c>
      <c r="J594" s="533">
        <v>1.4</v>
      </c>
      <c r="K594" s="533">
        <v>0.99</v>
      </c>
    </row>
    <row r="595" spans="1:11" x14ac:dyDescent="0.25">
      <c r="A595" s="533">
        <v>3110</v>
      </c>
      <c r="B595" s="533">
        <v>2861.62</v>
      </c>
      <c r="C595" s="533">
        <v>10.31</v>
      </c>
      <c r="D595" s="533">
        <v>5.71</v>
      </c>
      <c r="E595" s="533">
        <v>27.12</v>
      </c>
      <c r="F595" s="533">
        <v>140</v>
      </c>
      <c r="G595" s="533">
        <v>230</v>
      </c>
      <c r="H595" s="533">
        <v>3486</v>
      </c>
      <c r="I595" s="533">
        <v>0.22</v>
      </c>
      <c r="J595" s="533">
        <v>1.4</v>
      </c>
      <c r="K595" s="533">
        <v>0.88</v>
      </c>
    </row>
    <row r="596" spans="1:11" x14ac:dyDescent="0.25">
      <c r="A596" s="533">
        <v>3115</v>
      </c>
      <c r="B596" s="533">
        <v>2864.57</v>
      </c>
      <c r="C596" s="533">
        <v>8.34</v>
      </c>
      <c r="D596" s="533">
        <v>5.45</v>
      </c>
      <c r="E596" s="533">
        <v>24.2</v>
      </c>
      <c r="F596" s="533">
        <v>123</v>
      </c>
      <c r="G596" s="533">
        <v>223.1</v>
      </c>
      <c r="H596" s="533">
        <v>3234</v>
      </c>
      <c r="I596" s="533">
        <v>0.16</v>
      </c>
      <c r="J596" s="533">
        <v>1.4</v>
      </c>
      <c r="K596" s="533">
        <v>0.92</v>
      </c>
    </row>
    <row r="597" spans="1:11" x14ac:dyDescent="0.25">
      <c r="A597" s="533">
        <v>3120</v>
      </c>
      <c r="B597" s="533">
        <v>2867.53</v>
      </c>
      <c r="C597" s="533">
        <v>3.94</v>
      </c>
      <c r="D597" s="533">
        <v>2.4</v>
      </c>
      <c r="E597" s="533">
        <v>15.33</v>
      </c>
      <c r="F597" s="533">
        <v>60</v>
      </c>
      <c r="G597" s="533">
        <v>188.8</v>
      </c>
      <c r="H597" s="533">
        <v>2106</v>
      </c>
      <c r="I597" s="533">
        <v>0.1</v>
      </c>
      <c r="J597" s="533">
        <v>1.4</v>
      </c>
      <c r="K597" s="533">
        <v>0.82</v>
      </c>
    </row>
    <row r="598" spans="1:11" x14ac:dyDescent="0.25">
      <c r="A598" s="533">
        <v>3125</v>
      </c>
      <c r="B598" s="533">
        <v>2870.5</v>
      </c>
      <c r="C598" s="533">
        <v>4.3600000000000003</v>
      </c>
      <c r="D598" s="533">
        <v>3.07</v>
      </c>
      <c r="E598" s="533">
        <v>11.37</v>
      </c>
      <c r="F598" s="533">
        <v>60</v>
      </c>
      <c r="G598" s="533">
        <v>207.3</v>
      </c>
      <c r="H598" s="533">
        <v>2121</v>
      </c>
      <c r="I598" s="533">
        <v>0.37</v>
      </c>
      <c r="J598" s="533">
        <v>1.4</v>
      </c>
      <c r="K598" s="533">
        <v>0.87</v>
      </c>
    </row>
    <row r="599" spans="1:11" x14ac:dyDescent="0.25">
      <c r="A599" s="533">
        <v>3130</v>
      </c>
      <c r="B599" s="533">
        <v>2873.46</v>
      </c>
      <c r="C599" s="533">
        <v>6</v>
      </c>
      <c r="D599" s="533">
        <v>3.69</v>
      </c>
      <c r="E599" s="533">
        <v>16.14</v>
      </c>
      <c r="F599" s="533">
        <v>60</v>
      </c>
      <c r="G599" s="533">
        <v>206.3</v>
      </c>
      <c r="H599" s="533">
        <v>2228</v>
      </c>
      <c r="I599" s="533">
        <v>1.04</v>
      </c>
      <c r="J599" s="533">
        <v>1.4</v>
      </c>
      <c r="K599" s="533">
        <v>0.83</v>
      </c>
    </row>
    <row r="600" spans="1:11" x14ac:dyDescent="0.25">
      <c r="A600" s="533">
        <v>3135</v>
      </c>
      <c r="B600" s="533">
        <v>2876.43</v>
      </c>
      <c r="C600" s="533">
        <v>5.09</v>
      </c>
      <c r="D600" s="533">
        <v>3.61</v>
      </c>
      <c r="E600" s="533">
        <v>15.63</v>
      </c>
      <c r="F600" s="533">
        <v>60</v>
      </c>
      <c r="G600" s="533">
        <v>204.5</v>
      </c>
      <c r="H600" s="533">
        <v>2207</v>
      </c>
      <c r="I600" s="533">
        <v>0.92</v>
      </c>
      <c r="J600" s="533">
        <v>1.4</v>
      </c>
      <c r="K600" s="533">
        <v>0.86</v>
      </c>
    </row>
    <row r="601" spans="1:11" x14ac:dyDescent="0.25">
      <c r="A601" s="533">
        <v>3140</v>
      </c>
      <c r="B601" s="533">
        <v>2879.39</v>
      </c>
      <c r="C601" s="533">
        <v>5.05</v>
      </c>
      <c r="D601" s="533">
        <v>3.29</v>
      </c>
      <c r="E601" s="533">
        <v>15.61</v>
      </c>
      <c r="F601" s="533">
        <v>60</v>
      </c>
      <c r="G601" s="533">
        <v>204.7</v>
      </c>
      <c r="H601" s="533">
        <v>2228</v>
      </c>
      <c r="I601" s="533">
        <v>0.79</v>
      </c>
      <c r="J601" s="533">
        <v>1.4</v>
      </c>
      <c r="K601" s="533">
        <v>0.84</v>
      </c>
    </row>
    <row r="602" spans="1:11" x14ac:dyDescent="0.25">
      <c r="A602" s="533">
        <v>3145</v>
      </c>
      <c r="B602" s="533">
        <v>2882.34</v>
      </c>
      <c r="C602" s="533">
        <v>4.5599999999999996</v>
      </c>
      <c r="D602" s="533">
        <v>3.84</v>
      </c>
      <c r="E602" s="533">
        <v>15.43</v>
      </c>
      <c r="F602" s="533">
        <v>60</v>
      </c>
      <c r="G602" s="533">
        <v>204.1</v>
      </c>
      <c r="H602" s="533">
        <v>2227</v>
      </c>
      <c r="I602" s="533">
        <v>0.5</v>
      </c>
      <c r="J602" s="533">
        <v>1.4</v>
      </c>
      <c r="K602" s="533">
        <v>0.89</v>
      </c>
    </row>
    <row r="603" spans="1:11" x14ac:dyDescent="0.25">
      <c r="A603" s="533">
        <v>3150</v>
      </c>
      <c r="B603" s="533">
        <v>2885.3</v>
      </c>
      <c r="C603" s="533">
        <v>5.41</v>
      </c>
      <c r="D603" s="533">
        <v>4.42</v>
      </c>
      <c r="E603" s="533">
        <v>15.67</v>
      </c>
      <c r="F603" s="533">
        <v>60</v>
      </c>
      <c r="G603" s="533">
        <v>202.6</v>
      </c>
      <c r="H603" s="533">
        <v>2215</v>
      </c>
      <c r="I603" s="533">
        <v>0.41</v>
      </c>
      <c r="J603" s="533">
        <v>1.4</v>
      </c>
      <c r="K603" s="533">
        <v>0.88</v>
      </c>
    </row>
    <row r="604" spans="1:11" x14ac:dyDescent="0.25">
      <c r="A604" s="533">
        <v>3155</v>
      </c>
      <c r="B604" s="533">
        <v>2888.26</v>
      </c>
      <c r="C604" s="533">
        <v>6.18</v>
      </c>
      <c r="D604" s="533">
        <v>4.3899999999999997</v>
      </c>
      <c r="E604" s="533">
        <v>15.84</v>
      </c>
      <c r="F604" s="533">
        <v>60</v>
      </c>
      <c r="G604" s="533">
        <v>203.4</v>
      </c>
      <c r="H604" s="533">
        <v>2229</v>
      </c>
      <c r="I604" s="533">
        <v>0.78</v>
      </c>
      <c r="J604" s="533">
        <v>1.4</v>
      </c>
      <c r="K604" s="533">
        <v>0.86</v>
      </c>
    </row>
    <row r="605" spans="1:11" x14ac:dyDescent="0.25">
      <c r="A605" s="533">
        <v>3160</v>
      </c>
      <c r="B605" s="533">
        <v>2891.22</v>
      </c>
      <c r="C605" s="533">
        <v>5.53</v>
      </c>
      <c r="D605" s="533">
        <v>4.3899999999999997</v>
      </c>
      <c r="E605" s="533">
        <v>15.97</v>
      </c>
      <c r="F605" s="533">
        <v>62</v>
      </c>
      <c r="G605" s="533">
        <v>203.6</v>
      </c>
      <c r="H605" s="533">
        <v>2228</v>
      </c>
      <c r="I605" s="533">
        <v>0.87</v>
      </c>
      <c r="J605" s="533">
        <v>1.4</v>
      </c>
      <c r="K605" s="533">
        <v>0.89</v>
      </c>
    </row>
    <row r="606" spans="1:11" x14ac:dyDescent="0.25">
      <c r="A606" s="533">
        <v>3165</v>
      </c>
      <c r="B606" s="533">
        <v>2894.18</v>
      </c>
      <c r="C606" s="533">
        <v>9.82</v>
      </c>
      <c r="D606" s="533">
        <v>4.95</v>
      </c>
      <c r="E606" s="533">
        <v>19.38</v>
      </c>
      <c r="F606" s="533">
        <v>100</v>
      </c>
      <c r="G606" s="533">
        <v>202.7</v>
      </c>
      <c r="H606" s="533">
        <v>2228</v>
      </c>
      <c r="I606" s="533">
        <v>1.73</v>
      </c>
      <c r="J606" s="533">
        <v>1.4</v>
      </c>
      <c r="K606" s="533">
        <v>0.89</v>
      </c>
    </row>
    <row r="607" spans="1:11" x14ac:dyDescent="0.25">
      <c r="A607" s="533">
        <v>3170</v>
      </c>
      <c r="B607" s="533">
        <v>2897.14</v>
      </c>
      <c r="C607" s="533">
        <v>9.36</v>
      </c>
      <c r="D607" s="533">
        <v>5.57</v>
      </c>
      <c r="E607" s="533">
        <v>19.440000000000001</v>
      </c>
      <c r="F607" s="533">
        <v>105</v>
      </c>
      <c r="G607" s="533">
        <v>202.7</v>
      </c>
      <c r="H607" s="533">
        <v>2228</v>
      </c>
      <c r="I607" s="533">
        <v>2.14</v>
      </c>
      <c r="J607" s="533">
        <v>1.4</v>
      </c>
      <c r="K607" s="533">
        <v>0.94</v>
      </c>
    </row>
    <row r="608" spans="1:11" x14ac:dyDescent="0.25">
      <c r="A608" s="533">
        <v>3175</v>
      </c>
      <c r="B608" s="533">
        <v>2900.09</v>
      </c>
      <c r="C608" s="533">
        <v>10.07</v>
      </c>
      <c r="D608" s="533">
        <v>5.33</v>
      </c>
      <c r="E608" s="533">
        <v>19.489999999999998</v>
      </c>
      <c r="F608" s="533">
        <v>110</v>
      </c>
      <c r="G608" s="533">
        <v>202.6</v>
      </c>
      <c r="H608" s="533">
        <v>2228</v>
      </c>
      <c r="I608" s="533">
        <v>3.14</v>
      </c>
      <c r="J608" s="533">
        <v>1.4</v>
      </c>
      <c r="K608" s="533">
        <v>0.92</v>
      </c>
    </row>
    <row r="609" spans="1:11" x14ac:dyDescent="0.25">
      <c r="A609" s="533">
        <v>3180</v>
      </c>
      <c r="B609" s="533">
        <v>2903.05</v>
      </c>
      <c r="C609" s="533">
        <v>10.029999999999999</v>
      </c>
      <c r="D609" s="533">
        <v>5.24</v>
      </c>
      <c r="E609" s="533">
        <v>19.38</v>
      </c>
      <c r="F609" s="533">
        <v>110</v>
      </c>
      <c r="G609" s="533">
        <v>202.5</v>
      </c>
      <c r="H609" s="533">
        <v>2227</v>
      </c>
      <c r="I609" s="533">
        <v>2.93</v>
      </c>
      <c r="J609" s="533">
        <v>1.4</v>
      </c>
      <c r="K609" s="533">
        <v>0.92</v>
      </c>
    </row>
    <row r="610" spans="1:11" x14ac:dyDescent="0.25">
      <c r="A610" s="533">
        <v>3185</v>
      </c>
      <c r="B610" s="533">
        <v>2906.01</v>
      </c>
      <c r="C610" s="533">
        <v>10.119999999999999</v>
      </c>
      <c r="D610" s="533">
        <v>5.14</v>
      </c>
      <c r="E610" s="533">
        <v>19.09</v>
      </c>
      <c r="F610" s="533">
        <v>116</v>
      </c>
      <c r="G610" s="533">
        <v>201.7</v>
      </c>
      <c r="H610" s="533">
        <v>2227</v>
      </c>
      <c r="I610" s="533">
        <v>2.59</v>
      </c>
      <c r="J610" s="533">
        <v>1.4</v>
      </c>
      <c r="K610" s="533">
        <v>0.92</v>
      </c>
    </row>
    <row r="611" spans="1:11" x14ac:dyDescent="0.25">
      <c r="A611" s="533">
        <v>3190</v>
      </c>
      <c r="B611" s="533">
        <v>2908.97</v>
      </c>
      <c r="C611" s="533">
        <v>10.41</v>
      </c>
      <c r="D611" s="533">
        <v>5.09</v>
      </c>
      <c r="E611" s="533">
        <v>19.399999999999999</v>
      </c>
      <c r="F611" s="533">
        <v>123</v>
      </c>
      <c r="G611" s="533">
        <v>201</v>
      </c>
      <c r="H611" s="533">
        <v>2227</v>
      </c>
      <c r="I611" s="533">
        <v>2.76</v>
      </c>
      <c r="J611" s="533">
        <v>1.4</v>
      </c>
      <c r="K611" s="533">
        <v>0.92</v>
      </c>
    </row>
    <row r="612" spans="1:11" x14ac:dyDescent="0.25">
      <c r="A612" s="533">
        <v>3195</v>
      </c>
      <c r="B612" s="533">
        <v>2911.92</v>
      </c>
      <c r="C612" s="533">
        <v>10.42</v>
      </c>
      <c r="D612" s="533">
        <v>4.93</v>
      </c>
      <c r="E612" s="533">
        <v>19.36</v>
      </c>
      <c r="F612" s="533">
        <v>130</v>
      </c>
      <c r="G612" s="533">
        <v>200.7</v>
      </c>
      <c r="H612" s="533">
        <v>2227</v>
      </c>
      <c r="I612" s="533">
        <v>2.12</v>
      </c>
      <c r="J612" s="533">
        <v>1.4</v>
      </c>
      <c r="K612" s="533">
        <v>0.93</v>
      </c>
    </row>
    <row r="613" spans="1:11" x14ac:dyDescent="0.25">
      <c r="A613" s="533">
        <v>3200</v>
      </c>
      <c r="B613" s="533">
        <v>2914.88</v>
      </c>
      <c r="C613" s="533">
        <v>9.66</v>
      </c>
      <c r="D613" s="533">
        <v>5.19</v>
      </c>
      <c r="E613" s="533">
        <v>19.41</v>
      </c>
      <c r="F613" s="533">
        <v>130</v>
      </c>
      <c r="G613" s="533">
        <v>199.1</v>
      </c>
      <c r="H613" s="533">
        <v>2214</v>
      </c>
      <c r="I613" s="533">
        <v>2.0299999999999998</v>
      </c>
      <c r="J613" s="533">
        <v>1.4</v>
      </c>
      <c r="K613" s="533">
        <v>0.96</v>
      </c>
    </row>
    <row r="614" spans="1:11" x14ac:dyDescent="0.25">
      <c r="A614" s="533">
        <v>3205</v>
      </c>
      <c r="B614" s="533">
        <v>2917.84</v>
      </c>
      <c r="C614" s="533">
        <v>8.09</v>
      </c>
      <c r="D614" s="533">
        <v>3.88</v>
      </c>
      <c r="E614" s="533">
        <v>19.79</v>
      </c>
      <c r="F614" s="533">
        <v>139</v>
      </c>
      <c r="G614" s="533">
        <v>197.7</v>
      </c>
      <c r="H614" s="533">
        <v>2203</v>
      </c>
      <c r="I614" s="533">
        <v>1.81</v>
      </c>
      <c r="J614" s="533">
        <v>1.4</v>
      </c>
      <c r="K614" s="533">
        <v>0.95</v>
      </c>
    </row>
    <row r="615" spans="1:11" x14ac:dyDescent="0.25">
      <c r="A615" s="533">
        <v>3210</v>
      </c>
      <c r="B615" s="533">
        <v>2920.8</v>
      </c>
      <c r="C615" s="533">
        <v>9.18</v>
      </c>
      <c r="D615" s="533">
        <v>5.03</v>
      </c>
      <c r="E615" s="533">
        <v>19.670000000000002</v>
      </c>
      <c r="F615" s="533">
        <v>140</v>
      </c>
      <c r="G615" s="533">
        <v>200.8</v>
      </c>
      <c r="H615" s="533">
        <v>2226</v>
      </c>
      <c r="I615" s="533">
        <v>2.17</v>
      </c>
      <c r="J615" s="533">
        <v>1.4</v>
      </c>
      <c r="K615" s="533">
        <v>0.97</v>
      </c>
    </row>
    <row r="616" spans="1:11" x14ac:dyDescent="0.25">
      <c r="A616" s="533">
        <v>3215</v>
      </c>
      <c r="B616" s="533">
        <v>2923.76</v>
      </c>
      <c r="C616" s="533">
        <v>10.050000000000001</v>
      </c>
      <c r="D616" s="533">
        <v>4.93</v>
      </c>
      <c r="E616" s="533">
        <v>19.18</v>
      </c>
      <c r="F616" s="533">
        <v>140</v>
      </c>
      <c r="G616" s="533">
        <v>200.9</v>
      </c>
      <c r="H616" s="533">
        <v>2226</v>
      </c>
      <c r="I616" s="533">
        <v>3.02</v>
      </c>
      <c r="J616" s="533">
        <v>1.4</v>
      </c>
      <c r="K616" s="533">
        <v>0.94</v>
      </c>
    </row>
    <row r="617" spans="1:11" x14ac:dyDescent="0.25">
      <c r="A617" s="533">
        <v>3220</v>
      </c>
      <c r="B617" s="533">
        <v>2926.73</v>
      </c>
      <c r="C617" s="533">
        <v>8.75</v>
      </c>
      <c r="D617" s="533">
        <v>4.8600000000000003</v>
      </c>
      <c r="E617" s="533">
        <v>19.149999999999999</v>
      </c>
      <c r="F617" s="533">
        <v>140</v>
      </c>
      <c r="G617" s="533">
        <v>188.4</v>
      </c>
      <c r="H617" s="533">
        <v>2130</v>
      </c>
      <c r="I617" s="533">
        <v>2.81</v>
      </c>
      <c r="J617" s="533">
        <v>1.4</v>
      </c>
      <c r="K617" s="533">
        <v>1</v>
      </c>
    </row>
    <row r="618" spans="1:11" x14ac:dyDescent="0.25">
      <c r="A618" s="533">
        <v>3225</v>
      </c>
      <c r="B618" s="533">
        <v>2929.7</v>
      </c>
      <c r="C618" s="533">
        <v>9.81</v>
      </c>
      <c r="D618" s="533">
        <v>4.51</v>
      </c>
      <c r="E618" s="533">
        <v>20.170000000000002</v>
      </c>
      <c r="F618" s="533">
        <v>140</v>
      </c>
      <c r="G618" s="533">
        <v>185.6</v>
      </c>
      <c r="H618" s="533">
        <v>2132</v>
      </c>
      <c r="I618" s="533">
        <v>3.36</v>
      </c>
      <c r="J618" s="533">
        <v>1.4</v>
      </c>
      <c r="K618" s="533">
        <v>0.93</v>
      </c>
    </row>
    <row r="619" spans="1:11" x14ac:dyDescent="0.25">
      <c r="A619" s="533">
        <v>3230</v>
      </c>
      <c r="B619" s="533">
        <v>2932.68</v>
      </c>
      <c r="C619" s="533">
        <v>15.12</v>
      </c>
      <c r="D619" s="533">
        <v>3.5</v>
      </c>
      <c r="E619" s="533">
        <v>19.7</v>
      </c>
      <c r="F619" s="533">
        <v>140</v>
      </c>
      <c r="G619" s="533">
        <v>200.4</v>
      </c>
      <c r="H619" s="533">
        <v>2227</v>
      </c>
      <c r="I619" s="533">
        <v>4.24</v>
      </c>
      <c r="J619" s="533">
        <v>1.4</v>
      </c>
      <c r="K619" s="533">
        <v>0.81</v>
      </c>
    </row>
    <row r="620" spans="1:11" x14ac:dyDescent="0.25">
      <c r="A620" s="533">
        <v>3235</v>
      </c>
      <c r="B620" s="533">
        <v>2935.66</v>
      </c>
      <c r="C620" s="533">
        <v>15.63</v>
      </c>
      <c r="D620" s="533">
        <v>3.64</v>
      </c>
      <c r="E620" s="533">
        <v>20.059999999999999</v>
      </c>
      <c r="F620" s="533">
        <v>140</v>
      </c>
      <c r="G620" s="533">
        <v>200.8</v>
      </c>
      <c r="H620" s="533">
        <v>2226</v>
      </c>
      <c r="I620" s="533">
        <v>4.4400000000000004</v>
      </c>
      <c r="J620" s="533">
        <v>1.4</v>
      </c>
      <c r="K620" s="533">
        <v>0.81</v>
      </c>
    </row>
    <row r="621" spans="1:11" x14ac:dyDescent="0.25">
      <c r="A621" s="533">
        <v>3240</v>
      </c>
      <c r="B621" s="533">
        <v>2938.64</v>
      </c>
      <c r="C621" s="533">
        <v>15.65</v>
      </c>
      <c r="D621" s="533">
        <v>3.44</v>
      </c>
      <c r="E621" s="533">
        <v>19.600000000000001</v>
      </c>
      <c r="F621" s="533">
        <v>140</v>
      </c>
      <c r="G621" s="533">
        <v>201.4</v>
      </c>
      <c r="H621" s="533">
        <v>2226</v>
      </c>
      <c r="I621" s="533">
        <v>4.6399999999999997</v>
      </c>
      <c r="J621" s="533">
        <v>1.4</v>
      </c>
      <c r="K621" s="533">
        <v>0.8</v>
      </c>
    </row>
    <row r="622" spans="1:11" x14ac:dyDescent="0.25">
      <c r="A622" s="533">
        <v>3245</v>
      </c>
      <c r="B622" s="533">
        <v>2941.61</v>
      </c>
      <c r="C622" s="533">
        <v>12.69</v>
      </c>
      <c r="D622" s="533">
        <v>2.68</v>
      </c>
      <c r="E622" s="533">
        <v>19.59</v>
      </c>
      <c r="F622" s="533">
        <v>140</v>
      </c>
      <c r="G622" s="533">
        <v>201.8</v>
      </c>
      <c r="H622" s="533">
        <v>2227</v>
      </c>
      <c r="I622" s="533">
        <v>4.18</v>
      </c>
      <c r="J622" s="533">
        <v>1.4</v>
      </c>
      <c r="K622" s="533">
        <v>0.79</v>
      </c>
    </row>
    <row r="623" spans="1:11" x14ac:dyDescent="0.25">
      <c r="A623" s="533">
        <v>3250</v>
      </c>
      <c r="B623" s="533">
        <v>2944.59</v>
      </c>
      <c r="C623" s="533">
        <v>14.19</v>
      </c>
      <c r="D623" s="533">
        <v>2.89</v>
      </c>
      <c r="E623" s="533">
        <v>19.95</v>
      </c>
      <c r="F623" s="533">
        <v>140</v>
      </c>
      <c r="G623" s="533">
        <v>201.4</v>
      </c>
      <c r="H623" s="533">
        <v>2227</v>
      </c>
      <c r="I623" s="533">
        <v>5.24</v>
      </c>
      <c r="J623" s="533">
        <v>1.4</v>
      </c>
      <c r="K623" s="533">
        <v>0.78</v>
      </c>
    </row>
    <row r="624" spans="1:11" x14ac:dyDescent="0.25">
      <c r="A624" s="533">
        <v>3255</v>
      </c>
      <c r="B624" s="533">
        <v>2947.57</v>
      </c>
      <c r="C624" s="533">
        <v>14.35</v>
      </c>
      <c r="D624" s="533">
        <v>2.4500000000000002</v>
      </c>
      <c r="E624" s="533">
        <v>19.57</v>
      </c>
      <c r="F624" s="533">
        <v>140</v>
      </c>
      <c r="G624" s="533">
        <v>201.1</v>
      </c>
      <c r="H624" s="533">
        <v>2226</v>
      </c>
      <c r="I624" s="533">
        <v>4.83</v>
      </c>
      <c r="J624" s="533">
        <v>1.4</v>
      </c>
      <c r="K624" s="533">
        <v>0.75</v>
      </c>
    </row>
    <row r="625" spans="1:11" x14ac:dyDescent="0.25">
      <c r="A625" s="533">
        <v>3260</v>
      </c>
      <c r="B625" s="533">
        <v>2950.55</v>
      </c>
      <c r="C625" s="533">
        <v>14.92</v>
      </c>
      <c r="D625" s="533">
        <v>2.04</v>
      </c>
      <c r="E625" s="533">
        <v>19.57</v>
      </c>
      <c r="F625" s="533">
        <v>140</v>
      </c>
      <c r="G625" s="533">
        <v>201.2</v>
      </c>
      <c r="H625" s="533">
        <v>2226</v>
      </c>
      <c r="I625" s="533">
        <v>3.07</v>
      </c>
      <c r="J625" s="533">
        <v>1.4</v>
      </c>
      <c r="K625" s="533">
        <v>0.72</v>
      </c>
    </row>
    <row r="626" spans="1:11" x14ac:dyDescent="0.25">
      <c r="A626" s="533">
        <v>3265</v>
      </c>
      <c r="B626" s="533">
        <v>2953.52</v>
      </c>
      <c r="C626" s="533">
        <v>15.45</v>
      </c>
      <c r="D626" s="533">
        <v>2.11</v>
      </c>
      <c r="E626" s="533">
        <v>19.52</v>
      </c>
      <c r="F626" s="533">
        <v>140</v>
      </c>
      <c r="G626" s="533">
        <v>201.1</v>
      </c>
      <c r="H626" s="533">
        <v>2226</v>
      </c>
      <c r="I626" s="533">
        <v>2.44</v>
      </c>
      <c r="J626" s="533">
        <v>1.4</v>
      </c>
      <c r="K626" s="533">
        <v>0.72</v>
      </c>
    </row>
    <row r="627" spans="1:11" x14ac:dyDescent="0.25">
      <c r="A627" s="533">
        <v>3270</v>
      </c>
      <c r="B627" s="533">
        <v>2956.5</v>
      </c>
      <c r="C627" s="533">
        <v>13.93</v>
      </c>
      <c r="D627" s="533">
        <v>2.1800000000000002</v>
      </c>
      <c r="E627" s="533">
        <v>19.63</v>
      </c>
      <c r="F627" s="533">
        <v>140</v>
      </c>
      <c r="G627" s="533">
        <v>188.2</v>
      </c>
      <c r="H627" s="533">
        <v>2136</v>
      </c>
      <c r="I627" s="533">
        <v>2.2799999999999998</v>
      </c>
      <c r="J627" s="533">
        <v>1.4</v>
      </c>
      <c r="K627" s="533">
        <v>0.75</v>
      </c>
    </row>
    <row r="628" spans="1:11" x14ac:dyDescent="0.25">
      <c r="A628" s="533">
        <v>3275</v>
      </c>
      <c r="B628" s="533">
        <v>2959.48</v>
      </c>
      <c r="C628" s="533">
        <v>27.48</v>
      </c>
      <c r="D628" s="533">
        <v>2.69</v>
      </c>
      <c r="E628" s="533">
        <v>20.3</v>
      </c>
      <c r="F628" s="533">
        <v>140</v>
      </c>
      <c r="G628" s="533">
        <v>174.7</v>
      </c>
      <c r="H628" s="533">
        <v>2054</v>
      </c>
      <c r="I628" s="533">
        <v>3.61</v>
      </c>
      <c r="J628" s="533">
        <v>1.4</v>
      </c>
      <c r="K628" s="533">
        <v>0.67</v>
      </c>
    </row>
    <row r="629" spans="1:11" x14ac:dyDescent="0.25">
      <c r="A629" s="533">
        <v>3280</v>
      </c>
      <c r="B629" s="533">
        <v>2962.46</v>
      </c>
      <c r="C629" s="533">
        <v>28.86</v>
      </c>
      <c r="D629" s="533">
        <v>3.7</v>
      </c>
      <c r="E629" s="533">
        <v>20.55</v>
      </c>
      <c r="F629" s="533">
        <v>140</v>
      </c>
      <c r="G629" s="533">
        <v>201.8</v>
      </c>
      <c r="H629" s="533">
        <v>2227</v>
      </c>
      <c r="I629" s="533">
        <v>3.81</v>
      </c>
      <c r="J629" s="533">
        <v>1.4</v>
      </c>
      <c r="K629" s="533">
        <v>0.71</v>
      </c>
    </row>
    <row r="630" spans="1:11" x14ac:dyDescent="0.25">
      <c r="A630" s="533">
        <v>3285</v>
      </c>
      <c r="B630" s="533">
        <v>2965.44</v>
      </c>
      <c r="C630" s="533">
        <v>44.69</v>
      </c>
      <c r="D630" s="533">
        <v>3.25</v>
      </c>
      <c r="E630" s="533">
        <v>20.57</v>
      </c>
      <c r="F630" s="533">
        <v>140</v>
      </c>
      <c r="G630" s="533">
        <v>201.6</v>
      </c>
      <c r="H630" s="533">
        <v>2227</v>
      </c>
      <c r="I630" s="533">
        <v>1.58</v>
      </c>
      <c r="J630" s="533">
        <v>1.4</v>
      </c>
      <c r="K630" s="533">
        <v>0.65</v>
      </c>
    </row>
    <row r="631" spans="1:11" x14ac:dyDescent="0.25">
      <c r="A631" s="533">
        <v>3290</v>
      </c>
      <c r="B631" s="533">
        <v>2968.42</v>
      </c>
      <c r="C631" s="533">
        <v>25.93</v>
      </c>
      <c r="D631" s="533">
        <v>4.4800000000000004</v>
      </c>
      <c r="E631" s="533">
        <v>22.24</v>
      </c>
      <c r="F631" s="533">
        <v>140</v>
      </c>
      <c r="G631" s="533">
        <v>202.4</v>
      </c>
      <c r="H631" s="533">
        <v>2228</v>
      </c>
      <c r="I631" s="533">
        <v>0.59</v>
      </c>
      <c r="J631" s="533">
        <v>1.4</v>
      </c>
      <c r="K631" s="533">
        <v>0.76</v>
      </c>
    </row>
    <row r="632" spans="1:11" x14ac:dyDescent="0.25">
      <c r="A632" s="533">
        <v>3295</v>
      </c>
      <c r="B632" s="533">
        <v>2971.4</v>
      </c>
      <c r="C632" s="533">
        <v>27.26</v>
      </c>
      <c r="D632" s="533">
        <v>3.57</v>
      </c>
      <c r="E632" s="533">
        <v>21.15</v>
      </c>
      <c r="F632" s="533">
        <v>140</v>
      </c>
      <c r="G632" s="533">
        <v>202.6</v>
      </c>
      <c r="H632" s="533">
        <v>2228</v>
      </c>
      <c r="I632" s="533">
        <v>0.61</v>
      </c>
      <c r="J632" s="533">
        <v>1.4</v>
      </c>
      <c r="K632" s="533">
        <v>0.71</v>
      </c>
    </row>
    <row r="633" spans="1:11" x14ac:dyDescent="0.25">
      <c r="A633" s="533">
        <v>3300</v>
      </c>
      <c r="B633" s="533">
        <v>2974.38</v>
      </c>
      <c r="C633" s="533">
        <v>27.21</v>
      </c>
      <c r="D633" s="533">
        <v>2.84</v>
      </c>
      <c r="E633" s="533">
        <v>20.72</v>
      </c>
      <c r="F633" s="533">
        <v>140</v>
      </c>
      <c r="G633" s="533">
        <v>202.6</v>
      </c>
      <c r="H633" s="533">
        <v>2228</v>
      </c>
      <c r="I633" s="533">
        <v>0.9</v>
      </c>
      <c r="J633" s="533">
        <v>1.4</v>
      </c>
      <c r="K633" s="533">
        <v>0.68</v>
      </c>
    </row>
    <row r="634" spans="1:11" x14ac:dyDescent="0.25">
      <c r="A634" s="533">
        <v>3305</v>
      </c>
      <c r="B634" s="533">
        <v>2977.37</v>
      </c>
      <c r="C634" s="533">
        <v>28.54</v>
      </c>
      <c r="D634" s="533">
        <v>3.46</v>
      </c>
      <c r="E634" s="533">
        <v>21.28</v>
      </c>
      <c r="F634" s="533">
        <v>140</v>
      </c>
      <c r="G634" s="533">
        <v>202.6</v>
      </c>
      <c r="H634" s="533">
        <v>2227</v>
      </c>
      <c r="I634" s="533">
        <v>1.02</v>
      </c>
      <c r="J634" s="533">
        <v>1.4</v>
      </c>
      <c r="K634" s="533">
        <v>0.7</v>
      </c>
    </row>
    <row r="635" spans="1:11" x14ac:dyDescent="0.25">
      <c r="A635" s="533">
        <v>3310</v>
      </c>
      <c r="B635" s="533">
        <v>2980.36</v>
      </c>
      <c r="C635" s="533">
        <v>29</v>
      </c>
      <c r="D635" s="533">
        <v>3.28</v>
      </c>
      <c r="E635" s="533">
        <v>21.38</v>
      </c>
      <c r="F635" s="533">
        <v>140</v>
      </c>
      <c r="G635" s="533">
        <v>202.5</v>
      </c>
      <c r="H635" s="533">
        <v>2227</v>
      </c>
      <c r="I635" s="533">
        <v>0.87</v>
      </c>
      <c r="J635" s="533">
        <v>1.4</v>
      </c>
      <c r="K635" s="533">
        <v>0.69</v>
      </c>
    </row>
    <row r="636" spans="1:11" x14ac:dyDescent="0.25">
      <c r="A636" s="533">
        <v>3315</v>
      </c>
      <c r="B636" s="533">
        <v>2983.34</v>
      </c>
      <c r="C636" s="533">
        <v>28.91</v>
      </c>
      <c r="D636" s="533">
        <v>2.72</v>
      </c>
      <c r="E636" s="533">
        <v>20.87</v>
      </c>
      <c r="F636" s="533">
        <v>140</v>
      </c>
      <c r="G636" s="533">
        <v>203.7</v>
      </c>
      <c r="H636" s="533">
        <v>2227</v>
      </c>
      <c r="I636" s="533">
        <v>0.65</v>
      </c>
      <c r="J636" s="533">
        <v>1.4</v>
      </c>
      <c r="K636" s="533">
        <v>0.66</v>
      </c>
    </row>
    <row r="637" spans="1:11" x14ac:dyDescent="0.25">
      <c r="A637" s="533">
        <v>3320</v>
      </c>
      <c r="B637" s="533">
        <v>2986.33</v>
      </c>
      <c r="C637" s="533">
        <v>25.47</v>
      </c>
      <c r="D637" s="533">
        <v>4.82</v>
      </c>
      <c r="E637" s="533">
        <v>21.38</v>
      </c>
      <c r="F637" s="533">
        <v>140</v>
      </c>
      <c r="G637" s="533">
        <v>205.1</v>
      </c>
      <c r="H637" s="533">
        <v>2227</v>
      </c>
      <c r="I637" s="533">
        <v>0.52</v>
      </c>
      <c r="J637" s="533">
        <v>1.4</v>
      </c>
      <c r="K637" s="533">
        <v>0.78</v>
      </c>
    </row>
    <row r="638" spans="1:11" x14ac:dyDescent="0.25">
      <c r="A638" s="533">
        <v>3325</v>
      </c>
      <c r="B638" s="533">
        <v>2989.32</v>
      </c>
      <c r="C638" s="533">
        <v>25.06</v>
      </c>
      <c r="D638" s="533">
        <v>3.63</v>
      </c>
      <c r="E638" s="533">
        <v>20.51</v>
      </c>
      <c r="F638" s="533">
        <v>140</v>
      </c>
      <c r="G638" s="533">
        <v>205.1</v>
      </c>
      <c r="H638" s="533">
        <v>2227</v>
      </c>
      <c r="I638" s="533">
        <v>0.42</v>
      </c>
      <c r="J638" s="533">
        <v>1.4</v>
      </c>
      <c r="K638" s="533">
        <v>0.73</v>
      </c>
    </row>
    <row r="639" spans="1:11" x14ac:dyDescent="0.25">
      <c r="A639" s="533">
        <v>3330</v>
      </c>
      <c r="B639" s="533">
        <v>2992.3</v>
      </c>
      <c r="C639" s="533">
        <v>25.1</v>
      </c>
      <c r="D639" s="533">
        <v>5.09</v>
      </c>
      <c r="E639" s="533">
        <v>21.32</v>
      </c>
      <c r="F639" s="533">
        <v>140</v>
      </c>
      <c r="G639" s="533">
        <v>204.3</v>
      </c>
      <c r="H639" s="533">
        <v>2227</v>
      </c>
      <c r="I639" s="533">
        <v>0.39</v>
      </c>
      <c r="J639" s="533">
        <v>1.4</v>
      </c>
      <c r="K639" s="533">
        <v>0.79</v>
      </c>
    </row>
    <row r="640" spans="1:11" x14ac:dyDescent="0.25">
      <c r="A640" s="533">
        <v>3335</v>
      </c>
      <c r="B640" s="533">
        <v>2995.29</v>
      </c>
      <c r="C640" s="533">
        <v>26.04</v>
      </c>
      <c r="D640" s="533">
        <v>6.42</v>
      </c>
      <c r="E640" s="533">
        <v>22.79</v>
      </c>
      <c r="F640" s="533">
        <v>140</v>
      </c>
      <c r="G640" s="533">
        <v>204.1</v>
      </c>
      <c r="H640" s="533">
        <v>2227</v>
      </c>
      <c r="I640" s="533">
        <v>0.33</v>
      </c>
      <c r="J640" s="533">
        <v>1.4</v>
      </c>
      <c r="K640" s="533">
        <v>0.83</v>
      </c>
    </row>
    <row r="641" spans="1:11" x14ac:dyDescent="0.25">
      <c r="A641" s="533">
        <v>3340</v>
      </c>
      <c r="B641" s="533">
        <v>2998.29</v>
      </c>
      <c r="C641" s="533">
        <v>23.29</v>
      </c>
      <c r="D641" s="533">
        <v>6.6</v>
      </c>
      <c r="E641" s="533">
        <v>22.28</v>
      </c>
      <c r="F641" s="533">
        <v>140</v>
      </c>
      <c r="G641" s="533">
        <v>204.3</v>
      </c>
      <c r="H641" s="533">
        <v>2227</v>
      </c>
      <c r="I641" s="533">
        <v>0.31</v>
      </c>
      <c r="J641" s="533">
        <v>1.4</v>
      </c>
      <c r="K641" s="533">
        <v>0.86</v>
      </c>
    </row>
    <row r="642" spans="1:11" x14ac:dyDescent="0.25">
      <c r="A642" s="533">
        <v>3345</v>
      </c>
      <c r="B642" s="533">
        <v>3001.31</v>
      </c>
      <c r="C642" s="533">
        <v>25.84</v>
      </c>
      <c r="D642" s="533">
        <v>6.36</v>
      </c>
      <c r="E642" s="533">
        <v>21.68</v>
      </c>
      <c r="F642" s="533">
        <v>140</v>
      </c>
      <c r="G642" s="533">
        <v>205.5</v>
      </c>
      <c r="H642" s="533">
        <v>2227</v>
      </c>
      <c r="I642" s="533">
        <v>0.32</v>
      </c>
      <c r="J642" s="533">
        <v>1.4</v>
      </c>
      <c r="K642" s="533">
        <v>0.83</v>
      </c>
    </row>
    <row r="643" spans="1:11" x14ac:dyDescent="0.25">
      <c r="A643" s="533">
        <v>3350</v>
      </c>
      <c r="B643" s="533">
        <v>3004.32</v>
      </c>
      <c r="C643" s="533">
        <v>27.54</v>
      </c>
      <c r="D643" s="533">
        <v>6.87</v>
      </c>
      <c r="E643" s="533">
        <v>22.28</v>
      </c>
      <c r="F643" s="533">
        <v>140</v>
      </c>
      <c r="G643" s="533">
        <v>205.9</v>
      </c>
      <c r="H643" s="533">
        <v>2227</v>
      </c>
      <c r="I643" s="533">
        <v>0.31</v>
      </c>
      <c r="J643" s="533">
        <v>1.4</v>
      </c>
      <c r="K643" s="533">
        <v>0.83</v>
      </c>
    </row>
    <row r="644" spans="1:11" x14ac:dyDescent="0.25">
      <c r="A644" s="533">
        <v>3355</v>
      </c>
      <c r="B644" s="533">
        <v>3007.34</v>
      </c>
      <c r="C644" s="533">
        <v>28.22</v>
      </c>
      <c r="D644" s="533">
        <v>6.48</v>
      </c>
      <c r="E644" s="533">
        <v>22.25</v>
      </c>
      <c r="F644" s="533">
        <v>140</v>
      </c>
      <c r="G644" s="533">
        <v>205.8</v>
      </c>
      <c r="H644" s="533">
        <v>2227</v>
      </c>
      <c r="I644" s="533">
        <v>0.31</v>
      </c>
      <c r="J644" s="533">
        <v>1.4</v>
      </c>
      <c r="K644" s="533">
        <v>0.81</v>
      </c>
    </row>
    <row r="645" spans="1:11" x14ac:dyDescent="0.25">
      <c r="A645" s="533">
        <v>3360</v>
      </c>
      <c r="B645" s="533">
        <v>3010.35</v>
      </c>
      <c r="C645" s="533">
        <v>28.91</v>
      </c>
      <c r="D645" s="533">
        <v>6.16</v>
      </c>
      <c r="E645" s="533">
        <v>21.72</v>
      </c>
      <c r="F645" s="533">
        <v>140</v>
      </c>
      <c r="G645" s="533">
        <v>207</v>
      </c>
      <c r="H645" s="533">
        <v>2227</v>
      </c>
      <c r="I645" s="533">
        <v>0.3</v>
      </c>
      <c r="J645" s="533">
        <v>1.4</v>
      </c>
      <c r="K645" s="533">
        <v>0.8</v>
      </c>
    </row>
    <row r="646" spans="1:11" x14ac:dyDescent="0.25">
      <c r="A646" s="533">
        <v>3365</v>
      </c>
      <c r="B646" s="533">
        <v>3013.37</v>
      </c>
      <c r="C646" s="533">
        <v>20.86</v>
      </c>
      <c r="D646" s="533">
        <v>5.35</v>
      </c>
      <c r="E646" s="533">
        <v>21.58</v>
      </c>
      <c r="F646" s="533">
        <v>140</v>
      </c>
      <c r="G646" s="533">
        <v>207.2</v>
      </c>
      <c r="H646" s="533">
        <v>2227</v>
      </c>
      <c r="I646" s="533">
        <v>0.26</v>
      </c>
      <c r="J646" s="533">
        <v>1.4</v>
      </c>
      <c r="K646" s="533">
        <v>0.88</v>
      </c>
    </row>
    <row r="647" spans="1:11" x14ac:dyDescent="0.25">
      <c r="A647" s="533">
        <v>3370</v>
      </c>
      <c r="B647" s="533">
        <v>3016.38</v>
      </c>
      <c r="C647" s="533">
        <v>26.37</v>
      </c>
      <c r="D647" s="533">
        <v>5.64</v>
      </c>
      <c r="E647" s="533">
        <v>22.08</v>
      </c>
      <c r="F647" s="533">
        <v>140</v>
      </c>
      <c r="G647" s="533">
        <v>206.7</v>
      </c>
      <c r="H647" s="533">
        <v>2228</v>
      </c>
      <c r="I647" s="533">
        <v>0.26</v>
      </c>
      <c r="J647" s="533">
        <v>1.39</v>
      </c>
      <c r="K647" s="533">
        <v>0.83</v>
      </c>
    </row>
    <row r="648" spans="1:11" x14ac:dyDescent="0.25">
      <c r="A648" s="533">
        <v>3375</v>
      </c>
      <c r="B648" s="533">
        <v>3019.4</v>
      </c>
      <c r="C648" s="533">
        <v>24.66</v>
      </c>
      <c r="D648" s="533">
        <v>5.87</v>
      </c>
      <c r="E648" s="533">
        <v>22.28</v>
      </c>
      <c r="F648" s="533">
        <v>140</v>
      </c>
      <c r="G648" s="533">
        <v>206.4</v>
      </c>
      <c r="H648" s="533">
        <v>2227</v>
      </c>
      <c r="I648" s="533">
        <v>0.24</v>
      </c>
      <c r="J648" s="533">
        <v>1.4</v>
      </c>
      <c r="K648" s="533">
        <v>0.85</v>
      </c>
    </row>
    <row r="649" spans="1:11" x14ac:dyDescent="0.25">
      <c r="A649" s="533">
        <v>3380</v>
      </c>
      <c r="B649" s="533">
        <v>3022.41</v>
      </c>
      <c r="C649" s="533">
        <v>24.06</v>
      </c>
      <c r="D649" s="533">
        <v>5.94</v>
      </c>
      <c r="E649" s="533">
        <v>22.26</v>
      </c>
      <c r="F649" s="533">
        <v>140</v>
      </c>
      <c r="G649" s="533">
        <v>206.4</v>
      </c>
      <c r="H649" s="533">
        <v>2227</v>
      </c>
      <c r="I649" s="533">
        <v>0.24</v>
      </c>
      <c r="J649" s="533">
        <v>1.4</v>
      </c>
      <c r="K649" s="533">
        <v>0.86</v>
      </c>
    </row>
    <row r="650" spans="1:11" x14ac:dyDescent="0.25">
      <c r="A650" s="533">
        <v>3385</v>
      </c>
      <c r="B650" s="533">
        <v>3025.42</v>
      </c>
      <c r="C650" s="533">
        <v>25.47</v>
      </c>
      <c r="D650" s="533">
        <v>5.53</v>
      </c>
      <c r="E650" s="533">
        <v>22.03</v>
      </c>
      <c r="F650" s="533">
        <v>140</v>
      </c>
      <c r="G650" s="533">
        <v>206.1</v>
      </c>
      <c r="H650" s="533">
        <v>2227</v>
      </c>
      <c r="I650" s="533">
        <v>0.27</v>
      </c>
      <c r="J650" s="533">
        <v>1.4</v>
      </c>
      <c r="K650" s="533">
        <v>0.84</v>
      </c>
    </row>
    <row r="651" spans="1:11" x14ac:dyDescent="0.25">
      <c r="A651" s="533">
        <v>3390</v>
      </c>
      <c r="B651" s="533">
        <v>3028.44</v>
      </c>
      <c r="C651" s="533">
        <v>28.77</v>
      </c>
      <c r="D651" s="533">
        <v>4.38</v>
      </c>
      <c r="E651" s="533">
        <v>21.09</v>
      </c>
      <c r="F651" s="533">
        <v>140</v>
      </c>
      <c r="G651" s="533">
        <v>206.2</v>
      </c>
      <c r="H651" s="533">
        <v>2227</v>
      </c>
      <c r="I651" s="533">
        <v>0.32</v>
      </c>
      <c r="J651" s="533">
        <v>1.4</v>
      </c>
      <c r="K651" s="533">
        <v>0.77</v>
      </c>
    </row>
    <row r="652" spans="1:11" x14ac:dyDescent="0.25">
      <c r="A652" s="533">
        <v>3395</v>
      </c>
      <c r="B652" s="533">
        <v>3031.45</v>
      </c>
      <c r="C652" s="533">
        <v>28.79</v>
      </c>
      <c r="D652" s="533">
        <v>4.32</v>
      </c>
      <c r="E652" s="533">
        <v>21.26</v>
      </c>
      <c r="F652" s="533">
        <v>140</v>
      </c>
      <c r="G652" s="533">
        <v>206.5</v>
      </c>
      <c r="H652" s="533">
        <v>2227</v>
      </c>
      <c r="I652" s="533">
        <v>0.33</v>
      </c>
      <c r="J652" s="533">
        <v>1.4</v>
      </c>
      <c r="K652" s="533">
        <v>0.76</v>
      </c>
    </row>
    <row r="653" spans="1:11" x14ac:dyDescent="0.25">
      <c r="A653" s="533">
        <v>3400</v>
      </c>
      <c r="B653" s="533">
        <v>3034.46</v>
      </c>
      <c r="C653" s="533">
        <v>25.67</v>
      </c>
      <c r="D653" s="533">
        <v>5.49</v>
      </c>
      <c r="E653" s="533">
        <v>21.93</v>
      </c>
      <c r="F653" s="533">
        <v>140</v>
      </c>
      <c r="G653" s="533">
        <v>206.5</v>
      </c>
      <c r="H653" s="533">
        <v>2227</v>
      </c>
      <c r="I653" s="533">
        <v>0.31</v>
      </c>
      <c r="J653" s="533">
        <v>1.4</v>
      </c>
      <c r="K653" s="533">
        <v>0.83</v>
      </c>
    </row>
    <row r="654" spans="1:11" x14ac:dyDescent="0.25">
      <c r="A654" s="533">
        <v>3405</v>
      </c>
      <c r="B654" s="533">
        <v>3037.48</v>
      </c>
      <c r="C654" s="533">
        <v>14.71</v>
      </c>
      <c r="D654" s="533">
        <v>6.1</v>
      </c>
      <c r="E654" s="533">
        <v>22.2</v>
      </c>
      <c r="F654" s="533">
        <v>140</v>
      </c>
      <c r="G654" s="533">
        <v>207</v>
      </c>
      <c r="H654" s="533">
        <v>2227</v>
      </c>
      <c r="I654" s="533">
        <v>0.23</v>
      </c>
      <c r="J654" s="533">
        <v>1.39</v>
      </c>
      <c r="K654" s="533">
        <v>0.99</v>
      </c>
    </row>
    <row r="655" spans="1:11" x14ac:dyDescent="0.25">
      <c r="A655" s="533">
        <v>3410</v>
      </c>
      <c r="B655" s="533">
        <v>3040.49</v>
      </c>
      <c r="C655" s="533">
        <v>21.09</v>
      </c>
      <c r="D655" s="533">
        <v>4.78</v>
      </c>
      <c r="E655" s="533">
        <v>21.36</v>
      </c>
      <c r="F655" s="533">
        <v>140</v>
      </c>
      <c r="G655" s="533">
        <v>206.8</v>
      </c>
      <c r="H655" s="533">
        <v>2227</v>
      </c>
      <c r="I655" s="533">
        <v>0.21</v>
      </c>
      <c r="J655" s="533">
        <v>1.39</v>
      </c>
      <c r="K655" s="533">
        <v>0.86</v>
      </c>
    </row>
    <row r="656" spans="1:11" x14ac:dyDescent="0.25">
      <c r="A656" s="533">
        <v>3415</v>
      </c>
      <c r="B656" s="533">
        <v>3043.51</v>
      </c>
      <c r="C656" s="533">
        <v>26.3</v>
      </c>
      <c r="D656" s="533">
        <v>4.2300000000000004</v>
      </c>
      <c r="E656" s="533">
        <v>21.38</v>
      </c>
      <c r="F656" s="533">
        <v>140</v>
      </c>
      <c r="G656" s="533">
        <v>207.3</v>
      </c>
      <c r="H656" s="533">
        <v>2227</v>
      </c>
      <c r="I656" s="533">
        <v>0.26</v>
      </c>
      <c r="J656" s="533">
        <v>1.39</v>
      </c>
      <c r="K656" s="533">
        <v>0.78</v>
      </c>
    </row>
    <row r="657" spans="1:11" x14ac:dyDescent="0.25">
      <c r="A657" s="533">
        <v>3420</v>
      </c>
      <c r="B657" s="533">
        <v>3046.52</v>
      </c>
      <c r="C657" s="533">
        <v>24.68</v>
      </c>
      <c r="D657" s="533">
        <v>4.18</v>
      </c>
      <c r="E657" s="533">
        <v>21.49</v>
      </c>
      <c r="F657" s="533">
        <v>140</v>
      </c>
      <c r="G657" s="533">
        <v>207</v>
      </c>
      <c r="H657" s="533">
        <v>2227</v>
      </c>
      <c r="I657" s="533">
        <v>0.24</v>
      </c>
      <c r="J657" s="533">
        <v>1.39</v>
      </c>
      <c r="K657" s="533">
        <v>0.8</v>
      </c>
    </row>
    <row r="658" spans="1:11" x14ac:dyDescent="0.25">
      <c r="A658" s="533">
        <v>3425</v>
      </c>
      <c r="B658" s="533">
        <v>3049.54</v>
      </c>
      <c r="C658" s="533">
        <v>15.5</v>
      </c>
      <c r="D658" s="533">
        <v>3.33</v>
      </c>
      <c r="E658" s="533">
        <v>21.1</v>
      </c>
      <c r="F658" s="533">
        <v>140</v>
      </c>
      <c r="G658" s="533">
        <v>205.2</v>
      </c>
      <c r="H658" s="533">
        <v>2227</v>
      </c>
      <c r="I658" s="533">
        <v>0.19</v>
      </c>
      <c r="J658" s="533">
        <v>1.4</v>
      </c>
      <c r="K658" s="533">
        <v>0.83</v>
      </c>
    </row>
    <row r="659" spans="1:11" x14ac:dyDescent="0.25">
      <c r="A659" s="533">
        <v>3430</v>
      </c>
      <c r="B659" s="533">
        <v>3052.55</v>
      </c>
      <c r="C659" s="533">
        <v>21.05</v>
      </c>
      <c r="D659" s="533">
        <v>4.2</v>
      </c>
      <c r="E659" s="533">
        <v>22.04</v>
      </c>
      <c r="F659" s="533">
        <v>140</v>
      </c>
      <c r="G659" s="533">
        <v>204.5</v>
      </c>
      <c r="H659" s="533">
        <v>2227</v>
      </c>
      <c r="I659" s="533">
        <v>0.19</v>
      </c>
      <c r="J659" s="533">
        <v>1.4</v>
      </c>
      <c r="K659" s="533">
        <v>0.81</v>
      </c>
    </row>
    <row r="660" spans="1:11" x14ac:dyDescent="0.25">
      <c r="A660" s="533">
        <v>3435</v>
      </c>
      <c r="B660" s="533">
        <v>3055.57</v>
      </c>
      <c r="C660" s="533">
        <v>24.36</v>
      </c>
      <c r="D660" s="533">
        <v>4.6500000000000004</v>
      </c>
      <c r="E660" s="533">
        <v>22.41</v>
      </c>
      <c r="F660" s="533">
        <v>137</v>
      </c>
      <c r="G660" s="533">
        <v>204.4</v>
      </c>
      <c r="H660" s="533">
        <v>2227</v>
      </c>
      <c r="I660" s="533">
        <v>0.21</v>
      </c>
      <c r="J660" s="533">
        <v>1.4</v>
      </c>
      <c r="K660" s="533">
        <v>0.81</v>
      </c>
    </row>
    <row r="661" spans="1:11" x14ac:dyDescent="0.25">
      <c r="A661" s="533">
        <v>3440</v>
      </c>
      <c r="B661" s="533">
        <v>3058.58</v>
      </c>
      <c r="C661" s="533">
        <v>27.92</v>
      </c>
      <c r="D661" s="533">
        <v>4.91</v>
      </c>
      <c r="E661" s="533">
        <v>22.3</v>
      </c>
      <c r="F661" s="533">
        <v>140</v>
      </c>
      <c r="G661" s="533">
        <v>204.4</v>
      </c>
      <c r="H661" s="533">
        <v>2227</v>
      </c>
      <c r="I661" s="533">
        <v>0.23</v>
      </c>
      <c r="J661" s="533">
        <v>1.4</v>
      </c>
      <c r="K661" s="533">
        <v>0.79</v>
      </c>
    </row>
    <row r="662" spans="1:11" x14ac:dyDescent="0.25">
      <c r="A662" s="533">
        <v>3445</v>
      </c>
      <c r="B662" s="533">
        <v>3061.6</v>
      </c>
      <c r="C662" s="533">
        <v>25.84</v>
      </c>
      <c r="D662" s="533">
        <v>3.3</v>
      </c>
      <c r="E662" s="533">
        <v>21.76</v>
      </c>
      <c r="F662" s="533">
        <v>140</v>
      </c>
      <c r="G662" s="533">
        <v>204.9</v>
      </c>
      <c r="H662" s="533">
        <v>2227</v>
      </c>
      <c r="I662" s="533">
        <v>0.23</v>
      </c>
      <c r="J662" s="533">
        <v>1.39</v>
      </c>
      <c r="K662" s="533">
        <v>0.75</v>
      </c>
    </row>
    <row r="663" spans="1:11" x14ac:dyDescent="0.25">
      <c r="A663" s="533">
        <v>3450</v>
      </c>
      <c r="B663" s="533">
        <v>3064.61</v>
      </c>
      <c r="C663" s="533">
        <v>27.03</v>
      </c>
      <c r="D663" s="533">
        <v>4.07</v>
      </c>
      <c r="E663" s="533">
        <v>21.06</v>
      </c>
      <c r="F663" s="533">
        <v>140</v>
      </c>
      <c r="G663" s="533">
        <v>204.8</v>
      </c>
      <c r="H663" s="533">
        <v>2227</v>
      </c>
      <c r="I663" s="533">
        <v>0.27</v>
      </c>
      <c r="J663" s="533">
        <v>1.39</v>
      </c>
      <c r="K663" s="533">
        <v>0.77</v>
      </c>
    </row>
    <row r="664" spans="1:11" x14ac:dyDescent="0.25">
      <c r="A664" s="533">
        <v>3455</v>
      </c>
      <c r="B664" s="533">
        <v>3067.63</v>
      </c>
      <c r="C664" s="533">
        <v>27.89</v>
      </c>
      <c r="D664" s="533">
        <v>2.76</v>
      </c>
      <c r="E664" s="533">
        <v>21.07</v>
      </c>
      <c r="F664" s="533">
        <v>140</v>
      </c>
      <c r="G664" s="533">
        <v>205.4</v>
      </c>
      <c r="H664" s="533">
        <v>2227</v>
      </c>
      <c r="I664" s="533">
        <v>0.32</v>
      </c>
      <c r="J664" s="533">
        <v>1.39</v>
      </c>
      <c r="K664" s="533">
        <v>0.7</v>
      </c>
    </row>
    <row r="665" spans="1:11" x14ac:dyDescent="0.25">
      <c r="A665" s="533">
        <v>3460</v>
      </c>
      <c r="B665" s="533">
        <v>3070.65</v>
      </c>
      <c r="C665" s="533">
        <v>27.83</v>
      </c>
      <c r="D665" s="533">
        <v>2.33</v>
      </c>
      <c r="E665" s="533">
        <v>21.04</v>
      </c>
      <c r="F665" s="533">
        <v>140</v>
      </c>
      <c r="G665" s="533">
        <v>205.6</v>
      </c>
      <c r="H665" s="533">
        <v>2227</v>
      </c>
      <c r="I665" s="533">
        <v>0.31</v>
      </c>
      <c r="J665" s="533">
        <v>1.4</v>
      </c>
      <c r="K665" s="533">
        <v>0.67</v>
      </c>
    </row>
    <row r="666" spans="1:11" x14ac:dyDescent="0.25">
      <c r="A666" s="533">
        <v>3465</v>
      </c>
      <c r="B666" s="533">
        <v>3073.67</v>
      </c>
      <c r="C666" s="533">
        <v>25.33</v>
      </c>
      <c r="D666" s="533">
        <v>3.36</v>
      </c>
      <c r="E666" s="533">
        <v>21.43</v>
      </c>
      <c r="F666" s="533">
        <v>140</v>
      </c>
      <c r="G666" s="533">
        <v>204.6</v>
      </c>
      <c r="H666" s="533">
        <v>2227</v>
      </c>
      <c r="I666" s="533">
        <v>0.32</v>
      </c>
      <c r="J666" s="533">
        <v>1.4</v>
      </c>
      <c r="K666" s="533">
        <v>0.75</v>
      </c>
    </row>
    <row r="667" spans="1:11" x14ac:dyDescent="0.25">
      <c r="A667" s="533">
        <v>3470</v>
      </c>
      <c r="B667" s="533">
        <v>3076.7</v>
      </c>
      <c r="C667" s="533">
        <v>28.96</v>
      </c>
      <c r="D667" s="533">
        <v>2.38</v>
      </c>
      <c r="E667" s="533">
        <v>21.12</v>
      </c>
      <c r="F667" s="533">
        <v>140</v>
      </c>
      <c r="G667" s="533">
        <v>204.4</v>
      </c>
      <c r="H667" s="533">
        <v>2227</v>
      </c>
      <c r="I667" s="533">
        <v>0.31</v>
      </c>
      <c r="J667" s="533">
        <v>1.4</v>
      </c>
      <c r="K667" s="533">
        <v>0.67</v>
      </c>
    </row>
    <row r="668" spans="1:11" x14ac:dyDescent="0.25">
      <c r="A668" s="533">
        <v>3475</v>
      </c>
      <c r="B668" s="533">
        <v>3079.72</v>
      </c>
      <c r="C668" s="533">
        <v>29.03</v>
      </c>
      <c r="D668" s="533">
        <v>3.13</v>
      </c>
      <c r="E668" s="533">
        <v>21.72</v>
      </c>
      <c r="F668" s="533">
        <v>140</v>
      </c>
      <c r="G668" s="533">
        <v>205.1</v>
      </c>
      <c r="H668" s="533">
        <v>2227</v>
      </c>
      <c r="I668" s="533">
        <v>0.26</v>
      </c>
      <c r="J668" s="533">
        <v>1.4</v>
      </c>
      <c r="K668" s="533">
        <v>0.71</v>
      </c>
    </row>
    <row r="669" spans="1:11" x14ac:dyDescent="0.25">
      <c r="A669" s="533">
        <v>3480</v>
      </c>
      <c r="B669" s="533">
        <v>3082.75</v>
      </c>
      <c r="C669" s="533">
        <v>28.92</v>
      </c>
      <c r="D669" s="533">
        <v>3.1</v>
      </c>
      <c r="E669" s="533">
        <v>21.15</v>
      </c>
      <c r="F669" s="533">
        <v>140</v>
      </c>
      <c r="G669" s="533">
        <v>205.3</v>
      </c>
      <c r="H669" s="533">
        <v>2227</v>
      </c>
      <c r="I669" s="533">
        <v>0.23</v>
      </c>
      <c r="J669" s="533">
        <v>1.4</v>
      </c>
      <c r="K669" s="533">
        <v>0.71</v>
      </c>
    </row>
    <row r="670" spans="1:11" x14ac:dyDescent="0.25">
      <c r="A670" s="533">
        <v>3485</v>
      </c>
      <c r="B670" s="533">
        <v>3085.77</v>
      </c>
      <c r="C670" s="533">
        <v>20.32</v>
      </c>
      <c r="D670" s="533">
        <v>3.3</v>
      </c>
      <c r="E670" s="533">
        <v>22.01</v>
      </c>
      <c r="F670" s="533">
        <v>140</v>
      </c>
      <c r="G670" s="533">
        <v>203.5</v>
      </c>
      <c r="H670" s="533">
        <v>2168</v>
      </c>
      <c r="I670" s="533">
        <v>0.16</v>
      </c>
      <c r="J670" s="533">
        <v>1.4</v>
      </c>
      <c r="K670" s="533">
        <v>0.79</v>
      </c>
    </row>
    <row r="671" spans="1:11" x14ac:dyDescent="0.25">
      <c r="A671" s="533">
        <v>3490</v>
      </c>
      <c r="B671" s="533">
        <v>3088.79</v>
      </c>
      <c r="C671" s="533">
        <v>23.62</v>
      </c>
      <c r="D671" s="533">
        <v>3.28</v>
      </c>
      <c r="E671" s="533">
        <v>21.21</v>
      </c>
      <c r="F671" s="533">
        <v>140</v>
      </c>
      <c r="G671" s="533">
        <v>206.2</v>
      </c>
      <c r="H671" s="533">
        <v>2207</v>
      </c>
      <c r="I671" s="533">
        <v>0.25</v>
      </c>
      <c r="J671" s="533">
        <v>1.4</v>
      </c>
      <c r="K671" s="533">
        <v>0.8</v>
      </c>
    </row>
    <row r="672" spans="1:11" x14ac:dyDescent="0.25">
      <c r="A672" s="533">
        <v>3495</v>
      </c>
      <c r="B672" s="533">
        <v>3091.82</v>
      </c>
      <c r="C672" s="533">
        <v>27.88</v>
      </c>
      <c r="D672" s="533">
        <v>3.57</v>
      </c>
      <c r="E672" s="533">
        <v>21.72</v>
      </c>
      <c r="F672" s="533">
        <v>140</v>
      </c>
      <c r="G672" s="533">
        <v>209.1</v>
      </c>
      <c r="H672" s="533">
        <v>2227</v>
      </c>
      <c r="I672" s="533">
        <v>0.28000000000000003</v>
      </c>
      <c r="J672" s="533">
        <v>1.4</v>
      </c>
      <c r="K672" s="533">
        <v>0.74</v>
      </c>
    </row>
    <row r="673" spans="1:11" x14ac:dyDescent="0.25">
      <c r="A673" s="533">
        <v>3500</v>
      </c>
      <c r="B673" s="533">
        <v>3094.85</v>
      </c>
      <c r="C673" s="533">
        <v>27.82</v>
      </c>
      <c r="D673" s="533">
        <v>3.57</v>
      </c>
      <c r="E673" s="533">
        <v>21.45</v>
      </c>
      <c r="F673" s="533">
        <v>140</v>
      </c>
      <c r="G673" s="533">
        <v>209.9</v>
      </c>
      <c r="H673" s="533">
        <v>2227</v>
      </c>
      <c r="I673" s="533">
        <v>0.3</v>
      </c>
      <c r="J673" s="533">
        <v>1.4</v>
      </c>
      <c r="K673" s="533">
        <v>0.74</v>
      </c>
    </row>
    <row r="674" spans="1:11" x14ac:dyDescent="0.25">
      <c r="A674" s="533">
        <v>3505</v>
      </c>
      <c r="B674" s="533">
        <v>3097.87</v>
      </c>
      <c r="C674" s="533">
        <v>28.21</v>
      </c>
      <c r="D674" s="533">
        <v>3.6</v>
      </c>
      <c r="E674" s="533">
        <v>21.62</v>
      </c>
      <c r="F674" s="533">
        <v>140</v>
      </c>
      <c r="G674" s="533">
        <v>209.4</v>
      </c>
      <c r="H674" s="533">
        <v>2227</v>
      </c>
      <c r="I674" s="533">
        <v>0.27</v>
      </c>
      <c r="J674" s="533">
        <v>1.4</v>
      </c>
      <c r="K674" s="533">
        <v>0.74</v>
      </c>
    </row>
    <row r="675" spans="1:11" x14ac:dyDescent="0.25">
      <c r="A675" s="533">
        <v>3510</v>
      </c>
      <c r="B675" s="533">
        <v>3100.9</v>
      </c>
      <c r="C675" s="533">
        <v>19.329999999999998</v>
      </c>
      <c r="D675" s="533">
        <v>5.9</v>
      </c>
      <c r="E675" s="533">
        <v>22.39</v>
      </c>
      <c r="F675" s="533">
        <v>140</v>
      </c>
      <c r="G675" s="533">
        <v>209.3</v>
      </c>
      <c r="H675" s="533">
        <v>2227</v>
      </c>
      <c r="I675" s="533">
        <v>0.2</v>
      </c>
      <c r="J675" s="533">
        <v>1.4</v>
      </c>
      <c r="K675" s="533">
        <v>0.91</v>
      </c>
    </row>
    <row r="676" spans="1:11" x14ac:dyDescent="0.25">
      <c r="A676" s="533">
        <v>3515</v>
      </c>
      <c r="B676" s="533">
        <v>3103.93</v>
      </c>
      <c r="C676" s="533">
        <v>20.43</v>
      </c>
      <c r="D676" s="533">
        <v>6.15</v>
      </c>
      <c r="E676" s="533">
        <v>22.39</v>
      </c>
      <c r="F676" s="533">
        <v>140</v>
      </c>
      <c r="G676" s="533">
        <v>208.9</v>
      </c>
      <c r="H676" s="533">
        <v>2227</v>
      </c>
      <c r="I676" s="533">
        <v>0.15</v>
      </c>
      <c r="J676" s="533">
        <v>1.4</v>
      </c>
      <c r="K676" s="533">
        <v>0.9</v>
      </c>
    </row>
  </sheetData>
  <conditionalFormatting sqref="C1:C1048576">
    <cfRule type="colorScale" priority="4">
      <colorScale>
        <cfvo type="min"/>
        <cfvo type="percentile" val="50"/>
        <cfvo type="max"/>
        <color rgb="FF63BE7B"/>
        <color rgb="FFFFEB84"/>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I1:I1048576">
    <cfRule type="colorScale" priority="2">
      <colorScale>
        <cfvo type="min"/>
        <cfvo type="percentile" val="50"/>
        <cfvo type="max"/>
        <color rgb="FF63BE7B"/>
        <color rgb="FFFFEB84"/>
        <color rgb="FFF8696B"/>
      </colorScale>
    </cfRule>
  </conditionalFormatting>
  <conditionalFormatting sqref="J1:J1048576">
    <cfRule type="colorScale" priority="5">
      <colorScale>
        <cfvo type="min"/>
        <cfvo type="percentile" val="50"/>
        <cfvo type="max"/>
        <color rgb="FFF8696B"/>
        <color rgb="FFFFEB84"/>
        <color rgb="FF63BE7B"/>
      </colorScale>
    </cfRule>
  </conditionalFormatting>
  <conditionalFormatting sqref="K1:K1048576">
    <cfRule type="colorScale" priority="1">
      <colorScale>
        <cfvo type="min"/>
        <cfvo type="max"/>
        <color rgb="FFFCFCFF"/>
        <color rgb="FF63BE7B"/>
      </colorScale>
    </cfRule>
  </conditionalFormatting>
  <conditionalFormatting sqref="K677:K1048576 K3:K23">
    <cfRule type="colorScale" priority="6">
      <colorScale>
        <cfvo type="min"/>
        <cfvo type="max"/>
        <color rgb="FFFCFCFF"/>
        <color rgb="FF63BE7B"/>
      </colorScale>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8269F-1F39-4BB2-A973-6386D6312158}">
  <dimension ref="A1:G42"/>
  <sheetViews>
    <sheetView workbookViewId="0">
      <selection activeCell="A14" sqref="A14:B14"/>
    </sheetView>
  </sheetViews>
  <sheetFormatPr defaultRowHeight="15" x14ac:dyDescent="0.25"/>
  <cols>
    <col min="1" max="1" width="22.28515625" customWidth="1"/>
    <col min="2" max="2" width="2.42578125" bestFit="1" customWidth="1"/>
    <col min="3" max="4" width="18" bestFit="1" customWidth="1"/>
    <col min="5" max="5" width="15.5703125" bestFit="1" customWidth="1"/>
    <col min="6" max="6" width="40.28515625" bestFit="1" customWidth="1"/>
    <col min="7" max="7" width="22.7109375" bestFit="1" customWidth="1"/>
  </cols>
  <sheetData>
    <row r="1" spans="1:7" ht="15.75" thickBot="1" x14ac:dyDescent="0.3">
      <c r="A1" s="472" t="s">
        <v>210</v>
      </c>
      <c r="B1" s="472"/>
      <c r="C1" s="339" t="s">
        <v>211</v>
      </c>
      <c r="D1" s="339" t="s">
        <v>212</v>
      </c>
      <c r="E1" s="339" t="s">
        <v>213</v>
      </c>
      <c r="F1" s="339" t="s">
        <v>214</v>
      </c>
      <c r="G1" s="339" t="s">
        <v>214</v>
      </c>
    </row>
    <row r="2" spans="1:7" ht="15.75" thickBot="1" x14ac:dyDescent="0.3">
      <c r="A2" s="472" t="s">
        <v>215</v>
      </c>
      <c r="B2" s="472"/>
      <c r="C2" s="340">
        <v>1</v>
      </c>
      <c r="D2" s="340">
        <v>2</v>
      </c>
      <c r="E2" s="340">
        <v>3</v>
      </c>
      <c r="F2" s="340">
        <v>4</v>
      </c>
      <c r="G2" s="340">
        <v>5</v>
      </c>
    </row>
    <row r="3" spans="1:7" ht="15.75" thickBot="1" x14ac:dyDescent="0.3">
      <c r="A3" s="472" t="s">
        <v>216</v>
      </c>
      <c r="B3" s="472"/>
      <c r="C3" s="36">
        <v>1</v>
      </c>
      <c r="D3" s="36">
        <v>2</v>
      </c>
      <c r="E3" s="36">
        <v>3</v>
      </c>
      <c r="F3" s="36">
        <v>4</v>
      </c>
      <c r="G3" s="36">
        <v>5</v>
      </c>
    </row>
    <row r="4" spans="1:7" ht="15.75" thickBot="1" x14ac:dyDescent="0.3">
      <c r="A4" s="472" t="s">
        <v>217</v>
      </c>
      <c r="B4" s="472"/>
      <c r="C4" s="35" t="s">
        <v>218</v>
      </c>
      <c r="D4" s="35" t="s">
        <v>219</v>
      </c>
      <c r="E4" s="35" t="s">
        <v>213</v>
      </c>
      <c r="F4" s="35" t="s">
        <v>214</v>
      </c>
      <c r="G4" s="35" t="s">
        <v>214</v>
      </c>
    </row>
    <row r="5" spans="1:7" ht="15.75" thickBot="1" x14ac:dyDescent="0.3">
      <c r="A5" s="472" t="s">
        <v>220</v>
      </c>
      <c r="B5" s="472"/>
      <c r="C5" s="473" t="s">
        <v>221</v>
      </c>
      <c r="D5" s="473"/>
      <c r="E5" s="473"/>
      <c r="F5" s="473"/>
      <c r="G5" s="473"/>
    </row>
    <row r="6" spans="1:7" ht="15.75" thickBot="1" x14ac:dyDescent="0.3">
      <c r="A6" s="472" t="s">
        <v>222</v>
      </c>
      <c r="B6" s="472"/>
      <c r="C6" s="35" t="s">
        <v>223</v>
      </c>
      <c r="D6" s="35" t="s">
        <v>224</v>
      </c>
      <c r="E6" s="35" t="s">
        <v>225</v>
      </c>
      <c r="F6" s="473" t="s">
        <v>226</v>
      </c>
      <c r="G6" s="473"/>
    </row>
    <row r="7" spans="1:7" ht="15.75" thickBot="1" x14ac:dyDescent="0.3">
      <c r="A7" s="472" t="s">
        <v>227</v>
      </c>
      <c r="B7" s="472"/>
      <c r="C7" s="35" t="s">
        <v>228</v>
      </c>
      <c r="D7" s="35" t="s">
        <v>229</v>
      </c>
      <c r="E7" s="35">
        <v>216528</v>
      </c>
      <c r="F7" s="473" t="s">
        <v>230</v>
      </c>
      <c r="G7" s="473"/>
    </row>
    <row r="8" spans="1:7" ht="15.75" thickBot="1" x14ac:dyDescent="0.3">
      <c r="A8" s="472" t="s">
        <v>231</v>
      </c>
      <c r="B8" s="472"/>
      <c r="C8" s="35" t="s">
        <v>232</v>
      </c>
      <c r="D8" s="35" t="s">
        <v>233</v>
      </c>
      <c r="E8" s="35" t="s">
        <v>234</v>
      </c>
      <c r="F8" s="35" t="s">
        <v>235</v>
      </c>
      <c r="G8" s="35" t="s">
        <v>236</v>
      </c>
    </row>
    <row r="9" spans="1:7" ht="15.75" thickBot="1" x14ac:dyDescent="0.3">
      <c r="A9" s="472" t="s">
        <v>237</v>
      </c>
      <c r="B9" s="472"/>
      <c r="C9" s="35" t="s">
        <v>238</v>
      </c>
      <c r="D9" s="341">
        <v>1228</v>
      </c>
      <c r="E9" s="341">
        <v>1107</v>
      </c>
      <c r="F9" s="35">
        <v>0.57499999999999996</v>
      </c>
      <c r="G9" s="35">
        <v>0.72099999999999997</v>
      </c>
    </row>
    <row r="10" spans="1:7" ht="15.75" thickBot="1" x14ac:dyDescent="0.3">
      <c r="A10" s="472" t="s">
        <v>239</v>
      </c>
      <c r="B10" s="472"/>
      <c r="C10" s="35" t="s">
        <v>228</v>
      </c>
      <c r="D10" s="35" t="s">
        <v>240</v>
      </c>
      <c r="E10" s="35" t="s">
        <v>228</v>
      </c>
      <c r="F10" s="35" t="s">
        <v>241</v>
      </c>
      <c r="G10" s="35" t="s">
        <v>228</v>
      </c>
    </row>
    <row r="11" spans="1:7" ht="15.75" thickBot="1" x14ac:dyDescent="0.3">
      <c r="A11" s="472" t="s">
        <v>242</v>
      </c>
      <c r="B11" s="472"/>
      <c r="C11" s="35" t="s">
        <v>228</v>
      </c>
      <c r="D11" s="35" t="s">
        <v>243</v>
      </c>
      <c r="E11" s="35" t="s">
        <v>228</v>
      </c>
      <c r="F11" s="35" t="s">
        <v>228</v>
      </c>
      <c r="G11" s="35" t="s">
        <v>228</v>
      </c>
    </row>
    <row r="12" spans="1:7" ht="15.75" thickBot="1" x14ac:dyDescent="0.3">
      <c r="A12" s="472" t="s">
        <v>244</v>
      </c>
      <c r="B12" s="472"/>
      <c r="C12" s="473" t="s">
        <v>245</v>
      </c>
      <c r="D12" s="473"/>
      <c r="E12" s="473" t="s">
        <v>246</v>
      </c>
      <c r="F12" s="473"/>
      <c r="G12" s="473"/>
    </row>
    <row r="13" spans="1:7" ht="15.75" thickBot="1" x14ac:dyDescent="0.3">
      <c r="A13" s="472" t="s">
        <v>247</v>
      </c>
      <c r="B13" s="472"/>
      <c r="C13" s="35">
        <v>145</v>
      </c>
      <c r="D13" s="35">
        <v>256</v>
      </c>
      <c r="E13" s="35">
        <v>1360</v>
      </c>
      <c r="F13" s="35">
        <v>2770</v>
      </c>
      <c r="G13" s="35">
        <v>2993</v>
      </c>
    </row>
    <row r="14" spans="1:7" ht="15.75" thickBot="1" x14ac:dyDescent="0.3">
      <c r="A14" s="472" t="s">
        <v>248</v>
      </c>
      <c r="B14" s="472"/>
      <c r="C14" s="35">
        <v>256</v>
      </c>
      <c r="D14" s="35">
        <v>1360</v>
      </c>
      <c r="E14" s="35">
        <v>2770</v>
      </c>
      <c r="F14" s="35">
        <v>2993</v>
      </c>
      <c r="G14" s="35">
        <v>3510</v>
      </c>
    </row>
    <row r="15" spans="1:7" ht="15.75" thickBot="1" x14ac:dyDescent="0.3">
      <c r="A15" s="472" t="s">
        <v>249</v>
      </c>
      <c r="B15" s="472"/>
      <c r="C15" s="35">
        <v>111</v>
      </c>
      <c r="D15" s="35">
        <v>1104</v>
      </c>
      <c r="E15" s="35">
        <v>1410</v>
      </c>
      <c r="F15" s="35">
        <v>223</v>
      </c>
      <c r="G15" s="35">
        <v>517</v>
      </c>
    </row>
    <row r="16" spans="1:7" ht="15.75" thickBot="1" x14ac:dyDescent="0.3">
      <c r="A16" s="472" t="s">
        <v>250</v>
      </c>
      <c r="B16" s="472"/>
      <c r="C16" s="35" t="s">
        <v>251</v>
      </c>
      <c r="D16" s="35" t="s">
        <v>252</v>
      </c>
      <c r="E16" s="35" t="s">
        <v>253</v>
      </c>
      <c r="F16" s="35">
        <v>11.58</v>
      </c>
      <c r="G16" s="35">
        <v>36.6</v>
      </c>
    </row>
    <row r="17" spans="1:7" ht="15.75" thickBot="1" x14ac:dyDescent="0.3">
      <c r="A17" s="472" t="s">
        <v>254</v>
      </c>
      <c r="B17" s="472"/>
      <c r="C17" s="35" t="s">
        <v>228</v>
      </c>
      <c r="D17" s="35" t="s">
        <v>255</v>
      </c>
      <c r="E17" s="35">
        <v>10.1</v>
      </c>
      <c r="F17" s="35">
        <v>3.8</v>
      </c>
      <c r="G17" s="35" t="s">
        <v>228</v>
      </c>
    </row>
    <row r="18" spans="1:7" ht="15.75" thickBot="1" x14ac:dyDescent="0.3">
      <c r="A18" s="472" t="s">
        <v>256</v>
      </c>
      <c r="B18" s="472"/>
      <c r="C18" s="35">
        <v>20.6</v>
      </c>
      <c r="D18" s="35">
        <v>47</v>
      </c>
      <c r="E18" s="35">
        <v>115.4</v>
      </c>
      <c r="F18" s="35">
        <v>28.1</v>
      </c>
      <c r="G18" s="35">
        <v>47.9</v>
      </c>
    </row>
    <row r="19" spans="1:7" ht="15.75" thickBot="1" x14ac:dyDescent="0.3">
      <c r="A19" s="472" t="s">
        <v>257</v>
      </c>
      <c r="B19" s="472"/>
      <c r="C19" s="35" t="s">
        <v>258</v>
      </c>
      <c r="D19" s="35">
        <v>439</v>
      </c>
      <c r="E19" s="35">
        <v>1409</v>
      </c>
      <c r="F19" s="35">
        <v>205</v>
      </c>
      <c r="G19" s="35">
        <v>402</v>
      </c>
    </row>
    <row r="20" spans="1:7" ht="15.75" thickBot="1" x14ac:dyDescent="0.3">
      <c r="A20" s="472" t="s">
        <v>259</v>
      </c>
      <c r="B20" s="472"/>
      <c r="C20" s="35" t="s">
        <v>260</v>
      </c>
      <c r="D20" s="35" t="s">
        <v>261</v>
      </c>
      <c r="E20" s="35" t="s">
        <v>262</v>
      </c>
      <c r="F20" s="35">
        <v>19.25</v>
      </c>
      <c r="G20" s="35">
        <v>14.13</v>
      </c>
    </row>
    <row r="21" spans="1:7" ht="15.75" thickBot="1" x14ac:dyDescent="0.3">
      <c r="A21" s="472" t="s">
        <v>263</v>
      </c>
      <c r="B21" s="472"/>
      <c r="C21" s="35" t="s">
        <v>264</v>
      </c>
      <c r="D21" s="35" t="s">
        <v>265</v>
      </c>
      <c r="E21" s="35" t="s">
        <v>266</v>
      </c>
      <c r="F21" s="35" t="s">
        <v>267</v>
      </c>
      <c r="G21" s="35" t="s">
        <v>268</v>
      </c>
    </row>
    <row r="22" spans="1:7" ht="15.75" thickBot="1" x14ac:dyDescent="0.3">
      <c r="A22" s="472" t="s">
        <v>269</v>
      </c>
      <c r="B22" s="472"/>
      <c r="C22" s="35" t="s">
        <v>270</v>
      </c>
      <c r="D22" s="35" t="s">
        <v>271</v>
      </c>
      <c r="E22" s="35" t="s">
        <v>272</v>
      </c>
      <c r="F22" s="35" t="s">
        <v>273</v>
      </c>
      <c r="G22" s="35" t="s">
        <v>274</v>
      </c>
    </row>
    <row r="23" spans="1:7" ht="15.75" thickBot="1" x14ac:dyDescent="0.3">
      <c r="A23" s="472" t="s">
        <v>275</v>
      </c>
      <c r="B23" s="472"/>
      <c r="C23" s="35" t="s">
        <v>276</v>
      </c>
      <c r="D23" s="35" t="s">
        <v>277</v>
      </c>
      <c r="E23" s="35" t="s">
        <v>278</v>
      </c>
      <c r="F23" s="35" t="s">
        <v>279</v>
      </c>
      <c r="G23" s="35" t="s">
        <v>280</v>
      </c>
    </row>
    <row r="24" spans="1:7" ht="15.75" thickBot="1" x14ac:dyDescent="0.3">
      <c r="A24" s="472" t="s">
        <v>281</v>
      </c>
      <c r="B24" s="472"/>
      <c r="C24" s="35" t="s">
        <v>282</v>
      </c>
      <c r="D24" s="35" t="s">
        <v>283</v>
      </c>
      <c r="E24" s="35" t="s">
        <v>284</v>
      </c>
      <c r="F24" s="35" t="s">
        <v>285</v>
      </c>
      <c r="G24" s="35" t="s">
        <v>286</v>
      </c>
    </row>
    <row r="25" spans="1:7" ht="15.75" thickBot="1" x14ac:dyDescent="0.3">
      <c r="A25" s="472" t="s">
        <v>287</v>
      </c>
      <c r="B25" s="472"/>
      <c r="C25" s="35" t="s">
        <v>282</v>
      </c>
      <c r="D25" s="35" t="s">
        <v>288</v>
      </c>
      <c r="E25" s="35" t="s">
        <v>284</v>
      </c>
      <c r="F25" s="35" t="s">
        <v>289</v>
      </c>
      <c r="G25" s="35" t="s">
        <v>286</v>
      </c>
    </row>
    <row r="26" spans="1:7" ht="15.75" thickBot="1" x14ac:dyDescent="0.3">
      <c r="A26" s="472" t="s">
        <v>290</v>
      </c>
      <c r="B26" s="472"/>
      <c r="C26" s="342">
        <v>45996</v>
      </c>
      <c r="D26" s="342">
        <v>45932</v>
      </c>
      <c r="E26" s="35" t="s">
        <v>291</v>
      </c>
      <c r="F26" s="35" t="s">
        <v>292</v>
      </c>
      <c r="G26" s="35" t="s">
        <v>293</v>
      </c>
    </row>
    <row r="27" spans="1:7" ht="15.75" thickBot="1" x14ac:dyDescent="0.3">
      <c r="A27" s="472" t="s">
        <v>294</v>
      </c>
      <c r="B27" s="472"/>
      <c r="C27" s="35">
        <v>7</v>
      </c>
      <c r="D27" s="35">
        <v>7</v>
      </c>
      <c r="E27" s="35">
        <v>15</v>
      </c>
      <c r="F27" s="35">
        <v>19.3</v>
      </c>
      <c r="G27" s="35">
        <v>20.8</v>
      </c>
    </row>
    <row r="28" spans="1:7" ht="15.75" thickBot="1" x14ac:dyDescent="0.3">
      <c r="A28" s="472" t="s">
        <v>295</v>
      </c>
      <c r="B28" s="472"/>
      <c r="C28" s="35" t="s">
        <v>296</v>
      </c>
      <c r="D28" s="35" t="s">
        <v>296</v>
      </c>
      <c r="E28" s="35" t="s">
        <v>297</v>
      </c>
      <c r="F28" s="35">
        <v>1.4</v>
      </c>
      <c r="G28" s="35" t="s">
        <v>298</v>
      </c>
    </row>
    <row r="29" spans="1:7" ht="15.75" thickBot="1" x14ac:dyDescent="0.3">
      <c r="A29" s="472" t="s">
        <v>299</v>
      </c>
      <c r="B29" s="472"/>
      <c r="C29" s="473" t="s">
        <v>300</v>
      </c>
      <c r="D29" s="473"/>
      <c r="E29" s="35" t="s">
        <v>301</v>
      </c>
      <c r="F29" s="35" t="s">
        <v>302</v>
      </c>
      <c r="G29" s="35" t="s">
        <v>302</v>
      </c>
    </row>
    <row r="30" spans="1:7" ht="15.75" thickBot="1" x14ac:dyDescent="0.3">
      <c r="A30" s="472" t="s">
        <v>303</v>
      </c>
      <c r="B30" s="472"/>
      <c r="C30" s="35" t="s">
        <v>304</v>
      </c>
      <c r="D30" s="35" t="s">
        <v>305</v>
      </c>
      <c r="E30" s="35" t="s">
        <v>306</v>
      </c>
      <c r="F30" s="35" t="s">
        <v>307</v>
      </c>
      <c r="G30" s="35" t="s">
        <v>308</v>
      </c>
    </row>
    <row r="31" spans="1:7" ht="15.75" thickBot="1" x14ac:dyDescent="0.3">
      <c r="A31" s="472" t="s">
        <v>309</v>
      </c>
      <c r="B31" s="472"/>
      <c r="C31" s="35" t="s">
        <v>310</v>
      </c>
      <c r="D31" s="35" t="s">
        <v>311</v>
      </c>
      <c r="E31" s="35" t="s">
        <v>312</v>
      </c>
      <c r="F31" s="35" t="s">
        <v>313</v>
      </c>
      <c r="G31" s="35" t="s">
        <v>314</v>
      </c>
    </row>
    <row r="32" spans="1:7" ht="15.75" thickBot="1" x14ac:dyDescent="0.3">
      <c r="A32" s="472" t="s">
        <v>315</v>
      </c>
      <c r="B32" s="472"/>
      <c r="C32" s="35" t="s">
        <v>316</v>
      </c>
      <c r="D32" s="35" t="s">
        <v>317</v>
      </c>
      <c r="E32" s="35" t="s">
        <v>318</v>
      </c>
      <c r="F32" s="35" t="s">
        <v>319</v>
      </c>
      <c r="G32" s="35" t="s">
        <v>320</v>
      </c>
    </row>
    <row r="33" spans="1:7" ht="15.75" thickBot="1" x14ac:dyDescent="0.3">
      <c r="A33" s="472" t="s">
        <v>76</v>
      </c>
      <c r="B33" s="472"/>
      <c r="C33" s="35" t="s">
        <v>228</v>
      </c>
      <c r="D33" s="35" t="s">
        <v>228</v>
      </c>
      <c r="E33" s="35" t="s">
        <v>321</v>
      </c>
      <c r="F33" s="35"/>
      <c r="G33" s="35" t="s">
        <v>322</v>
      </c>
    </row>
    <row r="34" spans="1:7" ht="15.75" thickBot="1" x14ac:dyDescent="0.3">
      <c r="A34" s="37"/>
      <c r="B34" s="339" t="s">
        <v>10</v>
      </c>
      <c r="C34" s="35">
        <v>1</v>
      </c>
      <c r="D34" s="35">
        <v>1</v>
      </c>
      <c r="E34" s="35">
        <v>4</v>
      </c>
      <c r="F34" s="35">
        <v>1</v>
      </c>
      <c r="G34" s="35">
        <v>1</v>
      </c>
    </row>
    <row r="35" spans="1:7" ht="15.75" thickBot="1" x14ac:dyDescent="0.3">
      <c r="A35" s="37"/>
      <c r="B35" s="339" t="s">
        <v>30</v>
      </c>
      <c r="C35" s="35">
        <v>1</v>
      </c>
      <c r="D35" s="35">
        <v>1</v>
      </c>
      <c r="E35" s="35">
        <v>3</v>
      </c>
      <c r="F35" s="35">
        <v>1</v>
      </c>
      <c r="G35" s="35">
        <v>1</v>
      </c>
    </row>
    <row r="36" spans="1:7" ht="15.75" thickBot="1" x14ac:dyDescent="0.3">
      <c r="A36" s="37"/>
      <c r="B36" s="339" t="s">
        <v>5</v>
      </c>
      <c r="C36" s="35" t="s">
        <v>323</v>
      </c>
      <c r="D36" s="35" t="s">
        <v>15</v>
      </c>
      <c r="E36" s="35" t="s">
        <v>324</v>
      </c>
      <c r="F36" s="35" t="s">
        <v>325</v>
      </c>
      <c r="G36" s="35" t="s">
        <v>15</v>
      </c>
    </row>
    <row r="37" spans="1:7" ht="15.75" thickBot="1" x14ac:dyDescent="0.3">
      <c r="A37" s="339" t="s">
        <v>326</v>
      </c>
      <c r="B37" s="339" t="s">
        <v>31</v>
      </c>
      <c r="C37" s="35" t="s">
        <v>1</v>
      </c>
      <c r="D37" s="35" t="s">
        <v>1</v>
      </c>
      <c r="E37" s="35" t="s">
        <v>327</v>
      </c>
      <c r="F37" s="35" t="s">
        <v>1</v>
      </c>
      <c r="G37" s="35" t="s">
        <v>1</v>
      </c>
    </row>
    <row r="38" spans="1:7" ht="15.75" thickBot="1" x14ac:dyDescent="0.3">
      <c r="A38" s="37"/>
      <c r="B38" s="339" t="s">
        <v>2</v>
      </c>
      <c r="C38" s="35" t="s">
        <v>6</v>
      </c>
      <c r="D38" s="35" t="s">
        <v>6</v>
      </c>
      <c r="E38" s="35" t="s">
        <v>33</v>
      </c>
      <c r="F38" s="35" t="s">
        <v>33</v>
      </c>
      <c r="G38" s="35" t="s">
        <v>33</v>
      </c>
    </row>
    <row r="39" spans="1:7" ht="15.75" thickBot="1" x14ac:dyDescent="0.3">
      <c r="A39" s="37"/>
      <c r="B39" s="339" t="s">
        <v>8</v>
      </c>
      <c r="C39" s="35" t="s">
        <v>10</v>
      </c>
      <c r="D39" s="35" t="s">
        <v>10</v>
      </c>
      <c r="E39" s="35" t="s">
        <v>328</v>
      </c>
      <c r="F39" s="35" t="s">
        <v>329</v>
      </c>
      <c r="G39" s="35" t="s">
        <v>10</v>
      </c>
    </row>
    <row r="40" spans="1:7" ht="15.75" thickBot="1" x14ac:dyDescent="0.3">
      <c r="A40" s="37"/>
      <c r="B40" s="339" t="s">
        <v>30</v>
      </c>
      <c r="C40" s="35" t="s">
        <v>330</v>
      </c>
      <c r="D40" s="35" t="s">
        <v>325</v>
      </c>
      <c r="E40" s="35" t="s">
        <v>15</v>
      </c>
      <c r="F40" s="35" t="s">
        <v>325</v>
      </c>
      <c r="G40" s="35" t="s">
        <v>324</v>
      </c>
    </row>
    <row r="41" spans="1:7" ht="15.75" thickBot="1" x14ac:dyDescent="0.3">
      <c r="A41" s="37"/>
      <c r="B41" s="339" t="s">
        <v>32</v>
      </c>
      <c r="C41" s="35" t="s">
        <v>34</v>
      </c>
      <c r="D41" s="35" t="s">
        <v>34</v>
      </c>
      <c r="E41" s="35" t="s">
        <v>34</v>
      </c>
      <c r="F41" s="35" t="s">
        <v>29</v>
      </c>
      <c r="G41" s="35" t="s">
        <v>34</v>
      </c>
    </row>
    <row r="42" spans="1:7" ht="15.75" thickBot="1" x14ac:dyDescent="0.3">
      <c r="A42" s="472" t="s">
        <v>331</v>
      </c>
      <c r="B42" s="472"/>
      <c r="C42" s="35" t="s">
        <v>332</v>
      </c>
      <c r="D42" s="35" t="s">
        <v>332</v>
      </c>
      <c r="E42" s="35" t="s">
        <v>332</v>
      </c>
      <c r="F42" s="35" t="s">
        <v>333</v>
      </c>
      <c r="G42" s="35" t="s">
        <v>334</v>
      </c>
    </row>
  </sheetData>
  <mergeCells count="40">
    <mergeCell ref="C5:G5"/>
    <mergeCell ref="A1:B1"/>
    <mergeCell ref="A2:B2"/>
    <mergeCell ref="A3:B3"/>
    <mergeCell ref="A4:B4"/>
    <mergeCell ref="A5:B5"/>
    <mergeCell ref="E12:G12"/>
    <mergeCell ref="A13:B13"/>
    <mergeCell ref="A6:B6"/>
    <mergeCell ref="F6:G6"/>
    <mergeCell ref="A7:B7"/>
    <mergeCell ref="F7:G7"/>
    <mergeCell ref="A8:B8"/>
    <mergeCell ref="A9:B9"/>
    <mergeCell ref="A19:B19"/>
    <mergeCell ref="A10:B10"/>
    <mergeCell ref="A11:B11"/>
    <mergeCell ref="A12:B12"/>
    <mergeCell ref="C12:D12"/>
    <mergeCell ref="A14:B14"/>
    <mergeCell ref="A15:B15"/>
    <mergeCell ref="A16:B16"/>
    <mergeCell ref="A17:B17"/>
    <mergeCell ref="A18:B18"/>
    <mergeCell ref="C29:D29"/>
    <mergeCell ref="A30:B30"/>
    <mergeCell ref="A20:B20"/>
    <mergeCell ref="A21:B21"/>
    <mergeCell ref="A22:B22"/>
    <mergeCell ref="A23:B23"/>
    <mergeCell ref="A24:B24"/>
    <mergeCell ref="A25:B25"/>
    <mergeCell ref="A31:B31"/>
    <mergeCell ref="A32:B32"/>
    <mergeCell ref="A33:B33"/>
    <mergeCell ref="A42:B42"/>
    <mergeCell ref="A26:B26"/>
    <mergeCell ref="A27:B27"/>
    <mergeCell ref="A28:B28"/>
    <mergeCell ref="A29:B29"/>
  </mergeCells>
  <conditionalFormatting sqref="C15:G15">
    <cfRule type="colorScale" priority="3">
      <colorScale>
        <cfvo type="min"/>
        <cfvo type="max"/>
        <color rgb="FFF8696B"/>
        <color rgb="FFFCFCFF"/>
      </colorScale>
    </cfRule>
  </conditionalFormatting>
  <conditionalFormatting sqref="C18:G18">
    <cfRule type="colorScale" priority="2">
      <colorScale>
        <cfvo type="min"/>
        <cfvo type="max"/>
        <color rgb="FFF8696B"/>
        <color rgb="FFFCFCFF"/>
      </colorScale>
    </cfRule>
  </conditionalFormatting>
  <conditionalFormatting sqref="D19:G19">
    <cfRule type="colorScale" priority="1">
      <colorScale>
        <cfvo type="min"/>
        <cfvo type="max"/>
        <color rgb="FFF8696B"/>
        <color rgb="FFFCFC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Well &amp; Rig Data</vt:lpstr>
      <vt:lpstr>Trajectory</vt:lpstr>
      <vt:lpstr>Formation Summary</vt:lpstr>
      <vt:lpstr>Formation</vt:lpstr>
      <vt:lpstr>PP_FG</vt:lpstr>
      <vt:lpstr>PorePressures</vt:lpstr>
      <vt:lpstr>MudWeight</vt:lpstr>
      <vt:lpstr>Drilling Parameters</vt:lpstr>
      <vt:lpstr>Bit Summary</vt:lpstr>
      <vt:lpstr>OperationsSorted</vt:lpstr>
      <vt:lpstr>OperationsByDay</vt:lpstr>
      <vt:lpstr>Casing</vt:lpstr>
      <vt:lpstr>Summary</vt:lpstr>
      <vt:lpstr>Hole Sections</vt:lpstr>
      <vt:lpstr>Cement data</vt:lpstr>
      <vt:lpstr>Bit Record</vt:lpstr>
      <vt:lpstr>Mud Used</vt:lpstr>
      <vt:lpstr>Cement Used</vt:lpstr>
      <vt:lpstr>'Well &amp; Rig Data'!_TOC_250038</vt:lpstr>
      <vt:lpstr>'Well &amp; Rig Data'!_TOC_250039</vt:lpstr>
      <vt:lpstr>'Well &amp; Rig Data'!_TOC_250040</vt:lpstr>
      <vt:lpstr>PP_FG!Print_Area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Mamdouh</dc:creator>
  <cp:lastModifiedBy>mohamed mahmoud gomaa saker</cp:lastModifiedBy>
  <dcterms:created xsi:type="dcterms:W3CDTF">2016-02-20T23:08:13Z</dcterms:created>
  <dcterms:modified xsi:type="dcterms:W3CDTF">2025-04-13T20:22:40Z</dcterms:modified>
</cp:coreProperties>
</file>