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C\Downloads\"/>
    </mc:Choice>
  </mc:AlternateContent>
  <bookViews>
    <workbookView xWindow="0" yWindow="0" windowWidth="21765" windowHeight="8550"/>
  </bookViews>
  <sheets>
    <sheet name="BLANK - Real Estate Sales Rpt" sheetId="5" r:id="rId1"/>
  </sheets>
  <definedNames>
    <definedName name="_xlnm.Print_Area" localSheetId="0">'BLANK - Real Estate Sales Rpt'!$B$1:$Q$91</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9" i="5" l="1"/>
  <c r="F25" i="5"/>
  <c r="Q32" i="5"/>
  <c r="E19" i="5"/>
  <c r="E11" i="5"/>
  <c r="Q89" i="5"/>
  <c r="Q90" i="5"/>
  <c r="Q91" i="5"/>
  <c r="P91" i="5"/>
  <c r="O91" i="5"/>
  <c r="N91" i="5"/>
  <c r="M91" i="5"/>
  <c r="L91" i="5"/>
  <c r="K91" i="5"/>
  <c r="J91" i="5"/>
  <c r="I91" i="5"/>
  <c r="H91" i="5"/>
  <c r="G91" i="5"/>
  <c r="F91" i="5"/>
  <c r="E91" i="5"/>
  <c r="Q88" i="5"/>
  <c r="Q87" i="5"/>
  <c r="Q86" i="5"/>
  <c r="Q83" i="5"/>
  <c r="Q84" i="5"/>
  <c r="Q85" i="5"/>
  <c r="P85" i="5"/>
  <c r="O85" i="5"/>
  <c r="N85" i="5"/>
  <c r="M85" i="5"/>
  <c r="L85" i="5"/>
  <c r="K85" i="5"/>
  <c r="J85" i="5"/>
  <c r="I85" i="5"/>
  <c r="H85" i="5"/>
  <c r="G85" i="5"/>
  <c r="F85" i="5"/>
  <c r="E85" i="5"/>
  <c r="Q82" i="5"/>
  <c r="Q81" i="5"/>
  <c r="Q80" i="5"/>
  <c r="Q77" i="5"/>
  <c r="Q78" i="5"/>
  <c r="Q79" i="5"/>
  <c r="P79" i="5"/>
  <c r="O79" i="5"/>
  <c r="N79" i="5"/>
  <c r="M79" i="5"/>
  <c r="L79" i="5"/>
  <c r="K79" i="5"/>
  <c r="J79" i="5"/>
  <c r="I79" i="5"/>
  <c r="H79" i="5"/>
  <c r="G79" i="5"/>
  <c r="F79" i="5"/>
  <c r="E79" i="5"/>
  <c r="Q76" i="5"/>
  <c r="Q75" i="5"/>
  <c r="Q74" i="5"/>
  <c r="Q71" i="5"/>
  <c r="Q72" i="5"/>
  <c r="Q73" i="5"/>
  <c r="P73" i="5"/>
  <c r="O73" i="5"/>
  <c r="N73" i="5"/>
  <c r="M73" i="5"/>
  <c r="L73" i="5"/>
  <c r="K73" i="5"/>
  <c r="J73" i="5"/>
  <c r="I73" i="5"/>
  <c r="H73" i="5"/>
  <c r="G73" i="5"/>
  <c r="F73" i="5"/>
  <c r="E73" i="5"/>
  <c r="Q70" i="5"/>
  <c r="Q68" i="5"/>
  <c r="Q65" i="5"/>
  <c r="Q66" i="5"/>
  <c r="Q67" i="5"/>
  <c r="P67" i="5"/>
  <c r="O67" i="5"/>
  <c r="N67" i="5"/>
  <c r="M67" i="5"/>
  <c r="L67" i="5"/>
  <c r="K67" i="5"/>
  <c r="J67" i="5"/>
  <c r="I67" i="5"/>
  <c r="H67" i="5"/>
  <c r="G67" i="5"/>
  <c r="F67" i="5"/>
  <c r="E67" i="5"/>
  <c r="Q64" i="5"/>
  <c r="Q63" i="5"/>
  <c r="Q62" i="5"/>
  <c r="Q59" i="5"/>
  <c r="Q60" i="5"/>
  <c r="Q61" i="5"/>
  <c r="P61" i="5"/>
  <c r="O61" i="5"/>
  <c r="N61" i="5"/>
  <c r="M61" i="5"/>
  <c r="L61" i="5"/>
  <c r="K61" i="5"/>
  <c r="J61" i="5"/>
  <c r="I61" i="5"/>
  <c r="H61" i="5"/>
  <c r="G61" i="5"/>
  <c r="F61" i="5"/>
  <c r="E61" i="5"/>
  <c r="Q58" i="5"/>
  <c r="Q57" i="5"/>
  <c r="Q56" i="5"/>
  <c r="Q53" i="5"/>
  <c r="Q54" i="5"/>
  <c r="Q55" i="5"/>
  <c r="P55" i="5"/>
  <c r="O55" i="5"/>
  <c r="N55" i="5"/>
  <c r="M55" i="5"/>
  <c r="L55" i="5"/>
  <c r="K55" i="5"/>
  <c r="J55" i="5"/>
  <c r="I55" i="5"/>
  <c r="H55" i="5"/>
  <c r="G55" i="5"/>
  <c r="F55" i="5"/>
  <c r="E55" i="5"/>
  <c r="Q52" i="5"/>
  <c r="Q51" i="5"/>
  <c r="Q50" i="5"/>
  <c r="Q47" i="5"/>
  <c r="Q48" i="5"/>
  <c r="Q49" i="5"/>
  <c r="P49" i="5"/>
  <c r="O49" i="5"/>
  <c r="N49" i="5"/>
  <c r="M49" i="5"/>
  <c r="L49" i="5"/>
  <c r="K49" i="5"/>
  <c r="J49" i="5"/>
  <c r="I49" i="5"/>
  <c r="H49" i="5"/>
  <c r="G49" i="5"/>
  <c r="F49" i="5"/>
  <c r="E49" i="5"/>
  <c r="Q46" i="5"/>
  <c r="Q45" i="5"/>
  <c r="Q44" i="5"/>
  <c r="Q41" i="5"/>
  <c r="Q42" i="5"/>
  <c r="Q43" i="5"/>
  <c r="P43" i="5"/>
  <c r="O43" i="5"/>
  <c r="N43" i="5"/>
  <c r="M43" i="5"/>
  <c r="L43" i="5"/>
  <c r="K43" i="5"/>
  <c r="J43" i="5"/>
  <c r="I43" i="5"/>
  <c r="H43" i="5"/>
  <c r="G43" i="5"/>
  <c r="F43" i="5"/>
  <c r="E43" i="5"/>
  <c r="Q40" i="5"/>
  <c r="Q39" i="5"/>
  <c r="Q38" i="5"/>
  <c r="Q35" i="5"/>
  <c r="Q36" i="5"/>
  <c r="Q37" i="5"/>
  <c r="P37" i="5"/>
  <c r="O37" i="5"/>
  <c r="N37" i="5"/>
  <c r="M37" i="5"/>
  <c r="L37" i="5"/>
  <c r="K37" i="5"/>
  <c r="J37" i="5"/>
  <c r="I37" i="5"/>
  <c r="H37" i="5"/>
  <c r="G37" i="5"/>
  <c r="F37" i="5"/>
  <c r="E37" i="5"/>
  <c r="Q34" i="5"/>
  <c r="Q33" i="5"/>
  <c r="J28" i="5"/>
  <c r="I28" i="5"/>
  <c r="H28" i="5"/>
  <c r="G28" i="5"/>
  <c r="F28" i="5"/>
  <c r="E28" i="5"/>
  <c r="D28" i="5"/>
  <c r="J27" i="5"/>
  <c r="I27" i="5"/>
  <c r="H27" i="5"/>
  <c r="G27" i="5"/>
  <c r="F27" i="5"/>
  <c r="E27" i="5"/>
  <c r="D27" i="5"/>
  <c r="J26" i="5"/>
  <c r="I26" i="5"/>
  <c r="H26" i="5"/>
  <c r="G26" i="5"/>
  <c r="F26" i="5"/>
  <c r="E26" i="5"/>
  <c r="D26" i="5"/>
  <c r="J25" i="5"/>
  <c r="I25" i="5"/>
  <c r="H25" i="5"/>
  <c r="G25" i="5"/>
  <c r="E25" i="5"/>
  <c r="D25" i="5"/>
  <c r="J24" i="5"/>
  <c r="I24" i="5"/>
  <c r="H24" i="5"/>
  <c r="G24" i="5"/>
  <c r="F24" i="5"/>
  <c r="E24" i="5"/>
  <c r="D24" i="5"/>
  <c r="J23" i="5"/>
  <c r="I23" i="5"/>
  <c r="H23" i="5"/>
  <c r="G23" i="5"/>
  <c r="F23" i="5"/>
  <c r="E23" i="5"/>
  <c r="D23" i="5"/>
  <c r="J22" i="5"/>
  <c r="I22" i="5"/>
  <c r="H22" i="5"/>
  <c r="G22" i="5"/>
  <c r="F22" i="5"/>
  <c r="E22" i="5"/>
  <c r="D22" i="5"/>
  <c r="J21" i="5"/>
  <c r="I21" i="5"/>
  <c r="H21" i="5"/>
  <c r="G21" i="5"/>
  <c r="F21" i="5"/>
  <c r="E21" i="5"/>
  <c r="D21" i="5"/>
  <c r="J20" i="5"/>
  <c r="I20" i="5"/>
  <c r="H20" i="5"/>
  <c r="G20" i="5"/>
  <c r="F20" i="5"/>
  <c r="E20" i="5"/>
  <c r="D20" i="5"/>
  <c r="J19" i="5"/>
  <c r="I19" i="5"/>
  <c r="H19" i="5"/>
  <c r="G19" i="5"/>
  <c r="F19" i="5"/>
  <c r="D19" i="5"/>
  <c r="E14" i="5"/>
  <c r="F14" i="5"/>
  <c r="G14" i="5"/>
  <c r="H14" i="5"/>
  <c r="I14" i="5"/>
  <c r="J14" i="5"/>
  <c r="K14" i="5"/>
  <c r="L14" i="5"/>
  <c r="M14" i="5"/>
  <c r="N14" i="5"/>
  <c r="O14" i="5"/>
  <c r="P14" i="5"/>
  <c r="Q14" i="5"/>
  <c r="E15" i="5"/>
  <c r="F15" i="5"/>
  <c r="G15" i="5"/>
  <c r="H15" i="5"/>
  <c r="I15" i="5"/>
  <c r="J15" i="5"/>
  <c r="K15" i="5"/>
  <c r="L15" i="5"/>
  <c r="M15" i="5"/>
  <c r="N15" i="5"/>
  <c r="O15" i="5"/>
  <c r="P15" i="5"/>
  <c r="Q15" i="5"/>
  <c r="Q16" i="5"/>
  <c r="P16" i="5"/>
  <c r="O16" i="5"/>
  <c r="N16" i="5"/>
  <c r="M16" i="5"/>
  <c r="L16" i="5"/>
  <c r="K16" i="5"/>
  <c r="J16" i="5"/>
  <c r="I16" i="5"/>
  <c r="H16" i="5"/>
  <c r="G16" i="5"/>
  <c r="F16" i="5"/>
  <c r="E16" i="5"/>
  <c r="E13" i="5"/>
  <c r="F13" i="5"/>
  <c r="G13" i="5"/>
  <c r="H13" i="5"/>
  <c r="I13" i="5"/>
  <c r="J13" i="5"/>
  <c r="K13" i="5"/>
  <c r="L13" i="5"/>
  <c r="M13" i="5"/>
  <c r="N13" i="5"/>
  <c r="O13" i="5"/>
  <c r="P13" i="5"/>
  <c r="Q13" i="5"/>
  <c r="E12" i="5"/>
  <c r="F12" i="5"/>
  <c r="G12" i="5"/>
  <c r="H12" i="5"/>
  <c r="I12" i="5"/>
  <c r="J12" i="5"/>
  <c r="K12" i="5"/>
  <c r="L12" i="5"/>
  <c r="M12" i="5"/>
  <c r="N12" i="5"/>
  <c r="O12" i="5"/>
  <c r="P12" i="5"/>
  <c r="Q12" i="5"/>
  <c r="F11" i="5"/>
  <c r="G11" i="5"/>
  <c r="H11" i="5"/>
  <c r="I11" i="5"/>
  <c r="J11" i="5"/>
  <c r="K11" i="5"/>
  <c r="L11" i="5"/>
  <c r="M11" i="5"/>
  <c r="N11" i="5"/>
  <c r="O11" i="5"/>
  <c r="P11" i="5"/>
  <c r="Q11" i="5"/>
  <c r="P4" i="5"/>
  <c r="L4" i="5"/>
  <c r="H4" i="5"/>
  <c r="E4" i="5"/>
  <c r="C4" i="5"/>
  <c r="B4" i="5"/>
</calcChain>
</file>

<file path=xl/sharedStrings.xml><?xml version="1.0" encoding="utf-8"?>
<sst xmlns="http://schemas.openxmlformats.org/spreadsheetml/2006/main" count="124" uniqueCount="43">
  <si>
    <t>NAME</t>
  </si>
  <si>
    <t>CATEGORY</t>
  </si>
  <si>
    <t>JAN</t>
  </si>
  <si>
    <t>FEB</t>
  </si>
  <si>
    <t>MAR</t>
  </si>
  <si>
    <t>APR</t>
  </si>
  <si>
    <t>MAY</t>
  </si>
  <si>
    <t>JUN</t>
  </si>
  <si>
    <t>JUL</t>
  </si>
  <si>
    <t>AUG</t>
  </si>
  <si>
    <t>SEP</t>
  </si>
  <si>
    <t>OCT</t>
  </si>
  <si>
    <t>NOV</t>
  </si>
  <si>
    <t>DEC</t>
  </si>
  <si>
    <t>ANNUAL TOTAL</t>
  </si>
  <si>
    <t>NEW LISTINGS</t>
  </si>
  <si>
    <t>NUMBER OF SALES</t>
  </si>
  <si>
    <t>SALES AMOUNT</t>
  </si>
  <si>
    <t>TARGET AMOUNT</t>
  </si>
  <si>
    <t>TOTAL LISTINGS</t>
  </si>
  <si>
    <t>REPORT YEAR</t>
  </si>
  <si>
    <t>20XX</t>
  </si>
  <si>
    <t>DASHBOARD DATA</t>
  </si>
  <si>
    <t>% OF TARGET</t>
  </si>
  <si>
    <t>ANNUAL OVERVIEW</t>
  </si>
  <si>
    <t>TOTAL SALES</t>
  </si>
  <si>
    <t>TOTAL SALES AMOUNT</t>
  </si>
  <si>
    <t>TARGET SALES AMOUNT</t>
  </si>
  <si>
    <t>% OF TARGET REACHED</t>
  </si>
  <si>
    <t>REST 1</t>
  </si>
  <si>
    <t>REST 2</t>
  </si>
  <si>
    <t>REST 3</t>
  </si>
  <si>
    <t>REST 4</t>
  </si>
  <si>
    <t>REST 5</t>
  </si>
  <si>
    <t>REST 7</t>
  </si>
  <si>
    <t>REST 6</t>
  </si>
  <si>
    <t>REST 8</t>
  </si>
  <si>
    <t>REST 9</t>
  </si>
  <si>
    <t>REST 10</t>
  </si>
  <si>
    <t>Restaurant Income Analysis</t>
  </si>
  <si>
    <t>Encourage users to input employee names, IDs, individual listings, sales, and target amounts in the "DASHBOARD DATA" table from row 31 onward. As data is added throughout the year, the top charts, graphs, and tables will automatically update to reflect the latest restaurant performance.</t>
  </si>
  <si>
    <t>RESTs 
REPRESENTED</t>
  </si>
  <si>
    <t>REST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</si>
</sst>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3" formatCode="_(* #,##0.00_);_(* \(#,##0.00\);_(* &quot;-&quot;??_);_(@_)"/>
    <numFmt numFmtId="164" formatCode="&quot;$&quot;#,##0"/>
    <numFmt numFmtId="165" formatCode="0.0%"/>
    <numFmt numFmtId="166" formatCode="_(&quot;$&quot;* #,##0_);_(&quot;$&quot;* \(#,##0\);_(&quot;$&quot;* &quot;-&quot;??_);_(@_)"/>
  </numFmts>
  <fonts count="16" x14ac:knownFonts="1">
    <font>
      <sz val="11"/>
      <color theme="1"/>
      <name val="Arial"/>
      <family val="2"/>
      <scheme val="minor"/>
    </font>
    <font>
      <sz val="11"/>
      <color theme="1"/>
      <name val="Arial"/>
      <family val="2"/>
      <scheme val="minor"/>
    </font>
    <font>
      <sz val="11"/>
      <color theme="1"/>
      <name val="Century Gothic"/>
      <family val="2"/>
    </font>
    <font>
      <sz val="14"/>
      <color theme="1"/>
      <name val="Century Gothic"/>
      <family val="2"/>
    </font>
    <font>
      <sz val="10"/>
      <color theme="1"/>
      <name val="Century Gothic"/>
      <family val="2"/>
    </font>
    <font>
      <b/>
      <sz val="10"/>
      <color theme="1"/>
      <name val="Century Gothic"/>
      <family val="2"/>
    </font>
    <font>
      <sz val="12"/>
      <color theme="1"/>
      <name val="Century Gothic"/>
      <family val="2"/>
    </font>
    <font>
      <b/>
      <sz val="26"/>
      <color theme="1" tint="0.34998626667073579"/>
      <name val="Century Gothic"/>
      <family val="2"/>
    </font>
    <font>
      <sz val="11"/>
      <color theme="1"/>
      <name val="Century Gothic"/>
      <family val="1"/>
    </font>
    <font>
      <sz val="14"/>
      <color theme="1"/>
      <name val="Century Gothic"/>
      <family val="1"/>
    </font>
    <font>
      <b/>
      <sz val="12"/>
      <color theme="1"/>
      <name val="Century Gothic"/>
      <family val="2"/>
    </font>
    <font>
      <sz val="24"/>
      <color theme="1"/>
      <name val="Century Gothic"/>
      <family val="1"/>
    </font>
    <font>
      <sz val="12"/>
      <color theme="1"/>
      <name val="Century Gothic"/>
      <family val="1"/>
    </font>
    <font>
      <sz val="24"/>
      <color theme="1" tint="0.34998626667073579"/>
      <name val="Century Gothic"/>
      <family val="1"/>
    </font>
    <font>
      <sz val="26"/>
      <color theme="1"/>
      <name val="Century Gothic"/>
      <family val="1"/>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AEEF3"/>
        <bgColor indexed="64"/>
      </patternFill>
    </fill>
    <fill>
      <patternFill patternType="solid">
        <fgColor rgb="FFBAC7D9"/>
        <bgColor indexed="64"/>
      </patternFill>
    </fill>
    <fill>
      <patternFill patternType="solid">
        <fgColor rgb="FFE0E0E0"/>
        <bgColor indexed="64"/>
      </patternFill>
    </fill>
    <fill>
      <patternFill patternType="solid">
        <fgColor theme="2" tint="-9.9978637043366805E-2"/>
        <bgColor indexed="64"/>
      </patternFill>
    </fill>
  </fills>
  <borders count="8">
    <border>
      <left/>
      <right/>
      <top/>
      <bottom/>
      <diagonal/>
    </border>
    <border>
      <left style="thin">
        <color theme="0" tint="-0.24994659260841701"/>
      </left>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24994659260841701"/>
      </left>
      <right/>
      <top/>
      <bottom style="thin">
        <color theme="0" tint="-0.24994659260841701"/>
      </bottom>
      <diagonal/>
    </border>
    <border>
      <left/>
      <right style="thick">
        <color theme="0"/>
      </right>
      <top/>
      <bottom/>
      <diagonal/>
    </border>
    <border>
      <left style="thick">
        <color theme="0"/>
      </left>
      <right/>
      <top/>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0" fontId="2"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0" fillId="0" borderId="0" xfId="0" applyFill="1"/>
    <xf numFmtId="0" fontId="7" fillId="0" borderId="0" xfId="0" applyFont="1" applyAlignment="1">
      <alignment vertical="center"/>
    </xf>
    <xf numFmtId="0" fontId="0" fillId="0" borderId="0" xfId="0" applyBorder="1"/>
    <xf numFmtId="0" fontId="5" fillId="7" borderId="2" xfId="0" applyFont="1" applyFill="1" applyBorder="1" applyAlignment="1">
      <alignment horizontal="center" vertical="center"/>
    </xf>
    <xf numFmtId="0" fontId="4" fillId="4" borderId="2" xfId="0" applyFont="1" applyFill="1" applyBorder="1" applyAlignment="1">
      <alignment horizontal="right" vertical="center" wrapText="1" indent="1"/>
    </xf>
    <xf numFmtId="1" fontId="4" fillId="5" borderId="2" xfId="0" applyNumberFormat="1" applyFont="1" applyFill="1" applyBorder="1" applyAlignment="1">
      <alignment horizontal="center" vertical="center" wrapText="1"/>
    </xf>
    <xf numFmtId="1" fontId="10" fillId="4" borderId="2" xfId="0" applyNumberFormat="1" applyFont="1" applyFill="1" applyBorder="1" applyAlignment="1">
      <alignment horizontal="center" vertical="center" wrapText="1"/>
    </xf>
    <xf numFmtId="42" fontId="4" fillId="5" borderId="2" xfId="0" applyNumberFormat="1" applyFont="1" applyFill="1" applyBorder="1" applyAlignment="1">
      <alignment horizontal="left" vertical="center" wrapText="1"/>
    </xf>
    <xf numFmtId="164" fontId="10" fillId="4" borderId="2" xfId="0" applyNumberFormat="1" applyFont="1" applyFill="1" applyBorder="1" applyAlignment="1">
      <alignment horizontal="center" vertical="center" wrapText="1"/>
    </xf>
    <xf numFmtId="42" fontId="4" fillId="5" borderId="2" xfId="0" applyNumberFormat="1" applyFont="1" applyFill="1" applyBorder="1" applyAlignment="1">
      <alignment vertical="center" wrapText="1"/>
    </xf>
    <xf numFmtId="165" fontId="4" fillId="3" borderId="2" xfId="0" applyNumberFormat="1" applyFont="1" applyFill="1" applyBorder="1" applyAlignment="1">
      <alignment horizontal="center" vertical="center" wrapText="1"/>
    </xf>
    <xf numFmtId="165" fontId="10" fillId="4" borderId="2" xfId="0" applyNumberFormat="1" applyFont="1" applyFill="1" applyBorder="1" applyAlignment="1">
      <alignment horizontal="center" vertical="center" wrapText="1"/>
    </xf>
    <xf numFmtId="0" fontId="4" fillId="6" borderId="2" xfId="0" applyFont="1" applyFill="1" applyBorder="1" applyAlignment="1">
      <alignment horizontal="right" vertical="center" wrapText="1" indent="1"/>
    </xf>
    <xf numFmtId="1" fontId="8" fillId="5" borderId="2" xfId="0" applyNumberFormat="1" applyFont="1" applyFill="1" applyBorder="1" applyAlignment="1">
      <alignment horizontal="center" vertical="center"/>
    </xf>
    <xf numFmtId="164" fontId="8" fillId="5" borderId="2" xfId="0" applyNumberFormat="1" applyFont="1" applyFill="1" applyBorder="1" applyAlignment="1">
      <alignment horizontal="center" vertical="center"/>
    </xf>
    <xf numFmtId="9" fontId="8" fillId="5" borderId="2" xfId="3" applyFont="1" applyFill="1" applyBorder="1" applyAlignment="1">
      <alignment horizontal="center" vertical="center"/>
    </xf>
    <xf numFmtId="0" fontId="6" fillId="3" borderId="1" xfId="0" applyFont="1" applyFill="1" applyBorder="1" applyAlignment="1">
      <alignment horizontal="left" vertical="center" indent="1"/>
    </xf>
    <xf numFmtId="0" fontId="6" fillId="8" borderId="1" xfId="0" applyFont="1" applyFill="1" applyBorder="1" applyAlignment="1">
      <alignment horizontal="left" vertical="center" indent="1"/>
    </xf>
    <xf numFmtId="1" fontId="8" fillId="9" borderId="2" xfId="0" applyNumberFormat="1" applyFont="1" applyFill="1" applyBorder="1" applyAlignment="1">
      <alignment horizontal="center" vertical="center"/>
    </xf>
    <xf numFmtId="164" fontId="8" fillId="9" borderId="2" xfId="0" applyNumberFormat="1" applyFont="1" applyFill="1" applyBorder="1" applyAlignment="1">
      <alignment horizontal="center" vertical="center"/>
    </xf>
    <xf numFmtId="9" fontId="8" fillId="9" borderId="2" xfId="3" applyFont="1" applyFill="1" applyBorder="1" applyAlignment="1">
      <alignment horizontal="center" vertical="center"/>
    </xf>
    <xf numFmtId="1" fontId="10" fillId="6" borderId="2" xfId="0" applyNumberFormat="1" applyFont="1" applyFill="1" applyBorder="1" applyAlignment="1">
      <alignment horizontal="center" vertical="center" wrapText="1"/>
    </xf>
    <xf numFmtId="164" fontId="10" fillId="6" borderId="2" xfId="0" applyNumberFormat="1" applyFont="1" applyFill="1" applyBorder="1" applyAlignment="1">
      <alignment horizontal="center" vertical="center" wrapText="1"/>
    </xf>
    <xf numFmtId="165" fontId="10" fillId="6" borderId="2" xfId="0" applyNumberFormat="1" applyFont="1" applyFill="1" applyBorder="1" applyAlignment="1">
      <alignment horizontal="center" vertical="center" wrapText="1"/>
    </xf>
    <xf numFmtId="1" fontId="10" fillId="10" borderId="2" xfId="0" applyNumberFormat="1" applyFont="1" applyFill="1" applyBorder="1" applyAlignment="1">
      <alignment horizontal="center" vertical="center" wrapText="1"/>
    </xf>
    <xf numFmtId="164" fontId="10" fillId="10" borderId="2" xfId="0" applyNumberFormat="1" applyFont="1" applyFill="1" applyBorder="1" applyAlignment="1">
      <alignment horizontal="center" vertical="center" wrapText="1"/>
    </xf>
    <xf numFmtId="165" fontId="10" fillId="10" borderId="2" xfId="0" applyNumberFormat="1" applyFont="1" applyFill="1" applyBorder="1" applyAlignment="1">
      <alignment horizontal="center" vertical="center" wrapText="1"/>
    </xf>
    <xf numFmtId="165" fontId="4" fillId="8" borderId="2" xfId="0" applyNumberFormat="1" applyFont="1" applyFill="1" applyBorder="1" applyAlignment="1">
      <alignment horizontal="center" vertical="center" wrapText="1"/>
    </xf>
    <xf numFmtId="1" fontId="4" fillId="9" borderId="2" xfId="0" applyNumberFormat="1" applyFont="1" applyFill="1" applyBorder="1" applyAlignment="1">
      <alignment horizontal="center" vertical="center" wrapText="1"/>
    </xf>
    <xf numFmtId="42" fontId="4" fillId="9" borderId="2" xfId="0" applyNumberFormat="1" applyFont="1" applyFill="1" applyBorder="1" applyAlignment="1">
      <alignment horizontal="left" vertical="center" wrapText="1"/>
    </xf>
    <xf numFmtId="42" fontId="4" fillId="9" borderId="2" xfId="0" applyNumberFormat="1" applyFont="1" applyFill="1" applyBorder="1" applyAlignment="1">
      <alignment vertical="center" wrapText="1"/>
    </xf>
    <xf numFmtId="0" fontId="11" fillId="0" borderId="0" xfId="0" applyFont="1" applyBorder="1"/>
    <xf numFmtId="0" fontId="6" fillId="0" borderId="0" xfId="0" applyFont="1" applyAlignment="1">
      <alignment horizontal="center" vertical="top"/>
    </xf>
    <xf numFmtId="0" fontId="11" fillId="0" borderId="0" xfId="0" applyFont="1" applyBorder="1" applyAlignment="1">
      <alignment horizontal="center"/>
    </xf>
    <xf numFmtId="0" fontId="9" fillId="0" borderId="3" xfId="0" applyFont="1" applyFill="1" applyBorder="1" applyAlignment="1">
      <alignment horizontal="center" vertical="center"/>
    </xf>
    <xf numFmtId="0" fontId="6" fillId="3" borderId="5" xfId="0" applyFont="1" applyFill="1" applyBorder="1" applyAlignment="1">
      <alignment horizontal="left" vertical="center" indent="1"/>
    </xf>
    <xf numFmtId="1" fontId="8" fillId="5" borderId="4" xfId="0" applyNumberFormat="1" applyFont="1" applyFill="1" applyBorder="1" applyAlignment="1">
      <alignment horizontal="center" vertical="center"/>
    </xf>
    <xf numFmtId="164" fontId="8" fillId="5" borderId="4" xfId="0" applyNumberFormat="1" applyFont="1" applyFill="1" applyBorder="1" applyAlignment="1">
      <alignment horizontal="center" vertical="center"/>
    </xf>
    <xf numFmtId="9" fontId="8" fillId="5" borderId="4" xfId="3" applyFont="1" applyFill="1" applyBorder="1" applyAlignment="1">
      <alignment horizontal="center" vertical="center"/>
    </xf>
    <xf numFmtId="0" fontId="3" fillId="0" borderId="3" xfId="0" applyFont="1" applyBorder="1" applyAlignment="1">
      <alignment vertical="center" wrapText="1"/>
    </xf>
    <xf numFmtId="0" fontId="9" fillId="0" borderId="3" xfId="0" applyFont="1" applyBorder="1" applyAlignment="1">
      <alignment horizontal="center" vertical="center" wrapText="1"/>
    </xf>
    <xf numFmtId="0" fontId="4" fillId="7" borderId="4" xfId="0" applyFont="1" applyFill="1" applyBorder="1" applyAlignment="1">
      <alignment horizontal="right" vertical="center" wrapText="1" indent="1"/>
    </xf>
    <xf numFmtId="0" fontId="4" fillId="7" borderId="2" xfId="0" applyFont="1" applyFill="1" applyBorder="1" applyAlignment="1">
      <alignment horizontal="right" vertical="center" wrapText="1" indent="1"/>
    </xf>
    <xf numFmtId="1" fontId="10" fillId="7" borderId="2" xfId="0" applyNumberFormat="1" applyFont="1" applyFill="1" applyBorder="1" applyAlignment="1">
      <alignment horizontal="center" vertical="center" wrapText="1"/>
    </xf>
    <xf numFmtId="164" fontId="10" fillId="7" borderId="2" xfId="0" applyNumberFormat="1" applyFont="1" applyFill="1" applyBorder="1" applyAlignment="1">
      <alignment horizontal="center" vertical="center" wrapText="1"/>
    </xf>
    <xf numFmtId="165" fontId="10" fillId="7" borderId="2" xfId="0" applyNumberFormat="1" applyFont="1" applyFill="1" applyBorder="1" applyAlignment="1">
      <alignment horizontal="center" vertical="center" wrapText="1"/>
    </xf>
    <xf numFmtId="165" fontId="4" fillId="11" borderId="2"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1" fontId="4" fillId="2" borderId="2" xfId="0" applyNumberFormat="1" applyFont="1" applyFill="1" applyBorder="1" applyAlignment="1">
      <alignment horizontal="center" vertical="center" wrapText="1"/>
    </xf>
    <xf numFmtId="166" fontId="4" fillId="2" borderId="2" xfId="0" applyNumberFormat="1" applyFont="1" applyFill="1" applyBorder="1" applyAlignment="1">
      <alignment horizontal="center" vertical="center" wrapText="1"/>
    </xf>
    <xf numFmtId="0" fontId="13" fillId="0" borderId="0" xfId="0" applyFont="1" applyAlignment="1">
      <alignment vertical="top"/>
    </xf>
    <xf numFmtId="0" fontId="8" fillId="0" borderId="0" xfId="0" applyFont="1"/>
    <xf numFmtId="0" fontId="12" fillId="3" borderId="6" xfId="0" applyFont="1" applyFill="1" applyBorder="1" applyAlignment="1">
      <alignment horizontal="center" vertical="center"/>
    </xf>
    <xf numFmtId="3" fontId="10" fillId="7" borderId="4" xfId="2" applyNumberFormat="1" applyFont="1" applyFill="1" applyBorder="1" applyAlignment="1">
      <alignment horizontal="center" vertical="center" wrapText="1"/>
    </xf>
    <xf numFmtId="1" fontId="5" fillId="8" borderId="2"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1" fontId="5" fillId="5" borderId="2" xfId="0" applyNumberFormat="1" applyFont="1" applyFill="1" applyBorder="1" applyAlignment="1">
      <alignment horizontal="center" vertical="center" wrapText="1"/>
    </xf>
    <xf numFmtId="0" fontId="3" fillId="5" borderId="2" xfId="0" applyFont="1" applyFill="1" applyBorder="1" applyAlignment="1">
      <alignment horizontal="center" vertical="center" wrapText="1"/>
    </xf>
    <xf numFmtId="0" fontId="9" fillId="0" borderId="0" xfId="0" applyFont="1" applyAlignment="1">
      <alignment horizontal="left" vertical="top" wrapText="1"/>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0" xfId="0" applyFont="1" applyFill="1" applyAlignment="1">
      <alignment horizontal="center" vertical="center"/>
    </xf>
    <xf numFmtId="1" fontId="14" fillId="12" borderId="7" xfId="0" applyNumberFormat="1" applyFont="1" applyFill="1" applyBorder="1" applyAlignment="1">
      <alignment horizontal="center" vertical="center"/>
    </xf>
    <xf numFmtId="0" fontId="14" fillId="12" borderId="0" xfId="0" applyFont="1" applyFill="1" applyBorder="1" applyAlignment="1">
      <alignment horizontal="center" vertical="center"/>
    </xf>
    <xf numFmtId="0" fontId="14" fillId="12" borderId="6" xfId="0" applyFont="1" applyFill="1" applyBorder="1" applyAlignment="1">
      <alignment horizontal="center" vertical="center"/>
    </xf>
    <xf numFmtId="3" fontId="14" fillId="12" borderId="7" xfId="0" applyNumberFormat="1" applyFont="1" applyFill="1" applyBorder="1" applyAlignment="1">
      <alignment horizontal="center" vertical="center"/>
    </xf>
    <xf numFmtId="3" fontId="14" fillId="12" borderId="6" xfId="0" applyNumberFormat="1" applyFont="1" applyFill="1" applyBorder="1" applyAlignment="1">
      <alignment horizontal="center" vertical="center"/>
    </xf>
    <xf numFmtId="0" fontId="14" fillId="12" borderId="6" xfId="0" applyFont="1" applyFill="1" applyBorder="1" applyAlignment="1">
      <alignment horizontal="center" vertical="center"/>
    </xf>
    <xf numFmtId="164" fontId="14" fillId="12" borderId="7" xfId="0" applyNumberFormat="1" applyFont="1" applyFill="1" applyBorder="1" applyAlignment="1">
      <alignment horizontal="center" vertical="center"/>
    </xf>
    <xf numFmtId="165" fontId="14" fillId="12" borderId="0" xfId="0" applyNumberFormat="1" applyFont="1" applyFill="1" applyAlignment="1">
      <alignment horizontal="center" vertical="center"/>
    </xf>
    <xf numFmtId="0" fontId="14" fillId="12" borderId="0" xfId="0" applyFont="1" applyFill="1" applyAlignment="1">
      <alignment horizontal="center" vertical="center"/>
    </xf>
  </cellXfs>
  <cellStyles count="4">
    <cellStyle name="Normal" xfId="0" builtinId="0"/>
    <cellStyle name="Normal 2" xfId="1"/>
    <cellStyle name="Virgül" xfId="2" builtinId="3"/>
    <cellStyle name="Yüzde" xfId="3" builtinId="5"/>
  </cellStyles>
  <dxfs count="0"/>
  <tableStyles count="0" defaultTableStyle="TableStyleMedium2" defaultPivotStyle="PivotStyleLight16"/>
  <colors>
    <mruColors>
      <color rgb="FF9BECE6"/>
      <color rgb="FF58E3E5"/>
      <color rgb="FF77ECF7"/>
      <color rgb="FFE0E0E0"/>
      <color rgb="FFEAEEF3"/>
      <color rgb="FFBAC7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'BLANK - Real Estate Sales Rpt'!$D$11</c:f>
              <c:strCache>
                <c:ptCount val="1"/>
                <c:pt idx="0">
                  <c:v>TOTAL LISTINGS</c:v>
                </c:pt>
              </c:strCache>
            </c:strRef>
          </c:tx>
          <c:spPr>
            <a:ln w="28575" cap="rnd">
              <a:solidFill>
                <a:srgbClr val="0070C0"/>
              </a:solidFill>
              <a:round/>
            </a:ln>
            <a:effectLst/>
          </c:spPr>
          <c:marker>
            <c:symbol val="circle"/>
            <c:size val="9"/>
            <c:spPr>
              <a:solidFill>
                <a:srgbClr val="00B0F0"/>
              </a:solidFill>
              <a:ln w="9525">
                <a:solidFill>
                  <a:srgbClr val="0070C0"/>
                </a:solidFill>
              </a:ln>
              <a:effectLst/>
            </c:spPr>
          </c:marker>
          <c:cat>
            <c:strRef>
              <c:f>'BLANK - Real Estate Sales Rpt'!$E$10:$P$10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Real Estate Sales Rpt'!$E$11:$P$11</c:f>
              <c:numCache>
                <c:formatCode>0</c:formatCode>
                <c:ptCount val="12"/>
                <c:pt idx="0">
                  <c:v>3477</c:v>
                </c:pt>
                <c:pt idx="1">
                  <c:v>86</c:v>
                </c:pt>
                <c:pt idx="2">
                  <c:v>210653</c:v>
                </c:pt>
                <c:pt idx="3">
                  <c:v>102</c:v>
                </c:pt>
                <c:pt idx="4">
                  <c:v>3517</c:v>
                </c:pt>
                <c:pt idx="5">
                  <c:v>682</c:v>
                </c:pt>
                <c:pt idx="6">
                  <c:v>3525</c:v>
                </c:pt>
                <c:pt idx="7">
                  <c:v>70</c:v>
                </c:pt>
                <c:pt idx="8">
                  <c:v>546842</c:v>
                </c:pt>
                <c:pt idx="9">
                  <c:v>78</c:v>
                </c:pt>
                <c:pt idx="10">
                  <c:v>264605</c:v>
                </c:pt>
                <c:pt idx="11">
                  <c:v>574</c:v>
                </c:pt>
              </c:numCache>
            </c:numRef>
          </c:val>
          <c:smooth val="0"/>
          <c:extLst>
            <c:ext xmlns:c16="http://schemas.microsoft.com/office/drawing/2014/chart" uri="{C3380CC4-5D6E-409C-BE32-E72D297353CC}">
              <c16:uniqueId val="{00000000-CF45-C641-83C6-B1DD6AA64ED7}"/>
            </c:ext>
          </c:extLst>
        </c:ser>
        <c:ser>
          <c:idx val="1"/>
          <c:order val="1"/>
          <c:tx>
            <c:strRef>
              <c:f>'BLANK - Real Estate Sales Rpt'!$D$12</c:f>
              <c:strCache>
                <c:ptCount val="1"/>
                <c:pt idx="0">
                  <c:v>NEW LISTINGS</c:v>
                </c:pt>
              </c:strCache>
            </c:strRef>
          </c:tx>
          <c:spPr>
            <a:ln w="28575" cap="rnd">
              <a:solidFill>
                <a:schemeClr val="accent4">
                  <a:lumMod val="75000"/>
                </a:schemeClr>
              </a:solidFill>
              <a:round/>
            </a:ln>
            <a:effectLst/>
          </c:spPr>
          <c:marker>
            <c:symbol val="triangle"/>
            <c:size val="9"/>
            <c:spPr>
              <a:solidFill>
                <a:schemeClr val="accent4"/>
              </a:solidFill>
              <a:ln w="9525">
                <a:solidFill>
                  <a:schemeClr val="accent4">
                    <a:lumMod val="75000"/>
                  </a:schemeClr>
                </a:solidFill>
              </a:ln>
              <a:effectLst/>
            </c:spPr>
          </c:marker>
          <c:cat>
            <c:strRef>
              <c:f>'BLANK - Real Estate Sales Rpt'!$E$10:$P$10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Real Estate Sales Rpt'!$E$12:$P$12</c:f>
              <c:numCache>
                <c:formatCode>0</c:formatCode>
                <c:ptCount val="12"/>
                <c:pt idx="0">
                  <c:v>1058</c:v>
                </c:pt>
                <c:pt idx="1">
                  <c:v>921</c:v>
                </c:pt>
                <c:pt idx="2">
                  <c:v>12</c:v>
                </c:pt>
                <c:pt idx="3">
                  <c:v>32270</c:v>
                </c:pt>
                <c:pt idx="4">
                  <c:v>499</c:v>
                </c:pt>
                <c:pt idx="5">
                  <c:v>567</c:v>
                </c:pt>
                <c:pt idx="6">
                  <c:v>22673</c:v>
                </c:pt>
                <c:pt idx="7">
                  <c:v>591</c:v>
                </c:pt>
                <c:pt idx="8">
                  <c:v>38032</c:v>
                </c:pt>
                <c:pt idx="9">
                  <c:v>582</c:v>
                </c:pt>
                <c:pt idx="10">
                  <c:v>1461222</c:v>
                </c:pt>
                <c:pt idx="11">
                  <c:v>5775</c:v>
                </c:pt>
              </c:numCache>
            </c:numRef>
          </c:val>
          <c:smooth val="0"/>
          <c:extLst>
            <c:ext xmlns:c16="http://schemas.microsoft.com/office/drawing/2014/chart" uri="{C3380CC4-5D6E-409C-BE32-E72D297353CC}">
              <c16:uniqueId val="{00000001-CF45-C641-83C6-B1DD6AA64ED7}"/>
            </c:ext>
          </c:extLst>
        </c:ser>
        <c:ser>
          <c:idx val="2"/>
          <c:order val="2"/>
          <c:tx>
            <c:strRef>
              <c:f>'BLANK - Real Estate Sales Rpt'!$D$13</c:f>
              <c:strCache>
                <c:ptCount val="1"/>
                <c:pt idx="0">
                  <c:v>NUMBER OF SALES</c:v>
                </c:pt>
              </c:strCache>
            </c:strRef>
          </c:tx>
          <c:spPr>
            <a:ln w="28575" cap="rnd">
              <a:solidFill>
                <a:srgbClr val="00B050"/>
              </a:solidFill>
              <a:round/>
            </a:ln>
            <a:effectLst/>
          </c:spPr>
          <c:marker>
            <c:symbol val="diamond"/>
            <c:size val="9"/>
            <c:spPr>
              <a:solidFill>
                <a:srgbClr val="92D050"/>
              </a:solidFill>
              <a:ln w="9525">
                <a:solidFill>
                  <a:srgbClr val="00B050"/>
                </a:solidFill>
              </a:ln>
              <a:effectLst/>
            </c:spPr>
          </c:marker>
          <c:cat>
            <c:strRef>
              <c:f>'BLANK - Real Estate Sales Rpt'!$E$10:$P$10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Real Estate Sales Rpt'!$E$13:$P$13</c:f>
              <c:numCache>
                <c:formatCode>0</c:formatCode>
                <c:ptCount val="12"/>
                <c:pt idx="0">
                  <c:v>3449</c:v>
                </c:pt>
                <c:pt idx="1">
                  <c:v>27</c:v>
                </c:pt>
                <c:pt idx="2">
                  <c:v>3465</c:v>
                </c:pt>
                <c:pt idx="3">
                  <c:v>31730</c:v>
                </c:pt>
                <c:pt idx="4">
                  <c:v>3260962</c:v>
                </c:pt>
                <c:pt idx="5">
                  <c:v>35</c:v>
                </c:pt>
                <c:pt idx="6">
                  <c:v>3442</c:v>
                </c:pt>
                <c:pt idx="7">
                  <c:v>43</c:v>
                </c:pt>
                <c:pt idx="8">
                  <c:v>3441</c:v>
                </c:pt>
                <c:pt idx="9">
                  <c:v>19</c:v>
                </c:pt>
                <c:pt idx="10">
                  <c:v>3473</c:v>
                </c:pt>
                <c:pt idx="11">
                  <c:v>51</c:v>
                </c:pt>
              </c:numCache>
            </c:numRef>
          </c:val>
          <c:smooth val="0"/>
          <c:extLst>
            <c:ext xmlns:c16="http://schemas.microsoft.com/office/drawing/2014/chart" uri="{C3380CC4-5D6E-409C-BE32-E72D297353CC}">
              <c16:uniqueId val="{00000002-CF45-C641-83C6-B1DD6AA64ED7}"/>
            </c:ext>
          </c:extLst>
        </c:ser>
        <c:dLbls>
          <c:showLegendKey val="0"/>
          <c:showVal val="0"/>
          <c:showCatName val="0"/>
          <c:showSerName val="0"/>
          <c:showPercent val="0"/>
          <c:showBubbleSize val="0"/>
        </c:dLbls>
        <c:marker val="1"/>
        <c:smooth val="0"/>
        <c:axId val="204394063"/>
        <c:axId val="204395711"/>
      </c:lineChart>
      <c:catAx>
        <c:axId val="20439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crossAx val="204395711"/>
        <c:crosses val="autoZero"/>
        <c:auto val="1"/>
        <c:lblAlgn val="ctr"/>
        <c:lblOffset val="100"/>
        <c:noMultiLvlLbl val="0"/>
      </c:catAx>
      <c:valAx>
        <c:axId val="204395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crossAx val="204394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ar-Y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clustered"/>
        <c:varyColors val="1"/>
        <c:ser>
          <c:idx val="0"/>
          <c:order val="0"/>
          <c:invertIfNegative val="0"/>
          <c:dPt>
            <c:idx val="0"/>
            <c:invertIfNegative val="0"/>
            <c:bubble3D val="0"/>
            <c:spPr>
              <a:solidFill>
                <a:schemeClr val="accent4">
                  <a:shade val="42000"/>
                </a:schemeClr>
              </a:solidFill>
              <a:ln>
                <a:noFill/>
              </a:ln>
              <a:effectLst/>
            </c:spPr>
            <c:extLst>
              <c:ext xmlns:c16="http://schemas.microsoft.com/office/drawing/2014/chart" uri="{C3380CC4-5D6E-409C-BE32-E72D297353CC}">
                <c16:uniqueId val="{00000001-F5A9-9949-B95C-09221B634840}"/>
              </c:ext>
            </c:extLst>
          </c:dPt>
          <c:dPt>
            <c:idx val="1"/>
            <c:invertIfNegative val="0"/>
            <c:bubble3D val="0"/>
            <c:spPr>
              <a:solidFill>
                <a:schemeClr val="accent4">
                  <a:shade val="55000"/>
                </a:schemeClr>
              </a:solidFill>
              <a:ln>
                <a:noFill/>
              </a:ln>
              <a:effectLst/>
            </c:spPr>
            <c:extLst>
              <c:ext xmlns:c16="http://schemas.microsoft.com/office/drawing/2014/chart" uri="{C3380CC4-5D6E-409C-BE32-E72D297353CC}">
                <c16:uniqueId val="{00000003-F5A9-9949-B95C-09221B634840}"/>
              </c:ext>
            </c:extLst>
          </c:dPt>
          <c:dPt>
            <c:idx val="2"/>
            <c:invertIfNegative val="0"/>
            <c:bubble3D val="0"/>
            <c:spPr>
              <a:solidFill>
                <a:schemeClr val="accent4">
                  <a:shade val="68000"/>
                </a:schemeClr>
              </a:solidFill>
              <a:ln>
                <a:noFill/>
              </a:ln>
              <a:effectLst/>
            </c:spPr>
            <c:extLst>
              <c:ext xmlns:c16="http://schemas.microsoft.com/office/drawing/2014/chart" uri="{C3380CC4-5D6E-409C-BE32-E72D297353CC}">
                <c16:uniqueId val="{00000005-F5A9-9949-B95C-09221B634840}"/>
              </c:ext>
            </c:extLst>
          </c:dPt>
          <c:dPt>
            <c:idx val="3"/>
            <c:invertIfNegative val="0"/>
            <c:bubble3D val="0"/>
            <c:spPr>
              <a:solidFill>
                <a:schemeClr val="accent4">
                  <a:shade val="80000"/>
                </a:schemeClr>
              </a:solidFill>
              <a:ln>
                <a:noFill/>
              </a:ln>
              <a:effectLst/>
            </c:spPr>
            <c:extLst>
              <c:ext xmlns:c16="http://schemas.microsoft.com/office/drawing/2014/chart" uri="{C3380CC4-5D6E-409C-BE32-E72D297353CC}">
                <c16:uniqueId val="{00000007-F5A9-9949-B95C-09221B634840}"/>
              </c:ext>
            </c:extLst>
          </c:dPt>
          <c:dPt>
            <c:idx val="4"/>
            <c:invertIfNegative val="0"/>
            <c:bubble3D val="0"/>
            <c:spPr>
              <a:solidFill>
                <a:schemeClr val="accent4">
                  <a:shade val="93000"/>
                </a:schemeClr>
              </a:solidFill>
              <a:ln>
                <a:noFill/>
              </a:ln>
              <a:effectLst/>
            </c:spPr>
            <c:extLst>
              <c:ext xmlns:c16="http://schemas.microsoft.com/office/drawing/2014/chart" uri="{C3380CC4-5D6E-409C-BE32-E72D297353CC}">
                <c16:uniqueId val="{00000009-F5A9-9949-B95C-09221B634840}"/>
              </c:ext>
            </c:extLst>
          </c:dPt>
          <c:dPt>
            <c:idx val="5"/>
            <c:invertIfNegative val="0"/>
            <c:bubble3D val="0"/>
            <c:spPr>
              <a:solidFill>
                <a:schemeClr val="accent4">
                  <a:tint val="94000"/>
                </a:schemeClr>
              </a:solidFill>
              <a:ln>
                <a:noFill/>
              </a:ln>
              <a:effectLst/>
            </c:spPr>
            <c:extLst>
              <c:ext xmlns:c16="http://schemas.microsoft.com/office/drawing/2014/chart" uri="{C3380CC4-5D6E-409C-BE32-E72D297353CC}">
                <c16:uniqueId val="{0000000B-F5A9-9949-B95C-09221B634840}"/>
              </c:ext>
            </c:extLst>
          </c:dPt>
          <c:dPt>
            <c:idx val="6"/>
            <c:invertIfNegative val="0"/>
            <c:bubble3D val="0"/>
            <c:spPr>
              <a:solidFill>
                <a:schemeClr val="accent4">
                  <a:tint val="81000"/>
                </a:schemeClr>
              </a:solidFill>
              <a:ln>
                <a:noFill/>
              </a:ln>
              <a:effectLst/>
            </c:spPr>
            <c:extLst>
              <c:ext xmlns:c16="http://schemas.microsoft.com/office/drawing/2014/chart" uri="{C3380CC4-5D6E-409C-BE32-E72D297353CC}">
                <c16:uniqueId val="{0000000D-F5A9-9949-B95C-09221B634840}"/>
              </c:ext>
            </c:extLst>
          </c:dPt>
          <c:dPt>
            <c:idx val="7"/>
            <c:invertIfNegative val="0"/>
            <c:bubble3D val="0"/>
            <c:spPr>
              <a:solidFill>
                <a:schemeClr val="accent4">
                  <a:tint val="69000"/>
                </a:schemeClr>
              </a:solidFill>
              <a:ln>
                <a:noFill/>
              </a:ln>
              <a:effectLst/>
            </c:spPr>
            <c:extLst>
              <c:ext xmlns:c16="http://schemas.microsoft.com/office/drawing/2014/chart" uri="{C3380CC4-5D6E-409C-BE32-E72D297353CC}">
                <c16:uniqueId val="{0000000F-F5A9-9949-B95C-09221B634840}"/>
              </c:ext>
            </c:extLst>
          </c:dPt>
          <c:dPt>
            <c:idx val="8"/>
            <c:invertIfNegative val="0"/>
            <c:bubble3D val="0"/>
            <c:spPr>
              <a:solidFill>
                <a:schemeClr val="accent4">
                  <a:tint val="56000"/>
                </a:schemeClr>
              </a:solidFill>
              <a:ln>
                <a:noFill/>
              </a:ln>
              <a:effectLst/>
            </c:spPr>
            <c:extLst>
              <c:ext xmlns:c16="http://schemas.microsoft.com/office/drawing/2014/chart" uri="{C3380CC4-5D6E-409C-BE32-E72D297353CC}">
                <c16:uniqueId val="{00000011-F5A9-9949-B95C-09221B634840}"/>
              </c:ext>
            </c:extLst>
          </c:dPt>
          <c:dPt>
            <c:idx val="9"/>
            <c:invertIfNegative val="0"/>
            <c:bubble3D val="0"/>
            <c:spPr>
              <a:solidFill>
                <a:schemeClr val="accent4">
                  <a:tint val="43000"/>
                </a:schemeClr>
              </a:solidFill>
              <a:ln>
                <a:noFill/>
              </a:ln>
              <a:effectLst/>
            </c:spPr>
            <c:extLst>
              <c:ext xmlns:c16="http://schemas.microsoft.com/office/drawing/2014/chart" uri="{C3380CC4-5D6E-409C-BE32-E72D297353CC}">
                <c16:uniqueId val="{00000013-F5A9-9949-B95C-09221B63484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entury Gothic" panose="020B0502020202020204" pitchFamily="34" charset="0"/>
                    <a:ea typeface="+mn-ea"/>
                    <a:cs typeface="+mn-cs"/>
                  </a:defRPr>
                </a:pPr>
                <a:endParaRPr lang="ar-YE"/>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'BLANK - Real Estate Sales Rpt'!$D$19:$D$28</c:f>
              <c:strCache>
                <c:ptCount val="10"/>
                <c:pt idx="0">
                  <c:v>REST 1</c:v>
                </c:pt>
                <c:pt idx="1">
                  <c:v>REST 2</c:v>
                </c:pt>
                <c:pt idx="2">
                  <c:v>REST 3</c:v>
                </c:pt>
                <c:pt idx="3">
                  <c:v>REST 4</c:v>
                </c:pt>
                <c:pt idx="4">
                  <c:v>REST 5</c:v>
                </c:pt>
                <c:pt idx="5">
                  <c:v>REST 6</c:v>
                </c:pt>
                <c:pt idx="6">
                  <c:v>REST 7</c:v>
                </c:pt>
                <c:pt idx="7">
                  <c:v>REST 8</c:v>
                </c:pt>
                <c:pt idx="8">
                  <c:v>REST 9</c:v>
                </c:pt>
                <c:pt idx="9">
                  <c:v>REST 10</c:v>
                </c:pt>
              </c:strCache>
            </c:strRef>
          </c:cat>
          <c:val>
            <c:numRef>
              <c:f>'BLANK - Real Estate Sales Rpt'!$H$19:$H$28</c:f>
              <c:numCache>
                <c:formatCode>"$"#,##0</c:formatCode>
                <c:ptCount val="10"/>
                <c:pt idx="0">
                  <c:v>40341</c:v>
                </c:pt>
                <c:pt idx="1">
                  <c:v>288</c:v>
                </c:pt>
                <c:pt idx="2">
                  <c:v>40396</c:v>
                </c:pt>
                <c:pt idx="3">
                  <c:v>40386</c:v>
                </c:pt>
                <c:pt idx="4">
                  <c:v>45795</c:v>
                </c:pt>
                <c:pt idx="5">
                  <c:v>45846</c:v>
                </c:pt>
                <c:pt idx="6">
                  <c:v>45786</c:v>
                </c:pt>
                <c:pt idx="7">
                  <c:v>40395</c:v>
                </c:pt>
                <c:pt idx="8">
                  <c:v>40346</c:v>
                </c:pt>
                <c:pt idx="9">
                  <c:v>40346</c:v>
                </c:pt>
              </c:numCache>
            </c:numRef>
          </c:val>
          <c:extLst>
            <c:ext xmlns:c16="http://schemas.microsoft.com/office/drawing/2014/chart" uri="{C3380CC4-5D6E-409C-BE32-E72D297353CC}">
              <c16:uniqueId val="{00000014-F5A9-9949-B95C-09221B634840}"/>
            </c:ext>
          </c:extLst>
        </c:ser>
        <c:dLbls>
          <c:showLegendKey val="0"/>
          <c:showVal val="0"/>
          <c:showCatName val="0"/>
          <c:showSerName val="0"/>
          <c:showPercent val="0"/>
          <c:showBubbleSize val="0"/>
        </c:dLbls>
        <c:gapWidth val="25"/>
        <c:axId val="204638287"/>
        <c:axId val="667862063"/>
      </c:barChart>
      <c:catAx>
        <c:axId val="20463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crossAx val="667862063"/>
        <c:crosses val="autoZero"/>
        <c:auto val="1"/>
        <c:lblAlgn val="ctr"/>
        <c:lblOffset val="100"/>
        <c:noMultiLvlLbl val="0"/>
      </c:catAx>
      <c:valAx>
        <c:axId val="66786206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046382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ar-Y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'BLANK - Real Estate Sales Rpt'!$D$14</c:f>
              <c:strCache>
                <c:ptCount val="1"/>
                <c:pt idx="0">
                  <c:v>SALES AMOUNT</c:v>
                </c:pt>
              </c:strCache>
            </c:strRef>
          </c:tx>
          <c:spPr>
            <a:gradFill>
              <a:gsLst>
                <a:gs pos="0">
                  <a:srgbClr val="00B050">
                    <a:alpha val="75000"/>
                  </a:srgbClr>
                </a:gs>
                <a:gs pos="100000">
                  <a:srgbClr val="92D050">
                    <a:alpha val="75000"/>
                  </a:srgbClr>
                </a:gs>
              </a:gsLst>
              <a:lin ang="5400000" scaled="1"/>
            </a:gradFill>
            <a:ln>
              <a:noFill/>
            </a:ln>
            <a:effectLst/>
          </c:spPr>
          <c:invertIfNegative val="0"/>
          <c:cat>
            <c:strRef>
              <c:f>'BLANK - Real Estate Sales Rpt'!$E$10:$P$10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Real Estate Sales Rpt'!$E$14:$P$14</c:f>
              <c:numCache>
                <c:formatCode>_("$"* #,##0_);_("$"* \(#,##0\);_("$"* "-"??_);_(@_)</c:formatCode>
                <c:ptCount val="12"/>
                <c:pt idx="0">
                  <c:v>276317</c:v>
                </c:pt>
                <c:pt idx="1">
                  <c:v>363</c:v>
                </c:pt>
                <c:pt idx="2">
                  <c:v>69</c:v>
                </c:pt>
                <c:pt idx="3">
                  <c:v>347</c:v>
                </c:pt>
                <c:pt idx="4">
                  <c:v>477</c:v>
                </c:pt>
                <c:pt idx="5">
                  <c:v>11115</c:v>
                </c:pt>
                <c:pt idx="6">
                  <c:v>5520</c:v>
                </c:pt>
                <c:pt idx="7">
                  <c:v>427</c:v>
                </c:pt>
                <c:pt idx="8">
                  <c:v>4405</c:v>
                </c:pt>
                <c:pt idx="9">
                  <c:v>3627</c:v>
                </c:pt>
                <c:pt idx="10">
                  <c:v>36477</c:v>
                </c:pt>
                <c:pt idx="11">
                  <c:v>435</c:v>
                </c:pt>
              </c:numCache>
            </c:numRef>
          </c:val>
          <c:extLst>
            <c:ext xmlns:c16="http://schemas.microsoft.com/office/drawing/2014/chart" uri="{C3380CC4-5D6E-409C-BE32-E72D297353CC}">
              <c16:uniqueId val="{00000000-4C29-F64F-B443-405CCC3683DA}"/>
            </c:ext>
          </c:extLst>
        </c:ser>
        <c:ser>
          <c:idx val="1"/>
          <c:order val="1"/>
          <c:tx>
            <c:strRef>
              <c:f>'BLANK - Real Estate Sales Rpt'!$D$15</c:f>
              <c:strCache>
                <c:ptCount val="1"/>
                <c:pt idx="0">
                  <c:v>TARGET AMOUNT</c:v>
                </c:pt>
              </c:strCache>
            </c:strRef>
          </c:tx>
          <c:spPr>
            <a:solidFill>
              <a:srgbClr val="9BECE6">
                <a:alpha val="75000"/>
              </a:srgbClr>
            </a:solidFill>
            <a:ln>
              <a:noFill/>
            </a:ln>
            <a:effectLst/>
          </c:spPr>
          <c:invertIfNegative val="0"/>
          <c:cat>
            <c:strRef>
              <c:f>'BLANK - Real Estate Sales Rpt'!$E$10:$P$10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Real Estate Sales Rpt'!$E$15:$P$15</c:f>
              <c:numCache>
                <c:formatCode>_("$"* #,##0_);_("$"* \(#,##0\);_("$"* "-"??_);_(@_)</c:formatCode>
                <c:ptCount val="12"/>
                <c:pt idx="0">
                  <c:v>58175</c:v>
                </c:pt>
                <c:pt idx="1">
                  <c:v>35475</c:v>
                </c:pt>
                <c:pt idx="2">
                  <c:v>97303</c:v>
                </c:pt>
                <c:pt idx="3">
                  <c:v>347</c:v>
                </c:pt>
                <c:pt idx="4">
                  <c:v>54887</c:v>
                </c:pt>
                <c:pt idx="5">
                  <c:v>347</c:v>
                </c:pt>
                <c:pt idx="6">
                  <c:v>77336</c:v>
                </c:pt>
                <c:pt idx="7">
                  <c:v>43</c:v>
                </c:pt>
                <c:pt idx="8">
                  <c:v>54583</c:v>
                </c:pt>
                <c:pt idx="9">
                  <c:v>435</c:v>
                </c:pt>
                <c:pt idx="10">
                  <c:v>54903</c:v>
                </c:pt>
                <c:pt idx="11">
                  <c:v>435</c:v>
                </c:pt>
              </c:numCache>
            </c:numRef>
          </c:val>
          <c:extLst>
            <c:ext xmlns:c16="http://schemas.microsoft.com/office/drawing/2014/chart" uri="{C3380CC4-5D6E-409C-BE32-E72D297353CC}">
              <c16:uniqueId val="{00000001-4C29-F64F-B443-405CCC3683DA}"/>
            </c:ext>
          </c:extLst>
        </c:ser>
        <c:dLbls>
          <c:showLegendKey val="0"/>
          <c:showVal val="0"/>
          <c:showCatName val="0"/>
          <c:showSerName val="0"/>
          <c:showPercent val="0"/>
          <c:showBubbleSize val="0"/>
        </c:dLbls>
        <c:gapWidth val="219"/>
        <c:overlap val="30"/>
        <c:axId val="210661839"/>
        <c:axId val="215167151"/>
      </c:barChart>
      <c:catAx>
        <c:axId val="2106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crossAx val="215167151"/>
        <c:crosses val="autoZero"/>
        <c:auto val="1"/>
        <c:lblAlgn val="ctr"/>
        <c:lblOffset val="100"/>
        <c:noMultiLvlLbl val="0"/>
      </c:catAx>
      <c:valAx>
        <c:axId val="2151671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crossAx val="21066183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ar-YE"/>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ar-Y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241300</xdr:colOff>
      <xdr:row>5</xdr:row>
      <xdr:rowOff>6350</xdr:rowOff>
    </xdr:from>
    <xdr:to>
      <xdr:col>6</xdr:col>
      <xdr:colOff>952500</xdr:colOff>
      <xdr:row>5</xdr:row>
      <xdr:rowOff>3086100</xdr:rowOff>
    </xdr:to>
    <xdr:graphicFrame macro="">
      <xdr:nvGraphicFramePr>
        <xdr:cNvPr id="3" name="Chart 2">
          <a:extLst>
            <a:ext uri="{FF2B5EF4-FFF2-40B4-BE49-F238E27FC236}">
              <a16:creationId xmlns:a16="http://schemas.microsoft.com/office/drawing/2014/main" id="{814135B0-094F-1F48-A86D-CA1867371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6</xdr:row>
      <xdr:rowOff>69850</xdr:rowOff>
    </xdr:from>
    <xdr:to>
      <xdr:col>6</xdr:col>
      <xdr:colOff>863600</xdr:colOff>
      <xdr:row>6</xdr:row>
      <xdr:rowOff>3162300</xdr:rowOff>
    </xdr:to>
    <xdr:graphicFrame macro="">
      <xdr:nvGraphicFramePr>
        <xdr:cNvPr id="4" name="Chart 3">
          <a:extLst>
            <a:ext uri="{FF2B5EF4-FFF2-40B4-BE49-F238E27FC236}">
              <a16:creationId xmlns:a16="http://schemas.microsoft.com/office/drawing/2014/main" id="{17311DE4-78C3-4143-B364-431D902E4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247650</xdr:colOff>
      <xdr:row>5</xdr:row>
      <xdr:rowOff>76200</xdr:rowOff>
    </xdr:from>
    <xdr:to>
      <xdr:col>17</xdr:col>
      <xdr:colOff>50800</xdr:colOff>
      <xdr:row>6</xdr:row>
      <xdr:rowOff>3162300</xdr:rowOff>
    </xdr:to>
    <xdr:graphicFrame macro="">
      <xdr:nvGraphicFramePr>
        <xdr:cNvPr id="5" name="Chart 4">
          <a:extLst>
            <a:ext uri="{FF2B5EF4-FFF2-40B4-BE49-F238E27FC236}">
              <a16:creationId xmlns:a16="http://schemas.microsoft.com/office/drawing/2014/main" id="{2D5C6F0A-FED0-FA43-B545-C8042C06C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B1:Q91"/>
  <sheetViews>
    <sheetView showGridLines="0" tabSelected="1" zoomScaleNormal="100" workbookViewId="0">
      <selection activeCell="B31" sqref="B31"/>
    </sheetView>
  </sheetViews>
  <sheetFormatPr defaultColWidth="8.875" defaultRowHeight="14.25" x14ac:dyDescent="0.2"/>
  <cols>
    <col min="1" max="1" width="3.375" customWidth="1"/>
    <col min="2" max="2" width="14.5" customWidth="1"/>
    <col min="3" max="4" width="18.875" customWidth="1"/>
    <col min="5" max="16" width="12.875" customWidth="1"/>
    <col min="17" max="17" width="20.875" customWidth="1"/>
    <col min="18" max="18" width="3.375" customWidth="1"/>
  </cols>
  <sheetData>
    <row r="1" spans="2:17" ht="45" customHeight="1" x14ac:dyDescent="0.2">
      <c r="B1" s="5" t="s">
        <v>39</v>
      </c>
      <c r="C1" s="5"/>
      <c r="D1" s="5"/>
      <c r="E1" s="5"/>
      <c r="F1" s="5"/>
      <c r="G1" s="5"/>
    </row>
    <row r="2" spans="2:17" ht="47.1" customHeight="1" x14ac:dyDescent="0.2">
      <c r="B2" s="62" t="s">
        <v>40</v>
      </c>
      <c r="C2" s="62"/>
      <c r="D2" s="62"/>
      <c r="E2" s="62"/>
      <c r="F2" s="62"/>
      <c r="G2" s="62"/>
      <c r="H2" s="62"/>
      <c r="I2" s="62"/>
      <c r="J2" s="62"/>
      <c r="K2" s="62"/>
      <c r="L2" s="62"/>
      <c r="M2" s="62"/>
      <c r="N2" s="62"/>
      <c r="O2" s="62"/>
      <c r="P2" s="62"/>
      <c r="Q2" s="62"/>
    </row>
    <row r="3" spans="2:17" ht="33" customHeight="1" x14ac:dyDescent="0.2">
      <c r="B3" s="56" t="s">
        <v>20</v>
      </c>
      <c r="C3" s="63" t="s">
        <v>19</v>
      </c>
      <c r="D3" s="64"/>
      <c r="E3" s="63" t="s">
        <v>25</v>
      </c>
      <c r="F3" s="65"/>
      <c r="G3" s="64"/>
      <c r="H3" s="63" t="s">
        <v>26</v>
      </c>
      <c r="I3" s="65"/>
      <c r="J3" s="65"/>
      <c r="K3" s="64"/>
      <c r="L3" s="63" t="s">
        <v>27</v>
      </c>
      <c r="M3" s="65"/>
      <c r="N3" s="65"/>
      <c r="O3" s="64"/>
      <c r="P3" s="66" t="s">
        <v>28</v>
      </c>
      <c r="Q3" s="66"/>
    </row>
    <row r="4" spans="2:17" ht="74.099999999999994" customHeight="1" x14ac:dyDescent="0.2">
      <c r="B4" s="72" t="str">
        <f>B9</f>
        <v>20XX</v>
      </c>
      <c r="C4" s="70">
        <f>Q11</f>
        <v>1034211</v>
      </c>
      <c r="D4" s="71"/>
      <c r="E4" s="67">
        <f>Q13</f>
        <v>3310137</v>
      </c>
      <c r="F4" s="68"/>
      <c r="G4" s="69"/>
      <c r="H4" s="73">
        <f>Q14</f>
        <v>339579</v>
      </c>
      <c r="I4" s="68"/>
      <c r="J4" s="68"/>
      <c r="K4" s="69"/>
      <c r="L4" s="73">
        <f>Q15</f>
        <v>434269</v>
      </c>
      <c r="M4" s="68"/>
      <c r="N4" s="68"/>
      <c r="O4" s="69"/>
      <c r="P4" s="74">
        <f>Q16</f>
        <v>0.781955423942303</v>
      </c>
      <c r="Q4" s="75"/>
    </row>
    <row r="5" spans="2:17" ht="16.5" x14ac:dyDescent="0.3">
      <c r="B5" s="55"/>
      <c r="C5" s="55"/>
      <c r="D5" s="55"/>
      <c r="E5" s="55"/>
      <c r="F5" s="55"/>
      <c r="G5" s="55"/>
      <c r="H5" s="55"/>
      <c r="I5" s="55"/>
      <c r="J5" s="55"/>
      <c r="K5" s="55"/>
      <c r="L5" s="55"/>
      <c r="M5" s="55"/>
      <c r="N5" s="55"/>
      <c r="O5" s="55"/>
      <c r="P5" s="55"/>
      <c r="Q5" s="55"/>
    </row>
    <row r="6" spans="2:17" ht="249.95" customHeight="1" x14ac:dyDescent="0.3">
      <c r="B6" s="55"/>
      <c r="C6" s="55"/>
      <c r="D6" s="55"/>
      <c r="E6" s="55"/>
      <c r="F6" s="55"/>
      <c r="G6" s="55"/>
      <c r="H6" s="55"/>
      <c r="I6" s="55"/>
      <c r="J6" s="55"/>
      <c r="K6" s="55"/>
      <c r="L6" s="55"/>
      <c r="M6" s="55"/>
      <c r="N6" s="55"/>
      <c r="O6" s="55"/>
      <c r="P6" s="55"/>
      <c r="Q6" s="55"/>
    </row>
    <row r="7" spans="2:17" ht="249.95" customHeight="1" x14ac:dyDescent="0.3">
      <c r="B7" s="55"/>
      <c r="C7" s="55"/>
      <c r="D7" s="55"/>
      <c r="E7" s="55"/>
      <c r="F7" s="55"/>
      <c r="G7" s="55"/>
      <c r="H7" s="55"/>
      <c r="I7" s="55"/>
      <c r="J7" s="55"/>
      <c r="K7" s="55"/>
      <c r="L7" s="55"/>
      <c r="M7" s="55"/>
      <c r="N7" s="55"/>
      <c r="O7" s="55"/>
      <c r="P7" s="55"/>
      <c r="Q7" s="55"/>
    </row>
    <row r="8" spans="2:17" ht="16.5" x14ac:dyDescent="0.3">
      <c r="B8" s="55"/>
      <c r="C8" s="55"/>
      <c r="D8" s="55"/>
      <c r="E8" s="55"/>
      <c r="F8" s="55"/>
      <c r="G8" s="55"/>
      <c r="H8" s="55"/>
      <c r="I8" s="55"/>
      <c r="J8" s="55"/>
      <c r="K8" s="55"/>
      <c r="L8" s="55"/>
      <c r="M8" s="55"/>
      <c r="N8" s="55"/>
      <c r="O8" s="55"/>
      <c r="P8" s="55"/>
      <c r="Q8" s="55"/>
    </row>
    <row r="9" spans="2:17" ht="39.950000000000003" customHeight="1" x14ac:dyDescent="0.4">
      <c r="B9" s="37" t="s">
        <v>21</v>
      </c>
      <c r="C9" s="55"/>
      <c r="D9" s="35" t="s">
        <v>24</v>
      </c>
      <c r="E9" s="55"/>
      <c r="F9" s="55"/>
      <c r="G9" s="55"/>
      <c r="H9" s="55"/>
      <c r="I9" s="55"/>
      <c r="J9" s="55"/>
      <c r="K9" s="55"/>
      <c r="L9" s="55"/>
      <c r="M9" s="55"/>
      <c r="N9" s="55"/>
      <c r="O9" s="55"/>
      <c r="P9" s="55"/>
      <c r="Q9" s="55"/>
    </row>
    <row r="10" spans="2:17" ht="24.95" customHeight="1" thickBot="1" x14ac:dyDescent="0.25">
      <c r="B10" s="36" t="s">
        <v>20</v>
      </c>
      <c r="D10" s="38"/>
      <c r="E10" s="38" t="s">
        <v>2</v>
      </c>
      <c r="F10" s="38" t="s">
        <v>3</v>
      </c>
      <c r="G10" s="38" t="s">
        <v>4</v>
      </c>
      <c r="H10" s="38" t="s">
        <v>5</v>
      </c>
      <c r="I10" s="38" t="s">
        <v>6</v>
      </c>
      <c r="J10" s="38" t="s">
        <v>7</v>
      </c>
      <c r="K10" s="38" t="s">
        <v>8</v>
      </c>
      <c r="L10" s="38" t="s">
        <v>9</v>
      </c>
      <c r="M10" s="38" t="s">
        <v>10</v>
      </c>
      <c r="N10" s="38" t="s">
        <v>11</v>
      </c>
      <c r="O10" s="38" t="s">
        <v>12</v>
      </c>
      <c r="P10" s="38" t="s">
        <v>13</v>
      </c>
      <c r="Q10" s="38" t="s">
        <v>14</v>
      </c>
    </row>
    <row r="11" spans="2:17" ht="24.95" customHeight="1" x14ac:dyDescent="0.2">
      <c r="D11" s="45" t="s">
        <v>19</v>
      </c>
      <c r="E11" s="51">
        <f>SUM(E32,E38,E44,E50,E56,E62,E68,E74,E86)</f>
        <v>3477</v>
      </c>
      <c r="F11" s="51">
        <f t="shared" ref="F11:P11" si="0">SUM(F32,F38,F44,F50,F56,F62,F68,F74,F86)</f>
        <v>86</v>
      </c>
      <c r="G11" s="51">
        <f t="shared" si="0"/>
        <v>210653</v>
      </c>
      <c r="H11" s="51">
        <f t="shared" si="0"/>
        <v>102</v>
      </c>
      <c r="I11" s="51">
        <f t="shared" si="0"/>
        <v>3517</v>
      </c>
      <c r="J11" s="51">
        <f t="shared" si="0"/>
        <v>682</v>
      </c>
      <c r="K11" s="51">
        <f t="shared" si="0"/>
        <v>3525</v>
      </c>
      <c r="L11" s="51">
        <f t="shared" si="0"/>
        <v>70</v>
      </c>
      <c r="M11" s="51">
        <f t="shared" si="0"/>
        <v>546842</v>
      </c>
      <c r="N11" s="51">
        <f t="shared" si="0"/>
        <v>78</v>
      </c>
      <c r="O11" s="51">
        <f t="shared" si="0"/>
        <v>264605</v>
      </c>
      <c r="P11" s="51">
        <f t="shared" si="0"/>
        <v>574</v>
      </c>
      <c r="Q11" s="57">
        <f>SUM(E11:P11)</f>
        <v>1034211</v>
      </c>
    </row>
    <row r="12" spans="2:17" ht="24.95" customHeight="1" x14ac:dyDescent="0.2">
      <c r="D12" s="46" t="s">
        <v>15</v>
      </c>
      <c r="E12" s="52">
        <f t="shared" ref="E12:P13" si="1">SUM(E33,E39,E45,E51,E57,E63,E69,E75,E87)</f>
        <v>1058</v>
      </c>
      <c r="F12" s="52">
        <f t="shared" si="1"/>
        <v>921</v>
      </c>
      <c r="G12" s="52">
        <f t="shared" si="1"/>
        <v>12</v>
      </c>
      <c r="H12" s="52">
        <f t="shared" si="1"/>
        <v>32270</v>
      </c>
      <c r="I12" s="52">
        <f t="shared" si="1"/>
        <v>499</v>
      </c>
      <c r="J12" s="52">
        <f t="shared" si="1"/>
        <v>567</v>
      </c>
      <c r="K12" s="52">
        <f t="shared" si="1"/>
        <v>22673</v>
      </c>
      <c r="L12" s="52">
        <f t="shared" si="1"/>
        <v>591</v>
      </c>
      <c r="M12" s="52">
        <f t="shared" si="1"/>
        <v>38032</v>
      </c>
      <c r="N12" s="52">
        <f t="shared" si="1"/>
        <v>582</v>
      </c>
      <c r="O12" s="52">
        <f t="shared" si="1"/>
        <v>1461222</v>
      </c>
      <c r="P12" s="52">
        <f t="shared" si="1"/>
        <v>5775</v>
      </c>
      <c r="Q12" s="47">
        <f>SUM(E12:P12)</f>
        <v>1564202</v>
      </c>
    </row>
    <row r="13" spans="2:17" ht="24.95" customHeight="1" x14ac:dyDescent="0.2">
      <c r="D13" s="46" t="s">
        <v>16</v>
      </c>
      <c r="E13" s="52">
        <f t="shared" si="1"/>
        <v>3449</v>
      </c>
      <c r="F13" s="52">
        <f t="shared" si="1"/>
        <v>27</v>
      </c>
      <c r="G13" s="52">
        <f t="shared" si="1"/>
        <v>3465</v>
      </c>
      <c r="H13" s="52">
        <f t="shared" si="1"/>
        <v>31730</v>
      </c>
      <c r="I13" s="52">
        <f t="shared" si="1"/>
        <v>3260962</v>
      </c>
      <c r="J13" s="52">
        <f t="shared" si="1"/>
        <v>35</v>
      </c>
      <c r="K13" s="52">
        <f t="shared" si="1"/>
        <v>3442</v>
      </c>
      <c r="L13" s="52">
        <f t="shared" si="1"/>
        <v>43</v>
      </c>
      <c r="M13" s="52">
        <f t="shared" si="1"/>
        <v>3441</v>
      </c>
      <c r="N13" s="52">
        <f t="shared" si="1"/>
        <v>19</v>
      </c>
      <c r="O13" s="52">
        <f t="shared" si="1"/>
        <v>3473</v>
      </c>
      <c r="P13" s="52">
        <f t="shared" si="1"/>
        <v>51</v>
      </c>
      <c r="Q13" s="47">
        <f>SUM(E13:P13)</f>
        <v>3310137</v>
      </c>
    </row>
    <row r="14" spans="2:17" ht="24.95" customHeight="1" x14ac:dyDescent="0.2">
      <c r="D14" s="46" t="s">
        <v>17</v>
      </c>
      <c r="E14" s="53">
        <f t="shared" ref="E14:P14" si="2">SUM(E35,E41,E47,E53,E59,E65,E71,E77,E89)</f>
        <v>276317</v>
      </c>
      <c r="F14" s="53">
        <f t="shared" si="2"/>
        <v>363</v>
      </c>
      <c r="G14" s="53">
        <f t="shared" si="2"/>
        <v>69</v>
      </c>
      <c r="H14" s="53">
        <f t="shared" si="2"/>
        <v>347</v>
      </c>
      <c r="I14" s="53">
        <f t="shared" si="2"/>
        <v>477</v>
      </c>
      <c r="J14" s="53">
        <f t="shared" si="2"/>
        <v>11115</v>
      </c>
      <c r="K14" s="53">
        <f t="shared" si="2"/>
        <v>5520</v>
      </c>
      <c r="L14" s="53">
        <f t="shared" si="2"/>
        <v>427</v>
      </c>
      <c r="M14" s="53">
        <f t="shared" si="2"/>
        <v>4405</v>
      </c>
      <c r="N14" s="53">
        <f t="shared" si="2"/>
        <v>3627</v>
      </c>
      <c r="O14" s="53">
        <f t="shared" si="2"/>
        <v>36477</v>
      </c>
      <c r="P14" s="53">
        <f t="shared" si="2"/>
        <v>435</v>
      </c>
      <c r="Q14" s="48">
        <f>SUM(E14:P14)</f>
        <v>339579</v>
      </c>
    </row>
    <row r="15" spans="2:17" ht="24.95" customHeight="1" x14ac:dyDescent="0.2">
      <c r="D15" s="46" t="s">
        <v>18</v>
      </c>
      <c r="E15" s="53">
        <f t="shared" ref="E15:P15" si="3">SUM(E36,E42,E48,E54,E60,E66,E72,E78,E90)</f>
        <v>58175</v>
      </c>
      <c r="F15" s="53">
        <f t="shared" si="3"/>
        <v>35475</v>
      </c>
      <c r="G15" s="53">
        <f t="shared" si="3"/>
        <v>97303</v>
      </c>
      <c r="H15" s="53">
        <f t="shared" si="3"/>
        <v>347</v>
      </c>
      <c r="I15" s="53">
        <f t="shared" si="3"/>
        <v>54887</v>
      </c>
      <c r="J15" s="53">
        <f t="shared" si="3"/>
        <v>347</v>
      </c>
      <c r="K15" s="53">
        <f t="shared" si="3"/>
        <v>77336</v>
      </c>
      <c r="L15" s="53">
        <f t="shared" si="3"/>
        <v>43</v>
      </c>
      <c r="M15" s="53">
        <f t="shared" si="3"/>
        <v>54583</v>
      </c>
      <c r="N15" s="53">
        <f t="shared" si="3"/>
        <v>435</v>
      </c>
      <c r="O15" s="53">
        <f t="shared" si="3"/>
        <v>54903</v>
      </c>
      <c r="P15" s="53">
        <f t="shared" si="3"/>
        <v>435</v>
      </c>
      <c r="Q15" s="48">
        <f>SUM(E15:P15)</f>
        <v>434269</v>
      </c>
    </row>
    <row r="16" spans="2:17" ht="24.95" customHeight="1" x14ac:dyDescent="0.2">
      <c r="D16" s="46" t="s">
        <v>23</v>
      </c>
      <c r="E16" s="50">
        <f>IFERROR(E14/E15,"")</f>
        <v>4.7497550494198535</v>
      </c>
      <c r="F16" s="50">
        <f t="shared" ref="F16:P16" si="4">IFERROR(F14/F15,"")</f>
        <v>1.0232558139534883E-2</v>
      </c>
      <c r="G16" s="50">
        <f t="shared" si="4"/>
        <v>7.0912510405640109E-4</v>
      </c>
      <c r="H16" s="50">
        <f t="shared" si="4"/>
        <v>1</v>
      </c>
      <c r="I16" s="50">
        <f t="shared" si="4"/>
        <v>8.6905824694372066E-3</v>
      </c>
      <c r="J16" s="50">
        <f t="shared" si="4"/>
        <v>32.031700288184439</v>
      </c>
      <c r="K16" s="50">
        <f t="shared" si="4"/>
        <v>7.1376849074169857E-2</v>
      </c>
      <c r="L16" s="50">
        <f t="shared" si="4"/>
        <v>9.9302325581395348</v>
      </c>
      <c r="M16" s="50">
        <f t="shared" si="4"/>
        <v>8.0702782917758273E-2</v>
      </c>
      <c r="N16" s="50">
        <f t="shared" si="4"/>
        <v>8.3379310344827591</v>
      </c>
      <c r="O16" s="50">
        <f t="shared" si="4"/>
        <v>0.66438992404786623</v>
      </c>
      <c r="P16" s="50">
        <f t="shared" si="4"/>
        <v>1</v>
      </c>
      <c r="Q16" s="49">
        <f>IFERROR(Q14/Q15,"")</f>
        <v>0.781955423942303</v>
      </c>
    </row>
    <row r="17" spans="2:17" ht="20.100000000000001" customHeight="1" x14ac:dyDescent="0.2">
      <c r="D17" s="6"/>
    </row>
    <row r="18" spans="2:17" ht="45" customHeight="1" thickBot="1" x14ac:dyDescent="0.25">
      <c r="D18" s="43" t="s">
        <v>41</v>
      </c>
      <c r="E18" s="44" t="s">
        <v>19</v>
      </c>
      <c r="F18" s="44" t="s">
        <v>15</v>
      </c>
      <c r="G18" s="44" t="s">
        <v>16</v>
      </c>
      <c r="H18" s="44" t="s">
        <v>17</v>
      </c>
      <c r="I18" s="44" t="s">
        <v>18</v>
      </c>
      <c r="J18" s="44" t="s">
        <v>23</v>
      </c>
    </row>
    <row r="19" spans="2:17" ht="24.95" customHeight="1" x14ac:dyDescent="0.2">
      <c r="D19" s="39" t="str">
        <f>C32</f>
        <v>REST 1</v>
      </c>
      <c r="E19" s="40">
        <f>Q32</f>
        <v>116</v>
      </c>
      <c r="F19" s="40">
        <f>Q33</f>
        <v>764</v>
      </c>
      <c r="G19" s="40">
        <f>Q34</f>
        <v>43</v>
      </c>
      <c r="H19" s="41">
        <f>Q35</f>
        <v>40341</v>
      </c>
      <c r="I19" s="41">
        <f>Q36</f>
        <v>10525</v>
      </c>
      <c r="J19" s="42">
        <f>Q37</f>
        <v>3.832874109263658</v>
      </c>
    </row>
    <row r="20" spans="2:17" ht="24.95" customHeight="1" x14ac:dyDescent="0.2">
      <c r="D20" s="21" t="str">
        <f>C38</f>
        <v>REST 2</v>
      </c>
      <c r="E20" s="22">
        <f>Q38</f>
        <v>21042</v>
      </c>
      <c r="F20" s="22">
        <f>Q39</f>
        <v>3282</v>
      </c>
      <c r="G20" s="22">
        <f>Q40</f>
        <v>20616</v>
      </c>
      <c r="H20" s="23">
        <f>Q41</f>
        <v>288</v>
      </c>
      <c r="I20" s="23">
        <f>Q42</f>
        <v>327276</v>
      </c>
      <c r="J20" s="24">
        <f>Q43</f>
        <v>8.7999120008799912E-4</v>
      </c>
    </row>
    <row r="21" spans="2:17" ht="24.95" customHeight="1" x14ac:dyDescent="0.2">
      <c r="D21" s="20" t="str">
        <f>C44</f>
        <v>REST 3</v>
      </c>
      <c r="E21" s="17">
        <f>Q44</f>
        <v>467</v>
      </c>
      <c r="F21" s="17">
        <f>Q45</f>
        <v>10660</v>
      </c>
      <c r="G21" s="17">
        <f>Q46</f>
        <v>8018</v>
      </c>
      <c r="H21" s="18">
        <f>Q47</f>
        <v>40396</v>
      </c>
      <c r="I21" s="18">
        <f>Q48</f>
        <v>11080</v>
      </c>
      <c r="J21" s="19">
        <f>Q49</f>
        <v>3.6458483754512634</v>
      </c>
    </row>
    <row r="22" spans="2:17" ht="24.95" customHeight="1" x14ac:dyDescent="0.2">
      <c r="D22" s="21" t="str">
        <f>C50</f>
        <v>REST 4</v>
      </c>
      <c r="E22" s="22">
        <f>Q50</f>
        <v>78208</v>
      </c>
      <c r="F22" s="22">
        <f>Q51</f>
        <v>258709</v>
      </c>
      <c r="G22" s="22">
        <f>Q52</f>
        <v>546910</v>
      </c>
      <c r="H22" s="23">
        <f>Q53</f>
        <v>40386</v>
      </c>
      <c r="I22" s="23">
        <f>Q54</f>
        <v>15970</v>
      </c>
      <c r="J22" s="24">
        <f>Q55</f>
        <v>2.5288666249217284</v>
      </c>
      <c r="K22" s="4"/>
    </row>
    <row r="23" spans="2:17" ht="24.95" customHeight="1" x14ac:dyDescent="0.2">
      <c r="D23" s="20" t="str">
        <f>C56</f>
        <v>REST 5</v>
      </c>
      <c r="E23" s="17">
        <f>Q56</f>
        <v>78208</v>
      </c>
      <c r="F23" s="17">
        <f>Q57</f>
        <v>258709</v>
      </c>
      <c r="G23" s="17">
        <f>Q58</f>
        <v>546910</v>
      </c>
      <c r="H23" s="18">
        <f>Q59</f>
        <v>45795</v>
      </c>
      <c r="I23" s="18">
        <f>Q60</f>
        <v>10970</v>
      </c>
      <c r="J23" s="19">
        <f>Q61</f>
        <v>4.1745670009115772</v>
      </c>
      <c r="K23" s="4"/>
    </row>
    <row r="24" spans="2:17" ht="24.95" customHeight="1" x14ac:dyDescent="0.2">
      <c r="D24" s="21" t="str">
        <f>C62</f>
        <v>REST 6</v>
      </c>
      <c r="E24" s="22">
        <f>Q62</f>
        <v>78208</v>
      </c>
      <c r="F24" s="22">
        <f>Q63</f>
        <v>258709</v>
      </c>
      <c r="G24" s="22">
        <f>Q64</f>
        <v>546910</v>
      </c>
      <c r="H24" s="23">
        <f>Q65</f>
        <v>45846</v>
      </c>
      <c r="I24" s="23">
        <f>Q66</f>
        <v>15970</v>
      </c>
      <c r="J24" s="24">
        <f>Q67</f>
        <v>2.870757670632436</v>
      </c>
      <c r="K24" s="4"/>
    </row>
    <row r="25" spans="2:17" ht="24.95" customHeight="1" x14ac:dyDescent="0.2">
      <c r="D25" s="20" t="str">
        <f>C68</f>
        <v>REST 7</v>
      </c>
      <c r="E25" s="17">
        <f>Q68</f>
        <v>78208</v>
      </c>
      <c r="F25" s="17">
        <f>Q69</f>
        <v>259602</v>
      </c>
      <c r="G25" s="17">
        <f>Q70</f>
        <v>546910</v>
      </c>
      <c r="H25" s="18">
        <f>Q71</f>
        <v>45786</v>
      </c>
      <c r="I25" s="18">
        <f>Q72</f>
        <v>15979</v>
      </c>
      <c r="J25" s="19">
        <f>Q73</f>
        <v>2.8653858188872894</v>
      </c>
      <c r="K25" s="4"/>
    </row>
    <row r="26" spans="2:17" ht="24.95" customHeight="1" x14ac:dyDescent="0.2">
      <c r="D26" s="21" t="str">
        <f>C74</f>
        <v>REST 8</v>
      </c>
      <c r="E26" s="22">
        <f>Q74</f>
        <v>621546</v>
      </c>
      <c r="F26" s="22">
        <f>Q75</f>
        <v>259588</v>
      </c>
      <c r="G26" s="22">
        <f>Q76</f>
        <v>546910</v>
      </c>
      <c r="H26" s="23">
        <f>Q77</f>
        <v>40395</v>
      </c>
      <c r="I26" s="23">
        <f>Q78</f>
        <v>15970</v>
      </c>
      <c r="J26" s="24">
        <f>Q79</f>
        <v>2.5294301815904823</v>
      </c>
      <c r="K26" s="4"/>
    </row>
    <row r="27" spans="2:17" ht="24.95" customHeight="1" x14ac:dyDescent="0.2">
      <c r="D27" s="20" t="str">
        <f>C80</f>
        <v>REST 9</v>
      </c>
      <c r="E27" s="17">
        <f>Q80</f>
        <v>78743</v>
      </c>
      <c r="F27" s="17">
        <f>Q81</f>
        <v>254273</v>
      </c>
      <c r="G27" s="17">
        <f>Q82</f>
        <v>1011</v>
      </c>
      <c r="H27" s="18">
        <f>Q83</f>
        <v>40346</v>
      </c>
      <c r="I27" s="18">
        <f>Q84</f>
        <v>10569</v>
      </c>
      <c r="J27" s="19">
        <f>Q85</f>
        <v>3.8173904815971236</v>
      </c>
      <c r="K27" s="4"/>
    </row>
    <row r="28" spans="2:17" ht="24.95" customHeight="1" x14ac:dyDescent="0.2">
      <c r="D28" s="21" t="str">
        <f>C86</f>
        <v>REST 10</v>
      </c>
      <c r="E28" s="22">
        <f>Q86</f>
        <v>78208</v>
      </c>
      <c r="F28" s="22">
        <f>Q87</f>
        <v>254179</v>
      </c>
      <c r="G28" s="22">
        <f>Q88</f>
        <v>546910</v>
      </c>
      <c r="H28" s="23">
        <f>Q89</f>
        <v>40346</v>
      </c>
      <c r="I28" s="23">
        <f>Q90</f>
        <v>10529</v>
      </c>
      <c r="J28" s="24">
        <f>Q91</f>
        <v>3.8318928673188335</v>
      </c>
    </row>
    <row r="30" spans="2:17" ht="33.950000000000003" customHeight="1" x14ac:dyDescent="0.2">
      <c r="B30" s="54" t="s">
        <v>22</v>
      </c>
    </row>
    <row r="31" spans="2:17" s="3" customFormat="1" ht="21.95" customHeight="1" x14ac:dyDescent="0.2">
      <c r="B31" s="7" t="s">
        <v>42</v>
      </c>
      <c r="C31" s="7" t="s">
        <v>0</v>
      </c>
      <c r="D31" s="7" t="s">
        <v>1</v>
      </c>
      <c r="E31" s="7" t="s">
        <v>2</v>
      </c>
      <c r="F31" s="7" t="s">
        <v>3</v>
      </c>
      <c r="G31" s="7" t="s">
        <v>4</v>
      </c>
      <c r="H31" s="7" t="s">
        <v>5</v>
      </c>
      <c r="I31" s="7" t="s">
        <v>6</v>
      </c>
      <c r="J31" s="7" t="s">
        <v>7</v>
      </c>
      <c r="K31" s="7" t="s">
        <v>8</v>
      </c>
      <c r="L31" s="7" t="s">
        <v>9</v>
      </c>
      <c r="M31" s="7" t="s">
        <v>10</v>
      </c>
      <c r="N31" s="7" t="s">
        <v>11</v>
      </c>
      <c r="O31" s="7" t="s">
        <v>12</v>
      </c>
      <c r="P31" s="7" t="s">
        <v>13</v>
      </c>
      <c r="Q31" s="7" t="s">
        <v>14</v>
      </c>
    </row>
    <row r="32" spans="2:17" s="1" customFormat="1" ht="24.95" customHeight="1" x14ac:dyDescent="0.2">
      <c r="B32" s="60">
        <v>1</v>
      </c>
      <c r="C32" s="61" t="s">
        <v>29</v>
      </c>
      <c r="D32" s="8" t="s">
        <v>19</v>
      </c>
      <c r="E32" s="9"/>
      <c r="F32" s="9">
        <v>4</v>
      </c>
      <c r="G32" s="9">
        <v>4</v>
      </c>
      <c r="H32" s="9">
        <v>6</v>
      </c>
      <c r="I32" s="9">
        <v>8</v>
      </c>
      <c r="J32" s="9">
        <v>6</v>
      </c>
      <c r="K32" s="9">
        <v>9</v>
      </c>
      <c r="L32" s="9">
        <v>2</v>
      </c>
      <c r="M32" s="9">
        <v>2</v>
      </c>
      <c r="N32" s="9">
        <v>3</v>
      </c>
      <c r="O32" s="9">
        <v>7</v>
      </c>
      <c r="P32" s="9">
        <v>65</v>
      </c>
      <c r="Q32" s="10">
        <f>SUM(E32:P32)</f>
        <v>116</v>
      </c>
    </row>
    <row r="33" spans="2:17" s="2" customFormat="1" ht="24.95" customHeight="1" x14ac:dyDescent="0.2">
      <c r="B33" s="60"/>
      <c r="C33" s="61"/>
      <c r="D33" s="8" t="s">
        <v>15</v>
      </c>
      <c r="E33" s="9">
        <v>8</v>
      </c>
      <c r="F33" s="9">
        <v>32</v>
      </c>
      <c r="G33" s="9">
        <v>1</v>
      </c>
      <c r="H33" s="9">
        <v>3</v>
      </c>
      <c r="I33" s="9">
        <v>6</v>
      </c>
      <c r="J33" s="9">
        <v>3</v>
      </c>
      <c r="K33" s="9">
        <v>2</v>
      </c>
      <c r="L33" s="9">
        <v>6</v>
      </c>
      <c r="M33" s="9">
        <v>4</v>
      </c>
      <c r="N33" s="9">
        <v>32</v>
      </c>
      <c r="O33" s="9">
        <v>13</v>
      </c>
      <c r="P33" s="9">
        <v>654</v>
      </c>
      <c r="Q33" s="10">
        <f>SUM(E33:P33)</f>
        <v>764</v>
      </c>
    </row>
    <row r="34" spans="2:17" s="2" customFormat="1" ht="24.95" customHeight="1" x14ac:dyDescent="0.2">
      <c r="B34" s="60"/>
      <c r="C34" s="61"/>
      <c r="D34" s="8" t="s">
        <v>16</v>
      </c>
      <c r="E34" s="9">
        <v>2</v>
      </c>
      <c r="F34" s="9">
        <v>3</v>
      </c>
      <c r="G34" s="9">
        <v>4</v>
      </c>
      <c r="H34" s="9">
        <v>3</v>
      </c>
      <c r="I34" s="9">
        <v>6</v>
      </c>
      <c r="J34" s="9">
        <v>4</v>
      </c>
      <c r="K34" s="9">
        <v>2</v>
      </c>
      <c r="L34" s="9">
        <v>5</v>
      </c>
      <c r="M34" s="9">
        <v>1</v>
      </c>
      <c r="N34" s="9">
        <v>2</v>
      </c>
      <c r="O34" s="9">
        <v>5</v>
      </c>
      <c r="P34" s="9">
        <v>6</v>
      </c>
      <c r="Q34" s="10">
        <f>SUM(E34:P34)</f>
        <v>43</v>
      </c>
    </row>
    <row r="35" spans="2:17" s="2" customFormat="1" ht="24.95" customHeight="1" x14ac:dyDescent="0.2">
      <c r="B35" s="60"/>
      <c r="C35" s="61"/>
      <c r="D35" s="8" t="s">
        <v>17</v>
      </c>
      <c r="E35" s="11">
        <v>34534</v>
      </c>
      <c r="F35" s="11">
        <v>45</v>
      </c>
      <c r="G35" s="11">
        <v>3</v>
      </c>
      <c r="H35" s="11">
        <v>43</v>
      </c>
      <c r="I35" s="11">
        <v>54</v>
      </c>
      <c r="J35" s="11"/>
      <c r="K35" s="11">
        <v>3</v>
      </c>
      <c r="L35" s="11">
        <v>53</v>
      </c>
      <c r="M35" s="11">
        <v>545</v>
      </c>
      <c r="N35" s="11">
        <v>453</v>
      </c>
      <c r="O35" s="11">
        <v>4554</v>
      </c>
      <c r="P35" s="11">
        <v>54</v>
      </c>
      <c r="Q35" s="12">
        <f>SUM(E35:P35)</f>
        <v>40341</v>
      </c>
    </row>
    <row r="36" spans="2:17" s="2" customFormat="1" ht="24.95" customHeight="1" x14ac:dyDescent="0.2">
      <c r="B36" s="60"/>
      <c r="C36" s="61"/>
      <c r="D36" s="8" t="s">
        <v>18</v>
      </c>
      <c r="E36" s="13">
        <v>454</v>
      </c>
      <c r="F36" s="13">
        <v>4434</v>
      </c>
      <c r="G36" s="13">
        <v>5345</v>
      </c>
      <c r="H36" s="13">
        <v>43</v>
      </c>
      <c r="I36" s="13">
        <v>43</v>
      </c>
      <c r="J36" s="13">
        <v>43</v>
      </c>
      <c r="K36" s="13"/>
      <c r="L36" s="13">
        <v>5</v>
      </c>
      <c r="M36" s="13">
        <v>5</v>
      </c>
      <c r="N36" s="13">
        <v>54</v>
      </c>
      <c r="O36" s="13">
        <v>45</v>
      </c>
      <c r="P36" s="13">
        <v>54</v>
      </c>
      <c r="Q36" s="12">
        <f>SUM(E36:P36)</f>
        <v>10525</v>
      </c>
    </row>
    <row r="37" spans="2:17" s="2" customFormat="1" ht="24.95" customHeight="1" x14ac:dyDescent="0.2">
      <c r="B37" s="60"/>
      <c r="C37" s="61"/>
      <c r="D37" s="8" t="s">
        <v>23</v>
      </c>
      <c r="E37" s="14">
        <f t="shared" ref="E37:Q37" si="5">IFERROR(E35/E36,"")</f>
        <v>76.066079295154182</v>
      </c>
      <c r="F37" s="14">
        <f t="shared" si="5"/>
        <v>1.0148849797023005E-2</v>
      </c>
      <c r="G37" s="14">
        <f t="shared" si="5"/>
        <v>5.6127221702525728E-4</v>
      </c>
      <c r="H37" s="14">
        <f t="shared" si="5"/>
        <v>1</v>
      </c>
      <c r="I37" s="14">
        <f t="shared" si="5"/>
        <v>1.2558139534883721</v>
      </c>
      <c r="J37" s="14">
        <f t="shared" si="5"/>
        <v>0</v>
      </c>
      <c r="K37" s="14" t="str">
        <f t="shared" si="5"/>
        <v/>
      </c>
      <c r="L37" s="14">
        <f t="shared" si="5"/>
        <v>10.6</v>
      </c>
      <c r="M37" s="14">
        <f t="shared" si="5"/>
        <v>109</v>
      </c>
      <c r="N37" s="14">
        <f t="shared" si="5"/>
        <v>8.3888888888888893</v>
      </c>
      <c r="O37" s="14">
        <f t="shared" si="5"/>
        <v>101.2</v>
      </c>
      <c r="P37" s="14">
        <f t="shared" si="5"/>
        <v>1</v>
      </c>
      <c r="Q37" s="15">
        <f t="shared" si="5"/>
        <v>3.832874109263658</v>
      </c>
    </row>
    <row r="38" spans="2:17" ht="24.95" customHeight="1" x14ac:dyDescent="0.2">
      <c r="B38" s="58">
        <v>2</v>
      </c>
      <c r="C38" s="59" t="s">
        <v>30</v>
      </c>
      <c r="D38" s="16" t="s">
        <v>19</v>
      </c>
      <c r="E38" s="32">
        <v>3453</v>
      </c>
      <c r="F38" s="32">
        <v>54</v>
      </c>
      <c r="G38" s="32">
        <v>3453</v>
      </c>
      <c r="H38" s="32">
        <v>54</v>
      </c>
      <c r="I38" s="32">
        <v>3453</v>
      </c>
      <c r="J38" s="32">
        <v>54</v>
      </c>
      <c r="K38" s="32">
        <v>3453</v>
      </c>
      <c r="L38" s="32">
        <v>54</v>
      </c>
      <c r="M38" s="32">
        <v>3453</v>
      </c>
      <c r="N38" s="32">
        <v>54</v>
      </c>
      <c r="O38" s="32">
        <v>3453</v>
      </c>
      <c r="P38" s="32">
        <v>54</v>
      </c>
      <c r="Q38" s="25">
        <f>SUM(E38:P38)</f>
        <v>21042</v>
      </c>
    </row>
    <row r="39" spans="2:17" ht="24.95" customHeight="1" x14ac:dyDescent="0.2">
      <c r="B39" s="58"/>
      <c r="C39" s="59"/>
      <c r="D39" s="16" t="s">
        <v>15</v>
      </c>
      <c r="E39" s="32">
        <v>4</v>
      </c>
      <c r="F39" s="32">
        <v>543</v>
      </c>
      <c r="G39" s="32">
        <v>4</v>
      </c>
      <c r="H39" s="32">
        <v>543</v>
      </c>
      <c r="I39" s="32">
        <v>4</v>
      </c>
      <c r="J39" s="32">
        <v>543</v>
      </c>
      <c r="K39" s="32">
        <v>4</v>
      </c>
      <c r="L39" s="32">
        <v>543</v>
      </c>
      <c r="M39" s="32">
        <v>4</v>
      </c>
      <c r="N39" s="32">
        <v>543</v>
      </c>
      <c r="O39" s="32">
        <v>4</v>
      </c>
      <c r="P39" s="32">
        <v>543</v>
      </c>
      <c r="Q39" s="25">
        <f>SUM(E39:P39)</f>
        <v>3282</v>
      </c>
    </row>
    <row r="40" spans="2:17" ht="24.95" customHeight="1" x14ac:dyDescent="0.2">
      <c r="B40" s="58"/>
      <c r="C40" s="59"/>
      <c r="D40" s="16" t="s">
        <v>16</v>
      </c>
      <c r="E40" s="32">
        <v>3433</v>
      </c>
      <c r="F40" s="32">
        <v>3</v>
      </c>
      <c r="G40" s="32">
        <v>3433</v>
      </c>
      <c r="H40" s="32">
        <v>3</v>
      </c>
      <c r="I40" s="32">
        <v>3433</v>
      </c>
      <c r="J40" s="32">
        <v>3</v>
      </c>
      <c r="K40" s="32">
        <v>3433</v>
      </c>
      <c r="L40" s="32">
        <v>3</v>
      </c>
      <c r="M40" s="32">
        <v>3433</v>
      </c>
      <c r="N40" s="32">
        <v>3</v>
      </c>
      <c r="O40" s="32">
        <v>3433</v>
      </c>
      <c r="P40" s="32">
        <v>3</v>
      </c>
      <c r="Q40" s="25">
        <f>SUM(E40:P40)</f>
        <v>20616</v>
      </c>
    </row>
    <row r="41" spans="2:17" ht="24.95" customHeight="1" x14ac:dyDescent="0.2">
      <c r="B41" s="58"/>
      <c r="C41" s="59"/>
      <c r="D41" s="16" t="s">
        <v>17</v>
      </c>
      <c r="E41" s="33">
        <v>45</v>
      </c>
      <c r="F41" s="33">
        <v>3</v>
      </c>
      <c r="G41" s="33">
        <v>45</v>
      </c>
      <c r="H41" s="33">
        <v>3</v>
      </c>
      <c r="I41" s="33">
        <v>45</v>
      </c>
      <c r="J41" s="33">
        <v>3</v>
      </c>
      <c r="K41" s="33">
        <v>45</v>
      </c>
      <c r="L41" s="33">
        <v>3</v>
      </c>
      <c r="M41" s="33">
        <v>45</v>
      </c>
      <c r="N41" s="33">
        <v>3</v>
      </c>
      <c r="O41" s="33">
        <v>45</v>
      </c>
      <c r="P41" s="33">
        <v>3</v>
      </c>
      <c r="Q41" s="26">
        <f>SUM(E41:P41)</f>
        <v>288</v>
      </c>
    </row>
    <row r="42" spans="2:17" ht="24.95" customHeight="1" x14ac:dyDescent="0.2">
      <c r="B42" s="58"/>
      <c r="C42" s="59"/>
      <c r="D42" s="16" t="s">
        <v>18</v>
      </c>
      <c r="E42" s="34">
        <v>54543</v>
      </c>
      <c r="F42" s="34">
        <v>3</v>
      </c>
      <c r="G42" s="34">
        <v>54543</v>
      </c>
      <c r="H42" s="34">
        <v>3</v>
      </c>
      <c r="I42" s="34">
        <v>54543</v>
      </c>
      <c r="J42" s="34">
        <v>3</v>
      </c>
      <c r="K42" s="34">
        <v>54543</v>
      </c>
      <c r="L42" s="34">
        <v>3</v>
      </c>
      <c r="M42" s="34">
        <v>54543</v>
      </c>
      <c r="N42" s="34">
        <v>3</v>
      </c>
      <c r="O42" s="34">
        <v>54543</v>
      </c>
      <c r="P42" s="34">
        <v>3</v>
      </c>
      <c r="Q42" s="26">
        <f>SUM(E42:P42)</f>
        <v>327276</v>
      </c>
    </row>
    <row r="43" spans="2:17" ht="24.95" customHeight="1" x14ac:dyDescent="0.2">
      <c r="B43" s="58"/>
      <c r="C43" s="59"/>
      <c r="D43" s="16" t="s">
        <v>23</v>
      </c>
      <c r="E43" s="31">
        <f>IFERROR(E41/E42,"")</f>
        <v>8.2503712667070022E-4</v>
      </c>
      <c r="F43" s="31">
        <f t="shared" ref="F43:P43" si="6">IFERROR(F41/F42,"")</f>
        <v>1</v>
      </c>
      <c r="G43" s="31">
        <f t="shared" si="6"/>
        <v>8.2503712667070022E-4</v>
      </c>
      <c r="H43" s="31">
        <f t="shared" si="6"/>
        <v>1</v>
      </c>
      <c r="I43" s="31">
        <f t="shared" si="6"/>
        <v>8.2503712667070022E-4</v>
      </c>
      <c r="J43" s="31">
        <f t="shared" si="6"/>
        <v>1</v>
      </c>
      <c r="K43" s="31">
        <f t="shared" si="6"/>
        <v>8.2503712667070022E-4</v>
      </c>
      <c r="L43" s="31">
        <f t="shared" si="6"/>
        <v>1</v>
      </c>
      <c r="M43" s="31">
        <f t="shared" si="6"/>
        <v>8.2503712667070022E-4</v>
      </c>
      <c r="N43" s="31">
        <f t="shared" si="6"/>
        <v>1</v>
      </c>
      <c r="O43" s="31">
        <f t="shared" si="6"/>
        <v>8.2503712667070022E-4</v>
      </c>
      <c r="P43" s="31">
        <f t="shared" si="6"/>
        <v>1</v>
      </c>
      <c r="Q43" s="27">
        <f>IFERROR(Q41/Q42,"")</f>
        <v>8.7999120008799912E-4</v>
      </c>
    </row>
    <row r="44" spans="2:17" s="1" customFormat="1" ht="24.95" customHeight="1" x14ac:dyDescent="0.2">
      <c r="B44" s="60">
        <v>3</v>
      </c>
      <c r="C44" s="61" t="s">
        <v>31</v>
      </c>
      <c r="D44" s="8" t="s">
        <v>19</v>
      </c>
      <c r="E44" s="9"/>
      <c r="F44" s="9">
        <v>4</v>
      </c>
      <c r="G44" s="9">
        <v>4</v>
      </c>
      <c r="H44" s="9">
        <v>6</v>
      </c>
      <c r="I44" s="9">
        <v>8</v>
      </c>
      <c r="J44" s="9">
        <v>352</v>
      </c>
      <c r="K44" s="9">
        <v>9</v>
      </c>
      <c r="L44" s="9">
        <v>2</v>
      </c>
      <c r="M44" s="9">
        <v>7</v>
      </c>
      <c r="N44" s="9">
        <v>3</v>
      </c>
      <c r="O44" s="9">
        <v>7</v>
      </c>
      <c r="P44" s="9">
        <v>65</v>
      </c>
      <c r="Q44" s="10">
        <f>SUM(E44:P44)</f>
        <v>467</v>
      </c>
    </row>
    <row r="45" spans="2:17" s="2" customFormat="1" ht="24.95" customHeight="1" x14ac:dyDescent="0.2">
      <c r="B45" s="60"/>
      <c r="C45" s="61"/>
      <c r="D45" s="8" t="s">
        <v>15</v>
      </c>
      <c r="E45" s="9">
        <v>8</v>
      </c>
      <c r="F45" s="9">
        <v>2</v>
      </c>
      <c r="G45" s="9">
        <v>1</v>
      </c>
      <c r="H45" s="9">
        <v>4532</v>
      </c>
      <c r="I45" s="9">
        <v>6</v>
      </c>
      <c r="J45" s="9">
        <v>3</v>
      </c>
      <c r="K45" s="9">
        <v>2</v>
      </c>
      <c r="L45" s="9">
        <v>6</v>
      </c>
      <c r="M45" s="9">
        <v>5432</v>
      </c>
      <c r="N45" s="9">
        <v>1</v>
      </c>
      <c r="O45" s="9">
        <v>13</v>
      </c>
      <c r="P45" s="9">
        <v>654</v>
      </c>
      <c r="Q45" s="10">
        <f>SUM(E45:P45)</f>
        <v>10660</v>
      </c>
    </row>
    <row r="46" spans="2:17" s="2" customFormat="1" ht="24.95" customHeight="1" x14ac:dyDescent="0.2">
      <c r="B46" s="60"/>
      <c r="C46" s="61"/>
      <c r="D46" s="8" t="s">
        <v>16</v>
      </c>
      <c r="E46" s="9">
        <v>2</v>
      </c>
      <c r="F46" s="9">
        <v>3</v>
      </c>
      <c r="G46" s="9">
        <v>4</v>
      </c>
      <c r="H46" s="9">
        <v>4532</v>
      </c>
      <c r="I46" s="9">
        <v>3453</v>
      </c>
      <c r="J46" s="9">
        <v>4</v>
      </c>
      <c r="K46" s="9">
        <v>1</v>
      </c>
      <c r="L46" s="9">
        <v>5</v>
      </c>
      <c r="M46" s="9">
        <v>1</v>
      </c>
      <c r="N46" s="9">
        <v>2</v>
      </c>
      <c r="O46" s="9">
        <v>5</v>
      </c>
      <c r="P46" s="9">
        <v>6</v>
      </c>
      <c r="Q46" s="10">
        <f>SUM(E46:P46)</f>
        <v>8018</v>
      </c>
    </row>
    <row r="47" spans="2:17" s="2" customFormat="1" ht="24.95" customHeight="1" x14ac:dyDescent="0.2">
      <c r="B47" s="60"/>
      <c r="C47" s="61"/>
      <c r="D47" s="8" t="s">
        <v>17</v>
      </c>
      <c r="E47" s="11">
        <v>34534</v>
      </c>
      <c r="F47" s="11">
        <v>45</v>
      </c>
      <c r="G47" s="11">
        <v>3</v>
      </c>
      <c r="H47" s="11">
        <v>43</v>
      </c>
      <c r="I47" s="11">
        <v>54</v>
      </c>
      <c r="J47" s="11">
        <v>55</v>
      </c>
      <c r="K47" s="11">
        <v>3</v>
      </c>
      <c r="L47" s="11">
        <v>53</v>
      </c>
      <c r="M47" s="11">
        <v>545</v>
      </c>
      <c r="N47" s="11">
        <v>453</v>
      </c>
      <c r="O47" s="11">
        <v>4554</v>
      </c>
      <c r="P47" s="11">
        <v>54</v>
      </c>
      <c r="Q47" s="12">
        <f>SUM(E47:P47)</f>
        <v>40396</v>
      </c>
    </row>
    <row r="48" spans="2:17" s="2" customFormat="1" ht="24.95" customHeight="1" x14ac:dyDescent="0.2">
      <c r="B48" s="60"/>
      <c r="C48" s="61"/>
      <c r="D48" s="8" t="s">
        <v>18</v>
      </c>
      <c r="E48" s="13">
        <v>454</v>
      </c>
      <c r="F48" s="13">
        <v>4434</v>
      </c>
      <c r="G48" s="13">
        <v>5345</v>
      </c>
      <c r="H48" s="13">
        <v>43</v>
      </c>
      <c r="I48" s="13">
        <v>43</v>
      </c>
      <c r="J48" s="13">
        <v>43</v>
      </c>
      <c r="K48" s="13">
        <v>555</v>
      </c>
      <c r="L48" s="13">
        <v>5</v>
      </c>
      <c r="M48" s="13">
        <v>5</v>
      </c>
      <c r="N48" s="13">
        <v>54</v>
      </c>
      <c r="O48" s="13">
        <v>45</v>
      </c>
      <c r="P48" s="13">
        <v>54</v>
      </c>
      <c r="Q48" s="12">
        <f>SUM(E48:P48)</f>
        <v>11080</v>
      </c>
    </row>
    <row r="49" spans="2:17" s="2" customFormat="1" ht="24.95" customHeight="1" x14ac:dyDescent="0.2">
      <c r="B49" s="60"/>
      <c r="C49" s="61"/>
      <c r="D49" s="8" t="s">
        <v>23</v>
      </c>
      <c r="E49" s="14">
        <f>IFERROR(E47/E48,"")</f>
        <v>76.066079295154182</v>
      </c>
      <c r="F49" s="14">
        <f t="shared" ref="F49:P49" si="7">IFERROR(F47/F48,"")</f>
        <v>1.0148849797023005E-2</v>
      </c>
      <c r="G49" s="14">
        <f t="shared" si="7"/>
        <v>5.6127221702525728E-4</v>
      </c>
      <c r="H49" s="14">
        <f t="shared" si="7"/>
        <v>1</v>
      </c>
      <c r="I49" s="14">
        <f t="shared" si="7"/>
        <v>1.2558139534883721</v>
      </c>
      <c r="J49" s="14">
        <f t="shared" si="7"/>
        <v>1.2790697674418605</v>
      </c>
      <c r="K49" s="14">
        <f t="shared" si="7"/>
        <v>5.4054054054054057E-3</v>
      </c>
      <c r="L49" s="14">
        <f t="shared" si="7"/>
        <v>10.6</v>
      </c>
      <c r="M49" s="14">
        <f t="shared" si="7"/>
        <v>109</v>
      </c>
      <c r="N49" s="14">
        <f t="shared" si="7"/>
        <v>8.3888888888888893</v>
      </c>
      <c r="O49" s="14">
        <f t="shared" si="7"/>
        <v>101.2</v>
      </c>
      <c r="P49" s="14">
        <f t="shared" si="7"/>
        <v>1</v>
      </c>
      <c r="Q49" s="15">
        <f>IFERROR(Q47/Q48,"")</f>
        <v>3.6458483754512634</v>
      </c>
    </row>
    <row r="50" spans="2:17" ht="24.95" customHeight="1" x14ac:dyDescent="0.2">
      <c r="B50" s="58">
        <v>4</v>
      </c>
      <c r="C50" s="59" t="s">
        <v>32</v>
      </c>
      <c r="D50" s="16" t="s">
        <v>19</v>
      </c>
      <c r="E50" s="9">
        <v>4</v>
      </c>
      <c r="F50" s="9">
        <v>4</v>
      </c>
      <c r="G50" s="9">
        <v>34532</v>
      </c>
      <c r="H50" s="9">
        <v>6</v>
      </c>
      <c r="I50" s="9">
        <v>8</v>
      </c>
      <c r="J50" s="9">
        <v>45</v>
      </c>
      <c r="K50" s="9">
        <v>9</v>
      </c>
      <c r="L50" s="9">
        <v>2</v>
      </c>
      <c r="M50" s="9">
        <v>7</v>
      </c>
      <c r="N50" s="9">
        <v>3</v>
      </c>
      <c r="O50" s="9">
        <v>43523</v>
      </c>
      <c r="P50" s="9">
        <v>65</v>
      </c>
      <c r="Q50" s="28">
        <f>SUM(E50:P50)</f>
        <v>78208</v>
      </c>
    </row>
    <row r="51" spans="2:17" ht="24.95" customHeight="1" x14ac:dyDescent="0.2">
      <c r="B51" s="58"/>
      <c r="C51" s="59"/>
      <c r="D51" s="16" t="s">
        <v>15</v>
      </c>
      <c r="E51" s="9">
        <v>8</v>
      </c>
      <c r="F51" s="9">
        <v>2</v>
      </c>
      <c r="G51" s="9">
        <v>1</v>
      </c>
      <c r="H51" s="9">
        <v>4532</v>
      </c>
      <c r="I51" s="9">
        <v>6</v>
      </c>
      <c r="J51" s="9">
        <v>3</v>
      </c>
      <c r="K51" s="9">
        <v>4532</v>
      </c>
      <c r="L51" s="9">
        <v>6</v>
      </c>
      <c r="M51" s="9">
        <v>5432</v>
      </c>
      <c r="N51" s="9">
        <v>1</v>
      </c>
      <c r="O51" s="9">
        <v>243532</v>
      </c>
      <c r="P51" s="9">
        <v>654</v>
      </c>
      <c r="Q51" s="28">
        <f>SUM(E51:P51)</f>
        <v>258709</v>
      </c>
    </row>
    <row r="52" spans="2:17" ht="24.95" customHeight="1" x14ac:dyDescent="0.2">
      <c r="B52" s="58"/>
      <c r="C52" s="59"/>
      <c r="D52" s="16" t="s">
        <v>16</v>
      </c>
      <c r="E52" s="9">
        <v>2</v>
      </c>
      <c r="F52" s="9">
        <v>3</v>
      </c>
      <c r="G52" s="9">
        <v>4</v>
      </c>
      <c r="H52" s="9">
        <v>4532</v>
      </c>
      <c r="I52" s="9">
        <v>542345</v>
      </c>
      <c r="J52" s="9">
        <v>4</v>
      </c>
      <c r="K52" s="9">
        <v>1</v>
      </c>
      <c r="L52" s="9">
        <v>5</v>
      </c>
      <c r="M52" s="9">
        <v>1</v>
      </c>
      <c r="N52" s="9">
        <v>2</v>
      </c>
      <c r="O52" s="9">
        <v>5</v>
      </c>
      <c r="P52" s="9">
        <v>6</v>
      </c>
      <c r="Q52" s="28">
        <f>SUM(E52:P52)</f>
        <v>546910</v>
      </c>
    </row>
    <row r="53" spans="2:17" ht="24.95" customHeight="1" x14ac:dyDescent="0.2">
      <c r="B53" s="58"/>
      <c r="C53" s="59"/>
      <c r="D53" s="16" t="s">
        <v>17</v>
      </c>
      <c r="E53" s="11">
        <v>34534</v>
      </c>
      <c r="F53" s="11">
        <v>45</v>
      </c>
      <c r="G53" s="11">
        <v>3</v>
      </c>
      <c r="H53" s="11">
        <v>43</v>
      </c>
      <c r="I53" s="11">
        <v>54</v>
      </c>
      <c r="J53" s="11">
        <v>45</v>
      </c>
      <c r="K53" s="11">
        <v>3</v>
      </c>
      <c r="L53" s="11">
        <v>53</v>
      </c>
      <c r="M53" s="11">
        <v>545</v>
      </c>
      <c r="N53" s="11">
        <v>453</v>
      </c>
      <c r="O53" s="11">
        <v>4554</v>
      </c>
      <c r="P53" s="11">
        <v>54</v>
      </c>
      <c r="Q53" s="29">
        <f>SUM(E53:P53)</f>
        <v>40386</v>
      </c>
    </row>
    <row r="54" spans="2:17" ht="24.95" customHeight="1" x14ac:dyDescent="0.2">
      <c r="B54" s="58"/>
      <c r="C54" s="59"/>
      <c r="D54" s="16" t="s">
        <v>18</v>
      </c>
      <c r="E54" s="13">
        <v>454</v>
      </c>
      <c r="F54" s="13">
        <v>4434</v>
      </c>
      <c r="G54" s="13">
        <v>5345</v>
      </c>
      <c r="H54" s="13">
        <v>43</v>
      </c>
      <c r="I54" s="13">
        <v>43</v>
      </c>
      <c r="J54" s="13">
        <v>43</v>
      </c>
      <c r="K54" s="13">
        <v>5445</v>
      </c>
      <c r="L54" s="13">
        <v>5</v>
      </c>
      <c r="M54" s="13">
        <v>5</v>
      </c>
      <c r="N54" s="13">
        <v>54</v>
      </c>
      <c r="O54" s="13">
        <v>45</v>
      </c>
      <c r="P54" s="13">
        <v>54</v>
      </c>
      <c r="Q54" s="29">
        <f>SUM(E54:P54)</f>
        <v>15970</v>
      </c>
    </row>
    <row r="55" spans="2:17" ht="24.95" customHeight="1" x14ac:dyDescent="0.2">
      <c r="B55" s="58"/>
      <c r="C55" s="59"/>
      <c r="D55" s="16" t="s">
        <v>23</v>
      </c>
      <c r="E55" s="31">
        <f>IFERROR(E53/E54,"")</f>
        <v>76.066079295154182</v>
      </c>
      <c r="F55" s="31">
        <f t="shared" ref="F55:P55" si="8">IFERROR(F53/F54,"")</f>
        <v>1.0148849797023005E-2</v>
      </c>
      <c r="G55" s="31">
        <f t="shared" si="8"/>
        <v>5.6127221702525728E-4</v>
      </c>
      <c r="H55" s="31">
        <f t="shared" si="8"/>
        <v>1</v>
      </c>
      <c r="I55" s="31">
        <f t="shared" si="8"/>
        <v>1.2558139534883721</v>
      </c>
      <c r="J55" s="31">
        <f t="shared" si="8"/>
        <v>1.0465116279069768</v>
      </c>
      <c r="K55" s="31">
        <f t="shared" si="8"/>
        <v>5.5096418732782364E-4</v>
      </c>
      <c r="L55" s="31">
        <f t="shared" si="8"/>
        <v>10.6</v>
      </c>
      <c r="M55" s="31">
        <f t="shared" si="8"/>
        <v>109</v>
      </c>
      <c r="N55" s="31">
        <f t="shared" si="8"/>
        <v>8.3888888888888893</v>
      </c>
      <c r="O55" s="31">
        <f t="shared" si="8"/>
        <v>101.2</v>
      </c>
      <c r="P55" s="31">
        <f t="shared" si="8"/>
        <v>1</v>
      </c>
      <c r="Q55" s="30">
        <f>IFERROR(Q53/Q54,"")</f>
        <v>2.5288666249217284</v>
      </c>
    </row>
    <row r="56" spans="2:17" ht="24.95" customHeight="1" x14ac:dyDescent="0.2">
      <c r="B56" s="60">
        <v>5</v>
      </c>
      <c r="C56" s="61" t="s">
        <v>33</v>
      </c>
      <c r="D56" s="8" t="s">
        <v>19</v>
      </c>
      <c r="E56" s="9">
        <v>4</v>
      </c>
      <c r="F56" s="9">
        <v>4</v>
      </c>
      <c r="G56" s="9">
        <v>34532</v>
      </c>
      <c r="H56" s="9">
        <v>6</v>
      </c>
      <c r="I56" s="9">
        <v>8</v>
      </c>
      <c r="J56" s="9">
        <v>45</v>
      </c>
      <c r="K56" s="9">
        <v>9</v>
      </c>
      <c r="L56" s="9">
        <v>2</v>
      </c>
      <c r="M56" s="9">
        <v>7</v>
      </c>
      <c r="N56" s="9">
        <v>3</v>
      </c>
      <c r="O56" s="9">
        <v>43523</v>
      </c>
      <c r="P56" s="9">
        <v>65</v>
      </c>
      <c r="Q56" s="10">
        <f>SUM(E56:P56)</f>
        <v>78208</v>
      </c>
    </row>
    <row r="57" spans="2:17" ht="24.95" customHeight="1" x14ac:dyDescent="0.2">
      <c r="B57" s="60"/>
      <c r="C57" s="61"/>
      <c r="D57" s="8" t="s">
        <v>15</v>
      </c>
      <c r="E57" s="9">
        <v>8</v>
      </c>
      <c r="F57" s="9">
        <v>2</v>
      </c>
      <c r="G57" s="9">
        <v>1</v>
      </c>
      <c r="H57" s="9">
        <v>4532</v>
      </c>
      <c r="I57" s="9">
        <v>6</v>
      </c>
      <c r="J57" s="9">
        <v>3</v>
      </c>
      <c r="K57" s="9">
        <v>4532</v>
      </c>
      <c r="L57" s="9">
        <v>6</v>
      </c>
      <c r="M57" s="9">
        <v>5432</v>
      </c>
      <c r="N57" s="9">
        <v>1</v>
      </c>
      <c r="O57" s="9">
        <v>243532</v>
      </c>
      <c r="P57" s="9">
        <v>654</v>
      </c>
      <c r="Q57" s="10">
        <f>SUM(E57:P57)</f>
        <v>258709</v>
      </c>
    </row>
    <row r="58" spans="2:17" ht="24.95" customHeight="1" x14ac:dyDescent="0.2">
      <c r="B58" s="60"/>
      <c r="C58" s="61"/>
      <c r="D58" s="8" t="s">
        <v>16</v>
      </c>
      <c r="E58" s="9">
        <v>2</v>
      </c>
      <c r="F58" s="9">
        <v>3</v>
      </c>
      <c r="G58" s="9">
        <v>4</v>
      </c>
      <c r="H58" s="9">
        <v>4532</v>
      </c>
      <c r="I58" s="9">
        <v>542345</v>
      </c>
      <c r="J58" s="9">
        <v>4</v>
      </c>
      <c r="K58" s="9">
        <v>1</v>
      </c>
      <c r="L58" s="9">
        <v>5</v>
      </c>
      <c r="M58" s="9">
        <v>1</v>
      </c>
      <c r="N58" s="9">
        <v>2</v>
      </c>
      <c r="O58" s="9">
        <v>5</v>
      </c>
      <c r="P58" s="9">
        <v>6</v>
      </c>
      <c r="Q58" s="10">
        <f>SUM(E58:P58)</f>
        <v>546910</v>
      </c>
    </row>
    <row r="59" spans="2:17" ht="24.95" customHeight="1" x14ac:dyDescent="0.2">
      <c r="B59" s="60"/>
      <c r="C59" s="61"/>
      <c r="D59" s="8" t="s">
        <v>17</v>
      </c>
      <c r="E59" s="11">
        <v>34534</v>
      </c>
      <c r="F59" s="11">
        <v>45</v>
      </c>
      <c r="G59" s="11">
        <v>3</v>
      </c>
      <c r="H59" s="11">
        <v>43</v>
      </c>
      <c r="I59" s="11">
        <v>54</v>
      </c>
      <c r="J59" s="11">
        <v>5454</v>
      </c>
      <c r="K59" s="11">
        <v>3</v>
      </c>
      <c r="L59" s="11">
        <v>53</v>
      </c>
      <c r="M59" s="11">
        <v>545</v>
      </c>
      <c r="N59" s="11">
        <v>453</v>
      </c>
      <c r="O59" s="11">
        <v>4554</v>
      </c>
      <c r="P59" s="11">
        <v>54</v>
      </c>
      <c r="Q59" s="12">
        <f>SUM(E59:P59)</f>
        <v>45795</v>
      </c>
    </row>
    <row r="60" spans="2:17" ht="24.95" customHeight="1" x14ac:dyDescent="0.2">
      <c r="B60" s="60"/>
      <c r="C60" s="61"/>
      <c r="D60" s="8" t="s">
        <v>18</v>
      </c>
      <c r="E60" s="13">
        <v>454</v>
      </c>
      <c r="F60" s="13">
        <v>4434</v>
      </c>
      <c r="G60" s="13">
        <v>5345</v>
      </c>
      <c r="H60" s="13">
        <v>43</v>
      </c>
      <c r="I60" s="13">
        <v>43</v>
      </c>
      <c r="J60" s="13">
        <v>43</v>
      </c>
      <c r="K60" s="13">
        <v>445</v>
      </c>
      <c r="L60" s="13">
        <v>5</v>
      </c>
      <c r="M60" s="13">
        <v>5</v>
      </c>
      <c r="N60" s="13">
        <v>54</v>
      </c>
      <c r="O60" s="13">
        <v>45</v>
      </c>
      <c r="P60" s="13">
        <v>54</v>
      </c>
      <c r="Q60" s="12">
        <f>SUM(E60:P60)</f>
        <v>10970</v>
      </c>
    </row>
    <row r="61" spans="2:17" ht="24.95" customHeight="1" x14ac:dyDescent="0.2">
      <c r="B61" s="60"/>
      <c r="C61" s="61"/>
      <c r="D61" s="8" t="s">
        <v>23</v>
      </c>
      <c r="E61" s="14">
        <f>IFERROR(E59/E60,"")</f>
        <v>76.066079295154182</v>
      </c>
      <c r="F61" s="14">
        <f t="shared" ref="F61:P61" si="9">IFERROR(F59/F60,"")</f>
        <v>1.0148849797023005E-2</v>
      </c>
      <c r="G61" s="14">
        <f t="shared" si="9"/>
        <v>5.6127221702525728E-4</v>
      </c>
      <c r="H61" s="14">
        <f t="shared" si="9"/>
        <v>1</v>
      </c>
      <c r="I61" s="14">
        <f t="shared" si="9"/>
        <v>1.2558139534883721</v>
      </c>
      <c r="J61" s="14">
        <f t="shared" si="9"/>
        <v>126.83720930232558</v>
      </c>
      <c r="K61" s="14">
        <f t="shared" si="9"/>
        <v>6.7415730337078653E-3</v>
      </c>
      <c r="L61" s="14">
        <f t="shared" si="9"/>
        <v>10.6</v>
      </c>
      <c r="M61" s="14">
        <f t="shared" si="9"/>
        <v>109</v>
      </c>
      <c r="N61" s="14">
        <f t="shared" si="9"/>
        <v>8.3888888888888893</v>
      </c>
      <c r="O61" s="14">
        <f t="shared" si="9"/>
        <v>101.2</v>
      </c>
      <c r="P61" s="14">
        <f t="shared" si="9"/>
        <v>1</v>
      </c>
      <c r="Q61" s="15">
        <f>IFERROR(Q59/Q60,"")</f>
        <v>4.1745670009115772</v>
      </c>
    </row>
    <row r="62" spans="2:17" ht="24.95" customHeight="1" x14ac:dyDescent="0.2">
      <c r="B62" s="58">
        <v>6</v>
      </c>
      <c r="C62" s="59" t="s">
        <v>35</v>
      </c>
      <c r="D62" s="16" t="s">
        <v>19</v>
      </c>
      <c r="E62" s="9">
        <v>4</v>
      </c>
      <c r="F62" s="9">
        <v>4</v>
      </c>
      <c r="G62" s="9">
        <v>34532</v>
      </c>
      <c r="H62" s="9">
        <v>6</v>
      </c>
      <c r="I62" s="9">
        <v>8</v>
      </c>
      <c r="J62" s="9">
        <v>45</v>
      </c>
      <c r="K62" s="9">
        <v>9</v>
      </c>
      <c r="L62" s="9">
        <v>2</v>
      </c>
      <c r="M62" s="9">
        <v>7</v>
      </c>
      <c r="N62" s="9">
        <v>3</v>
      </c>
      <c r="O62" s="9">
        <v>43523</v>
      </c>
      <c r="P62" s="9">
        <v>65</v>
      </c>
      <c r="Q62" s="28">
        <f>SUM(E62:P62)</f>
        <v>78208</v>
      </c>
    </row>
    <row r="63" spans="2:17" ht="24.95" customHeight="1" x14ac:dyDescent="0.2">
      <c r="B63" s="58"/>
      <c r="C63" s="59"/>
      <c r="D63" s="16" t="s">
        <v>15</v>
      </c>
      <c r="E63" s="9">
        <v>8</v>
      </c>
      <c r="F63" s="9">
        <v>2</v>
      </c>
      <c r="G63" s="9">
        <v>1</v>
      </c>
      <c r="H63" s="9">
        <v>4532</v>
      </c>
      <c r="I63" s="9">
        <v>6</v>
      </c>
      <c r="J63" s="9">
        <v>3</v>
      </c>
      <c r="K63" s="9">
        <v>4532</v>
      </c>
      <c r="L63" s="9">
        <v>6</v>
      </c>
      <c r="M63" s="9">
        <v>5432</v>
      </c>
      <c r="N63" s="9">
        <v>1</v>
      </c>
      <c r="O63" s="9">
        <v>243532</v>
      </c>
      <c r="P63" s="9">
        <v>654</v>
      </c>
      <c r="Q63" s="28">
        <f>SUM(E63:P63)</f>
        <v>258709</v>
      </c>
    </row>
    <row r="64" spans="2:17" ht="24.95" customHeight="1" x14ac:dyDescent="0.2">
      <c r="B64" s="58"/>
      <c r="C64" s="59"/>
      <c r="D64" s="16" t="s">
        <v>16</v>
      </c>
      <c r="E64" s="9">
        <v>2</v>
      </c>
      <c r="F64" s="9">
        <v>3</v>
      </c>
      <c r="G64" s="9">
        <v>4</v>
      </c>
      <c r="H64" s="9">
        <v>4532</v>
      </c>
      <c r="I64" s="9">
        <v>542345</v>
      </c>
      <c r="J64" s="9">
        <v>4</v>
      </c>
      <c r="K64" s="9">
        <v>1</v>
      </c>
      <c r="L64" s="9">
        <v>5</v>
      </c>
      <c r="M64" s="9">
        <v>1</v>
      </c>
      <c r="N64" s="9">
        <v>2</v>
      </c>
      <c r="O64" s="9">
        <v>5</v>
      </c>
      <c r="P64" s="9">
        <v>6</v>
      </c>
      <c r="Q64" s="28">
        <f>SUM(E64:P64)</f>
        <v>546910</v>
      </c>
    </row>
    <row r="65" spans="2:17" ht="24.95" customHeight="1" x14ac:dyDescent="0.2">
      <c r="B65" s="58"/>
      <c r="C65" s="59"/>
      <c r="D65" s="16" t="s">
        <v>17</v>
      </c>
      <c r="E65" s="11">
        <v>34534</v>
      </c>
      <c r="F65" s="11">
        <v>45</v>
      </c>
      <c r="G65" s="11">
        <v>3</v>
      </c>
      <c r="H65" s="11">
        <v>43</v>
      </c>
      <c r="I65" s="11">
        <v>54</v>
      </c>
      <c r="J65" s="11">
        <v>54</v>
      </c>
      <c r="K65" s="11">
        <v>5454</v>
      </c>
      <c r="L65" s="11">
        <v>53</v>
      </c>
      <c r="M65" s="11">
        <v>545</v>
      </c>
      <c r="N65" s="11">
        <v>453</v>
      </c>
      <c r="O65" s="11">
        <v>4554</v>
      </c>
      <c r="P65" s="11">
        <v>54</v>
      </c>
      <c r="Q65" s="29">
        <f>SUM(E65:P65)</f>
        <v>45846</v>
      </c>
    </row>
    <row r="66" spans="2:17" ht="24.95" customHeight="1" x14ac:dyDescent="0.2">
      <c r="B66" s="58"/>
      <c r="C66" s="59"/>
      <c r="D66" s="16" t="s">
        <v>18</v>
      </c>
      <c r="E66" s="13">
        <v>454</v>
      </c>
      <c r="F66" s="13">
        <v>4434</v>
      </c>
      <c r="G66" s="13">
        <v>5345</v>
      </c>
      <c r="H66" s="13">
        <v>43</v>
      </c>
      <c r="I66" s="13">
        <v>43</v>
      </c>
      <c r="J66" s="13">
        <v>43</v>
      </c>
      <c r="K66" s="13">
        <v>5445</v>
      </c>
      <c r="L66" s="13">
        <v>5</v>
      </c>
      <c r="M66" s="13">
        <v>5</v>
      </c>
      <c r="N66" s="13">
        <v>54</v>
      </c>
      <c r="O66" s="13">
        <v>45</v>
      </c>
      <c r="P66" s="13">
        <v>54</v>
      </c>
      <c r="Q66" s="29">
        <f>SUM(E66:P66)</f>
        <v>15970</v>
      </c>
    </row>
    <row r="67" spans="2:17" ht="24.95" customHeight="1" x14ac:dyDescent="0.2">
      <c r="B67" s="58"/>
      <c r="C67" s="59"/>
      <c r="D67" s="16" t="s">
        <v>23</v>
      </c>
      <c r="E67" s="31">
        <f>IFERROR(E65/E66,"")</f>
        <v>76.066079295154182</v>
      </c>
      <c r="F67" s="31">
        <f t="shared" ref="F67:P67" si="10">IFERROR(F65/F66,"")</f>
        <v>1.0148849797023005E-2</v>
      </c>
      <c r="G67" s="31">
        <f t="shared" si="10"/>
        <v>5.6127221702525728E-4</v>
      </c>
      <c r="H67" s="31">
        <f t="shared" si="10"/>
        <v>1</v>
      </c>
      <c r="I67" s="31">
        <f t="shared" si="10"/>
        <v>1.2558139534883721</v>
      </c>
      <c r="J67" s="31">
        <f t="shared" si="10"/>
        <v>1.2558139534883721</v>
      </c>
      <c r="K67" s="31">
        <f t="shared" si="10"/>
        <v>1.0016528925619834</v>
      </c>
      <c r="L67" s="31">
        <f t="shared" si="10"/>
        <v>10.6</v>
      </c>
      <c r="M67" s="31">
        <f t="shared" si="10"/>
        <v>109</v>
      </c>
      <c r="N67" s="31">
        <f t="shared" si="10"/>
        <v>8.3888888888888893</v>
      </c>
      <c r="O67" s="31">
        <f t="shared" si="10"/>
        <v>101.2</v>
      </c>
      <c r="P67" s="31">
        <f t="shared" si="10"/>
        <v>1</v>
      </c>
      <c r="Q67" s="30">
        <f>IFERROR(Q65/Q66,"")</f>
        <v>2.870757670632436</v>
      </c>
    </row>
    <row r="68" spans="2:17" ht="24.95" customHeight="1" x14ac:dyDescent="0.2">
      <c r="B68" s="60">
        <v>7</v>
      </c>
      <c r="C68" s="61" t="s">
        <v>34</v>
      </c>
      <c r="D68" s="8" t="s">
        <v>19</v>
      </c>
      <c r="E68" s="9">
        <v>4</v>
      </c>
      <c r="F68" s="9">
        <v>4</v>
      </c>
      <c r="G68" s="9">
        <v>34532</v>
      </c>
      <c r="H68" s="9">
        <v>6</v>
      </c>
      <c r="I68" s="9">
        <v>8</v>
      </c>
      <c r="J68" s="9">
        <v>45</v>
      </c>
      <c r="K68" s="9">
        <v>9</v>
      </c>
      <c r="L68" s="9">
        <v>2</v>
      </c>
      <c r="M68" s="9">
        <v>7</v>
      </c>
      <c r="N68" s="9">
        <v>3</v>
      </c>
      <c r="O68" s="9">
        <v>43523</v>
      </c>
      <c r="P68" s="9">
        <v>65</v>
      </c>
      <c r="Q68" s="10">
        <f>SUM(E68:P68)</f>
        <v>78208</v>
      </c>
    </row>
    <row r="69" spans="2:17" ht="24.95" customHeight="1" x14ac:dyDescent="0.2">
      <c r="B69" s="60"/>
      <c r="C69" s="61"/>
      <c r="D69" s="8" t="s">
        <v>15</v>
      </c>
      <c r="E69" s="9">
        <v>454</v>
      </c>
      <c r="F69" s="9">
        <v>2</v>
      </c>
      <c r="G69" s="9">
        <v>1</v>
      </c>
      <c r="H69" s="9">
        <v>4532</v>
      </c>
      <c r="I69" s="9">
        <v>453</v>
      </c>
      <c r="J69" s="9">
        <v>3</v>
      </c>
      <c r="K69" s="9">
        <v>4532</v>
      </c>
      <c r="L69" s="9">
        <v>6</v>
      </c>
      <c r="M69" s="9">
        <v>5432</v>
      </c>
      <c r="N69" s="9">
        <v>1</v>
      </c>
      <c r="O69" s="9">
        <v>243532</v>
      </c>
      <c r="P69" s="9">
        <v>654</v>
      </c>
      <c r="Q69" s="10">
        <f>SUM(E69:P69)</f>
        <v>259602</v>
      </c>
    </row>
    <row r="70" spans="2:17" ht="24.95" customHeight="1" x14ac:dyDescent="0.2">
      <c r="B70" s="60"/>
      <c r="C70" s="61"/>
      <c r="D70" s="8" t="s">
        <v>16</v>
      </c>
      <c r="E70" s="9">
        <v>2</v>
      </c>
      <c r="F70" s="9">
        <v>3</v>
      </c>
      <c r="G70" s="9">
        <v>4</v>
      </c>
      <c r="H70" s="9">
        <v>4532</v>
      </c>
      <c r="I70" s="9">
        <v>542345</v>
      </c>
      <c r="J70" s="9">
        <v>4</v>
      </c>
      <c r="K70" s="9">
        <v>1</v>
      </c>
      <c r="L70" s="9">
        <v>5</v>
      </c>
      <c r="M70" s="9">
        <v>1</v>
      </c>
      <c r="N70" s="9">
        <v>2</v>
      </c>
      <c r="O70" s="9">
        <v>5</v>
      </c>
      <c r="P70" s="9">
        <v>6</v>
      </c>
      <c r="Q70" s="10">
        <f>SUM(E70:P70)</f>
        <v>546910</v>
      </c>
    </row>
    <row r="71" spans="2:17" ht="24.95" customHeight="1" x14ac:dyDescent="0.2">
      <c r="B71" s="60"/>
      <c r="C71" s="61"/>
      <c r="D71" s="8" t="s">
        <v>17</v>
      </c>
      <c r="E71" s="11">
        <v>34534</v>
      </c>
      <c r="F71" s="11">
        <v>45</v>
      </c>
      <c r="G71" s="11">
        <v>3</v>
      </c>
      <c r="H71" s="11">
        <v>43</v>
      </c>
      <c r="I71" s="11">
        <v>54</v>
      </c>
      <c r="J71" s="11">
        <v>5445</v>
      </c>
      <c r="K71" s="11">
        <v>3</v>
      </c>
      <c r="L71" s="11">
        <v>53</v>
      </c>
      <c r="M71" s="11">
        <v>545</v>
      </c>
      <c r="N71" s="11">
        <v>453</v>
      </c>
      <c r="O71" s="11">
        <v>4554</v>
      </c>
      <c r="P71" s="11">
        <v>54</v>
      </c>
      <c r="Q71" s="12">
        <f>SUM(E71:P71)</f>
        <v>45786</v>
      </c>
    </row>
    <row r="72" spans="2:17" ht="24.95" customHeight="1" x14ac:dyDescent="0.2">
      <c r="B72" s="60"/>
      <c r="C72" s="61"/>
      <c r="D72" s="8" t="s">
        <v>18</v>
      </c>
      <c r="E72" s="13">
        <v>454</v>
      </c>
      <c r="F72" s="13">
        <v>4434</v>
      </c>
      <c r="G72" s="13">
        <v>5345</v>
      </c>
      <c r="H72" s="13">
        <v>43</v>
      </c>
      <c r="I72" s="13">
        <v>43</v>
      </c>
      <c r="J72" s="13">
        <v>43</v>
      </c>
      <c r="K72" s="13">
        <v>5454</v>
      </c>
      <c r="L72" s="13">
        <v>5</v>
      </c>
      <c r="M72" s="13">
        <v>5</v>
      </c>
      <c r="N72" s="13">
        <v>54</v>
      </c>
      <c r="O72" s="13">
        <v>45</v>
      </c>
      <c r="P72" s="13">
        <v>54</v>
      </c>
      <c r="Q72" s="12">
        <f>SUM(E72:P72)</f>
        <v>15979</v>
      </c>
    </row>
    <row r="73" spans="2:17" ht="24.95" customHeight="1" x14ac:dyDescent="0.2">
      <c r="B73" s="60"/>
      <c r="C73" s="61"/>
      <c r="D73" s="8" t="s">
        <v>23</v>
      </c>
      <c r="E73" s="14">
        <f>IFERROR(E71/E72,"")</f>
        <v>76.066079295154182</v>
      </c>
      <c r="F73" s="14">
        <f t="shared" ref="F73:P73" si="11">IFERROR(F71/F72,"")</f>
        <v>1.0148849797023005E-2</v>
      </c>
      <c r="G73" s="14">
        <f t="shared" si="11"/>
        <v>5.6127221702525728E-4</v>
      </c>
      <c r="H73" s="14">
        <f t="shared" si="11"/>
        <v>1</v>
      </c>
      <c r="I73" s="14">
        <f t="shared" si="11"/>
        <v>1.2558139534883721</v>
      </c>
      <c r="J73" s="14">
        <f t="shared" si="11"/>
        <v>126.62790697674419</v>
      </c>
      <c r="K73" s="14">
        <f t="shared" si="11"/>
        <v>5.5005500550055003E-4</v>
      </c>
      <c r="L73" s="14">
        <f t="shared" si="11"/>
        <v>10.6</v>
      </c>
      <c r="M73" s="14">
        <f t="shared" si="11"/>
        <v>109</v>
      </c>
      <c r="N73" s="14">
        <f t="shared" si="11"/>
        <v>8.3888888888888893</v>
      </c>
      <c r="O73" s="14">
        <f t="shared" si="11"/>
        <v>101.2</v>
      </c>
      <c r="P73" s="14">
        <f t="shared" si="11"/>
        <v>1</v>
      </c>
      <c r="Q73" s="15">
        <f>IFERROR(Q71/Q72,"")</f>
        <v>2.8653858188872894</v>
      </c>
    </row>
    <row r="74" spans="2:17" ht="24.95" customHeight="1" x14ac:dyDescent="0.2">
      <c r="B74" s="58">
        <v>8</v>
      </c>
      <c r="C74" s="59" t="s">
        <v>36</v>
      </c>
      <c r="D74" s="16" t="s">
        <v>19</v>
      </c>
      <c r="E74" s="9">
        <v>4</v>
      </c>
      <c r="F74" s="9">
        <v>4</v>
      </c>
      <c r="G74" s="9">
        <v>34532</v>
      </c>
      <c r="H74" s="9">
        <v>6</v>
      </c>
      <c r="I74" s="9">
        <v>8</v>
      </c>
      <c r="J74" s="9">
        <v>45</v>
      </c>
      <c r="K74" s="9">
        <v>9</v>
      </c>
      <c r="L74" s="9">
        <v>2</v>
      </c>
      <c r="M74" s="9">
        <v>543345</v>
      </c>
      <c r="N74" s="9">
        <v>3</v>
      </c>
      <c r="O74" s="9">
        <v>43523</v>
      </c>
      <c r="P74" s="9">
        <v>65</v>
      </c>
      <c r="Q74" s="28">
        <f>SUM(E74:P74)</f>
        <v>621546</v>
      </c>
    </row>
    <row r="75" spans="2:17" ht="24.95" customHeight="1" x14ac:dyDescent="0.2">
      <c r="B75" s="58"/>
      <c r="C75" s="59"/>
      <c r="D75" s="16" t="s">
        <v>15</v>
      </c>
      <c r="E75" s="9">
        <v>555</v>
      </c>
      <c r="F75" s="9">
        <v>334</v>
      </c>
      <c r="G75" s="9">
        <v>1</v>
      </c>
      <c r="H75" s="9">
        <v>4532</v>
      </c>
      <c r="I75" s="9">
        <v>6</v>
      </c>
      <c r="J75" s="9">
        <v>3</v>
      </c>
      <c r="K75" s="9">
        <v>4532</v>
      </c>
      <c r="L75" s="9">
        <v>6</v>
      </c>
      <c r="M75" s="9">
        <v>5432</v>
      </c>
      <c r="N75" s="9">
        <v>1</v>
      </c>
      <c r="O75" s="9">
        <v>243532</v>
      </c>
      <c r="P75" s="9">
        <v>654</v>
      </c>
      <c r="Q75" s="28">
        <f>SUM(E75:P75)</f>
        <v>259588</v>
      </c>
    </row>
    <row r="76" spans="2:17" ht="24.95" customHeight="1" x14ac:dyDescent="0.2">
      <c r="B76" s="58"/>
      <c r="C76" s="59"/>
      <c r="D76" s="16" t="s">
        <v>16</v>
      </c>
      <c r="E76" s="9">
        <v>2</v>
      </c>
      <c r="F76" s="9">
        <v>3</v>
      </c>
      <c r="G76" s="9">
        <v>4</v>
      </c>
      <c r="H76" s="9">
        <v>4532</v>
      </c>
      <c r="I76" s="9">
        <v>542345</v>
      </c>
      <c r="J76" s="9">
        <v>4</v>
      </c>
      <c r="K76" s="9">
        <v>1</v>
      </c>
      <c r="L76" s="9">
        <v>5</v>
      </c>
      <c r="M76" s="9">
        <v>1</v>
      </c>
      <c r="N76" s="9">
        <v>2</v>
      </c>
      <c r="O76" s="9">
        <v>5</v>
      </c>
      <c r="P76" s="9">
        <v>6</v>
      </c>
      <c r="Q76" s="28">
        <f>SUM(E76:P76)</f>
        <v>546910</v>
      </c>
    </row>
    <row r="77" spans="2:17" ht="24.95" customHeight="1" x14ac:dyDescent="0.2">
      <c r="B77" s="58"/>
      <c r="C77" s="59"/>
      <c r="D77" s="16" t="s">
        <v>17</v>
      </c>
      <c r="E77" s="11">
        <v>34534</v>
      </c>
      <c r="F77" s="11">
        <v>45</v>
      </c>
      <c r="G77" s="11">
        <v>3</v>
      </c>
      <c r="H77" s="11">
        <v>43</v>
      </c>
      <c r="I77" s="11">
        <v>54</v>
      </c>
      <c r="J77" s="11">
        <v>54</v>
      </c>
      <c r="K77" s="11">
        <v>3</v>
      </c>
      <c r="L77" s="11">
        <v>53</v>
      </c>
      <c r="M77" s="11">
        <v>545</v>
      </c>
      <c r="N77" s="11">
        <v>453</v>
      </c>
      <c r="O77" s="11">
        <v>4554</v>
      </c>
      <c r="P77" s="11">
        <v>54</v>
      </c>
      <c r="Q77" s="29">
        <f>SUM(E77:P77)</f>
        <v>40395</v>
      </c>
    </row>
    <row r="78" spans="2:17" ht="24.95" customHeight="1" x14ac:dyDescent="0.2">
      <c r="B78" s="58"/>
      <c r="C78" s="59"/>
      <c r="D78" s="16" t="s">
        <v>18</v>
      </c>
      <c r="E78" s="13">
        <v>454</v>
      </c>
      <c r="F78" s="13">
        <v>4434</v>
      </c>
      <c r="G78" s="13">
        <v>5345</v>
      </c>
      <c r="H78" s="13">
        <v>43</v>
      </c>
      <c r="I78" s="13">
        <v>43</v>
      </c>
      <c r="J78" s="13">
        <v>43</v>
      </c>
      <c r="K78" s="13">
        <v>5445</v>
      </c>
      <c r="L78" s="13">
        <v>5</v>
      </c>
      <c r="M78" s="13">
        <v>5</v>
      </c>
      <c r="N78" s="13">
        <v>54</v>
      </c>
      <c r="O78" s="13">
        <v>45</v>
      </c>
      <c r="P78" s="13">
        <v>54</v>
      </c>
      <c r="Q78" s="29">
        <f>SUM(E78:P78)</f>
        <v>15970</v>
      </c>
    </row>
    <row r="79" spans="2:17" ht="24.95" customHeight="1" x14ac:dyDescent="0.2">
      <c r="B79" s="58"/>
      <c r="C79" s="59"/>
      <c r="D79" s="16" t="s">
        <v>23</v>
      </c>
      <c r="E79" s="31">
        <f>IFERROR(E77/E78,"")</f>
        <v>76.066079295154182</v>
      </c>
      <c r="F79" s="31">
        <f t="shared" ref="F79:P79" si="12">IFERROR(F77/F78,"")</f>
        <v>1.0148849797023005E-2</v>
      </c>
      <c r="G79" s="31">
        <f t="shared" si="12"/>
        <v>5.6127221702525728E-4</v>
      </c>
      <c r="H79" s="31">
        <f t="shared" si="12"/>
        <v>1</v>
      </c>
      <c r="I79" s="31">
        <f t="shared" si="12"/>
        <v>1.2558139534883721</v>
      </c>
      <c r="J79" s="31">
        <f t="shared" si="12"/>
        <v>1.2558139534883721</v>
      </c>
      <c r="K79" s="31">
        <f t="shared" si="12"/>
        <v>5.5096418732782364E-4</v>
      </c>
      <c r="L79" s="31">
        <f t="shared" si="12"/>
        <v>10.6</v>
      </c>
      <c r="M79" s="31">
        <f t="shared" si="12"/>
        <v>109</v>
      </c>
      <c r="N79" s="31">
        <f t="shared" si="12"/>
        <v>8.3888888888888893</v>
      </c>
      <c r="O79" s="31">
        <f t="shared" si="12"/>
        <v>101.2</v>
      </c>
      <c r="P79" s="31">
        <f t="shared" si="12"/>
        <v>1</v>
      </c>
      <c r="Q79" s="30">
        <f>IFERROR(Q77/Q78,"")</f>
        <v>2.5294301815904823</v>
      </c>
    </row>
    <row r="80" spans="2:17" ht="24.95" customHeight="1" x14ac:dyDescent="0.2">
      <c r="B80" s="60">
        <v>9</v>
      </c>
      <c r="C80" s="61" t="s">
        <v>37</v>
      </c>
      <c r="D80" s="8" t="s">
        <v>19</v>
      </c>
      <c r="E80" s="9">
        <v>4</v>
      </c>
      <c r="F80" s="9">
        <v>4</v>
      </c>
      <c r="G80" s="9">
        <v>34532</v>
      </c>
      <c r="H80" s="9">
        <v>6</v>
      </c>
      <c r="I80" s="9">
        <v>543</v>
      </c>
      <c r="J80" s="9">
        <v>45</v>
      </c>
      <c r="K80" s="9">
        <v>9</v>
      </c>
      <c r="L80" s="9">
        <v>2</v>
      </c>
      <c r="M80" s="9">
        <v>7</v>
      </c>
      <c r="N80" s="9">
        <v>3</v>
      </c>
      <c r="O80" s="9">
        <v>43523</v>
      </c>
      <c r="P80" s="9">
        <v>65</v>
      </c>
      <c r="Q80" s="10">
        <f>SUM(E80:P80)</f>
        <v>78743</v>
      </c>
    </row>
    <row r="81" spans="2:17" ht="24.95" customHeight="1" x14ac:dyDescent="0.2">
      <c r="B81" s="60"/>
      <c r="C81" s="61"/>
      <c r="D81" s="8" t="s">
        <v>15</v>
      </c>
      <c r="E81" s="9">
        <v>8</v>
      </c>
      <c r="F81" s="9">
        <v>45</v>
      </c>
      <c r="G81" s="9">
        <v>1</v>
      </c>
      <c r="H81" s="9">
        <v>53</v>
      </c>
      <c r="I81" s="9">
        <v>6</v>
      </c>
      <c r="J81" s="9">
        <v>3</v>
      </c>
      <c r="K81" s="9">
        <v>4532</v>
      </c>
      <c r="L81" s="9">
        <v>6</v>
      </c>
      <c r="M81" s="9">
        <v>5432</v>
      </c>
      <c r="N81" s="9">
        <v>1</v>
      </c>
      <c r="O81" s="9">
        <v>243532</v>
      </c>
      <c r="P81" s="9">
        <v>654</v>
      </c>
      <c r="Q81" s="10">
        <f>SUM(E81:P81)</f>
        <v>254273</v>
      </c>
    </row>
    <row r="82" spans="2:17" ht="24.95" customHeight="1" x14ac:dyDescent="0.2">
      <c r="B82" s="60"/>
      <c r="C82" s="61"/>
      <c r="D82" s="8" t="s">
        <v>16</v>
      </c>
      <c r="E82" s="9">
        <v>2</v>
      </c>
      <c r="F82" s="9">
        <v>3</v>
      </c>
      <c r="G82" s="9">
        <v>4</v>
      </c>
      <c r="H82" s="9">
        <v>435</v>
      </c>
      <c r="I82" s="9">
        <v>543</v>
      </c>
      <c r="J82" s="9">
        <v>4</v>
      </c>
      <c r="K82" s="9">
        <v>1</v>
      </c>
      <c r="L82" s="9">
        <v>5</v>
      </c>
      <c r="M82" s="9">
        <v>1</v>
      </c>
      <c r="N82" s="9">
        <v>2</v>
      </c>
      <c r="O82" s="9">
        <v>5</v>
      </c>
      <c r="P82" s="9">
        <v>6</v>
      </c>
      <c r="Q82" s="10">
        <f>SUM(E82:P82)</f>
        <v>1011</v>
      </c>
    </row>
    <row r="83" spans="2:17" ht="24.95" customHeight="1" x14ac:dyDescent="0.2">
      <c r="B83" s="60"/>
      <c r="C83" s="61"/>
      <c r="D83" s="8" t="s">
        <v>17</v>
      </c>
      <c r="E83" s="11">
        <v>34534</v>
      </c>
      <c r="F83" s="11">
        <v>45</v>
      </c>
      <c r="G83" s="11">
        <v>3</v>
      </c>
      <c r="H83" s="11">
        <v>43</v>
      </c>
      <c r="I83" s="11">
        <v>54</v>
      </c>
      <c r="J83" s="11">
        <v>5</v>
      </c>
      <c r="K83" s="11">
        <v>3</v>
      </c>
      <c r="L83" s="11">
        <v>53</v>
      </c>
      <c r="M83" s="11">
        <v>545</v>
      </c>
      <c r="N83" s="11">
        <v>453</v>
      </c>
      <c r="O83" s="11">
        <v>4554</v>
      </c>
      <c r="P83" s="11">
        <v>54</v>
      </c>
      <c r="Q83" s="12">
        <f>SUM(E83:P83)</f>
        <v>40346</v>
      </c>
    </row>
    <row r="84" spans="2:17" ht="24.95" customHeight="1" x14ac:dyDescent="0.2">
      <c r="B84" s="60"/>
      <c r="C84" s="61"/>
      <c r="D84" s="8" t="s">
        <v>18</v>
      </c>
      <c r="E84" s="13">
        <v>454</v>
      </c>
      <c r="F84" s="13">
        <v>4434</v>
      </c>
      <c r="G84" s="13">
        <v>5345</v>
      </c>
      <c r="H84" s="13">
        <v>43</v>
      </c>
      <c r="I84" s="13">
        <v>43</v>
      </c>
      <c r="J84" s="13">
        <v>43</v>
      </c>
      <c r="K84" s="13">
        <v>44</v>
      </c>
      <c r="L84" s="13">
        <v>5</v>
      </c>
      <c r="M84" s="13">
        <v>5</v>
      </c>
      <c r="N84" s="13">
        <v>54</v>
      </c>
      <c r="O84" s="13">
        <v>45</v>
      </c>
      <c r="P84" s="13">
        <v>54</v>
      </c>
      <c r="Q84" s="12">
        <f>SUM(E84:P84)</f>
        <v>10569</v>
      </c>
    </row>
    <row r="85" spans="2:17" ht="24.95" customHeight="1" x14ac:dyDescent="0.2">
      <c r="B85" s="60"/>
      <c r="C85" s="61"/>
      <c r="D85" s="8" t="s">
        <v>23</v>
      </c>
      <c r="E85" s="14">
        <f>IFERROR(E83/E84,"")</f>
        <v>76.066079295154182</v>
      </c>
      <c r="F85" s="14">
        <f t="shared" ref="F85:P85" si="13">IFERROR(F83/F84,"")</f>
        <v>1.0148849797023005E-2</v>
      </c>
      <c r="G85" s="14">
        <f t="shared" si="13"/>
        <v>5.6127221702525728E-4</v>
      </c>
      <c r="H85" s="14">
        <f t="shared" si="13"/>
        <v>1</v>
      </c>
      <c r="I85" s="14">
        <f t="shared" si="13"/>
        <v>1.2558139534883721</v>
      </c>
      <c r="J85" s="14">
        <f t="shared" si="13"/>
        <v>0.11627906976744186</v>
      </c>
      <c r="K85" s="14">
        <f t="shared" si="13"/>
        <v>6.8181818181818177E-2</v>
      </c>
      <c r="L85" s="14">
        <f t="shared" si="13"/>
        <v>10.6</v>
      </c>
      <c r="M85" s="14">
        <f t="shared" si="13"/>
        <v>109</v>
      </c>
      <c r="N85" s="14">
        <f t="shared" si="13"/>
        <v>8.3888888888888893</v>
      </c>
      <c r="O85" s="14">
        <f t="shared" si="13"/>
        <v>101.2</v>
      </c>
      <c r="P85" s="14">
        <f t="shared" si="13"/>
        <v>1</v>
      </c>
      <c r="Q85" s="15">
        <f>IFERROR(Q83/Q84,"")</f>
        <v>3.8173904815971236</v>
      </c>
    </row>
    <row r="86" spans="2:17" ht="24.95" customHeight="1" x14ac:dyDescent="0.2">
      <c r="B86" s="58">
        <v>10</v>
      </c>
      <c r="C86" s="59" t="s">
        <v>38</v>
      </c>
      <c r="D86" s="16" t="s">
        <v>19</v>
      </c>
      <c r="E86" s="9">
        <v>4</v>
      </c>
      <c r="F86" s="9">
        <v>4</v>
      </c>
      <c r="G86" s="9">
        <v>34532</v>
      </c>
      <c r="H86" s="9">
        <v>6</v>
      </c>
      <c r="I86" s="9">
        <v>8</v>
      </c>
      <c r="J86" s="9">
        <v>45</v>
      </c>
      <c r="K86" s="9">
        <v>9</v>
      </c>
      <c r="L86" s="9">
        <v>2</v>
      </c>
      <c r="M86" s="9">
        <v>7</v>
      </c>
      <c r="N86" s="9">
        <v>3</v>
      </c>
      <c r="O86" s="9">
        <v>43523</v>
      </c>
      <c r="P86" s="9">
        <v>65</v>
      </c>
      <c r="Q86" s="28">
        <f>SUM(E86:P86)</f>
        <v>78208</v>
      </c>
    </row>
    <row r="87" spans="2:17" ht="24.95" customHeight="1" x14ac:dyDescent="0.2">
      <c r="B87" s="58"/>
      <c r="C87" s="59"/>
      <c r="D87" s="16" t="s">
        <v>15</v>
      </c>
      <c r="E87" s="9">
        <v>5</v>
      </c>
      <c r="F87" s="9">
        <v>2</v>
      </c>
      <c r="G87" s="9">
        <v>1</v>
      </c>
      <c r="H87" s="9">
        <v>4532</v>
      </c>
      <c r="I87" s="9">
        <v>6</v>
      </c>
      <c r="J87" s="9">
        <v>3</v>
      </c>
      <c r="K87" s="9">
        <v>5</v>
      </c>
      <c r="L87" s="9">
        <v>6</v>
      </c>
      <c r="M87" s="9">
        <v>5432</v>
      </c>
      <c r="N87" s="9">
        <v>1</v>
      </c>
      <c r="O87" s="9">
        <v>243532</v>
      </c>
      <c r="P87" s="9">
        <v>654</v>
      </c>
      <c r="Q87" s="28">
        <f>SUM(E87:P87)</f>
        <v>254179</v>
      </c>
    </row>
    <row r="88" spans="2:17" ht="24.95" customHeight="1" x14ac:dyDescent="0.2">
      <c r="B88" s="58"/>
      <c r="C88" s="59"/>
      <c r="D88" s="16" t="s">
        <v>16</v>
      </c>
      <c r="E88" s="9">
        <v>2</v>
      </c>
      <c r="F88" s="9">
        <v>3</v>
      </c>
      <c r="G88" s="9">
        <v>4</v>
      </c>
      <c r="H88" s="9">
        <v>4532</v>
      </c>
      <c r="I88" s="9">
        <v>542345</v>
      </c>
      <c r="J88" s="9">
        <v>4</v>
      </c>
      <c r="K88" s="9">
        <v>1</v>
      </c>
      <c r="L88" s="9">
        <v>5</v>
      </c>
      <c r="M88" s="9">
        <v>1</v>
      </c>
      <c r="N88" s="9">
        <v>2</v>
      </c>
      <c r="O88" s="9">
        <v>5</v>
      </c>
      <c r="P88" s="9">
        <v>6</v>
      </c>
      <c r="Q88" s="28">
        <f>SUM(E88:P88)</f>
        <v>546910</v>
      </c>
    </row>
    <row r="89" spans="2:17" ht="24.95" customHeight="1" x14ac:dyDescent="0.2">
      <c r="B89" s="58"/>
      <c r="C89" s="59"/>
      <c r="D89" s="16" t="s">
        <v>17</v>
      </c>
      <c r="E89" s="11">
        <v>34534</v>
      </c>
      <c r="F89" s="11">
        <v>45</v>
      </c>
      <c r="G89" s="11">
        <v>3</v>
      </c>
      <c r="H89" s="11">
        <v>43</v>
      </c>
      <c r="I89" s="11">
        <v>54</v>
      </c>
      <c r="J89" s="11">
        <v>5</v>
      </c>
      <c r="K89" s="11">
        <v>3</v>
      </c>
      <c r="L89" s="11">
        <v>53</v>
      </c>
      <c r="M89" s="11">
        <v>545</v>
      </c>
      <c r="N89" s="11">
        <v>453</v>
      </c>
      <c r="O89" s="11">
        <v>4554</v>
      </c>
      <c r="P89" s="11">
        <v>54</v>
      </c>
      <c r="Q89" s="29">
        <f>SUM(E89:P89)</f>
        <v>40346</v>
      </c>
    </row>
    <row r="90" spans="2:17" ht="24.95" customHeight="1" x14ac:dyDescent="0.2">
      <c r="B90" s="58"/>
      <c r="C90" s="59"/>
      <c r="D90" s="16" t="s">
        <v>18</v>
      </c>
      <c r="E90" s="13">
        <v>454</v>
      </c>
      <c r="F90" s="13">
        <v>4434</v>
      </c>
      <c r="G90" s="13">
        <v>5345</v>
      </c>
      <c r="H90" s="13">
        <v>43</v>
      </c>
      <c r="I90" s="13">
        <v>43</v>
      </c>
      <c r="J90" s="13">
        <v>43</v>
      </c>
      <c r="K90" s="13">
        <v>4</v>
      </c>
      <c r="L90" s="13">
        <v>5</v>
      </c>
      <c r="M90" s="13">
        <v>5</v>
      </c>
      <c r="N90" s="13">
        <v>54</v>
      </c>
      <c r="O90" s="13">
        <v>45</v>
      </c>
      <c r="P90" s="13">
        <v>54</v>
      </c>
      <c r="Q90" s="29">
        <f>SUM(E90:P90)</f>
        <v>10529</v>
      </c>
    </row>
    <row r="91" spans="2:17" ht="24.95" customHeight="1" x14ac:dyDescent="0.2">
      <c r="B91" s="58"/>
      <c r="C91" s="59"/>
      <c r="D91" s="16" t="s">
        <v>23</v>
      </c>
      <c r="E91" s="31">
        <f>IFERROR(E89/E90,"")</f>
        <v>76.066079295154182</v>
      </c>
      <c r="F91" s="31">
        <f t="shared" ref="F91:P91" si="14">IFERROR(F89/F90,"")</f>
        <v>1.0148849797023005E-2</v>
      </c>
      <c r="G91" s="31">
        <f t="shared" si="14"/>
        <v>5.6127221702525728E-4</v>
      </c>
      <c r="H91" s="31">
        <f t="shared" si="14"/>
        <v>1</v>
      </c>
      <c r="I91" s="31">
        <f t="shared" si="14"/>
        <v>1.2558139534883721</v>
      </c>
      <c r="J91" s="31">
        <f t="shared" si="14"/>
        <v>0.11627906976744186</v>
      </c>
      <c r="K91" s="31">
        <f t="shared" si="14"/>
        <v>0.75</v>
      </c>
      <c r="L91" s="31">
        <f t="shared" si="14"/>
        <v>10.6</v>
      </c>
      <c r="M91" s="31">
        <f t="shared" si="14"/>
        <v>109</v>
      </c>
      <c r="N91" s="31">
        <f t="shared" si="14"/>
        <v>8.3888888888888893</v>
      </c>
      <c r="O91" s="31">
        <f t="shared" si="14"/>
        <v>101.2</v>
      </c>
      <c r="P91" s="31">
        <f t="shared" si="14"/>
        <v>1</v>
      </c>
      <c r="Q91" s="30">
        <f>IFERROR(Q89/Q90,"")</f>
        <v>3.8318928673188335</v>
      </c>
    </row>
  </sheetData>
  <mergeCells count="31">
    <mergeCell ref="B32:B37"/>
    <mergeCell ref="C32:C37"/>
    <mergeCell ref="B2:Q2"/>
    <mergeCell ref="C3:D3"/>
    <mergeCell ref="E3:G3"/>
    <mergeCell ref="H3:K3"/>
    <mergeCell ref="L3:O3"/>
    <mergeCell ref="P3:Q3"/>
    <mergeCell ref="C4:D4"/>
    <mergeCell ref="E4:G4"/>
    <mergeCell ref="H4:K4"/>
    <mergeCell ref="L4:O4"/>
    <mergeCell ref="P4:Q4"/>
    <mergeCell ref="B38:B43"/>
    <mergeCell ref="C38:C43"/>
    <mergeCell ref="B44:B49"/>
    <mergeCell ref="C44:C49"/>
    <mergeCell ref="B50:B55"/>
    <mergeCell ref="C50:C55"/>
    <mergeCell ref="B56:B61"/>
    <mergeCell ref="C56:C61"/>
    <mergeCell ref="B62:B67"/>
    <mergeCell ref="C62:C67"/>
    <mergeCell ref="B68:B73"/>
    <mergeCell ref="C68:C73"/>
    <mergeCell ref="B74:B79"/>
    <mergeCell ref="C74:C79"/>
    <mergeCell ref="B80:B85"/>
    <mergeCell ref="C80:C85"/>
    <mergeCell ref="B86:B91"/>
    <mergeCell ref="C86:C91"/>
  </mergeCells>
  <phoneticPr fontId="15" type="noConversion"/>
  <pageMargins left="0.4" right="0.4" top="0.4" bottom="0.4" header="0" footer="0"/>
  <pageSetup paperSize="3" scale="85" fitToHeight="0" orientation="landscape" horizontalDpi="1200" verticalDpi="1200" r:id="rId1"/>
  <rowBreaks count="2" manualBreakCount="2">
    <brk id="8" max="16383" man="1"/>
    <brk id="2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BLANK - Real Estate Sales Rpt</vt:lpstr>
      <vt:lpstr>'BLANK - Real Estate Sales Rpt'!Yazdırma_Alanı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PC</cp:lastModifiedBy>
  <cp:lastPrinted>2022-07-28T11:25:20Z</cp:lastPrinted>
  <dcterms:created xsi:type="dcterms:W3CDTF">2022-07-26T00:36:01Z</dcterms:created>
  <dcterms:modified xsi:type="dcterms:W3CDTF">2024-02-04T17:05:27Z</dcterms:modified>
</cp:coreProperties>
</file>