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LAB Drive\"/>
    </mc:Choice>
  </mc:AlternateContent>
  <xr:revisionPtr revIDLastSave="0" documentId="13_ncr:1_{3F81CCF1-30AE-4861-BC2C-B53C74B1BA81}" xr6:coauthVersionLast="45" xr6:coauthVersionMax="45" xr10:uidLastSave="{00000000-0000-0000-0000-000000000000}"/>
  <bookViews>
    <workbookView xWindow="-120" yWindow="-120" windowWidth="29040" windowHeight="15840" xr2:uid="{69B1D9AD-6EB2-475A-85C0-963DC3CCDD5F}"/>
  </bookViews>
  <sheets>
    <sheet name="Sheet1" sheetId="1" r:id="rId1"/>
    <sheet name="Sheet2" sheetId="2" r:id="rId2"/>
  </sheets>
  <definedNames>
    <definedName name="_xlcn.WorksheetConnection_Sheet1F3F101" hidden="1">Sheet1!$F$4:$F$11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F$3:$F$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F4" i="1"/>
  <c r="G4" i="1" s="1"/>
  <c r="F58" i="1"/>
  <c r="G58" i="1" s="1"/>
  <c r="J58" i="1"/>
  <c r="H58" i="1" l="1"/>
  <c r="O58" i="1"/>
  <c r="P58" i="1"/>
  <c r="I58" i="1"/>
  <c r="J4" i="1"/>
  <c r="I36" i="1" l="1"/>
  <c r="F5" i="1"/>
  <c r="I5" i="1" s="1"/>
  <c r="F6" i="1"/>
  <c r="I6" i="1" s="1"/>
  <c r="F7" i="1"/>
  <c r="G7" i="1" s="1"/>
  <c r="F8" i="1"/>
  <c r="G8" i="1" s="1"/>
  <c r="F9" i="1"/>
  <c r="I9" i="1" s="1"/>
  <c r="F10" i="1"/>
  <c r="I10" i="1" s="1"/>
  <c r="F11" i="1"/>
  <c r="G11" i="1" s="1"/>
  <c r="F12" i="1"/>
  <c r="G12" i="1" s="1"/>
  <c r="F13" i="1"/>
  <c r="I13" i="1" s="1"/>
  <c r="F14" i="1"/>
  <c r="G14" i="1" s="1"/>
  <c r="F15" i="1"/>
  <c r="G15" i="1" s="1"/>
  <c r="F16" i="1"/>
  <c r="G16" i="1" s="1"/>
  <c r="F17" i="1"/>
  <c r="I17" i="1" s="1"/>
  <c r="F18" i="1"/>
  <c r="I18" i="1" s="1"/>
  <c r="F19" i="1"/>
  <c r="G19" i="1" s="1"/>
  <c r="F20" i="1"/>
  <c r="G20" i="1" s="1"/>
  <c r="F21" i="1"/>
  <c r="I21" i="1" s="1"/>
  <c r="F22" i="1"/>
  <c r="G22" i="1" s="1"/>
  <c r="F23" i="1"/>
  <c r="G23" i="1" s="1"/>
  <c r="F24" i="1"/>
  <c r="G24" i="1" s="1"/>
  <c r="F25" i="1"/>
  <c r="I25" i="1" s="1"/>
  <c r="F26" i="1"/>
  <c r="I26" i="1" s="1"/>
  <c r="F27" i="1"/>
  <c r="G27" i="1" s="1"/>
  <c r="F28" i="1"/>
  <c r="G28" i="1" s="1"/>
  <c r="F29" i="1"/>
  <c r="I29" i="1" s="1"/>
  <c r="F30" i="1"/>
  <c r="I30" i="1" s="1"/>
  <c r="F31" i="1"/>
  <c r="G31" i="1" s="1"/>
  <c r="F32" i="1"/>
  <c r="G32" i="1" s="1"/>
  <c r="F33" i="1"/>
  <c r="I33" i="1" s="1"/>
  <c r="F34" i="1"/>
  <c r="I34" i="1" s="1"/>
  <c r="F35" i="1"/>
  <c r="G35" i="1" s="1"/>
  <c r="F36" i="1"/>
  <c r="G36" i="1" s="1"/>
  <c r="F37" i="1"/>
  <c r="I37" i="1" s="1"/>
  <c r="F38" i="1"/>
  <c r="I38" i="1" s="1"/>
  <c r="F39" i="1"/>
  <c r="G39" i="1" s="1"/>
  <c r="F40" i="1"/>
  <c r="G40" i="1" s="1"/>
  <c r="F41" i="1"/>
  <c r="I41" i="1" s="1"/>
  <c r="F42" i="1"/>
  <c r="I42" i="1" s="1"/>
  <c r="F43" i="1"/>
  <c r="G43" i="1" s="1"/>
  <c r="F44" i="1"/>
  <c r="G44" i="1" s="1"/>
  <c r="F45" i="1"/>
  <c r="I45" i="1" s="1"/>
  <c r="F46" i="1"/>
  <c r="G46" i="1" s="1"/>
  <c r="F47" i="1"/>
  <c r="I47" i="1" s="1"/>
  <c r="F48" i="1"/>
  <c r="G48" i="1" s="1"/>
  <c r="F49" i="1"/>
  <c r="G49" i="1" s="1"/>
  <c r="F50" i="1"/>
  <c r="G50" i="1" s="1"/>
  <c r="F51" i="1"/>
  <c r="I51" i="1" s="1"/>
  <c r="F52" i="1"/>
  <c r="G52" i="1" s="1"/>
  <c r="F53" i="1"/>
  <c r="G53" i="1" s="1"/>
  <c r="F54" i="1"/>
  <c r="G54" i="1" s="1"/>
  <c r="F55" i="1"/>
  <c r="I55" i="1" s="1"/>
  <c r="F56" i="1"/>
  <c r="I56" i="1" s="1"/>
  <c r="F57" i="1"/>
  <c r="G57" i="1" s="1"/>
  <c r="I4" i="1"/>
  <c r="I54" i="1" l="1"/>
  <c r="I50" i="1"/>
  <c r="P57" i="1"/>
  <c r="O57" i="1"/>
  <c r="H57" i="1"/>
  <c r="O48" i="1"/>
  <c r="P48" i="1"/>
  <c r="H48" i="1"/>
  <c r="P53" i="1"/>
  <c r="O53" i="1"/>
  <c r="H53" i="1"/>
  <c r="O52" i="1"/>
  <c r="P52" i="1"/>
  <c r="H52" i="1"/>
  <c r="P49" i="1"/>
  <c r="H49" i="1"/>
  <c r="O49" i="1"/>
  <c r="P54" i="1"/>
  <c r="H54" i="1"/>
  <c r="O54" i="1"/>
  <c r="P50" i="1"/>
  <c r="H50" i="1"/>
  <c r="O50" i="1"/>
  <c r="G56" i="1"/>
  <c r="G55" i="1"/>
  <c r="G51" i="1"/>
  <c r="I57" i="1"/>
  <c r="I53" i="1"/>
  <c r="I49" i="1"/>
  <c r="I52" i="1"/>
  <c r="I48" i="1"/>
  <c r="G47" i="1"/>
  <c r="H46" i="1"/>
  <c r="O46" i="1"/>
  <c r="P46" i="1"/>
  <c r="I46" i="1"/>
  <c r="I32" i="1"/>
  <c r="I28" i="1"/>
  <c r="P39" i="1"/>
  <c r="H39" i="1"/>
  <c r="O39" i="1"/>
  <c r="P31" i="1"/>
  <c r="H31" i="1"/>
  <c r="O31" i="1"/>
  <c r="P43" i="1"/>
  <c r="H43" i="1"/>
  <c r="O43" i="1"/>
  <c r="P35" i="1"/>
  <c r="H35" i="1"/>
  <c r="O35" i="1"/>
  <c r="P27" i="1"/>
  <c r="H27" i="1"/>
  <c r="O27" i="1"/>
  <c r="O44" i="1"/>
  <c r="P44" i="1"/>
  <c r="H44" i="1"/>
  <c r="O40" i="1"/>
  <c r="P40" i="1"/>
  <c r="H40" i="1"/>
  <c r="O36" i="1"/>
  <c r="P36" i="1"/>
  <c r="H36" i="1"/>
  <c r="O32" i="1"/>
  <c r="P32" i="1"/>
  <c r="H32" i="1"/>
  <c r="O28" i="1"/>
  <c r="P28" i="1"/>
  <c r="H28" i="1"/>
  <c r="G42" i="1"/>
  <c r="G34" i="1"/>
  <c r="G30" i="1"/>
  <c r="I44" i="1"/>
  <c r="I40" i="1"/>
  <c r="G45" i="1"/>
  <c r="G41" i="1"/>
  <c r="G37" i="1"/>
  <c r="G33" i="1"/>
  <c r="G29" i="1"/>
  <c r="I43" i="1"/>
  <c r="I39" i="1"/>
  <c r="I35" i="1"/>
  <c r="I31" i="1"/>
  <c r="I27" i="1"/>
  <c r="G38" i="1"/>
  <c r="G26" i="1"/>
  <c r="G25" i="1"/>
  <c r="I24" i="1"/>
  <c r="I20" i="1"/>
  <c r="I8" i="1"/>
  <c r="I16" i="1"/>
  <c r="I12" i="1"/>
  <c r="O24" i="1"/>
  <c r="P24" i="1"/>
  <c r="H24" i="1"/>
  <c r="O8" i="1"/>
  <c r="P8" i="1"/>
  <c r="H8" i="1"/>
  <c r="P23" i="1"/>
  <c r="H23" i="1"/>
  <c r="O23" i="1"/>
  <c r="P11" i="1"/>
  <c r="O11" i="1"/>
  <c r="H11" i="1"/>
  <c r="P7" i="1"/>
  <c r="H7" i="1"/>
  <c r="O7" i="1"/>
  <c r="O16" i="1"/>
  <c r="P16" i="1"/>
  <c r="H16" i="1"/>
  <c r="P15" i="1"/>
  <c r="H15" i="1"/>
  <c r="O15" i="1"/>
  <c r="H14" i="1"/>
  <c r="O14" i="1"/>
  <c r="P14" i="1"/>
  <c r="O20" i="1"/>
  <c r="P20" i="1"/>
  <c r="H20" i="1"/>
  <c r="O12" i="1"/>
  <c r="P12" i="1"/>
  <c r="H12" i="1"/>
  <c r="P19" i="1"/>
  <c r="O19" i="1"/>
  <c r="H19" i="1"/>
  <c r="H22" i="1"/>
  <c r="O22" i="1"/>
  <c r="P22" i="1"/>
  <c r="G18" i="1"/>
  <c r="G10" i="1"/>
  <c r="G21" i="1"/>
  <c r="G17" i="1"/>
  <c r="G13" i="1"/>
  <c r="G9" i="1"/>
  <c r="I23" i="1"/>
  <c r="I19" i="1"/>
  <c r="I15" i="1"/>
  <c r="I11" i="1"/>
  <c r="I7" i="1"/>
  <c r="G6" i="1"/>
  <c r="I22" i="1"/>
  <c r="I14" i="1"/>
  <c r="G5" i="1"/>
  <c r="M4" i="1"/>
  <c r="J26" i="1"/>
  <c r="J28" i="1"/>
  <c r="J34" i="1"/>
  <c r="J35" i="1"/>
  <c r="J37" i="1"/>
  <c r="J41" i="1"/>
  <c r="J44" i="1"/>
  <c r="J33" i="1"/>
  <c r="J46" i="1"/>
  <c r="J49" i="1"/>
  <c r="J50" i="1"/>
  <c r="J53" i="1"/>
  <c r="J57" i="1"/>
  <c r="J45" i="1"/>
  <c r="J29" i="1"/>
  <c r="J31" i="1"/>
  <c r="J32" i="1"/>
  <c r="J36" i="1"/>
  <c r="J40" i="1"/>
  <c r="J43" i="1"/>
  <c r="J2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7" i="1"/>
  <c r="J30" i="1"/>
  <c r="J38" i="1"/>
  <c r="J39" i="1"/>
  <c r="J42" i="1"/>
  <c r="J47" i="1"/>
  <c r="J48" i="1"/>
  <c r="J51" i="1"/>
  <c r="J52" i="1"/>
  <c r="J54" i="1"/>
  <c r="J55" i="1"/>
  <c r="J56" i="1"/>
  <c r="P51" i="1" l="1"/>
  <c r="H51" i="1"/>
  <c r="O51" i="1"/>
  <c r="P55" i="1"/>
  <c r="H55" i="1"/>
  <c r="O55" i="1"/>
  <c r="O56" i="1"/>
  <c r="P56" i="1"/>
  <c r="H56" i="1"/>
  <c r="O47" i="1"/>
  <c r="H47" i="1"/>
  <c r="P47" i="1"/>
  <c r="O29" i="1"/>
  <c r="P29" i="1"/>
  <c r="H29" i="1"/>
  <c r="H34" i="1"/>
  <c r="O34" i="1"/>
  <c r="P34" i="1"/>
  <c r="O33" i="1"/>
  <c r="P33" i="1"/>
  <c r="H33" i="1"/>
  <c r="H38" i="1"/>
  <c r="O38" i="1"/>
  <c r="P38" i="1"/>
  <c r="O37" i="1"/>
  <c r="P37" i="1"/>
  <c r="H37" i="1"/>
  <c r="O45" i="1"/>
  <c r="P45" i="1"/>
  <c r="H45" i="1"/>
  <c r="H26" i="1"/>
  <c r="O26" i="1"/>
  <c r="P26" i="1"/>
  <c r="H42" i="1"/>
  <c r="O42" i="1"/>
  <c r="P42" i="1"/>
  <c r="O41" i="1"/>
  <c r="P41" i="1"/>
  <c r="H41" i="1"/>
  <c r="H30" i="1"/>
  <c r="O30" i="1"/>
  <c r="P30" i="1"/>
  <c r="P25" i="1"/>
  <c r="O25" i="1"/>
  <c r="H25" i="1"/>
  <c r="O17" i="1"/>
  <c r="H17" i="1"/>
  <c r="P17" i="1"/>
  <c r="O21" i="1"/>
  <c r="P21" i="1"/>
  <c r="H21" i="1"/>
  <c r="O9" i="1"/>
  <c r="P9" i="1"/>
  <c r="H9" i="1"/>
  <c r="H10" i="1"/>
  <c r="P10" i="1"/>
  <c r="O10" i="1"/>
  <c r="H6" i="1"/>
  <c r="O6" i="1"/>
  <c r="P6" i="1"/>
  <c r="H13" i="1"/>
  <c r="O13" i="1"/>
  <c r="P13" i="1"/>
  <c r="H18" i="1"/>
  <c r="P18" i="1"/>
  <c r="O18" i="1"/>
  <c r="P5" i="1"/>
  <c r="O5" i="1"/>
  <c r="H5" i="1"/>
  <c r="H4" i="1"/>
  <c r="P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0EA8A9-1BDC-44D5-94B7-8AB4DD70DAC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769FDB8-6979-48B9-A346-4063F25126D4}" name="WorksheetConnection_Sheet1!$F$3:$F$1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F3F101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<sst xmlns="http://schemas.openxmlformats.org/spreadsheetml/2006/main" count="29" uniqueCount="21">
  <si>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x</t>
  </si>
  <si>
    <t>y</t>
  </si>
  <si>
    <t>z</t>
  </si>
  <si>
    <t>Constants</t>
  </si>
  <si>
    <t>L1</t>
  </si>
  <si>
    <t>L2</t>
  </si>
  <si>
    <t>d1</t>
  </si>
  <si>
    <t>d4</t>
  </si>
  <si>
    <t>mm</t>
  </si>
  <si>
    <t>theta 1</t>
  </si>
  <si>
    <t>Theta 2</t>
  </si>
  <si>
    <t>D3</t>
  </si>
  <si>
    <t>Thera 1 deg</t>
  </si>
  <si>
    <t>Theta 2 deg</t>
  </si>
  <si>
    <t>Px</t>
  </si>
  <si>
    <t>Py</t>
  </si>
  <si>
    <t>Theta1</t>
  </si>
  <si>
    <t>Theta2</t>
  </si>
  <si>
    <t>FKINE</t>
  </si>
  <si>
    <t>Theta 1 from Robotics toolBox</t>
  </si>
  <si>
    <t>Error difference theta2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</si>
</sst>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8" applyNumberFormat="0" applyAlignment="0" applyProtection="0"/>
    <xf numFmtId="0" fontId="11" fillId="12" borderId="9" applyNumberFormat="0" applyAlignment="0" applyProtection="0"/>
    <xf numFmtId="0" fontId="12" fillId="12" borderId="8" applyNumberFormat="0" applyAlignment="0" applyProtection="0"/>
    <xf numFmtId="0" fontId="13" fillId="0" borderId="10" applyNumberFormat="0" applyFill="0" applyAlignment="0" applyProtection="0"/>
    <xf numFmtId="0" fontId="14" fillId="13" borderId="11" applyNumberFormat="0" applyAlignment="0" applyProtection="0"/>
    <xf numFmtId="0" fontId="15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4" xfId="0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 vertical="top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6933-B942-4F20-B97D-A15DB7EEA273}">
  <dimension ref="B1:V124"/>
  <sheetViews>
    <sheetView tabSelected="1" zoomScale="85" zoomScaleNormal="85" workbookViewId="0">
      <selection activeCell="D4" sqref="D4"/>
    </sheetView>
  </sheetViews>
  <sheetFormatPr defaultRowHeight="14.25" x14ac:dyDescent="0.2"/>
  <cols>
    <col min="6" max="6" width="28" customWidth="1"/>
    <col min="7" max="7" width="27" customWidth="1"/>
    <col min="8" max="8" width="12.875" customWidth="1"/>
    <col min="9" max="9" width="19" customWidth="1"/>
    <col min="11" max="11" width="29.875" style="19" customWidth="1"/>
    <col min="12" max="13" width="30" style="19" customWidth="1"/>
    <col min="14" max="14" width="23.125" customWidth="1"/>
    <col min="18" max="18" width="16.25" customWidth="1"/>
    <col min="19" max="19" width="25" customWidth="1"/>
    <col min="21" max="21" width="16.75" customWidth="1"/>
    <col min="22" max="22" width="17.625" customWidth="1"/>
  </cols>
  <sheetData>
    <row r="1" spans="2:22" x14ac:dyDescent="0.2"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21"/>
      <c r="L1" s="21"/>
      <c r="M1" s="21"/>
    </row>
    <row r="2" spans="2:22" x14ac:dyDescent="0.2">
      <c r="E2" s="1" t="s">
        <v>8</v>
      </c>
      <c r="F2" s="1">
        <v>559</v>
      </c>
      <c r="G2" s="1">
        <v>508</v>
      </c>
      <c r="H2" s="1">
        <v>876.3</v>
      </c>
      <c r="I2" s="1">
        <v>0</v>
      </c>
      <c r="J2" s="1"/>
      <c r="K2" s="21"/>
      <c r="L2" s="21"/>
      <c r="M2" s="21"/>
      <c r="O2" t="s">
        <v>18</v>
      </c>
      <c r="P2" s="18" t="s">
        <v>18</v>
      </c>
      <c r="R2" s="20"/>
      <c r="S2" s="20"/>
    </row>
    <row r="3" spans="2:22" x14ac:dyDescent="0.2">
      <c r="B3" s="2" t="s">
        <v>0</v>
      </c>
      <c r="C3" s="2" t="s">
        <v>1</v>
      </c>
      <c r="D3" s="2" t="s">
        <v>2</v>
      </c>
      <c r="E3" s="4"/>
      <c r="F3" s="3" t="s">
        <v>10</v>
      </c>
      <c r="G3" s="3" t="s">
        <v>9</v>
      </c>
      <c r="H3" s="3" t="s">
        <v>12</v>
      </c>
      <c r="I3" s="3" t="s">
        <v>13</v>
      </c>
      <c r="J3" s="3" t="s">
        <v>11</v>
      </c>
      <c r="K3" s="3" t="s">
        <v>19</v>
      </c>
      <c r="L3" s="3" t="s">
        <v>19</v>
      </c>
      <c r="M3" s="3" t="s">
        <v>20</v>
      </c>
      <c r="N3" s="3" t="s">
        <v>20</v>
      </c>
      <c r="O3" s="3" t="s">
        <v>0</v>
      </c>
      <c r="P3" s="3" t="s">
        <v>1</v>
      </c>
      <c r="Q3" s="18"/>
      <c r="R3" s="18"/>
      <c r="S3" s="18"/>
      <c r="T3" s="18"/>
      <c r="U3" s="18"/>
      <c r="V3" s="18"/>
    </row>
    <row r="4" spans="2:22" x14ac:dyDescent="0.2">
      <c r="B4" s="5">
        <v>1000</v>
      </c>
      <c r="C4" s="5">
        <v>250</v>
      </c>
      <c r="D4" s="5">
        <v>250</v>
      </c>
      <c r="F4">
        <f>ACOS((B4^2+C4^2-F$2^2-G$2^2)/(2*F$2*G$2))</f>
        <v>0.5232427572366245</v>
      </c>
      <c r="G4">
        <f>ATAN((C4*F$2+C4*G$2*COS(F4)-G$2*(B4*SIN(F4)))/(F$2*B4+G$2*B4*COS(F4)+G$2*C4*SIN(F4)))</f>
        <v>-3.8452145486646831E-3</v>
      </c>
      <c r="H4">
        <f>G4*180/PI()</f>
        <v>-0.22031456496078805</v>
      </c>
      <c r="I4">
        <f>F4*180/PI()</f>
        <v>29.979601650446899</v>
      </c>
      <c r="J4">
        <f>H$2-I$2-D4</f>
        <v>626.29999999999995</v>
      </c>
      <c r="K4" s="19">
        <v>-3.8452145486647799E-3</v>
      </c>
      <c r="L4" s="19">
        <v>0.52324275723662494</v>
      </c>
      <c r="M4" s="22">
        <f>ABS(K4-G4)</f>
        <v>9.6710833785706996E-17</v>
      </c>
      <c r="O4">
        <f>F$2*COS(G4)+G$2*COS((G4+F4))</f>
        <v>1000</v>
      </c>
      <c r="P4">
        <f>F$2*SIN(G4)+G$2*SIN((G4+F4))</f>
        <v>250.00000000000003</v>
      </c>
      <c r="R4" s="18"/>
      <c r="S4" s="17"/>
    </row>
    <row r="5" spans="2:22" x14ac:dyDescent="0.2">
      <c r="B5" s="5">
        <v>950</v>
      </c>
      <c r="C5" s="5">
        <v>250</v>
      </c>
      <c r="D5" s="5">
        <v>280</v>
      </c>
      <c r="F5">
        <f t="shared" ref="F5:F58" si="0">ACOS((B5^2+C5^2-F$2^2-G$2^2)/(2*F$2*G$2))</f>
        <v>0.80302780727704959</v>
      </c>
      <c r="G5">
        <f t="shared" ref="G5:G58" si="1">ATAN((C5*F$2+C5*G$2*COS(F5)-G$2*(B5*SIN(F5)))/(F$2*B5+G$2*B5*COS(F5)+G$2*C5*SIN(F5)))</f>
        <v>-0.12389913788730893</v>
      </c>
      <c r="H5">
        <f t="shared" ref="H5:H58" si="2">G5*180/PI()</f>
        <v>-7.0988976862522373</v>
      </c>
      <c r="I5">
        <f t="shared" ref="I5:I58" si="3">F5*180/PI()</f>
        <v>46.010104188619792</v>
      </c>
      <c r="J5">
        <f t="shared" ref="J5:J58" si="4">H$2-I$2-D5</f>
        <v>596.29999999999995</v>
      </c>
      <c r="K5" s="19">
        <v>-0.123899137887309</v>
      </c>
      <c r="L5" s="19">
        <v>0.80302780727705003</v>
      </c>
      <c r="O5">
        <f t="shared" ref="O5:O58" si="5">F$2*COS(G5)+G$2*COS((G5+F5))</f>
        <v>950</v>
      </c>
      <c r="P5">
        <f t="shared" ref="P5:P58" si="6">F$2*SIN(G5)+G$2*SIN((G5+F5))</f>
        <v>250.00000000000006</v>
      </c>
      <c r="R5" s="18"/>
      <c r="S5" s="17"/>
      <c r="U5" s="18"/>
      <c r="V5" s="18"/>
    </row>
    <row r="6" spans="2:22" x14ac:dyDescent="0.2">
      <c r="B6" s="5">
        <v>900</v>
      </c>
      <c r="C6" s="5">
        <v>250</v>
      </c>
      <c r="D6" s="5">
        <v>310</v>
      </c>
      <c r="F6">
        <f t="shared" si="0"/>
        <v>1.0102330733386462</v>
      </c>
      <c r="G6">
        <f t="shared" si="1"/>
        <v>-0.20774547206266727</v>
      </c>
      <c r="H6">
        <f t="shared" si="2"/>
        <v>-11.902938762143789</v>
      </c>
      <c r="I6">
        <f t="shared" si="3"/>
        <v>57.882091426834599</v>
      </c>
      <c r="J6">
        <f t="shared" si="4"/>
        <v>566.29999999999995</v>
      </c>
      <c r="K6" s="19">
        <v>-0.207745472062667</v>
      </c>
      <c r="L6" s="19">
        <v>1.01023307333865</v>
      </c>
      <c r="O6">
        <f t="shared" si="5"/>
        <v>900</v>
      </c>
      <c r="P6">
        <f t="shared" si="6"/>
        <v>249.99999999999994</v>
      </c>
      <c r="R6" s="18"/>
      <c r="S6" s="17"/>
      <c r="U6" s="18"/>
      <c r="V6" s="18"/>
    </row>
    <row r="7" spans="2:22" x14ac:dyDescent="0.2">
      <c r="B7" s="5">
        <v>850</v>
      </c>
      <c r="C7" s="5">
        <v>250</v>
      </c>
      <c r="D7" s="5">
        <v>340</v>
      </c>
      <c r="F7">
        <f t="shared" si="0"/>
        <v>1.1835945287101575</v>
      </c>
      <c r="G7">
        <f t="shared" si="1"/>
        <v>-0.27362917496773548</v>
      </c>
      <c r="H7">
        <f t="shared" si="2"/>
        <v>-15.677796877297997</v>
      </c>
      <c r="I7">
        <f t="shared" si="3"/>
        <v>67.814971149867759</v>
      </c>
      <c r="J7">
        <f t="shared" si="4"/>
        <v>536.29999999999995</v>
      </c>
      <c r="K7" s="19">
        <v>-0.27362917496773498</v>
      </c>
      <c r="L7" s="19">
        <v>1.1835945287101599</v>
      </c>
      <c r="O7">
        <f t="shared" si="5"/>
        <v>850</v>
      </c>
      <c r="P7">
        <f t="shared" si="6"/>
        <v>250.00000000000003</v>
      </c>
      <c r="R7" s="18"/>
      <c r="S7" s="17"/>
      <c r="U7" s="18"/>
      <c r="V7" s="18"/>
    </row>
    <row r="8" spans="2:22" x14ac:dyDescent="0.2">
      <c r="B8" s="5">
        <v>800</v>
      </c>
      <c r="C8" s="5">
        <v>250</v>
      </c>
      <c r="D8" s="5">
        <v>370</v>
      </c>
      <c r="F8">
        <f t="shared" si="0"/>
        <v>1.3363155034483962</v>
      </c>
      <c r="G8">
        <f t="shared" si="1"/>
        <v>-0.32756606049448128</v>
      </c>
      <c r="H8">
        <f t="shared" si="2"/>
        <v>-18.768152778060784</v>
      </c>
      <c r="I8">
        <f t="shared" si="3"/>
        <v>76.565238445492909</v>
      </c>
      <c r="J8">
        <f t="shared" si="4"/>
        <v>506.29999999999995</v>
      </c>
      <c r="K8" s="19">
        <v>-0.327566060494482</v>
      </c>
      <c r="L8" s="19">
        <v>1.3363155034484</v>
      </c>
      <c r="O8">
        <f t="shared" si="5"/>
        <v>800</v>
      </c>
      <c r="P8">
        <f t="shared" si="6"/>
        <v>250</v>
      </c>
      <c r="R8" s="18"/>
      <c r="S8" s="17"/>
      <c r="U8" s="18"/>
      <c r="V8" s="18"/>
    </row>
    <row r="9" spans="2:22" x14ac:dyDescent="0.2">
      <c r="B9" s="5">
        <v>750</v>
      </c>
      <c r="C9" s="5">
        <v>250</v>
      </c>
      <c r="D9" s="5">
        <v>400</v>
      </c>
      <c r="F9">
        <f t="shared" si="0"/>
        <v>1.4747678757643565</v>
      </c>
      <c r="G9">
        <f t="shared" si="1"/>
        <v>-0.37224592108121146</v>
      </c>
      <c r="H9">
        <f t="shared" si="2"/>
        <v>-21.328120218913334</v>
      </c>
      <c r="I9">
        <f t="shared" si="3"/>
        <v>84.497975042771358</v>
      </c>
      <c r="J9">
        <f t="shared" si="4"/>
        <v>476.29999999999995</v>
      </c>
      <c r="K9" s="19">
        <v>-0.37224592108121202</v>
      </c>
      <c r="L9" s="19">
        <v>1.4747678757643601</v>
      </c>
      <c r="O9">
        <f t="shared" si="5"/>
        <v>750</v>
      </c>
      <c r="P9">
        <f t="shared" si="6"/>
        <v>250.00000000000009</v>
      </c>
      <c r="R9" s="18"/>
      <c r="S9" s="17"/>
      <c r="U9" s="18"/>
      <c r="V9" s="18"/>
    </row>
    <row r="10" spans="2:22" x14ac:dyDescent="0.2">
      <c r="B10" s="5">
        <v>700</v>
      </c>
      <c r="C10" s="5">
        <v>250</v>
      </c>
      <c r="D10" s="5">
        <v>430</v>
      </c>
      <c r="F10">
        <f t="shared" si="0"/>
        <v>1.6025741736006129</v>
      </c>
      <c r="G10">
        <f t="shared" si="1"/>
        <v>-0.40896200678260508</v>
      </c>
      <c r="H10">
        <f t="shared" si="2"/>
        <v>-23.43179696984382</v>
      </c>
      <c r="I10">
        <f t="shared" si="3"/>
        <v>91.820736503980825</v>
      </c>
      <c r="J10">
        <f t="shared" si="4"/>
        <v>446.29999999999995</v>
      </c>
      <c r="K10" s="19">
        <v>-0.40896200678260503</v>
      </c>
      <c r="L10" s="19">
        <v>1.6025741736006101</v>
      </c>
      <c r="O10">
        <f t="shared" si="5"/>
        <v>700</v>
      </c>
      <c r="P10">
        <f t="shared" si="6"/>
        <v>250.00000000000006</v>
      </c>
      <c r="R10" s="18"/>
      <c r="S10" s="17"/>
      <c r="U10" s="18"/>
      <c r="V10" s="18"/>
    </row>
    <row r="11" spans="2:22" x14ac:dyDescent="0.2">
      <c r="B11" s="5">
        <v>650</v>
      </c>
      <c r="C11" s="5">
        <v>250</v>
      </c>
      <c r="D11" s="5">
        <v>460</v>
      </c>
      <c r="F11">
        <f t="shared" si="0"/>
        <v>1.7219939947488079</v>
      </c>
      <c r="G11">
        <f t="shared" si="1"/>
        <v>-0.43824882935128184</v>
      </c>
      <c r="H11">
        <f t="shared" si="2"/>
        <v>-25.109808298377484</v>
      </c>
      <c r="I11">
        <f t="shared" si="3"/>
        <v>98.662988245979548</v>
      </c>
      <c r="J11">
        <f t="shared" si="4"/>
        <v>416.29999999999995</v>
      </c>
      <c r="K11" s="19">
        <v>-0.43824882935128201</v>
      </c>
      <c r="L11" s="19">
        <v>1.7219939947488101</v>
      </c>
      <c r="O11">
        <f t="shared" si="5"/>
        <v>650</v>
      </c>
      <c r="P11">
        <f t="shared" si="6"/>
        <v>250.00000000000003</v>
      </c>
      <c r="R11" s="18"/>
      <c r="S11" s="17"/>
      <c r="U11" s="18"/>
      <c r="V11" s="18"/>
    </row>
    <row r="12" spans="2:22" x14ac:dyDescent="0.2">
      <c r="B12" s="5">
        <v>600</v>
      </c>
      <c r="C12" s="5">
        <v>250</v>
      </c>
      <c r="D12" s="5">
        <v>490</v>
      </c>
      <c r="F12">
        <f t="shared" si="0"/>
        <v>1.8345107021335445</v>
      </c>
      <c r="G12">
        <f t="shared" si="1"/>
        <v>-0.4601304437180736</v>
      </c>
      <c r="H12">
        <f t="shared" si="2"/>
        <v>-26.36353245052748</v>
      </c>
      <c r="I12">
        <f t="shared" si="3"/>
        <v>105.1097207038334</v>
      </c>
      <c r="J12">
        <f t="shared" si="4"/>
        <v>386.29999999999995</v>
      </c>
      <c r="K12" s="19">
        <v>-0.46013044371807399</v>
      </c>
      <c r="L12" s="19">
        <v>1.8345107021335401</v>
      </c>
      <c r="O12">
        <f t="shared" si="5"/>
        <v>600</v>
      </c>
      <c r="P12">
        <f t="shared" si="6"/>
        <v>250.00000000000003</v>
      </c>
      <c r="R12" s="18"/>
      <c r="S12" s="17"/>
      <c r="U12" s="18"/>
      <c r="V12" s="18"/>
    </row>
    <row r="13" spans="2:22" x14ac:dyDescent="0.2">
      <c r="B13" s="5">
        <v>550</v>
      </c>
      <c r="C13" s="5">
        <v>250</v>
      </c>
      <c r="D13" s="5">
        <v>520</v>
      </c>
      <c r="F13">
        <f t="shared" si="0"/>
        <v>1.9411130261933311</v>
      </c>
      <c r="G13">
        <f t="shared" si="1"/>
        <v>-0.47421262498214489</v>
      </c>
      <c r="H13">
        <f t="shared" si="2"/>
        <v>-27.170382003296968</v>
      </c>
      <c r="I13">
        <f t="shared" si="3"/>
        <v>111.21758395874508</v>
      </c>
      <c r="J13">
        <f t="shared" si="4"/>
        <v>356.29999999999995</v>
      </c>
      <c r="K13" s="19">
        <v>-0.474212624982145</v>
      </c>
      <c r="L13" s="19">
        <v>1.94111302619333</v>
      </c>
      <c r="O13">
        <f t="shared" si="5"/>
        <v>550</v>
      </c>
      <c r="P13">
        <f t="shared" si="6"/>
        <v>249.99999999999997</v>
      </c>
      <c r="R13" s="18"/>
      <c r="S13" s="17"/>
      <c r="U13" s="18"/>
      <c r="V13" s="18"/>
    </row>
    <row r="14" spans="2:22" x14ac:dyDescent="0.2">
      <c r="B14" s="5">
        <v>500</v>
      </c>
      <c r="C14" s="5">
        <v>250</v>
      </c>
      <c r="D14" s="5">
        <v>550</v>
      </c>
      <c r="F14">
        <f t="shared" si="0"/>
        <v>2.0424380384668686</v>
      </c>
      <c r="G14">
        <f t="shared" si="1"/>
        <v>-0.47969541575965458</v>
      </c>
      <c r="H14">
        <f t="shared" si="2"/>
        <v>-27.484522774801526</v>
      </c>
      <c r="I14">
        <f t="shared" si="3"/>
        <v>117.02307952113004</v>
      </c>
      <c r="J14">
        <f t="shared" si="4"/>
        <v>326.29999999999995</v>
      </c>
      <c r="K14" s="19">
        <v>-0.47969541575965502</v>
      </c>
      <c r="L14" s="19">
        <v>2.0424380384668699</v>
      </c>
      <c r="O14">
        <f t="shared" si="5"/>
        <v>500.00000000000011</v>
      </c>
      <c r="P14">
        <f t="shared" si="6"/>
        <v>250.00000000000006</v>
      </c>
      <c r="R14" s="18"/>
      <c r="S14" s="17"/>
      <c r="U14" s="18"/>
      <c r="V14" s="18"/>
    </row>
    <row r="15" spans="2:22" x14ac:dyDescent="0.2">
      <c r="B15" s="5">
        <v>450</v>
      </c>
      <c r="C15" s="5">
        <v>250</v>
      </c>
      <c r="D15" s="5">
        <v>580</v>
      </c>
      <c r="F15">
        <f t="shared" si="0"/>
        <v>2.1388404686334086</v>
      </c>
      <c r="G15">
        <f t="shared" si="1"/>
        <v>-0.47533439111631526</v>
      </c>
      <c r="H15">
        <f t="shared" si="2"/>
        <v>-27.234654468385635</v>
      </c>
      <c r="I15">
        <f t="shared" si="3"/>
        <v>122.54653190447745</v>
      </c>
      <c r="J15">
        <f t="shared" si="4"/>
        <v>296.29999999999995</v>
      </c>
      <c r="K15" s="19">
        <v>-0.47533439111631498</v>
      </c>
      <c r="L15" s="19">
        <v>2.1388404686334099</v>
      </c>
      <c r="O15">
        <f t="shared" si="5"/>
        <v>450</v>
      </c>
      <c r="P15">
        <f t="shared" si="6"/>
        <v>249.99999999999997</v>
      </c>
      <c r="R15" s="18"/>
      <c r="S15" s="17"/>
      <c r="U15" s="18"/>
      <c r="V15" s="18"/>
    </row>
    <row r="16" spans="2:22" x14ac:dyDescent="0.2">
      <c r="B16" s="5">
        <v>400</v>
      </c>
      <c r="C16" s="5">
        <v>250</v>
      </c>
      <c r="D16" s="5">
        <v>610</v>
      </c>
      <c r="F16">
        <f t="shared" si="0"/>
        <v>2.2304151745589977</v>
      </c>
      <c r="G16">
        <f t="shared" si="1"/>
        <v>-0.45936327914811304</v>
      </c>
      <c r="H16">
        <f t="shared" si="2"/>
        <v>-26.319577158476772</v>
      </c>
      <c r="I16">
        <f t="shared" si="3"/>
        <v>127.79337606416536</v>
      </c>
      <c r="J16">
        <f t="shared" si="4"/>
        <v>266.29999999999995</v>
      </c>
      <c r="K16" s="19">
        <v>-0.45936327914811298</v>
      </c>
      <c r="L16" s="19">
        <v>2.230415174559</v>
      </c>
      <c r="O16">
        <f t="shared" si="5"/>
        <v>400.00000000000006</v>
      </c>
      <c r="P16">
        <f t="shared" si="6"/>
        <v>250.00000000000003</v>
      </c>
      <c r="R16" s="18"/>
      <c r="S16" s="17"/>
      <c r="U16" s="18"/>
      <c r="V16" s="18"/>
    </row>
    <row r="17" spans="2:22" x14ac:dyDescent="0.2">
      <c r="B17" s="5">
        <v>350</v>
      </c>
      <c r="C17" s="5">
        <v>250</v>
      </c>
      <c r="D17" s="5">
        <v>640</v>
      </c>
      <c r="F17">
        <f t="shared" si="0"/>
        <v>2.3169825841609839</v>
      </c>
      <c r="G17">
        <f t="shared" si="1"/>
        <v>-0.42939082083638447</v>
      </c>
      <c r="H17">
        <f t="shared" si="2"/>
        <v>-24.602281795582918</v>
      </c>
      <c r="I17">
        <f t="shared" si="3"/>
        <v>132.75332327773944</v>
      </c>
      <c r="J17">
        <f t="shared" si="4"/>
        <v>236.29999999999995</v>
      </c>
      <c r="K17" s="19">
        <v>-0.42939082083638502</v>
      </c>
      <c r="L17" s="19">
        <v>2.3169825841609799</v>
      </c>
      <c r="O17">
        <f t="shared" si="5"/>
        <v>350.00000000000006</v>
      </c>
      <c r="P17">
        <f t="shared" si="6"/>
        <v>250.00000000000009</v>
      </c>
      <c r="R17" s="18"/>
      <c r="S17" s="17"/>
      <c r="U17" s="18"/>
      <c r="V17" s="18"/>
    </row>
    <row r="18" spans="2:22" x14ac:dyDescent="0.2">
      <c r="B18" s="5">
        <v>300</v>
      </c>
      <c r="C18" s="5">
        <v>250</v>
      </c>
      <c r="D18" s="5">
        <v>670</v>
      </c>
      <c r="F18">
        <f t="shared" si="0"/>
        <v>2.3980383692823968</v>
      </c>
      <c r="G18">
        <f t="shared" si="1"/>
        <v>-0.38230304642453333</v>
      </c>
      <c r="H18">
        <f t="shared" si="2"/>
        <v>-21.904351055119736</v>
      </c>
      <c r="I18">
        <f t="shared" si="3"/>
        <v>137.39747767031568</v>
      </c>
      <c r="J18">
        <f t="shared" si="4"/>
        <v>206.29999999999995</v>
      </c>
      <c r="K18" s="19">
        <v>-0.382303046424533</v>
      </c>
      <c r="L18" s="19">
        <v>2.3980383692823999</v>
      </c>
      <c r="O18">
        <f t="shared" si="5"/>
        <v>300.00000000000011</v>
      </c>
      <c r="P18">
        <f t="shared" si="6"/>
        <v>250.00000000000009</v>
      </c>
      <c r="R18" s="18"/>
      <c r="S18" s="17"/>
      <c r="U18" s="18"/>
      <c r="V18" s="18"/>
    </row>
    <row r="19" spans="2:22" x14ac:dyDescent="0.2">
      <c r="B19" s="5">
        <v>250</v>
      </c>
      <c r="C19" s="5">
        <v>250</v>
      </c>
      <c r="D19" s="5">
        <v>700</v>
      </c>
      <c r="F19">
        <f t="shared" si="0"/>
        <v>2.4726656900526622</v>
      </c>
      <c r="G19">
        <f t="shared" si="1"/>
        <v>-0.31425309407521257</v>
      </c>
      <c r="H19">
        <f t="shared" si="2"/>
        <v>-18.005375989437297</v>
      </c>
      <c r="I19">
        <f t="shared" si="3"/>
        <v>141.67330818682089</v>
      </c>
      <c r="J19">
        <f t="shared" si="4"/>
        <v>176.29999999999995</v>
      </c>
      <c r="K19" s="19">
        <v>-0.31425309407521201</v>
      </c>
      <c r="L19" s="19">
        <v>2.47266569005266</v>
      </c>
      <c r="O19">
        <f t="shared" si="5"/>
        <v>249.99999999999994</v>
      </c>
      <c r="P19">
        <f t="shared" si="6"/>
        <v>249.99999999999991</v>
      </c>
      <c r="R19" s="18"/>
      <c r="S19" s="17"/>
      <c r="U19" s="18"/>
      <c r="V19" s="18"/>
    </row>
    <row r="20" spans="2:22" x14ac:dyDescent="0.2">
      <c r="B20" s="5">
        <v>200</v>
      </c>
      <c r="C20" s="5">
        <v>250</v>
      </c>
      <c r="D20" s="5">
        <v>730</v>
      </c>
      <c r="F20">
        <f t="shared" si="0"/>
        <v>2.5394151302833334</v>
      </c>
      <c r="G20">
        <f t="shared" si="1"/>
        <v>-0.22092804714916348</v>
      </c>
      <c r="H20">
        <f t="shared" si="2"/>
        <v>-12.658244677714325</v>
      </c>
      <c r="I20">
        <f t="shared" si="3"/>
        <v>145.49776939689909</v>
      </c>
      <c r="J20">
        <f t="shared" si="4"/>
        <v>146.29999999999995</v>
      </c>
      <c r="K20" s="19">
        <v>-0.220928047149164</v>
      </c>
      <c r="L20" s="19">
        <v>2.5394151302833299</v>
      </c>
      <c r="O20">
        <f t="shared" si="5"/>
        <v>199.99999999999994</v>
      </c>
      <c r="P20">
        <f t="shared" si="6"/>
        <v>249.99999999999989</v>
      </c>
      <c r="R20" s="18"/>
      <c r="S20" s="17"/>
      <c r="U20" s="18"/>
      <c r="V20" s="18"/>
    </row>
    <row r="21" spans="2:22" x14ac:dyDescent="0.2">
      <c r="B21" s="5">
        <v>150</v>
      </c>
      <c r="C21" s="5">
        <v>250</v>
      </c>
      <c r="D21" s="5">
        <v>760</v>
      </c>
      <c r="F21">
        <f t="shared" si="0"/>
        <v>2.5961872155207248</v>
      </c>
      <c r="G21">
        <f t="shared" si="1"/>
        <v>-9.8445256199977668E-2</v>
      </c>
      <c r="H21">
        <f t="shared" si="2"/>
        <v>-5.6404976933428213</v>
      </c>
      <c r="I21">
        <f t="shared" si="3"/>
        <v>148.75057027515859</v>
      </c>
      <c r="J21">
        <f t="shared" si="4"/>
        <v>116.29999999999995</v>
      </c>
      <c r="K21" s="19">
        <v>-9.8445256199977696E-2</v>
      </c>
      <c r="L21" s="19">
        <v>2.5961872155207302</v>
      </c>
      <c r="O21">
        <f t="shared" si="5"/>
        <v>150</v>
      </c>
      <c r="P21">
        <f t="shared" si="6"/>
        <v>249.99999999999994</v>
      </c>
      <c r="R21" s="18"/>
      <c r="S21" s="17"/>
      <c r="U21" s="18"/>
      <c r="V21" s="18"/>
    </row>
    <row r="22" spans="2:22" x14ac:dyDescent="0.2">
      <c r="B22" s="5">
        <v>100</v>
      </c>
      <c r="C22" s="5">
        <v>250</v>
      </c>
      <c r="D22" s="5">
        <v>790</v>
      </c>
      <c r="F22">
        <f t="shared" si="0"/>
        <v>2.6402254014819961</v>
      </c>
      <c r="G22">
        <f t="shared" si="1"/>
        <v>5.4711683239252677E-2</v>
      </c>
      <c r="H22">
        <f t="shared" si="2"/>
        <v>3.1347485396658232</v>
      </c>
      <c r="I22">
        <f t="shared" si="3"/>
        <v>151.27377246815172</v>
      </c>
      <c r="J22">
        <f t="shared" si="4"/>
        <v>86.299999999999955</v>
      </c>
      <c r="K22" s="19">
        <v>5.4711683239252698E-2</v>
      </c>
      <c r="L22" s="19">
        <v>2.6402254014820001</v>
      </c>
      <c r="O22">
        <f t="shared" si="5"/>
        <v>100.00000000000023</v>
      </c>
      <c r="P22">
        <f t="shared" si="6"/>
        <v>250.00000000000034</v>
      </c>
      <c r="R22" s="18"/>
      <c r="S22" s="17"/>
      <c r="U22" s="18"/>
      <c r="V22" s="18"/>
    </row>
    <row r="23" spans="2:22" x14ac:dyDescent="0.2">
      <c r="B23" s="5">
        <v>50</v>
      </c>
      <c r="C23" s="5">
        <v>250</v>
      </c>
      <c r="D23" s="5">
        <v>820</v>
      </c>
      <c r="F23">
        <f t="shared" si="0"/>
        <v>2.6684305799954409</v>
      </c>
      <c r="G23">
        <f t="shared" si="1"/>
        <v>0.23489889746820927</v>
      </c>
      <c r="H23">
        <f t="shared" si="2"/>
        <v>13.458715437204651</v>
      </c>
      <c r="I23">
        <f t="shared" si="3"/>
        <v>152.88981015738517</v>
      </c>
      <c r="J23">
        <f t="shared" si="4"/>
        <v>56.299999999999955</v>
      </c>
      <c r="K23" s="19">
        <v>0.23489889746820899</v>
      </c>
      <c r="L23" s="19">
        <v>2.66843057999544</v>
      </c>
      <c r="O23">
        <f t="shared" si="5"/>
        <v>50.000000000000057</v>
      </c>
      <c r="P23">
        <f t="shared" si="6"/>
        <v>249.99999999999991</v>
      </c>
      <c r="R23" s="18"/>
      <c r="S23" s="17"/>
      <c r="U23" s="18"/>
      <c r="V23" s="18"/>
    </row>
    <row r="24" spans="2:22" x14ac:dyDescent="0.2">
      <c r="B24" s="5">
        <v>0</v>
      </c>
      <c r="C24" s="5">
        <v>250</v>
      </c>
      <c r="D24" s="5">
        <v>850</v>
      </c>
      <c r="F24">
        <f t="shared" si="0"/>
        <v>2.6781830747626216</v>
      </c>
      <c r="G24">
        <f t="shared" si="1"/>
        <v>0.43158137060639429</v>
      </c>
      <c r="H24">
        <f t="shared" si="2"/>
        <v>24.727791052217835</v>
      </c>
      <c r="I24">
        <f t="shared" si="3"/>
        <v>153.44858694726804</v>
      </c>
      <c r="J24">
        <f t="shared" si="4"/>
        <v>26.299999999999955</v>
      </c>
      <c r="K24" s="19">
        <v>0.43158137060639401</v>
      </c>
      <c r="L24" s="19">
        <v>2.6781830747626199</v>
      </c>
      <c r="O24">
        <f t="shared" si="5"/>
        <v>0</v>
      </c>
      <c r="P24">
        <f t="shared" si="6"/>
        <v>249.99999999999994</v>
      </c>
      <c r="R24" s="18"/>
      <c r="S24" s="17"/>
      <c r="U24" s="18"/>
      <c r="V24" s="18"/>
    </row>
    <row r="25" spans="2:22" x14ac:dyDescent="0.2">
      <c r="B25" s="15">
        <v>0</v>
      </c>
      <c r="C25" s="15">
        <v>300</v>
      </c>
      <c r="D25" s="15">
        <v>820</v>
      </c>
      <c r="F25">
        <f t="shared" si="0"/>
        <v>2.5794468671604536</v>
      </c>
      <c r="G25">
        <f t="shared" si="1"/>
        <v>0.44513684646507284</v>
      </c>
      <c r="H25">
        <f t="shared" si="2"/>
        <v>25.504462608211593</v>
      </c>
      <c r="I25">
        <f t="shared" si="3"/>
        <v>147.7914189665363</v>
      </c>
      <c r="J25">
        <f t="shared" si="4"/>
        <v>56.299999999999955</v>
      </c>
      <c r="K25" s="19">
        <v>0.44513684646507301</v>
      </c>
      <c r="L25" s="19">
        <v>2.57944686716045</v>
      </c>
      <c r="O25">
        <f t="shared" si="5"/>
        <v>0</v>
      </c>
      <c r="P25">
        <f t="shared" si="6"/>
        <v>300.00000000000017</v>
      </c>
      <c r="R25" s="18"/>
      <c r="S25" s="18"/>
      <c r="U25" s="18"/>
      <c r="V25" s="18"/>
    </row>
    <row r="26" spans="2:22" x14ac:dyDescent="0.2">
      <c r="B26" s="15">
        <v>0</v>
      </c>
      <c r="C26" s="15">
        <v>350</v>
      </c>
      <c r="D26" s="15">
        <v>790</v>
      </c>
      <c r="F26">
        <f t="shared" si="0"/>
        <v>2.4797959985065914</v>
      </c>
      <c r="G26">
        <f t="shared" si="1"/>
        <v>0.46914770955193857</v>
      </c>
      <c r="H26">
        <f t="shared" si="2"/>
        <v>26.880183725555458</v>
      </c>
      <c r="I26">
        <f t="shared" si="3"/>
        <v>142.08184476785746</v>
      </c>
      <c r="J26">
        <f t="shared" si="4"/>
        <v>86.299999999999955</v>
      </c>
      <c r="K26" s="19">
        <v>0.46914770955193902</v>
      </c>
      <c r="L26" s="19">
        <v>2.47979599850659</v>
      </c>
      <c r="O26">
        <f t="shared" si="5"/>
        <v>0</v>
      </c>
      <c r="P26">
        <f t="shared" si="6"/>
        <v>349.99999999999994</v>
      </c>
      <c r="R26" s="18"/>
      <c r="S26" s="17"/>
      <c r="U26" s="18"/>
      <c r="V26" s="18"/>
    </row>
    <row r="27" spans="2:22" x14ac:dyDescent="0.2">
      <c r="B27" s="15">
        <v>0</v>
      </c>
      <c r="C27" s="15">
        <v>400</v>
      </c>
      <c r="D27" s="15">
        <v>760</v>
      </c>
      <c r="F27">
        <f t="shared" si="0"/>
        <v>2.3787312459863283</v>
      </c>
      <c r="G27">
        <f t="shared" si="1"/>
        <v>0.50004560870104919</v>
      </c>
      <c r="H27">
        <f t="shared" si="2"/>
        <v>28.650502942620353</v>
      </c>
      <c r="I27">
        <f t="shared" si="3"/>
        <v>136.29126099091226</v>
      </c>
      <c r="J27">
        <f t="shared" si="4"/>
        <v>116.29999999999995</v>
      </c>
      <c r="K27" s="19">
        <v>0.50004560870104997</v>
      </c>
      <c r="L27" s="19">
        <v>2.3787312459863301</v>
      </c>
      <c r="O27">
        <f t="shared" si="5"/>
        <v>0</v>
      </c>
      <c r="P27">
        <f t="shared" si="6"/>
        <v>399.99999999999989</v>
      </c>
      <c r="R27" s="18"/>
      <c r="S27" s="18"/>
      <c r="U27" s="18"/>
      <c r="V27" s="18"/>
    </row>
    <row r="28" spans="2:22" x14ac:dyDescent="0.2">
      <c r="B28" s="15">
        <v>0</v>
      </c>
      <c r="C28" s="15">
        <v>450</v>
      </c>
      <c r="D28" s="15">
        <v>730</v>
      </c>
      <c r="F28">
        <f t="shared" si="0"/>
        <v>2.2757918758272444</v>
      </c>
      <c r="G28">
        <f t="shared" si="1"/>
        <v>0.53596139224392447</v>
      </c>
      <c r="H28">
        <f t="shared" si="2"/>
        <v>30.708325757532524</v>
      </c>
      <c r="I28">
        <f t="shared" si="3"/>
        <v>130.39326953506182</v>
      </c>
      <c r="J28">
        <f t="shared" si="4"/>
        <v>146.29999999999995</v>
      </c>
      <c r="K28" s="19">
        <v>0.53596139224392403</v>
      </c>
      <c r="L28" s="19">
        <v>2.2757918758272502</v>
      </c>
      <c r="O28">
        <f t="shared" si="5"/>
        <v>0</v>
      </c>
      <c r="P28">
        <f t="shared" si="6"/>
        <v>450.00000000000011</v>
      </c>
      <c r="R28" s="18"/>
      <c r="S28" s="17"/>
      <c r="U28" s="18"/>
      <c r="V28" s="18"/>
    </row>
    <row r="29" spans="2:22" x14ac:dyDescent="0.2">
      <c r="B29" s="15">
        <v>0</v>
      </c>
      <c r="C29" s="15">
        <v>500</v>
      </c>
      <c r="D29" s="15">
        <v>700</v>
      </c>
      <c r="F29">
        <f t="shared" si="0"/>
        <v>2.1704970367207985</v>
      </c>
      <c r="G29">
        <f t="shared" si="1"/>
        <v>0.57588139555736184</v>
      </c>
      <c r="H29">
        <f t="shared" si="2"/>
        <v>32.995573465540751</v>
      </c>
      <c r="I29">
        <f t="shared" si="3"/>
        <v>124.36031964975342</v>
      </c>
      <c r="J29">
        <f t="shared" si="4"/>
        <v>176.29999999999995</v>
      </c>
      <c r="K29" s="19">
        <v>0.57588139555736195</v>
      </c>
      <c r="L29" s="19">
        <v>2.1704970367207999</v>
      </c>
      <c r="O29">
        <f t="shared" si="5"/>
        <v>0</v>
      </c>
      <c r="P29">
        <f t="shared" si="6"/>
        <v>500.00000000000011</v>
      </c>
      <c r="R29" s="18"/>
      <c r="S29" s="18"/>
      <c r="U29" s="18"/>
      <c r="V29" s="18"/>
    </row>
    <row r="30" spans="2:22" x14ac:dyDescent="0.2">
      <c r="B30" s="15">
        <v>0</v>
      </c>
      <c r="C30" s="15">
        <v>550</v>
      </c>
      <c r="D30" s="15">
        <v>670</v>
      </c>
      <c r="F30">
        <f t="shared" si="0"/>
        <v>2.0623052701845066</v>
      </c>
      <c r="G30">
        <f t="shared" si="1"/>
        <v>0.61927780141285826</v>
      </c>
      <c r="H30">
        <f t="shared" si="2"/>
        <v>35.48200436709751</v>
      </c>
      <c r="I30">
        <f t="shared" si="3"/>
        <v>118.16138804915916</v>
      </c>
      <c r="J30">
        <f t="shared" si="4"/>
        <v>206.29999999999995</v>
      </c>
      <c r="K30" s="19">
        <v>0.61927780141285804</v>
      </c>
      <c r="L30" s="19">
        <v>2.0623052701845102</v>
      </c>
      <c r="O30">
        <f t="shared" si="5"/>
        <v>0</v>
      </c>
      <c r="P30">
        <f t="shared" si="6"/>
        <v>550.00000000000011</v>
      </c>
      <c r="R30" s="18"/>
      <c r="S30" s="17"/>
      <c r="U30" s="18"/>
      <c r="V30" s="18"/>
    </row>
    <row r="31" spans="2:22" x14ac:dyDescent="0.2">
      <c r="B31" s="15">
        <v>0</v>
      </c>
      <c r="C31" s="15">
        <v>600</v>
      </c>
      <c r="D31" s="15">
        <v>640</v>
      </c>
      <c r="F31">
        <f t="shared" si="0"/>
        <v>1.9505744016051163</v>
      </c>
      <c r="G31">
        <f t="shared" si="1"/>
        <v>0.66593568654283253</v>
      </c>
      <c r="H31">
        <f t="shared" si="2"/>
        <v>38.155304266051232</v>
      </c>
      <c r="I31">
        <f t="shared" si="3"/>
        <v>111.75968083822923</v>
      </c>
      <c r="J31">
        <f t="shared" si="4"/>
        <v>236.29999999999995</v>
      </c>
      <c r="K31" s="19">
        <v>0.66593568654283297</v>
      </c>
      <c r="L31" s="19">
        <v>1.9505744016051201</v>
      </c>
      <c r="O31">
        <f t="shared" si="5"/>
        <v>0</v>
      </c>
      <c r="P31">
        <f t="shared" si="6"/>
        <v>600</v>
      </c>
      <c r="R31" s="18"/>
      <c r="S31" s="18"/>
      <c r="U31" s="18"/>
      <c r="V31" s="18"/>
    </row>
    <row r="32" spans="2:22" x14ac:dyDescent="0.2">
      <c r="B32" s="15">
        <v>0</v>
      </c>
      <c r="C32" s="15">
        <v>650</v>
      </c>
      <c r="D32" s="15">
        <v>610</v>
      </c>
      <c r="F32">
        <f t="shared" si="0"/>
        <v>1.8345107021335445</v>
      </c>
      <c r="G32">
        <f t="shared" si="1"/>
        <v>0.71587476337706146</v>
      </c>
      <c r="H32">
        <f t="shared" si="2"/>
        <v>41.016602601432098</v>
      </c>
      <c r="I32">
        <f t="shared" si="3"/>
        <v>105.1097207038334</v>
      </c>
      <c r="J32">
        <f t="shared" si="4"/>
        <v>266.29999999999995</v>
      </c>
      <c r="K32" s="19">
        <v>0.71587476337706202</v>
      </c>
      <c r="L32" s="19">
        <v>1.8345107021335401</v>
      </c>
      <c r="O32">
        <f t="shared" si="5"/>
        <v>0</v>
      </c>
      <c r="P32">
        <f t="shared" si="6"/>
        <v>650</v>
      </c>
      <c r="R32" s="18"/>
      <c r="S32" s="17"/>
      <c r="U32" s="18"/>
      <c r="V32" s="18"/>
    </row>
    <row r="33" spans="2:22" x14ac:dyDescent="0.2">
      <c r="B33" s="15">
        <v>0</v>
      </c>
      <c r="C33" s="15">
        <v>700</v>
      </c>
      <c r="D33" s="15">
        <v>580</v>
      </c>
      <c r="F33">
        <f t="shared" si="0"/>
        <v>1.7130946288733759</v>
      </c>
      <c r="G33">
        <f t="shared" si="1"/>
        <v>0.76932664750398472</v>
      </c>
      <c r="H33">
        <f t="shared" si="2"/>
        <v>44.079169968927111</v>
      </c>
      <c r="I33">
        <f t="shared" si="3"/>
        <v>98.153092140974536</v>
      </c>
      <c r="J33">
        <f t="shared" si="4"/>
        <v>296.29999999999995</v>
      </c>
      <c r="K33" s="19">
        <v>0.76932664750398505</v>
      </c>
      <c r="L33" s="19">
        <v>1.7130946288733799</v>
      </c>
      <c r="O33">
        <f t="shared" si="5"/>
        <v>0</v>
      </c>
      <c r="P33">
        <f t="shared" si="6"/>
        <v>700</v>
      </c>
      <c r="R33" s="18"/>
      <c r="S33" s="18"/>
      <c r="U33" s="18"/>
      <c r="V33" s="18"/>
    </row>
    <row r="34" spans="2:22" x14ac:dyDescent="0.2">
      <c r="B34" s="15">
        <v>0</v>
      </c>
      <c r="C34" s="15">
        <v>750</v>
      </c>
      <c r="D34" s="15">
        <v>550</v>
      </c>
      <c r="F34">
        <f t="shared" si="0"/>
        <v>1.5849619295016446</v>
      </c>
      <c r="G34">
        <f t="shared" si="1"/>
        <v>0.8267569215826569</v>
      </c>
      <c r="H34">
        <f t="shared" si="2"/>
        <v>47.3696822899146</v>
      </c>
      <c r="I34">
        <f t="shared" si="3"/>
        <v>90.811629249355761</v>
      </c>
      <c r="J34">
        <f t="shared" si="4"/>
        <v>326.29999999999995</v>
      </c>
      <c r="K34" s="19">
        <v>0.82675692158265701</v>
      </c>
      <c r="L34" s="19">
        <v>1.5849619295016399</v>
      </c>
      <c r="O34">
        <f t="shared" si="5"/>
        <v>0</v>
      </c>
      <c r="P34">
        <f t="shared" si="6"/>
        <v>750.00000000000011</v>
      </c>
      <c r="R34" s="18"/>
      <c r="S34" s="17"/>
      <c r="U34" s="18"/>
      <c r="V34" s="18"/>
    </row>
    <row r="35" spans="2:22" x14ac:dyDescent="0.2">
      <c r="B35" s="15">
        <v>0</v>
      </c>
      <c r="C35" s="15">
        <v>800</v>
      </c>
      <c r="D35" s="15">
        <v>520</v>
      </c>
      <c r="F35">
        <f t="shared" si="0"/>
        <v>1.4481974509053164</v>
      </c>
      <c r="G35">
        <f t="shared" si="1"/>
        <v>0.88894202639512865</v>
      </c>
      <c r="H35">
        <f t="shared" si="2"/>
        <v>50.932626344247893</v>
      </c>
      <c r="I35">
        <f t="shared" si="3"/>
        <v>82.97560183847888</v>
      </c>
      <c r="J35">
        <f t="shared" si="4"/>
        <v>356.29999999999995</v>
      </c>
      <c r="K35" s="19">
        <v>0.88894202639512898</v>
      </c>
      <c r="L35" s="19">
        <v>1.4481974509053199</v>
      </c>
      <c r="O35">
        <f t="shared" si="5"/>
        <v>0</v>
      </c>
      <c r="P35">
        <f t="shared" si="6"/>
        <v>800</v>
      </c>
      <c r="R35" s="18"/>
      <c r="S35" s="18"/>
      <c r="U35" s="18"/>
      <c r="V35" s="18"/>
    </row>
    <row r="36" spans="2:22" x14ac:dyDescent="0.2">
      <c r="B36" s="15">
        <v>0</v>
      </c>
      <c r="C36" s="15">
        <v>850</v>
      </c>
      <c r="D36" s="15">
        <v>490</v>
      </c>
      <c r="F36">
        <f t="shared" si="0"/>
        <v>1.2999440005905514</v>
      </c>
      <c r="G36">
        <f t="shared" si="1"/>
        <v>0.95714215667395697</v>
      </c>
      <c r="H36">
        <f t="shared" si="2"/>
        <v>54.840205971467135</v>
      </c>
      <c r="I36">
        <f t="shared" si="3"/>
        <v>74.481304837190393</v>
      </c>
      <c r="J36">
        <f t="shared" si="4"/>
        <v>386.29999999999995</v>
      </c>
      <c r="K36" s="19">
        <v>0.95714215667395697</v>
      </c>
      <c r="L36" s="19">
        <v>1.29994400059055</v>
      </c>
      <c r="O36">
        <f t="shared" si="5"/>
        <v>0</v>
      </c>
      <c r="P36">
        <f t="shared" si="6"/>
        <v>850</v>
      </c>
      <c r="R36" s="18"/>
      <c r="S36" s="17"/>
      <c r="U36" s="18"/>
      <c r="V36" s="18"/>
    </row>
    <row r="37" spans="2:22" x14ac:dyDescent="0.2">
      <c r="B37" s="15">
        <v>0</v>
      </c>
      <c r="C37" s="15">
        <v>900</v>
      </c>
      <c r="D37" s="15">
        <v>460</v>
      </c>
      <c r="F37">
        <f t="shared" si="0"/>
        <v>1.1355681995920539</v>
      </c>
      <c r="G37">
        <f t="shared" si="1"/>
        <v>1.0334903042500363</v>
      </c>
      <c r="H37">
        <f t="shared" si="2"/>
        <v>59.21463260121844</v>
      </c>
      <c r="I37">
        <f t="shared" si="3"/>
        <v>65.063265185894181</v>
      </c>
      <c r="J37">
        <f t="shared" si="4"/>
        <v>416.29999999999995</v>
      </c>
      <c r="K37" s="19">
        <v>1.0334903042500401</v>
      </c>
      <c r="L37" s="19">
        <v>1.1355681995920499</v>
      </c>
      <c r="O37">
        <f t="shared" si="5"/>
        <v>0</v>
      </c>
      <c r="P37">
        <f t="shared" si="6"/>
        <v>900</v>
      </c>
      <c r="R37" s="18"/>
      <c r="S37" s="18"/>
      <c r="U37" s="18"/>
      <c r="V37" s="18"/>
    </row>
    <row r="38" spans="2:22" x14ac:dyDescent="0.2">
      <c r="B38" s="15">
        <v>0</v>
      </c>
      <c r="C38" s="15">
        <v>950</v>
      </c>
      <c r="D38" s="15">
        <v>430</v>
      </c>
      <c r="F38">
        <f t="shared" si="0"/>
        <v>0.9465505711380251</v>
      </c>
      <c r="G38">
        <f t="shared" si="1"/>
        <v>1.1219929612070541</v>
      </c>
      <c r="H38">
        <f t="shared" si="2"/>
        <v>64.2854613205497</v>
      </c>
      <c r="I38">
        <f t="shared" si="3"/>
        <v>54.233352821906429</v>
      </c>
      <c r="J38">
        <f t="shared" si="4"/>
        <v>446.29999999999995</v>
      </c>
      <c r="K38" s="19">
        <v>1.1219929612070501</v>
      </c>
      <c r="L38" s="19">
        <v>0.94655057113802499</v>
      </c>
      <c r="O38">
        <f t="shared" si="5"/>
        <v>0</v>
      </c>
      <c r="P38">
        <f t="shared" si="6"/>
        <v>950</v>
      </c>
      <c r="R38" s="18"/>
      <c r="S38" s="17"/>
      <c r="U38" s="18"/>
      <c r="V38" s="18"/>
    </row>
    <row r="39" spans="2:22" x14ac:dyDescent="0.2">
      <c r="B39" s="15">
        <v>50</v>
      </c>
      <c r="C39" s="15">
        <v>1000</v>
      </c>
      <c r="D39" s="15">
        <v>400</v>
      </c>
      <c r="F39">
        <f t="shared" si="0"/>
        <v>0.70662246184647004</v>
      </c>
      <c r="G39">
        <f t="shared" si="1"/>
        <v>1.1851519225403264</v>
      </c>
      <c r="H39">
        <f t="shared" si="2"/>
        <v>67.904203243376159</v>
      </c>
      <c r="I39">
        <f t="shared" si="3"/>
        <v>40.486484772946774</v>
      </c>
      <c r="J39">
        <f t="shared" si="4"/>
        <v>476.29999999999995</v>
      </c>
      <c r="K39" s="19">
        <v>1.18515192254033</v>
      </c>
      <c r="L39" s="19">
        <v>0.70662246184647104</v>
      </c>
      <c r="O39">
        <f t="shared" si="5"/>
        <v>49.999999999999858</v>
      </c>
      <c r="P39">
        <f t="shared" si="6"/>
        <v>1000</v>
      </c>
      <c r="R39" s="18"/>
      <c r="S39" s="18"/>
      <c r="U39" s="18"/>
      <c r="V39" s="18"/>
    </row>
    <row r="40" spans="2:22" x14ac:dyDescent="0.2">
      <c r="B40" s="15">
        <v>100</v>
      </c>
      <c r="C40" s="15">
        <v>1000</v>
      </c>
      <c r="D40" s="15">
        <v>370</v>
      </c>
      <c r="F40">
        <f t="shared" si="0"/>
        <v>0.68603365647842696</v>
      </c>
      <c r="G40">
        <f t="shared" si="1"/>
        <v>1.1451793633266429</v>
      </c>
      <c r="H40">
        <f t="shared" si="2"/>
        <v>65.613944304095327</v>
      </c>
      <c r="I40">
        <f t="shared" si="3"/>
        <v>39.306833120141611</v>
      </c>
      <c r="J40">
        <f t="shared" si="4"/>
        <v>506.29999999999995</v>
      </c>
      <c r="K40" s="19">
        <v>1.1451793633266401</v>
      </c>
      <c r="L40" s="19">
        <v>0.68603365647842796</v>
      </c>
      <c r="O40">
        <f t="shared" si="5"/>
        <v>100.00000000000009</v>
      </c>
      <c r="P40">
        <f t="shared" si="6"/>
        <v>1000</v>
      </c>
      <c r="R40" s="18"/>
      <c r="S40" s="17"/>
      <c r="U40" s="18"/>
      <c r="V40" s="18"/>
    </row>
    <row r="41" spans="2:22" x14ac:dyDescent="0.2">
      <c r="B41" s="15">
        <v>150</v>
      </c>
      <c r="C41" s="15">
        <v>1000</v>
      </c>
      <c r="D41" s="15">
        <v>340</v>
      </c>
      <c r="F41">
        <f t="shared" si="0"/>
        <v>0.65051193339384805</v>
      </c>
      <c r="G41">
        <f t="shared" si="1"/>
        <v>1.1127679231936785</v>
      </c>
      <c r="H41">
        <f t="shared" si="2"/>
        <v>63.756905576535523</v>
      </c>
      <c r="I41">
        <f t="shared" si="3"/>
        <v>37.271588306362808</v>
      </c>
      <c r="J41">
        <f t="shared" si="4"/>
        <v>536.29999999999995</v>
      </c>
      <c r="K41" s="19">
        <v>1.11276792319368</v>
      </c>
      <c r="L41" s="19">
        <v>0.65051193339384805</v>
      </c>
      <c r="O41">
        <f t="shared" si="5"/>
        <v>150.00000000000006</v>
      </c>
      <c r="P41">
        <f t="shared" si="6"/>
        <v>1000</v>
      </c>
      <c r="R41" s="18"/>
      <c r="S41" s="18"/>
      <c r="U41" s="18"/>
      <c r="V41" s="18"/>
    </row>
    <row r="42" spans="2:22" x14ac:dyDescent="0.2">
      <c r="B42" s="15">
        <v>200</v>
      </c>
      <c r="C42" s="15">
        <v>1000</v>
      </c>
      <c r="D42" s="15">
        <v>310</v>
      </c>
      <c r="F42">
        <f t="shared" si="0"/>
        <v>0.59778055119717699</v>
      </c>
      <c r="G42">
        <f t="shared" si="1"/>
        <v>1.0892368479216505</v>
      </c>
      <c r="H42">
        <f t="shared" si="2"/>
        <v>62.408674276043669</v>
      </c>
      <c r="I42">
        <f t="shared" si="3"/>
        <v>34.250302658602273</v>
      </c>
      <c r="J42">
        <f t="shared" si="4"/>
        <v>566.29999999999995</v>
      </c>
      <c r="K42" s="19">
        <v>1.0892368479216501</v>
      </c>
      <c r="L42" s="19">
        <v>0.59778055119717699</v>
      </c>
      <c r="O42">
        <f t="shared" si="5"/>
        <v>199.99999999999994</v>
      </c>
      <c r="P42">
        <f t="shared" si="6"/>
        <v>1000</v>
      </c>
      <c r="R42" s="18"/>
      <c r="S42" s="17"/>
      <c r="U42" s="18"/>
      <c r="V42" s="18"/>
    </row>
    <row r="43" spans="2:22" x14ac:dyDescent="0.2">
      <c r="B43" s="15">
        <v>250</v>
      </c>
      <c r="C43" s="15">
        <v>1000</v>
      </c>
      <c r="D43" s="15">
        <v>280</v>
      </c>
      <c r="F43">
        <f t="shared" si="0"/>
        <v>0.5232427572366245</v>
      </c>
      <c r="G43">
        <f t="shared" si="1"/>
        <v>1.0769937859925036</v>
      </c>
      <c r="H43">
        <f t="shared" si="2"/>
        <v>61.707198499186262</v>
      </c>
      <c r="I43">
        <f t="shared" si="3"/>
        <v>29.979601650446899</v>
      </c>
      <c r="J43">
        <f t="shared" si="4"/>
        <v>596.29999999999995</v>
      </c>
      <c r="K43" s="19">
        <v>1.0769937859925001</v>
      </c>
      <c r="L43" s="19">
        <v>0.52324275723662494</v>
      </c>
      <c r="O43">
        <f t="shared" si="5"/>
        <v>250</v>
      </c>
      <c r="P43">
        <f t="shared" si="6"/>
        <v>1000</v>
      </c>
      <c r="R43" s="18"/>
      <c r="S43" s="18"/>
      <c r="U43" s="18"/>
      <c r="V43" s="18"/>
    </row>
    <row r="44" spans="2:22" x14ac:dyDescent="0.2">
      <c r="B44" s="15">
        <v>300</v>
      </c>
      <c r="C44" s="15">
        <v>1000</v>
      </c>
      <c r="D44" s="15">
        <v>250</v>
      </c>
      <c r="F44">
        <f t="shared" si="0"/>
        <v>0.41622030424385104</v>
      </c>
      <c r="G44">
        <f t="shared" si="1"/>
        <v>1.0813223310520008</v>
      </c>
      <c r="H44">
        <f t="shared" si="2"/>
        <v>61.955205862527649</v>
      </c>
      <c r="I44">
        <f t="shared" si="3"/>
        <v>23.847666780823733</v>
      </c>
      <c r="J44">
        <f t="shared" si="4"/>
        <v>626.29999999999995</v>
      </c>
      <c r="K44" s="19">
        <v>1.0813223310519999</v>
      </c>
      <c r="L44" s="19">
        <v>0.41622030424385098</v>
      </c>
      <c r="O44">
        <f t="shared" si="5"/>
        <v>299.99999999999994</v>
      </c>
      <c r="P44">
        <f t="shared" si="6"/>
        <v>1000</v>
      </c>
      <c r="R44" s="18"/>
      <c r="S44" s="17"/>
      <c r="U44" s="18"/>
      <c r="V44" s="18"/>
    </row>
    <row r="45" spans="2:22" x14ac:dyDescent="0.2">
      <c r="B45" s="15">
        <v>350</v>
      </c>
      <c r="C45" s="15">
        <v>1000</v>
      </c>
      <c r="D45" s="15">
        <v>250</v>
      </c>
      <c r="F45">
        <f t="shared" si="0"/>
        <v>0.23784666222317719</v>
      </c>
      <c r="G45">
        <f t="shared" si="1"/>
        <v>1.1209093090809834</v>
      </c>
      <c r="H45">
        <f t="shared" si="2"/>
        <v>64.223372627265476</v>
      </c>
      <c r="I45">
        <f t="shared" si="3"/>
        <v>13.627609916661727</v>
      </c>
      <c r="J45">
        <f t="shared" si="4"/>
        <v>626.29999999999995</v>
      </c>
      <c r="K45" s="19">
        <v>1.1209093090809801</v>
      </c>
      <c r="L45" s="19">
        <v>0.23784666222317699</v>
      </c>
      <c r="O45">
        <f t="shared" si="5"/>
        <v>350.00000000000011</v>
      </c>
      <c r="P45">
        <f t="shared" si="6"/>
        <v>1000</v>
      </c>
      <c r="R45" s="18"/>
      <c r="S45" s="18"/>
      <c r="U45" s="18"/>
      <c r="V45" s="18"/>
    </row>
    <row r="46" spans="2:22" x14ac:dyDescent="0.2">
      <c r="B46" s="13">
        <v>400</v>
      </c>
      <c r="C46" s="13">
        <v>950</v>
      </c>
      <c r="D46" s="14">
        <v>250</v>
      </c>
      <c r="F46">
        <f t="shared" si="0"/>
        <v>0.5232427572366245</v>
      </c>
      <c r="G46">
        <f t="shared" si="1"/>
        <v>0.92345000345294759</v>
      </c>
      <c r="H46">
        <f t="shared" si="2"/>
        <v>52.9097877891952</v>
      </c>
      <c r="I46">
        <f t="shared" si="3"/>
        <v>29.979601650446899</v>
      </c>
      <c r="J46">
        <f t="shared" si="4"/>
        <v>626.29999999999995</v>
      </c>
      <c r="K46" s="19">
        <v>0.92345000345294803</v>
      </c>
      <c r="L46" s="19">
        <v>0.52324275723662494</v>
      </c>
      <c r="O46">
        <f t="shared" si="5"/>
        <v>399.99999999999994</v>
      </c>
      <c r="P46">
        <f t="shared" si="6"/>
        <v>950.00000000000011</v>
      </c>
      <c r="R46" s="18"/>
      <c r="S46" s="18"/>
      <c r="U46" s="18"/>
      <c r="V46" s="18"/>
    </row>
    <row r="47" spans="2:22" x14ac:dyDescent="0.2">
      <c r="B47" s="13">
        <v>450</v>
      </c>
      <c r="C47" s="13">
        <v>900</v>
      </c>
      <c r="D47" s="14">
        <v>250</v>
      </c>
      <c r="F47">
        <f t="shared" si="0"/>
        <v>0.67905511384316486</v>
      </c>
      <c r="G47">
        <f t="shared" si="1"/>
        <v>0.78450191503136602</v>
      </c>
      <c r="H47">
        <f t="shared" si="2"/>
        <v>44.948648751227992</v>
      </c>
      <c r="I47">
        <f t="shared" si="3"/>
        <v>38.906992079988989</v>
      </c>
      <c r="J47">
        <f t="shared" si="4"/>
        <v>626.29999999999995</v>
      </c>
      <c r="K47" s="19">
        <v>0.78450191503136602</v>
      </c>
      <c r="L47" s="19">
        <v>0.67905511384316497</v>
      </c>
      <c r="O47">
        <f t="shared" si="5"/>
        <v>449.99999999999994</v>
      </c>
      <c r="P47">
        <f t="shared" si="6"/>
        <v>900</v>
      </c>
      <c r="R47" s="18"/>
      <c r="S47" s="18"/>
      <c r="U47" s="18"/>
      <c r="V47" s="18"/>
    </row>
    <row r="48" spans="2:22" x14ac:dyDescent="0.2">
      <c r="B48" s="13">
        <v>500</v>
      </c>
      <c r="C48" s="13">
        <v>850</v>
      </c>
      <c r="D48" s="14">
        <v>250</v>
      </c>
      <c r="F48">
        <f t="shared" si="0"/>
        <v>0.78450645870914704</v>
      </c>
      <c r="G48">
        <f t="shared" si="1"/>
        <v>0.66658989029542903</v>
      </c>
      <c r="H48">
        <f t="shared" si="2"/>
        <v>38.192787380016632</v>
      </c>
      <c r="I48">
        <f t="shared" si="3"/>
        <v>44.948909084788305</v>
      </c>
      <c r="J48">
        <f t="shared" si="4"/>
        <v>626.29999999999995</v>
      </c>
      <c r="K48" s="19">
        <v>0.66658989029542903</v>
      </c>
      <c r="L48" s="19">
        <v>0.78450645870914704</v>
      </c>
      <c r="O48">
        <f t="shared" si="5"/>
        <v>499.99999999999989</v>
      </c>
      <c r="P48">
        <f t="shared" si="6"/>
        <v>850</v>
      </c>
      <c r="R48" s="18"/>
      <c r="S48" s="18"/>
      <c r="U48" s="18"/>
      <c r="V48" s="18"/>
    </row>
    <row r="49" spans="2:22" x14ac:dyDescent="0.2">
      <c r="B49" s="13">
        <v>550</v>
      </c>
      <c r="C49" s="13">
        <v>800</v>
      </c>
      <c r="D49" s="14">
        <v>250</v>
      </c>
      <c r="F49">
        <f t="shared" si="0"/>
        <v>0.85672629420654411</v>
      </c>
      <c r="G49">
        <f t="shared" si="1"/>
        <v>0.56196871338862364</v>
      </c>
      <c r="H49">
        <f t="shared" si="2"/>
        <v>32.198435495565136</v>
      </c>
      <c r="I49">
        <f t="shared" si="3"/>
        <v>49.086800855918256</v>
      </c>
      <c r="J49">
        <f t="shared" si="4"/>
        <v>626.29999999999995</v>
      </c>
      <c r="K49" s="19">
        <v>0.56196871338862397</v>
      </c>
      <c r="L49" s="19">
        <v>0.856726294206544</v>
      </c>
      <c r="O49">
        <f t="shared" si="5"/>
        <v>550</v>
      </c>
      <c r="P49">
        <f t="shared" si="6"/>
        <v>800</v>
      </c>
      <c r="R49" s="18"/>
      <c r="S49" s="18"/>
      <c r="U49" s="18"/>
      <c r="V49" s="18"/>
    </row>
    <row r="50" spans="2:22" x14ac:dyDescent="0.2">
      <c r="B50" s="13">
        <v>600</v>
      </c>
      <c r="C50" s="13">
        <v>750</v>
      </c>
      <c r="D50" s="14">
        <v>250</v>
      </c>
      <c r="F50">
        <f t="shared" si="0"/>
        <v>0.90243569388906131</v>
      </c>
      <c r="G50">
        <f t="shared" si="1"/>
        <v>0.46799408803769704</v>
      </c>
      <c r="H50">
        <f t="shared" si="2"/>
        <v>26.814086081633928</v>
      </c>
      <c r="I50">
        <f t="shared" si="3"/>
        <v>51.705756541803112</v>
      </c>
      <c r="J50">
        <f t="shared" si="4"/>
        <v>626.29999999999995</v>
      </c>
      <c r="K50" s="19">
        <v>0.46799408803769699</v>
      </c>
      <c r="L50" s="19">
        <v>0.90243569388906197</v>
      </c>
      <c r="O50">
        <f t="shared" si="5"/>
        <v>600</v>
      </c>
      <c r="P50">
        <f t="shared" si="6"/>
        <v>750</v>
      </c>
      <c r="R50" s="18"/>
      <c r="S50" s="18"/>
      <c r="U50" s="18"/>
      <c r="V50" s="18"/>
    </row>
    <row r="51" spans="2:22" x14ac:dyDescent="0.2">
      <c r="B51" s="13">
        <v>650</v>
      </c>
      <c r="C51" s="13">
        <v>700</v>
      </c>
      <c r="D51" s="14">
        <v>250</v>
      </c>
      <c r="F51">
        <f t="shared" si="0"/>
        <v>0.92467662867246758</v>
      </c>
      <c r="G51">
        <f t="shared" si="1"/>
        <v>0.38389606742376575</v>
      </c>
      <c r="H51">
        <f t="shared" si="2"/>
        <v>21.995624435051468</v>
      </c>
      <c r="I51">
        <f t="shared" si="3"/>
        <v>52.980068237317994</v>
      </c>
      <c r="J51">
        <f t="shared" si="4"/>
        <v>626.29999999999995</v>
      </c>
      <c r="K51" s="19">
        <v>0.38389606742376597</v>
      </c>
      <c r="L51" s="19">
        <v>0.92467662867246803</v>
      </c>
      <c r="O51">
        <f t="shared" si="5"/>
        <v>650</v>
      </c>
      <c r="P51">
        <f t="shared" si="6"/>
        <v>700</v>
      </c>
      <c r="R51" s="18"/>
      <c r="S51" s="18"/>
      <c r="U51" s="18"/>
      <c r="V51" s="18"/>
    </row>
    <row r="52" spans="2:22" x14ac:dyDescent="0.2">
      <c r="B52" s="13">
        <v>700</v>
      </c>
      <c r="C52" s="13">
        <v>650</v>
      </c>
      <c r="D52" s="14">
        <v>250</v>
      </c>
      <c r="F52">
        <f t="shared" si="0"/>
        <v>0.92467662867246758</v>
      </c>
      <c r="G52">
        <f t="shared" si="1"/>
        <v>0.3098558356759058</v>
      </c>
      <c r="H52">
        <f t="shared" si="2"/>
        <v>17.753431641728564</v>
      </c>
      <c r="I52">
        <f t="shared" si="3"/>
        <v>52.980068237317994</v>
      </c>
      <c r="J52">
        <f t="shared" si="4"/>
        <v>626.29999999999995</v>
      </c>
      <c r="K52" s="19">
        <v>0.30985583567590602</v>
      </c>
      <c r="L52" s="19">
        <v>0.92467662867246803</v>
      </c>
      <c r="O52">
        <f t="shared" si="5"/>
        <v>700</v>
      </c>
      <c r="P52">
        <f t="shared" si="6"/>
        <v>650</v>
      </c>
      <c r="R52" s="18"/>
      <c r="S52" s="18"/>
      <c r="U52" s="18"/>
      <c r="V52" s="18"/>
    </row>
    <row r="53" spans="2:22" x14ac:dyDescent="0.2">
      <c r="B53" s="13">
        <v>750</v>
      </c>
      <c r="C53" s="13">
        <v>600</v>
      </c>
      <c r="D53" s="14">
        <v>250</v>
      </c>
      <c r="F53">
        <f t="shared" si="0"/>
        <v>0.90243569388906131</v>
      </c>
      <c r="G53">
        <f t="shared" si="1"/>
        <v>0.24667964568990572</v>
      </c>
      <c r="H53">
        <f t="shared" si="2"/>
        <v>14.133702589814106</v>
      </c>
      <c r="I53">
        <f t="shared" si="3"/>
        <v>51.705756541803112</v>
      </c>
      <c r="J53">
        <f t="shared" si="4"/>
        <v>626.29999999999995</v>
      </c>
      <c r="K53" s="19">
        <v>0.246679645689905</v>
      </c>
      <c r="L53" s="19">
        <v>0.90243569388906197</v>
      </c>
      <c r="O53">
        <f t="shared" si="5"/>
        <v>750</v>
      </c>
      <c r="P53">
        <f t="shared" si="6"/>
        <v>600</v>
      </c>
      <c r="R53" s="18"/>
      <c r="S53" s="18"/>
      <c r="U53" s="18"/>
      <c r="V53" s="18"/>
    </row>
    <row r="54" spans="2:22" x14ac:dyDescent="0.2">
      <c r="B54" s="13">
        <v>800</v>
      </c>
      <c r="C54" s="13">
        <v>550</v>
      </c>
      <c r="D54" s="14">
        <v>250</v>
      </c>
      <c r="F54">
        <f t="shared" si="0"/>
        <v>0.85672629420654411</v>
      </c>
      <c r="G54">
        <f t="shared" si="1"/>
        <v>0.19574707886365533</v>
      </c>
      <c r="H54">
        <f t="shared" si="2"/>
        <v>11.215481470901935</v>
      </c>
      <c r="I54">
        <f t="shared" si="3"/>
        <v>49.086800855918256</v>
      </c>
      <c r="J54">
        <f t="shared" si="4"/>
        <v>626.29999999999995</v>
      </c>
      <c r="K54" s="19">
        <v>0.195747078863655</v>
      </c>
      <c r="L54" s="19">
        <v>0.856726294206544</v>
      </c>
      <c r="O54">
        <f t="shared" si="5"/>
        <v>800</v>
      </c>
      <c r="P54">
        <f t="shared" si="6"/>
        <v>550</v>
      </c>
      <c r="R54" s="18"/>
      <c r="S54" s="18"/>
      <c r="U54" s="18"/>
      <c r="V54" s="18"/>
    </row>
    <row r="55" spans="2:22" x14ac:dyDescent="0.2">
      <c r="B55" s="13">
        <v>850</v>
      </c>
      <c r="C55" s="13">
        <v>500</v>
      </c>
      <c r="D55" s="14">
        <v>250</v>
      </c>
      <c r="F55">
        <f t="shared" si="0"/>
        <v>0.78450645870914704</v>
      </c>
      <c r="G55">
        <f t="shared" si="1"/>
        <v>0.15924169801814353</v>
      </c>
      <c r="H55">
        <f t="shared" si="2"/>
        <v>9.123877218936391</v>
      </c>
      <c r="I55">
        <f t="shared" si="3"/>
        <v>44.948909084788305</v>
      </c>
      <c r="J55">
        <f t="shared" si="4"/>
        <v>626.29999999999995</v>
      </c>
      <c r="K55" s="19">
        <v>0.159241698018143</v>
      </c>
      <c r="L55" s="19">
        <v>0.78450645870914804</v>
      </c>
      <c r="O55">
        <f t="shared" si="5"/>
        <v>850</v>
      </c>
      <c r="P55">
        <f t="shared" si="6"/>
        <v>500</v>
      </c>
      <c r="R55" s="18"/>
      <c r="S55" s="18"/>
      <c r="U55" s="18"/>
      <c r="V55" s="18"/>
    </row>
    <row r="56" spans="2:22" x14ac:dyDescent="0.2">
      <c r="B56" s="13">
        <v>900</v>
      </c>
      <c r="C56" s="13">
        <v>450</v>
      </c>
      <c r="D56" s="14">
        <v>250</v>
      </c>
      <c r="F56">
        <f t="shared" si="0"/>
        <v>0.67905511384316486</v>
      </c>
      <c r="G56">
        <f t="shared" si="1"/>
        <v>0.14100080623808162</v>
      </c>
      <c r="H56">
        <f t="shared" si="2"/>
        <v>8.0787511053839669</v>
      </c>
      <c r="I56">
        <f t="shared" si="3"/>
        <v>38.906992079988989</v>
      </c>
      <c r="J56">
        <f t="shared" si="4"/>
        <v>626.29999999999995</v>
      </c>
      <c r="K56" s="19">
        <v>0.141000806238082</v>
      </c>
      <c r="L56" s="19">
        <v>0.67905511384316497</v>
      </c>
      <c r="O56">
        <f t="shared" si="5"/>
        <v>900</v>
      </c>
      <c r="P56">
        <f t="shared" si="6"/>
        <v>449.99999999999994</v>
      </c>
      <c r="R56" s="18"/>
      <c r="S56" s="18"/>
      <c r="U56" s="18"/>
      <c r="V56" s="18"/>
    </row>
    <row r="57" spans="2:22" x14ac:dyDescent="0.2">
      <c r="B57" s="13">
        <v>950</v>
      </c>
      <c r="C57" s="13">
        <v>400</v>
      </c>
      <c r="D57" s="14">
        <v>250</v>
      </c>
      <c r="F57">
        <f t="shared" si="0"/>
        <v>0.5232427572366245</v>
      </c>
      <c r="G57">
        <f t="shared" si="1"/>
        <v>0.14969856799089143</v>
      </c>
      <c r="H57">
        <f t="shared" si="2"/>
        <v>8.5770961450302785</v>
      </c>
      <c r="I57">
        <f t="shared" si="3"/>
        <v>29.979601650446899</v>
      </c>
      <c r="J57">
        <f t="shared" si="4"/>
        <v>626.29999999999995</v>
      </c>
      <c r="K57" s="19">
        <v>0.14969856799089201</v>
      </c>
      <c r="L57" s="19">
        <v>0.52324275723662395</v>
      </c>
      <c r="O57">
        <f t="shared" si="5"/>
        <v>950</v>
      </c>
      <c r="P57">
        <f t="shared" si="6"/>
        <v>400.00000000000011</v>
      </c>
      <c r="R57" s="18"/>
      <c r="S57" s="18"/>
      <c r="U57" s="18"/>
      <c r="V57" s="18"/>
    </row>
    <row r="58" spans="2:22" x14ac:dyDescent="0.2">
      <c r="B58" s="13">
        <v>1000</v>
      </c>
      <c r="C58" s="13">
        <v>250</v>
      </c>
      <c r="D58" s="14">
        <v>250</v>
      </c>
      <c r="F58">
        <f t="shared" si="0"/>
        <v>0.5232427572366245</v>
      </c>
      <c r="G58">
        <f t="shared" si="1"/>
        <v>-3.8452145486646831E-3</v>
      </c>
      <c r="H58">
        <f t="shared" si="2"/>
        <v>-0.22031456496078805</v>
      </c>
      <c r="I58">
        <f t="shared" si="3"/>
        <v>29.979601650446899</v>
      </c>
      <c r="J58">
        <f t="shared" si="4"/>
        <v>626.29999999999995</v>
      </c>
      <c r="K58" s="19">
        <v>0.22346262105954101</v>
      </c>
      <c r="L58" s="19">
        <v>0.23784666222317699</v>
      </c>
      <c r="O58">
        <f t="shared" si="5"/>
        <v>1000</v>
      </c>
      <c r="P58">
        <f t="shared" si="6"/>
        <v>250.00000000000003</v>
      </c>
      <c r="R58" s="18"/>
      <c r="S58" s="18"/>
      <c r="U58" s="18"/>
      <c r="V58" s="18"/>
    </row>
    <row r="59" spans="2:22" x14ac:dyDescent="0.2">
      <c r="B59" s="13"/>
      <c r="C59" s="13"/>
      <c r="D59" s="14"/>
      <c r="K59" s="19">
        <v>9.3439593212838096E-2</v>
      </c>
      <c r="L59" s="19">
        <v>0.41622030424385198</v>
      </c>
      <c r="R59" s="18"/>
      <c r="S59" s="18"/>
      <c r="U59" s="18"/>
      <c r="V59" s="18"/>
    </row>
    <row r="60" spans="2:22" x14ac:dyDescent="0.2">
      <c r="B60" s="13"/>
      <c r="C60" s="13"/>
      <c r="D60" s="14"/>
      <c r="R60" s="18"/>
      <c r="S60" s="18"/>
      <c r="U60" s="18"/>
      <c r="V60" s="18"/>
    </row>
    <row r="61" spans="2:22" x14ac:dyDescent="0.2">
      <c r="B61" s="13"/>
      <c r="C61" s="13"/>
      <c r="D61" s="14"/>
      <c r="R61" s="18"/>
      <c r="S61" s="18"/>
      <c r="U61" s="18"/>
      <c r="V61" s="18"/>
    </row>
    <row r="62" spans="2:22" x14ac:dyDescent="0.2">
      <c r="B62" s="13"/>
      <c r="C62" s="13"/>
      <c r="D62" s="14"/>
      <c r="R62" s="18"/>
      <c r="S62" s="18"/>
      <c r="U62" s="18"/>
      <c r="V62" s="18"/>
    </row>
    <row r="63" spans="2:22" x14ac:dyDescent="0.2">
      <c r="B63" s="13"/>
      <c r="C63" s="13"/>
      <c r="D63" s="14"/>
      <c r="R63" s="18"/>
      <c r="S63" s="18"/>
      <c r="U63" s="18"/>
      <c r="V63" s="18"/>
    </row>
    <row r="64" spans="2:22" x14ac:dyDescent="0.2">
      <c r="B64" s="13"/>
      <c r="C64" s="13"/>
      <c r="D64" s="14"/>
      <c r="R64" s="18"/>
      <c r="S64" s="18"/>
      <c r="U64" s="18"/>
      <c r="V64" s="18"/>
    </row>
    <row r="65" spans="2:22" x14ac:dyDescent="0.2">
      <c r="B65" s="6"/>
      <c r="C65" s="7"/>
      <c r="D65" s="8"/>
      <c r="R65" s="18"/>
      <c r="S65" s="18"/>
      <c r="U65" s="18"/>
      <c r="V65" s="18"/>
    </row>
    <row r="66" spans="2:22" x14ac:dyDescent="0.2">
      <c r="B66" s="6"/>
      <c r="C66" s="7"/>
      <c r="D66" s="8"/>
      <c r="R66" s="18"/>
      <c r="S66" s="18"/>
      <c r="U66" s="18"/>
      <c r="V66" s="18"/>
    </row>
    <row r="67" spans="2:22" x14ac:dyDescent="0.2">
      <c r="B67" s="6"/>
      <c r="C67" s="7"/>
      <c r="D67" s="8"/>
    </row>
    <row r="68" spans="2:22" x14ac:dyDescent="0.2">
      <c r="B68" s="6"/>
      <c r="C68" s="7"/>
      <c r="D68" s="8"/>
    </row>
    <row r="69" spans="2:22" x14ac:dyDescent="0.2">
      <c r="B69" s="6"/>
      <c r="C69" s="7"/>
      <c r="D69" s="8"/>
    </row>
    <row r="70" spans="2:22" x14ac:dyDescent="0.2">
      <c r="B70" s="6"/>
      <c r="C70" s="7"/>
      <c r="D70" s="8"/>
    </row>
    <row r="71" spans="2:22" x14ac:dyDescent="0.2">
      <c r="B71" s="6"/>
      <c r="C71" s="7"/>
      <c r="D71" s="8"/>
    </row>
    <row r="72" spans="2:22" x14ac:dyDescent="0.2">
      <c r="B72" s="6"/>
      <c r="C72" s="7"/>
      <c r="D72" s="8"/>
    </row>
    <row r="73" spans="2:22" x14ac:dyDescent="0.2">
      <c r="B73" s="6"/>
      <c r="C73" s="7"/>
      <c r="D73" s="8"/>
    </row>
    <row r="74" spans="2:22" x14ac:dyDescent="0.2">
      <c r="B74" s="6"/>
      <c r="C74" s="7"/>
      <c r="D74" s="8"/>
    </row>
    <row r="75" spans="2:22" x14ac:dyDescent="0.2">
      <c r="B75" s="6"/>
      <c r="C75" s="7"/>
      <c r="D75" s="8"/>
    </row>
    <row r="76" spans="2:22" x14ac:dyDescent="0.2">
      <c r="B76" s="6"/>
      <c r="C76" s="7"/>
      <c r="D76" s="8"/>
    </row>
    <row r="77" spans="2:22" x14ac:dyDescent="0.2">
      <c r="B77" s="6"/>
      <c r="C77" s="7"/>
      <c r="D77" s="8"/>
    </row>
    <row r="78" spans="2:22" x14ac:dyDescent="0.2">
      <c r="B78" s="6"/>
      <c r="C78" s="7"/>
      <c r="D78" s="8"/>
    </row>
    <row r="79" spans="2:22" x14ac:dyDescent="0.2">
      <c r="B79" s="6"/>
      <c r="C79" s="7"/>
      <c r="D79" s="8"/>
    </row>
    <row r="80" spans="2:22" x14ac:dyDescent="0.2">
      <c r="B80" s="6"/>
      <c r="C80" s="7"/>
      <c r="D80" s="8"/>
    </row>
    <row r="81" spans="2:4" x14ac:dyDescent="0.2">
      <c r="B81" s="6"/>
      <c r="C81" s="7"/>
      <c r="D81" s="8"/>
    </row>
    <row r="82" spans="2:4" x14ac:dyDescent="0.2">
      <c r="B82" s="6"/>
      <c r="C82" s="7"/>
      <c r="D82" s="8"/>
    </row>
    <row r="83" spans="2:4" x14ac:dyDescent="0.2">
      <c r="B83" s="6"/>
      <c r="C83" s="7"/>
      <c r="D83" s="8"/>
    </row>
    <row r="84" spans="2:4" x14ac:dyDescent="0.2">
      <c r="B84" s="6"/>
      <c r="C84" s="7"/>
      <c r="D84" s="8"/>
    </row>
    <row r="85" spans="2:4" x14ac:dyDescent="0.2">
      <c r="B85" s="9"/>
      <c r="C85" s="10"/>
      <c r="D85" s="11"/>
    </row>
    <row r="86" spans="2:4" x14ac:dyDescent="0.2">
      <c r="B86" s="9"/>
      <c r="C86" s="10"/>
      <c r="D86" s="11"/>
    </row>
    <row r="87" spans="2:4" x14ac:dyDescent="0.2">
      <c r="B87" s="9"/>
      <c r="C87" s="10"/>
      <c r="D87" s="11"/>
    </row>
    <row r="88" spans="2:4" x14ac:dyDescent="0.2">
      <c r="B88" s="9"/>
      <c r="C88" s="10"/>
      <c r="D88" s="11"/>
    </row>
    <row r="89" spans="2:4" x14ac:dyDescent="0.2">
      <c r="B89" s="9"/>
      <c r="C89" s="10"/>
      <c r="D89" s="11"/>
    </row>
    <row r="90" spans="2:4" x14ac:dyDescent="0.2">
      <c r="B90" s="9"/>
      <c r="C90" s="10"/>
      <c r="D90" s="11"/>
    </row>
    <row r="91" spans="2:4" x14ac:dyDescent="0.2">
      <c r="B91" s="9"/>
      <c r="C91" s="10"/>
      <c r="D91" s="11"/>
    </row>
    <row r="92" spans="2:4" x14ac:dyDescent="0.2">
      <c r="B92" s="9"/>
      <c r="C92" s="10"/>
      <c r="D92" s="11"/>
    </row>
    <row r="93" spans="2:4" x14ac:dyDescent="0.2">
      <c r="B93" s="9"/>
      <c r="C93" s="10"/>
      <c r="D93" s="11"/>
    </row>
    <row r="94" spans="2:4" x14ac:dyDescent="0.2">
      <c r="B94" s="9"/>
      <c r="C94" s="10"/>
      <c r="D94" s="11"/>
    </row>
    <row r="95" spans="2:4" x14ac:dyDescent="0.2">
      <c r="B95" s="9"/>
      <c r="C95" s="10"/>
      <c r="D95" s="11"/>
    </row>
    <row r="96" spans="2:4" x14ac:dyDescent="0.2">
      <c r="B96" s="9"/>
      <c r="C96" s="10"/>
      <c r="D96" s="11"/>
    </row>
    <row r="97" spans="2:4" x14ac:dyDescent="0.2">
      <c r="B97" s="9"/>
      <c r="C97" s="10"/>
      <c r="D97" s="11"/>
    </row>
    <row r="98" spans="2:4" x14ac:dyDescent="0.2">
      <c r="B98" s="9"/>
      <c r="C98" s="10"/>
      <c r="D98" s="11"/>
    </row>
    <row r="99" spans="2:4" x14ac:dyDescent="0.2">
      <c r="B99" s="9"/>
      <c r="C99" s="10"/>
      <c r="D99" s="11"/>
    </row>
    <row r="100" spans="2:4" x14ac:dyDescent="0.2">
      <c r="B100" s="9"/>
      <c r="C100" s="10"/>
      <c r="D100" s="11"/>
    </row>
    <row r="101" spans="2:4" x14ac:dyDescent="0.2">
      <c r="B101" s="9"/>
      <c r="C101" s="10"/>
      <c r="D101" s="11"/>
    </row>
    <row r="102" spans="2:4" x14ac:dyDescent="0.2">
      <c r="B102" s="9"/>
      <c r="C102" s="10"/>
      <c r="D102" s="11"/>
    </row>
    <row r="103" spans="2:4" x14ac:dyDescent="0.2">
      <c r="B103" s="9"/>
      <c r="C103" s="10"/>
      <c r="D103" s="11"/>
    </row>
    <row r="104" spans="2:4" x14ac:dyDescent="0.2">
      <c r="B104" s="9"/>
      <c r="C104" s="10"/>
      <c r="D104" s="11"/>
    </row>
    <row r="105" spans="2:4" x14ac:dyDescent="0.2">
      <c r="B105" s="9"/>
      <c r="C105" s="10"/>
      <c r="D105" s="12"/>
    </row>
    <row r="106" spans="2:4" x14ac:dyDescent="0.2">
      <c r="B106" s="9"/>
      <c r="C106" s="10"/>
      <c r="D106" s="11"/>
    </row>
    <row r="107" spans="2:4" x14ac:dyDescent="0.2">
      <c r="B107" s="9"/>
      <c r="C107" s="10"/>
      <c r="D107" s="12"/>
    </row>
    <row r="108" spans="2:4" x14ac:dyDescent="0.2">
      <c r="B108" s="9"/>
      <c r="C108" s="10"/>
      <c r="D108" s="11"/>
    </row>
    <row r="109" spans="2:4" x14ac:dyDescent="0.2">
      <c r="B109" s="9"/>
      <c r="C109" s="10"/>
      <c r="D109" s="12"/>
    </row>
    <row r="110" spans="2:4" x14ac:dyDescent="0.2">
      <c r="B110" s="9"/>
      <c r="C110" s="10"/>
      <c r="D110" s="11"/>
    </row>
    <row r="111" spans="2:4" x14ac:dyDescent="0.2">
      <c r="B111" s="9"/>
      <c r="C111" s="10"/>
      <c r="D111" s="12"/>
    </row>
    <row r="112" spans="2:4" x14ac:dyDescent="0.2">
      <c r="B112" s="9"/>
      <c r="C112" s="10"/>
      <c r="D112" s="11"/>
    </row>
    <row r="113" spans="2:4" x14ac:dyDescent="0.2">
      <c r="B113" s="9"/>
      <c r="C113" s="10"/>
      <c r="D113" s="12"/>
    </row>
    <row r="114" spans="2:4" x14ac:dyDescent="0.2">
      <c r="B114" s="9"/>
      <c r="C114" s="10"/>
      <c r="D114" s="11"/>
    </row>
    <row r="115" spans="2:4" x14ac:dyDescent="0.2">
      <c r="B115" s="9"/>
      <c r="C115" s="10"/>
      <c r="D115" s="11"/>
    </row>
    <row r="116" spans="2:4" x14ac:dyDescent="0.2">
      <c r="B116" s="9"/>
      <c r="C116" s="10"/>
      <c r="D116" s="11"/>
    </row>
    <row r="117" spans="2:4" x14ac:dyDescent="0.2">
      <c r="B117" s="9"/>
      <c r="C117" s="10"/>
      <c r="D117" s="11"/>
    </row>
    <row r="118" spans="2:4" x14ac:dyDescent="0.2">
      <c r="B118" s="9"/>
      <c r="C118" s="10"/>
      <c r="D118" s="11"/>
    </row>
    <row r="119" spans="2:4" x14ac:dyDescent="0.2">
      <c r="B119" s="9"/>
      <c r="C119" s="10"/>
      <c r="D119" s="11"/>
    </row>
    <row r="120" spans="2:4" x14ac:dyDescent="0.2">
      <c r="B120" s="9"/>
      <c r="C120" s="10"/>
      <c r="D120" s="11"/>
    </row>
    <row r="121" spans="2:4" x14ac:dyDescent="0.2">
      <c r="B121" s="9"/>
      <c r="C121" s="10"/>
      <c r="D121" s="11"/>
    </row>
    <row r="122" spans="2:4" x14ac:dyDescent="0.2">
      <c r="B122" s="9"/>
      <c r="C122" s="10"/>
      <c r="D122" s="11"/>
    </row>
    <row r="123" spans="2:4" x14ac:dyDescent="0.2">
      <c r="B123" s="9"/>
      <c r="C123" s="10"/>
      <c r="D123" s="11"/>
    </row>
    <row r="124" spans="2:4" x14ac:dyDescent="0.2">
      <c r="B124" s="9"/>
      <c r="C124" s="10"/>
      <c r="D124" s="11"/>
    </row>
  </sheetData>
  <mergeCells count="1">
    <mergeCell ref="R2:S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6381-3B52-404D-A32D-DEB7A0DB0E3A}">
  <dimension ref="A1:I65"/>
  <sheetViews>
    <sheetView zoomScaleNormal="100" workbookViewId="0">
      <selection activeCell="I7" sqref="I7"/>
    </sheetView>
  </sheetViews>
  <sheetFormatPr defaultRowHeight="14.25" x14ac:dyDescent="0.2"/>
  <cols>
    <col min="2" max="2" width="27" customWidth="1"/>
    <col min="8" max="8" width="9" customWidth="1"/>
    <col min="9" max="9" width="15.125" customWidth="1"/>
  </cols>
  <sheetData>
    <row r="1" spans="1:9" s="18" customFormat="1" x14ac:dyDescent="0.2">
      <c r="D1" s="18" t="s">
        <v>4</v>
      </c>
      <c r="E1" s="18" t="s">
        <v>5</v>
      </c>
      <c r="F1" s="18" t="s">
        <v>6</v>
      </c>
    </row>
    <row r="2" spans="1:9" x14ac:dyDescent="0.2">
      <c r="A2" t="s">
        <v>14</v>
      </c>
      <c r="B2" t="s">
        <v>15</v>
      </c>
      <c r="C2" s="16"/>
      <c r="D2" s="18">
        <v>559</v>
      </c>
      <c r="E2" s="18">
        <v>508</v>
      </c>
      <c r="F2" s="18">
        <v>876.3</v>
      </c>
      <c r="H2" t="s">
        <v>16</v>
      </c>
      <c r="I2" t="s">
        <v>17</v>
      </c>
    </row>
    <row r="3" spans="1:9" x14ac:dyDescent="0.2">
      <c r="A3">
        <v>1067</v>
      </c>
      <c r="B3" s="16">
        <v>-8.5725275940314705E-14</v>
      </c>
    </row>
    <row r="4" spans="1:9" x14ac:dyDescent="0.2">
      <c r="A4">
        <v>1061.6694443516501</v>
      </c>
      <c r="B4">
        <v>106.522255562166</v>
      </c>
    </row>
    <row r="5" spans="1:9" x14ac:dyDescent="0.2">
      <c r="A5">
        <v>1045.7310385566</v>
      </c>
      <c r="B5">
        <v>211.98017595832999</v>
      </c>
    </row>
    <row r="6" spans="1:9" x14ac:dyDescent="0.2">
      <c r="A6">
        <v>1019.34403389702</v>
      </c>
      <c r="B6">
        <v>315.32006050764898</v>
      </c>
    </row>
    <row r="7" spans="1:9" x14ac:dyDescent="0.2">
      <c r="A7">
        <v>982.77208060107796</v>
      </c>
      <c r="B7">
        <v>415.50937124333001</v>
      </c>
    </row>
    <row r="8" spans="1:9" x14ac:dyDescent="0.2">
      <c r="A8">
        <v>936.38059353702795</v>
      </c>
      <c r="B8">
        <v>511.54704969068501</v>
      </c>
    </row>
    <row r="9" spans="1:9" x14ac:dyDescent="0.2">
      <c r="A9">
        <v>880.63310110862699</v>
      </c>
      <c r="B9">
        <v>602.47351911250303</v>
      </c>
    </row>
    <row r="10" spans="1:9" x14ac:dyDescent="0.2">
      <c r="A10">
        <v>816.08661383254901</v>
      </c>
      <c r="B10">
        <v>687.38027228261706</v>
      </c>
    </row>
    <row r="11" spans="1:9" x14ac:dyDescent="0.2">
      <c r="A11">
        <v>743.38605887342499</v>
      </c>
      <c r="B11">
        <v>765.41894898979103</v>
      </c>
    </row>
    <row r="12" spans="1:9" x14ac:dyDescent="0.2">
      <c r="A12">
        <v>663.25783614479894</v>
      </c>
      <c r="B12">
        <v>835.80981257252495</v>
      </c>
    </row>
    <row r="13" spans="1:9" x14ac:dyDescent="0.2">
      <c r="A13">
        <v>576.50256036130497</v>
      </c>
      <c r="B13">
        <v>897.84954079002603</v>
      </c>
    </row>
    <row r="14" spans="1:9" x14ac:dyDescent="0.2">
      <c r="A14">
        <v>483.98706156109102</v>
      </c>
      <c r="B14">
        <v>950.91825318555198</v>
      </c>
    </row>
    <row r="15" spans="1:9" x14ac:dyDescent="0.2">
      <c r="A15">
        <v>386.635724026611</v>
      </c>
      <c r="B15">
        <v>994.48570472703102</v>
      </c>
    </row>
    <row r="16" spans="1:9" x14ac:dyDescent="0.2">
      <c r="A16">
        <v>285.42125014243499</v>
      </c>
      <c r="B16">
        <v>1028.11658384014</v>
      </c>
    </row>
    <row r="17" spans="1:2" x14ac:dyDescent="0.2">
      <c r="A17">
        <v>181.35494147455699</v>
      </c>
      <c r="B17">
        <v>1051.4748618976901</v>
      </c>
    </row>
    <row r="18" spans="1:2" x14ac:dyDescent="0.2">
      <c r="A18">
        <v>75.476594179439104</v>
      </c>
      <c r="B18">
        <v>1064.3271507065299</v>
      </c>
    </row>
    <row r="19" spans="1:2" x14ac:dyDescent="0.2">
      <c r="A19">
        <v>-31.1558902954751</v>
      </c>
      <c r="B19">
        <v>1066.54503444529</v>
      </c>
    </row>
    <row r="20" spans="1:2" x14ac:dyDescent="0.2">
      <c r="A20">
        <v>-137.477075413325</v>
      </c>
      <c r="B20">
        <v>1058.1063527527799</v>
      </c>
    </row>
    <row r="21" spans="1:2" x14ac:dyDescent="0.2">
      <c r="A21">
        <v>-242.42463503752401</v>
      </c>
      <c r="B21">
        <v>1039.0954221470299</v>
      </c>
    </row>
    <row r="22" spans="1:2" x14ac:dyDescent="0.2">
      <c r="A22">
        <v>-344.94996784335802</v>
      </c>
      <c r="B22">
        <v>1009.70219356247</v>
      </c>
    </row>
    <row r="23" spans="1:2" x14ac:dyDescent="0.2">
      <c r="A23">
        <v>-444.02867459580102</v>
      </c>
      <c r="B23">
        <v>970.22035442300205</v>
      </c>
    </row>
    <row r="24" spans="1:2" x14ac:dyDescent="0.2">
      <c r="A24">
        <v>-538.67079360804803</v>
      </c>
      <c r="B24">
        <v>921.04439421434802</v>
      </c>
    </row>
    <row r="25" spans="1:2" x14ac:dyDescent="0.2">
      <c r="A25">
        <v>-627.93069211145405</v>
      </c>
      <c r="B25">
        <v>862.66566287550302</v>
      </c>
    </row>
    <row r="26" spans="1:2" x14ac:dyDescent="0.2">
      <c r="A26">
        <v>-710.91651470557304</v>
      </c>
      <c r="B26">
        <v>795.66746139255997</v>
      </c>
    </row>
    <row r="27" spans="1:2" x14ac:dyDescent="0.2">
      <c r="A27">
        <v>-786.79909448250896</v>
      </c>
      <c r="B27">
        <v>720.71921364807804</v>
      </c>
    </row>
    <row r="28" spans="1:2" x14ac:dyDescent="0.2">
      <c r="A28">
        <v>-854.82023778857797</v>
      </c>
      <c r="B28">
        <v>638.56977775892199</v>
      </c>
    </row>
    <row r="29" spans="1:2" x14ac:dyDescent="0.2">
      <c r="A29">
        <v>-914.30029984466705</v>
      </c>
      <c r="B29">
        <v>550.03996373350196</v>
      </c>
    </row>
    <row r="30" spans="1:2" x14ac:dyDescent="0.2">
      <c r="A30">
        <v>-964.64497553220394</v>
      </c>
      <c r="B30">
        <v>456.01433220949599</v>
      </c>
    </row>
    <row r="31" spans="1:2" x14ac:dyDescent="0.2">
      <c r="A31">
        <v>-1005.35123749346</v>
      </c>
      <c r="B31">
        <v>357.43235621635</v>
      </c>
    </row>
    <row r="32" spans="1:2" x14ac:dyDescent="0.2">
      <c r="A32">
        <v>-1036.01236221461</v>
      </c>
      <c r="B32">
        <v>255.27903427131901</v>
      </c>
    </row>
    <row r="33" spans="1:2" x14ac:dyDescent="0.2">
      <c r="A33">
        <v>-1056.32199387268</v>
      </c>
      <c r="B33">
        <v>150.57504859987799</v>
      </c>
    </row>
    <row r="34" spans="1:2" x14ac:dyDescent="0.2">
      <c r="A34">
        <v>-1066.0772053415899</v>
      </c>
      <c r="B34">
        <v>44.366566816320997</v>
      </c>
    </row>
    <row r="35" spans="1:2" x14ac:dyDescent="0.2">
      <c r="A35">
        <v>-1065.180525773</v>
      </c>
      <c r="B35">
        <v>-62.285211037227903</v>
      </c>
    </row>
    <row r="36" spans="1:2" x14ac:dyDescent="0.2">
      <c r="A36">
        <v>-1053.64091449276</v>
      </c>
      <c r="B36">
        <v>-168.31465565084599</v>
      </c>
    </row>
    <row r="37" spans="1:2" x14ac:dyDescent="0.2">
      <c r="A37">
        <v>-1031.5736714822799</v>
      </c>
      <c r="B37">
        <v>-272.662355862629</v>
      </c>
    </row>
    <row r="38" spans="1:2" x14ac:dyDescent="0.2">
      <c r="A38">
        <v>-999.19928533927998</v>
      </c>
      <c r="B38">
        <v>-374.28570394482398</v>
      </c>
    </row>
    <row r="39" spans="1:2" x14ac:dyDescent="0.2">
      <c r="A39">
        <v>-956.84123022853498</v>
      </c>
      <c r="B39">
        <v>-472.16931299560798</v>
      </c>
    </row>
    <row r="40" spans="1:2" x14ac:dyDescent="0.2">
      <c r="A40">
        <v>-904.92273383500503</v>
      </c>
      <c r="B40">
        <v>-565.33516234936303</v>
      </c>
    </row>
    <row r="41" spans="1:2" x14ac:dyDescent="0.2">
      <c r="A41">
        <v>-843.96254861268199</v>
      </c>
      <c r="B41">
        <v>-652.85236963588204</v>
      </c>
    </row>
    <row r="42" spans="1:2" x14ac:dyDescent="0.2">
      <c r="A42">
        <v>-774.56976858154906</v>
      </c>
      <c r="B42">
        <v>-733.84649184930004</v>
      </c>
    </row>
    <row r="43" spans="1:2" x14ac:dyDescent="0.2">
      <c r="A43">
        <v>-697.43774346147404</v>
      </c>
      <c r="B43">
        <v>-807.50826249355896</v>
      </c>
    </row>
    <row r="44" spans="1:2" x14ac:dyDescent="0.2">
      <c r="A44">
        <v>-613.33715095099797</v>
      </c>
      <c r="B44">
        <v>-873.101677505726</v>
      </c>
    </row>
    <row r="45" spans="1:2" x14ac:dyDescent="0.2">
      <c r="A45">
        <v>-523.10829637052598</v>
      </c>
      <c r="B45">
        <v>-929.97134916529899</v>
      </c>
    </row>
    <row r="46" spans="1:2" x14ac:dyDescent="0.2">
      <c r="A46">
        <v>-427.65271660933399</v>
      </c>
      <c r="B46">
        <v>-977.54905451166803</v>
      </c>
    </row>
    <row r="47" spans="1:2" x14ac:dyDescent="0.2">
      <c r="A47">
        <v>-327.92417226697398</v>
      </c>
      <c r="B47">
        <v>-1015.3594128401101</v>
      </c>
    </row>
    <row r="48" spans="1:2" x14ac:dyDescent="0.2">
      <c r="A48">
        <v>-224.91911799264199</v>
      </c>
      <c r="B48">
        <v>-1043.0246355486599</v>
      </c>
    </row>
    <row r="49" spans="1:2" x14ac:dyDescent="0.2">
      <c r="A49">
        <v>-119.666746239703</v>
      </c>
      <c r="B49">
        <v>-1060.26830087691</v>
      </c>
    </row>
    <row r="50" spans="1:2" x14ac:dyDescent="0.2">
      <c r="A50">
        <v>-13.2187039149043</v>
      </c>
      <c r="B50">
        <v>-1066.9181158209001</v>
      </c>
    </row>
    <row r="51" spans="1:2" x14ac:dyDescent="0.2">
      <c r="A51">
        <v>93.361415329890207</v>
      </c>
      <c r="B51">
        <v>-1062.9076376278399</v>
      </c>
    </row>
    <row r="52" spans="1:2" x14ac:dyDescent="0.2">
      <c r="A52">
        <v>199.00869817388801</v>
      </c>
      <c r="B52">
        <v>-1048.2769376701599</v>
      </c>
    </row>
    <row r="53" spans="1:2" x14ac:dyDescent="0.2">
      <c r="A53">
        <v>302.66755188926197</v>
      </c>
      <c r="B53">
        <v>-1023.17220106557</v>
      </c>
    </row>
    <row r="54" spans="1:2" x14ac:dyDescent="0.2">
      <c r="A54">
        <v>403.30225147475102</v>
      </c>
      <c r="B54">
        <v>-987.84426604369003</v>
      </c>
    </row>
    <row r="55" spans="1:2" x14ac:dyDescent="0.2">
      <c r="A55">
        <v>499.907288277502</v>
      </c>
      <c r="B55">
        <v>-942.64611765340305</v>
      </c>
    </row>
    <row r="56" spans="1:2" x14ac:dyDescent="0.2">
      <c r="A56">
        <v>591.51741670316505</v>
      </c>
      <c r="B56">
        <v>-888.02936085290196</v>
      </c>
    </row>
    <row r="57" spans="1:2" x14ac:dyDescent="0.2">
      <c r="A57">
        <v>677.21729863079099</v>
      </c>
      <c r="B57">
        <v>-824.539708222238</v>
      </c>
    </row>
    <row r="58" spans="1:2" x14ac:dyDescent="0.2">
      <c r="A58">
        <v>756.15064916877395</v>
      </c>
      <c r="B58">
        <v>-752.811527383608</v>
      </c>
    </row>
    <row r="59" spans="1:2" x14ac:dyDescent="0.2">
      <c r="A59">
        <v>827.52879237043703</v>
      </c>
      <c r="B59">
        <v>-673.56150260976597</v>
      </c>
    </row>
    <row r="60" spans="1:2" x14ac:dyDescent="0.2">
      <c r="A60">
        <v>890.63854142338403</v>
      </c>
      <c r="B60">
        <v>-587.58147395167896</v>
      </c>
    </row>
    <row r="61" spans="1:2" x14ac:dyDescent="0.2">
      <c r="A61">
        <v>944.84932457638797</v>
      </c>
      <c r="B61">
        <v>-495.73052543447801</v>
      </c>
    </row>
    <row r="62" spans="1:2" x14ac:dyDescent="0.2">
      <c r="A62">
        <v>989.61948560388601</v>
      </c>
      <c r="B62">
        <v>-398.92640137386201</v>
      </c>
    </row>
    <row r="63" spans="1:2" x14ac:dyDescent="0.2">
      <c r="A63">
        <v>1024.5016958559399</v>
      </c>
      <c r="B63">
        <v>-298.13633657825397</v>
      </c>
    </row>
    <row r="64" spans="1:2" x14ac:dyDescent="0.2">
      <c r="A64">
        <v>1049.14742381824</v>
      </c>
      <c r="B64">
        <v>-194.36739205832501</v>
      </c>
    </row>
    <row r="65" spans="1:2" x14ac:dyDescent="0.2">
      <c r="A65">
        <v>1063.31041752377</v>
      </c>
      <c r="B65">
        <v>-88.656392806268698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6 B F 7 9 4 - 7 C E 5 - 4 E 4 1 - 8 E 8 1 - 0 8 2 B C 1 7 8 C C 2 C } "   T o u r I d = " 8 7 8 b 2 f f 4 - 0 8 0 f - 4 0 e f - 8 b b f - 7 0 9 b 1 a a b b f 7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C r k S U R B V H h e 7 X 3 3 c x x J d u Z r 3 w 2 g Y U l 4 E C B A A 9 r h c G Y 5 Z s 1 I u 5 I i F L q 9 i z u F d H G r C y l C + u H + u Y u 7 i I v Y l b Q 7 O 7 u a J Y e e n C G H B t 4 T 3 r v 2 f e 9 7 m d l V 3 e g G G h w a o L o + M p F Z p l 1 l f v W 9 9 9 K U 5 9 e 3 H m T J h Q s X b w R e n b t w 4 e I N g B X q o a t Q L l y 8 I X h + / Y 1 L K B c u 3 h Q 8 v 3 E J 5 c L F G 4 N L q C M G r 9 d L f q + H q i I h i l Z F K B I M 8 d 4 M j s j x 3 U S c N n d 2 a W c 3 T q l M l j I Z H H N x V M C E e u Q S 6 j 3 A x 8 Q J B f 3 0 w d l u q g k H K J t K c m 1 4 K J v N U m x 3 l y a 3 o n S 6 b o e 8 P p + Q x u / 3 y + t w H K R L p V I U C A T 4 J R 5 J q V S a d t N e + m 5 o j O K J F K V d o r 0 X e H 5 z 2 y X U u 0 J 3 e y t 1 N 9 W w 1 q j G n m Z S + J g o u z s 7 F A q H h T g 7 C Q + F f C n K s v r 4 A 3 4 h C w A i m f I O n w 9 S R S I R 2 T a k M s d x z M N E Z O r R w N Q 8 z S y u y O t d v H 2 4 h H r L a K u P 0 t m O J g o G g x S P J 1 h p l O J k u I G D U C D B 8 A L R q f o 4 h U J h 2 t n e p m T W R 9 u Z a h p b 9 l M o k K W P O x P 6 3 R R 2 E l l W O C Y e i 5 Y h k c E e Y n E Z Z M L n v 2 B y T S + u 8 u e 7 V f 6 2 4 P l X l 1 B v H N G a a r r R 3 0 M b q y t U X V 0 l 5 h k a d j x F N L b k o 4 U t L / 3 4 d J w b N p t p u z t U U x O V R p 9 O p 2 l 6 I 0 h D i w F 5 n w 8 7 E t R U b Z l u e B + Y f i s 7 X v J m 4 5 R N b F F 9 f b 0 c A 3 n s w O d t x L y 0 E f d S V 3 1 a t n H O 1 u Y W V d X U 0 P f j 8 7 T C Z R d v F k y o x y 6 h 3 h A a q 4 L U 3 9 3 K K r P F a h O i Z D J J U 8 s Z m t p p I h Y U U S V j e Y l f 5 C P 6 2 e k d W l / f Y N P P R + P j E 9 T S 0 k z T s Z O 0 l q i W 8 6 K 0 T F c 6 P U y 8 X W L t o V S g n p p r v T Q 7 O 8 t k r a b a 2 l o 5 D 4 R c W 1 + n B k 0 w k M / H Z h 9 y f B c A p G L 3 i j 8 8 S Z u b m x R g 1 Z p a i 9 P K h k u s N w X P v 9 5 x C f V D c a 6 z j R o j X v F t G h r q p R G P j 4 3 T S L J f G n r A l x W V i A Q y t L 7 r o Z b a L E V D G V Y M r g B + / c O H j 0 T J G h s b a W Z m l h q 7 P 6 R B r V L A 5 6 x m V W z 6 F c M 2 m 4 g g p y F W K k 0 0 O j J E q 6 t r d P L k C e r q 6 p T g x W Y s S 5 O L S T r X y q R K J O R 8 Y x L G M m G K x z b o 8 c i 0 v I e L 1 4 d L q B + A O i Z B b 1 M V N 0 q i 6 q p q 2 m J l g k m 2 z H f 9 + W Q j n W 9 O U t i / 9 / L a A w T b u 0 k a G x m k 0 + c u U 3 V Q 7 Z 9 e 9 9 H k i p 9 2 k s o X 6 q p a p r b a N J u G N R S L x Y Q Q f n + A t 5 W K A S D V w v w C V f O + t b U 1 6 u z s l B y E A b n a 2 9 v k t Q h k Q L G w 3 y R j L i I w 8 n R s j m a X V 2 X b x e H h E u o 1 4 O c G 2 N 9 x k p 4 v n 6 C W z A u i d I K q o 7 X 0 d K 2 D / q x v l 3 w 2 d w b c A e F A I j T o r a 0 t U R W o R n t 7 u 5 y z s r I i / t P J k y d l u 1 z g f Z J J + F U + m m c y 9 f a e F o L E 4 3 F W y 1 3 2 r + p o d H R M c g R E Q C o c N z B l O 7 F g p l a z e v 3 x 8 Q A l I X c u D g X P v 9 3 5 1 i X U I d D d 0 k h n 2 p t o e j l L T 2 e Z W N X j V N / U Q j f H Q k y 0 D H 3 R F 5 f z n s 8 F q K M + R S / n / b S 1 m 6 a f 9 s a E R E A 6 n a F E M k E b q W p q q U m z D 7 V O 0 W g 0 p x T l Y n h 4 h P r 6 e v N I U g j 4 S l A 2 n C N + F q s W T E s 7 C o k F 3 w u K t 7 6 b o i e j M 3 L M R X l w C V U m 0 N A 6 2 v t p f N l D b d E E T a 1 6 u Y F m 6 P O e O N 0 c D c o 5 t e E s b c R U 4 / R 6 s r y d o d U d L 5 0 J j 1 D P q Q 4 x v V K p Z F E l G h k Z F Z / H + E L l A G p X V V V V k o j w 5 a a m p q i n p 0 e + / x Y r m s / r E w I j o I H v X 1 d X p 8 + 2 C A X i g V R I U M 6 b z y d l n 4 u D 4 f m 3 u y 6 h D k I o G K T u t j 5 6 N k v U X J O g V 2 s g E y J 2 W e p q S N P i l p d i 7 O 8 U a 3 Q d m a e U i M c k e r e 0 t C T m F / w f b K P x 2 v H o 0 W O 6 f v 1 D v b U / E H p v r s n Q 4 s I i N T Q 2 i O 9 m E I v F a W J i n N i I o 3 P n z + q 9 y u z c 2 N j I k W h u b p 7 a 2 l q l r L 4 7 k k f U C e V A I K g D F 1 5 6 M j 5 H a 9 u 7 O N X F P n A J d Q A a G 1 p p P X m C d u M p q g s l p Q / I k M k O s w 2 O o B j w M Z n o B T U 1 1 o u K b G x s i g I Z w P 9 Z W V n l B g 2 / h m h 8 Y o J i / l Z 6 t V s v D f g v z s X 0 m c U B A o c D W f r m m z v U e 7 q H Q u G Q m J R Q l I W F B T p 7 1 i K S H X f v 3 K N P P r 0 h 5 b m 5 O V F L K F E h u e F L m e C F I p W H l t c 3 6 f u p J X 2 G i 2 L w / L t L q J I I 1 Z + h e I z V J 6 X u 2 n Y i 3 e i K 0 1 P 2 k 3 Z 2 4 t R Y G 5 Q I H a J 6 d n z 7 3 R P q 7 G g X n 6 U c / + j V q 1 l 6 t q n M M + A g U h k 8 e / a C u r o 6 D j Q X o U 7 4 H v C p D K a m Z 5 j 0 D U J 6 w E 4 s m I x m v K A h F f b d H n D D 6 6 X A h P r O J V Q R V D d e p G s t m z S y 7 K f R J V + O T G d O p K i n E b 2 j J C Z c U 1 O T l O 2 4 N R a i G 9 0 J C n g P f 2 l T b G 3 9 x 0 h Y V M 6 g s z 4 t / t j w U o D N v B T 1 N 6 v P N 8 D 3 g g 9 2 m p U K a l O I m z d v U U N D A 3 V 0 d l C 9 z W c y Q K c x T M d I V U Q U y 0 4 q f B F R q 3 B Y 9 i P F E w m 6 P z y n T 3 B h B 9 9 2 + K + b 8 l J H 5 x U h E 8 a 8 R X w Z u t w a l w h e h F U I Z E I D h m l l d + j t u N q W p P 8 Y D t G d C T V C 4 T D w s 5 B 1 1 a V z 0 U J g e s 1 H L + c D 1 O q b o c k V D 9 0 a D 9 L 4 i p 9 2 2 e x L p j 3 0 4 v k L O t 3 b J y P T C 4 H v G q 2 N 0 q V L F 4 u S C U D f V J K V p 7 6 + Q U L 4 6 O f C 6 w R M I I y o w D Z U G r 8 b I + U / 6 G r Y c 9 3 c x P / / / Z 6 r U H b 8 7 I N + l o m Y h J s x W B U 3 6 1 z j Y p j y 9 P S 0 d J 4 W A 8 7 4 / W B Y y o g C V u k O 2 3 K B z x g Y n a O x W D t F I 0 G q C W X o Y k u S B l 5 8 T 7 G 6 6 7 T O Z u h B i G B Q L Z u l G E A L I r x 8 + Z I u X r y o j x Y H P h f n d X R 0 S D 8 W A i d 2 U 9 U o F / a B W N t b 2 / R 0 d l 3 2 u V B w C a W B p v K z D 8 5 L J y 0 6 Y I 1 5 U 4 x M A M w k M 3 2 i G L 4 e D c u 4 u Q 5 W m 3 M n k 3 m d v e U C I W + v 1 1 K d V m 7 g m O 4 B Y O D r v U k V r t 8 P w e w W N S U H R K V w A y j H l w P m Z u e o q r p K A h w g Z H N z s / S V o Y x g B d 4 H 1 w n X 5 N G E G 6 g w 8 P z 2 3 h O X U I y P T r e w Y x 6 W O y / I g k Z T i k z o H D W j v O 1 I s / + D 0 z D o 9 d Z g i n Z J O f / N N W m 6 2 p 4 f s D g s E A z A 5 5 4 4 Y U U K R 5 f Y v 2 P T 7 y A 0 R J S 5 C p U 7 L N D X 9 e L 5 S y Z S m h p P N N G p r i 5 a X F x i F W u X U D 3 8 K 0 Q s X 8 x v 6 1 d U N l 7 j v u k 8 3 O g / R d X V k b L I B O C c Q q z H P D S / x o 1 + Y 4 v + 9 K d b 1 O a f o k D 8 l R x L Z Z S p 9 E O A E L c 9 A D K w E C i L T M D q r p f 6 d Q T S T A 0 p F 4 g I N r e c p G B d m 5 A p H A 5 T O B K m y c k p J l M i 1 w H c 2 1 R a r S s J n t / e r 2 y F u t Z 3 i u o i a p o D z B n k d r O o k E w A z o H j j j A 3 x s 2 h L w m j x U F E O y S Y w A 0 f + F l f j I J 7 Y w b 7 A p 8 z P z / P y r R O p 0 5 1 i c k F P J 4 J 0 v L 2 4 e + F Q X + W z V A P / f Q 0 + 1 Y l R q + X A j q B W 1 t b a O D l I J 3 q 7 p I w O 7 4 X R t f H Y r v 8 X d N 8 / b L 0 f H 5 T v 6 I y U d E K 1 c R + R U N 1 I E e m 8 f H x H J l A G O w r B B o W l A w N 6 s y Z P o m e N T Y 2 7 C E T M L l q K c j X I 2 G J y J U C i I s I 2 / f f P 5 N 5 U U h D Q 0 M S I M B n G D I 9 m w u 8 F p k A k A l 4 t X F I Z j M w w i P N S o u 1 K h C Q w b U x 1 0 r 8 P O Z n n I l V E z r 8 e z s J f E V w k S s z X e t t F R 8 A j Q M N G o 7 3 0 O A w P X / + Q v w D j G R A G X 4 E g P N 8 P m 9 R 8 h T D t Q 4 m Z c o y D x 9 M q S A C 3 g e k B J H x + U g v X r y U v q L L l y 9 R T 0 + 3 J A z 9 M Q o Z Z z J + O R i m 2 d c g Q y H G y j Q V D e A b 3 p y s p z 8 M h + i V / 5 q o E c h U y z e k 4 e F h m V 6 P k R q R q m p q 4 x t U s W t d K c n z u / t P K 9 L k + / P r 5 y n J d 1 Q 0 b N P A 0 X j h D 0 A d u r t P 6 T P V M J z Z 2 X m q q 4 u W 7 H s q h t n Z O Q p X 1 9 H D u Q a 9 h 2 R e U 2 r + I V 2 8 e C E X h s b U C 4 S o 7 e P x g L W d L D 0 c 2 a Z s y A p E v C n 8 / G x M Z h G X g 9 s T I d q O W y c n d 5 b p r 6 9 V 5 7 6 / 6 e B G c A I m M E y / s f X 8 z u d K Q U V 2 7 J 6 o j V A 6 E c + R C O Y d G g f I h G 3 c c e 3 A 8 J u 2 t p Z D j Q R / 8 e K F D D x t 4 M + y Y 3 4 9 Q x 9 8 c F X e E w R C M h E z O z a 5 A T + Y j r w V M g G P p w 8 O u Q N / H A 7 n k Q k I V D V J p 7 V R T 5 A J K g 5 i Y R 9 4 V l O h Q l W R P l Q D O + Q w t 1 D 5 I B U a s + l z w l 3 W j M C 2 Y 3 h o J H d H P g h Q P I S 3 k Q P 2 c L X H V z r K h s W I 0 I B h 2 t 1 9 j V E W h w E i f / v 5 d A C + B 4 Z C F c M W k w w B F 0 U g r H k R 4 2 u 3 w 7 5 l t d y Y G s r j q + N Q c Y T 6 q K + d K 3 9 H G g I a v G k Q B p i z V A x V 1 e W H h R F c g P + F O z b M u d 2 l I T q x c 4 + a q r A A p e q r M o i n P D S 4 6 J f G + 9 V Q 6 Q b 8 N n B 7 v H i r H 1 / x y f c 5 C I h i A r g 5 h d m H w v o V i 4 s L l O K b l I f t y e b g O / w x R w Q V F Z S o r a 6 i a F V Y J t d B m W D q m U g V i A X A l y k E I m 9 d X Z Z P d R B m p l / R + f P n J M i B 9 8 O s 2 q t X L 1 N y 5 j Y F a Z d i y S w t 7 3 i l 0 f 5 p N J Q X D S w E 1 q T A g i 5 v A w l W K C x t V o h o q H y 3 e m D B L 4 q E F Z c Q i U Q X w t L i M t 2 e r K H J Z b 6 u 0 g d X O c m L m 3 O l p A 9 7 2 y T A g M 5 K E M r 4 S o Z M C w u L 4 t v Y g R A x I m / e M j 3 4 6 e k Z 6 j v T q 7 c s g L j R + g b 6 o C N J N 8 f C J X 0 Y f M y N U 9 b C l p g 6 s h l / e 4 b E n Y m 9 S m R f C / A g L G z 5 x V T 1 R z t F 8 T H q P R 6 P S S h 9 L R G h i V n l U 1 V K q h i T r 7 a K T b Z s R i o d U S j c V e 0 A m Z q b 9 0 5 N N 2 Q r B R A T C 6 H A v I P p g z 4 p E L b Q P 8 H 7 e C l L U + P D F P S p 9 w y x + t Q E s / T Z 6 b j M f U J C 9 A 3 L j r 0 r J N M w O / X G a w C v h a n 6 b D 4 s Z I I y 9 / e f p / 6 a K W q O 8 u / m u 3 Y y 9 e 5 + z / t G x R D q 8 q n m X C A C P f s G 2 E a y z 6 Y 1 g J N d W 7 t / m F y Z j F l x x r / 9 9 k l u w G w h K e C n n T t 3 h h K x O H 1 x J k G / Y P L 8 t D d O n / b E q b p g 1 M L 8 5 t v v H K 0 L W y r 0 p 9 F 8 l Y L i v A 5 W t h Q z c U 2 w x B n M W v L 4 a G K m c k L o + M W c O T t F Q m F K J u K U 4 D s l x u G Z U Q c A T E C Y d T O v 5 v U e C 1 W s a h s b e 6 c n g I C v X r 2 S i O D L l w P U 2 9 t L w 8 N D b B p e F O K U A o 5 d v H S B v v v u i a y h B 4 I X w / D S 4 T p e X w e F U 0 A w v 8 r g M G M P M f H R Y K v m m l x f / E 6 M r L j Q s E I e J h d U i o W c k V 8 v T k w V o V C f X + o m r z 9 A y 0 u L M r g T H a 6 r q 6 s 0 M D A o J h u G 9 0 x N j u u z L Q w M D M k y y W j 4 M z O v h E Q Y 0 f D k y V O q Z r M O 5 u O F C / 1 y L u Z O 4 b 0 P A s 5 B P x Q U E a P H H z 5 8 T L d u f Z M b j X F z 9 O 2 G y 0 v B T u I 7 4 8 G y A y G Y R m L A 9 x m a X d 5 m v 8 p H g 0 N D M o D 2 d N 0 W E 8 x L w + O V s c C L 5 / e P n j n a w P X 7 v H S 2 M U K p d E r G 3 y E s X l d X m z e i H B W P w a 3 2 0 d z G p 8 L Q G p g w U C E Q y E Q F 7 f j q q z / S x Y v 9 1 N q 6 t / / q I I D Q e E / c 1 W F q w R 9 5 X 2 i s z l A d E w l D k / C g A o x m X 9 8 9 3 D 2 3 L p y m 1 e 0 s 9 Y X H 6 U R j l J a X V + j e d D W l E j H q 7 1 P T 6 J 0 M x y t U F 1 d q d W 2 D j J P D w p B Q B j u Z k C O g g B A 6 g A a u x t W p + U 7 R a C 2 T T c 1 r K k Y m 4 C c / + Z z f Y z n 3 n o c B + q t M I z N j / d 4 X V r a 9 u X F + W H T m R 1 3 5 j 9 E p B + s s R L g M Q 9 s d b O p 5 V S d v F f 8 + / o 0 r q + U t O n O c w S 3 E s v + c m L q a G y i 2 s y G N H b 5 T 4 R 1 y a m q a w m y u o f 8 E Q K Q K Z p w J n 6 M f K R K B m T g r 2 8 W A 8 D t e c + / u f b 2 n P G A V I h M M w Q K Z d v P p f c P M t c J U + s M g k 1 U r J I F M K z s + N R m x n h 0 o N v t m F 0 H Q v X X k p O R o h a q N h C i R z E j k D Q N e C 0 e J Q 4 3 Q u 4 / V g I a H R y U 4 c e 7 c 3 v X s M I Y P E T 8 E I U o B d + L N z S 1 5 A s d + w F o N 8 M l g P p q x g b i j 3 5 t 8 P 7 5 T K b x a 9 9 F D V k w s B H M Y g E y f n V b K 9 n w + S K 3 t H R I A 8 a D B M d n S 6 c O r + H G C o z t 2 e 0 / W U G x 3 S x o w I n Y n T i g f y Z h m G B Y E x Q J R z p z p L b n o C t Z O Q M f u d 9 8 9 l W 0 s 4 G I H 3 u / R o 2 / p f P 9 Z G p h Y o b u s V J h 8 B z N y k c 3 J + / c f 0 J d f f i U L 9 u N 7 Y O y g 3 X z 8 a v j 9 + U 3 7 A e P 9 X g c w H W U y J d f B V i r M 5 G S 1 l 0 r x 0 u T 4 Y q 5 + H J m + e v z c s b e M f i b U 6 u q K j O a G K Y c J g Q A I M D g 4 S K d O n R L V Q q j X L P S I 6 Q d o 7 D D 5 J i Y m Z d w f z s N x h N i x q K T 4 V y A l X 8 G d H T y f K S s k + / T T T 2 R c 3 r m T K V E q D B g N B P z y G R j f Z 8 x K O 8 o Z M 3 f c g O v b G d 2 l k c W s d F e k k n H J k 3 F W 5 8 Q u f X h 1 7 / A u p 4 A J 9 c K R h A r 6 f X S 1 q 1 E a + t h 6 D X V G V m U N c F T 2 8 v J y L q I H 9 Y K 5 B q X C M U W E X Z n e j l 7 / Q j P R Y J a P t 7 a 1 y u s A n A 9 / K 5 b y U 3 X B W D g E H j C C w g 7 c / W F S O Q n t d S l W I 7 9 c R 8 / G C M V 9 9 Z R I e 5 l Q C S Z U T C U m 1 Z W L T R T A S j Y O h G N 9 q J B X D S + S q R n b k z S 7 5 Z e R 3 o C J 6 A E 4 B / 1 B M V Y m z M 7 F w F l M v b h 6 9 U p J M g F B P r a 9 m 5 C B r d s J j 6 g W / K x C M g F Y z M S O 5 / N + x 5 E J A J l + c V a F + b I 1 p + j K i V V x 1 R X U s m x Q 9 Z V l 5 / Z J O X a C Y W 0 w K B W I g M Q 6 N d O r 2 E m a Y U d 7 g g k Q r r P 6 i 3 A O I l F Q q s K J h a W A O / D L k R m q q Q p R U 3 V a Q s 3 f P n k h U 8 K L A c E P g 6 e z A W l 4 T g V u F F / 0 x S i V z r I V 0 C i P + B F w n f B l E 0 y / W s 2 r K y c l G U P t x B T 2 q 9 m 4 S 5 t Z 2 i X V p 4 T n 1 g 6 x j z O y r J Q H S o X Q t Q x o Z W V q a t y 7 T n k x I G L 4 + Y 8 u S 3 l x y 0 f z K 7 t 0 6 U L x p 1 0 A e L w M g I U p 3 8 U 4 v f e J t Z i a 9 X y W / c i V H Q + b g b a n I I p 5 7 B G y F d a X U 5 J j T T 6 Q 5 O u R E H 0 7 a 0 0 M R E U D 6 w v j 9 I c / / F G W x I J Z h 2 F E U J G 6 + v K m u I O E U L a l r S w 9 n 1 F r 8 S W y p Y m C v q b h q e U j 1 c / 0 N o F V c 7 v q U z J X q r F K E w q X n q 8 / 6 q A l q k b 9 O x F c w 8 V 4 d v z T 4 8 l s y W k J l 3 p q 5 f l J G K i K S F 4 k H J Y I n g k w H A Q o 2 2 9 / + y W N j 0 1 Q J p 2 k E 0 1 N l I l v 0 Z 0 7 9 3 N q Z E f G X 0 c v V / a u N O t U f N A R l 3 U o r r U n a Y f 9 S 8 U m B R 8 2 E 6 u 0 v o 7 r Z N W X U 5 I j b 5 n e q m 5 a T 0 V z i l S I + p o g d X Z 2 S E A C i z c C m B h Y a m i R H Q h / o / M X 6 0 7 4 G s 9 R X W 0 N 9 Z 4 k m Z 3 7 y S c f y x h A d B K b z 8 b 4 v P v s V 4 Q j 1 h P b n Y 7 H / H t n N r w U 8 m d o d N k o d 5 Z S y R h d 7 0 q S 1 x e g m R l n r o f u y K B E 1 o v n K 6 k G X Y x U 4 Z A V f J g Y n x T z A y M m y n m q B d 4 P n b b o r 8 I A 0 s + 6 4 2 z e K L M G C n f q V C e 1 t 7 d K 5 B D A o i u V B F w f / J t c U U 9 6 h O k n + 7 g a e u p j M h e t j i / J 9 k 5 i T 7 0 5 I T k y K M H W 2 x 4 U I x b U p K W 1 W f q U 4 E t F A g f b 9 c F I n U z B A A G B Y t 0 p 6 A Q G u T D N 4 3 U n 6 x 1 P 4 M d y 4 m u N 6 O f S l o f q w 2 x 3 y 7 X P s u m L k S s x v t Z B t Z A L 7 3 V a c q Q P h Z E L 6 q 5 Y v D V j 9 8 j I C N V E a 8 R U 2 + F K B s p Z e 7 w m 4 q f R s S l q a V G m Y i n g 6 R z h t v I e Q O 0 U m M u N 6 7 6 0 6 Z X V k 7 C v v V a p 1 N y 6 V y Y e I t q X l a 6 E 4 v V 3 n J M j f a h S R D L 4 0 1 i I 8 B D p K j 1 d v a Z G D T s q B 4 h b b P v 3 J 5 M B J t p V E u Q m l r u Z Z W S x T p R b o m n y e d i H 0 s f 4 D 4 V 8 W M J N v 9 B B c K Y P d U B N Y d H 8 U M t V m Y p + 7 9 6 D o m P s 9 k M m u T e S V w y f s H 9 V W W D C a L M P / 2 A p r O 9 6 p E / Q 5 7 U e + p 3 h F G B C F a u 7 4 5 4 c q l C 6 s A 8 m V w M S r b t 0 6 Y J M h z + I h H b 8 6 G I r D U z v H O g f S Y i 4 k s D X A 8 o k x N F q 9 O 0 M l h n L U j y B Y 3 j c j Z / i 7 O N i Z q + 8 w G H w Y p 6 K 0 / 6 V Q w 5 / I E A b W z s S P M A D A D B r F 8 A a D 7 d v 3 5 U 1 J E o h F P D Q v Q f f c a N J y 1 C i U i j j a z g H + s c K m Z D w T 5 M L B A K p U N 7 c Z V N 4 k / 1 V V i x 7 n T n l n y M V C i i H V G v Z V o n I o f 8 J k w M R q G h g p / m z z z 6 R E e f F M D K z J m H 2 X / 3 y h i w b 1 p A e l x B 6 M e C 5 u h J G r Q D g a g u B o E x 8 f S Q J i T J 0 b 8 L P T Q 3 b K s 1 v Y j a v e p 3 T 4 M z B s W V i S q / N D Z w + 3 U N 9 f X 3 U 2 6 d W f S 1 8 G o b B w s y E L G S J T u G P P v p Q O o a f P v 2 e / v B 9 8 d m 8 l 1 p 2 a W 1 h S m 8 5 F y C P U i F D n H x i f d j O N x 3 e b 8 7 x s 0 I V r b t j n h y r U O U M I 6 q y L W Z f e D 5 m 1 h b D y c b 8 E Q 8 g H k a p N x S M A 8 Q s Y K x x / m q E V a y 5 X e 9 1 J o w S 5 Y i U 2 7 b K 9 6 e w k l K c T j c k m F f o + D 2 4 f o 4 j m F C a W g 5 K q M B y s J M o f T + B X / X 8 2 Q v 2 q R 7 R + s a G 7 F P z q P a + B o N l E 7 F t u n P n L j 1 9 8 j 3 d u 3 e f t r a 2 6 c T J J v r w w w + Y u N Z r w F u f t 7 g 5 W n u I R f q P C v L I o x U J J r F S J i i S t e / B p J / q Q q n c v s J 6 c 0 J y 5 E g J V V n l o d T z a m U l o 4 v 9 o l w + 9 r H g L w 0 N D 1 M 0 W k P P n j 3 P W 4 w F n b g U X 6 F P P v 2 E r l y 9 T D d u / E h m 7 5 o J i l E z J 4 j B 7 U 6 e V W v W N 7 f j U l t C n r Z x r G B U S A h k I 5 f Z Z / Z z D l I 9 Z K W q k q k 1 C E o U r 7 / j n E r f o o 8 x U H H l Y t L m R 9 k B I k G R s L A K f K Z r 1 6 7 S p Y s X Z U k x L I C J 0 e k A G o s s O 9 x d T 5 N z e 5 d t B p r M F A Y b 8 C g Z O 1 p r 0 7 I W 3 v n m I u O m j i j w 2 4 3 a C J E 0 a U w u x z h l M u q x q 2 b / Z i x D n b X H 5 3 c e B g 7 t 2 F W E K s e P O n u i + B w P N B a M 9 Y P J Z g e W / s I s Y L M + O t a s G B o c o U R 8 l y b W A j Q / v 3 e N 9 I b I / g T H t 7 z c q h p Y U 1 X 5 N 4 M j A R Z U p U B 2 d V J E E q I h 6 X 1 C K r 1 / a o U V C v a R r j O n J E c q F N e Y V K I d p c h V U 8 J v w f l o A M X W K 4 d i I V T + 6 N F j C b n / + c + / k P M u N 8 e Y U I v 6 L A v 7 d Q D D x P v 8 t B V 2 z x b / m k c K i i A W g Z Q a 5 a t Q X k r j m E 6 6 H A o 6 c x k A R 3 b s + j x 4 E r k 1 p e J 1 U W p h S 5 h 7 e O C A v / Y U T W z W y 2 K Q C K O D X K n U X l P m y e z e t S r w U D M 8 z u b H n O y r s 9 5 6 T w 8 L O C x y C s R E Q g e 3 R S R F G G u f I Z M q p 5 G Y V I F w y F Z j z v n n S I U C h V C Z P x Q F I p f D I J t 4 P T 3 d d L o l S K H t A V q e n x a F m p q a y a 3 9 Z 4 B 1 J P C A 5 0 J g L h U e u F Z 4 p N C 3 O p p Q C g U f y Y z s B 2 G U Y q l k 1 E m R D r k i m M r T 1 N l R 3 g D j 4 w Z H + l B 1 V R t y N 0 R F / x C c P d u X W 9 P c v N e z k X n q 7 e 0 W N Y I f B Q J h z Q i s L n v l y i U x B 4 H R Z f U g 6 m L r S P B L j x / k 9 3 P i H N d C k i a I U i S L R J m 0 K a t j U K T 8 l K K + c 6 e K 1 t 1 x T 8 7 0 o R h y J + Q 7 4 0 E Y G B y S V Y y G h o b p x f M X M g I d j / j E Y p h 4 H t T c 3 D w f H 6 d b t 2 6 r p 3 d E v R K U s A P m n i E c i I Y n u 4 N Q p c B t r S i O s j o J n Y R P F p m E N E a N R I V U W S m S y m V b J 0 M w 1 A 2 u k x P B v 6 q A Y g 5 J c u f k O 6 E d x f w p T / 0 F M d / O n j 1 D F y 5 e k I e h 9 f a e l r 6 l Q C A o + 1 H G I 2 u w P H O x 5 / C i 0 Z j x f H j 6 H 5 7 s f h C W i v R / z Z Q I 4 R 8 V g E h 5 x L E l Q x Z J r E K 5 X F J K V A l 5 J p U i v w c L 4 u D 3 7 6 2 3 4 5 4 c 2 b G r U k Z V I l f s f o G J y T X 1 F P N C Q H V W W K V g w k n H L Q P L N 0 O t C g G i 4 R G f w B + H y w s q B I t 0 4 I 7 s o 2 p 2 t E b 3 9 m u 9 f Y h G 7 S W P S W L m I T f b y r Q z Q Q g h F Z M p n U 5 S T 2 u k S H 0 5 I z l z c C y n + p q E T L O W q d b a H C u F U o p i i G S A B z H 3 9 P T Q 1 F T + Y F f 0 R Z l B t c 0 1 B 5 u Z u I s d d p g R X o M g B j D 3 D h f L z J l 4 N j P P U i U r q W i f f T + I x b k h m E m 8 3 X v h Y t E 6 c 0 J y r A 9 V F U Y F K l M D d 8 j 9 k G T f B b N 4 C 9 F 0 o k k a U i F A N P h c 5 t j c 3 J w o G n C 1 P X 8 d 8 2 I 4 c 3 J v a H 0 N T 0 z f B 1 B R + G b v F O a 3 c 2 6 R B 9 f V 5 I o g J h c l k r J S J j H x 5 P p z g j p x a q u J U d 3 J w z 8 6 9 b j A s T 4 U k q p 0 Z f b B X A F K m X 9 f F 1 E p r K + H x l M I R P f Q F 4 U 1 + s b G x s X X s r / v Q V 1 f q z t 7 F W b o H T z 5 / b B Q V 6 z A b y o I N J g A h N q n C Y W y k E s T T 8 i W o q A X Y x V T j v W f k B y r U A D 8 F G O 3 o 0 K L q Y 0 d Y w U + T C g Y z C m P H Z g y 3 8 c m H n w q z K P C g 5 n t O G i o 0 e L W 3 s u + G T + K V c F k M r 6 R S V q F R I G Q 2 5 T J l I 1 V o H I o U 5 K q / U n q i M a o s a V D v 7 c z 4 e C g B F F n M 0 w V m B 2 q I e A O C p R S q c K g A N b s K w b M c 7 I / 6 g Y T D e 1 T 5 m N l P E Z z M 2 a d A 5 7 v N z z p f Q A 3 H 1 E Y r U A m 2 d X J K l t E s 5 J l 7 o V 8 K W p l U w 9 P O D l 7 / b O i d e W U 5 N i g h E l Z f Y e U J J W + v 3 r Y n y m L g b B Y o h k Q p 5 z T w s I C n e 8 / J / s M Q F A M U 0 I / E j p z d 8 o g 1 N 3 J E D 2 c D t L N s R D 9 f u h o r S 6 r z D p 1 r c z N y E 4 W 5 R + p J A p k 2 0 Z Y 3 F I m l b p q d 8 V E x v s 5 c U C s P T n a h 0 J q q v d q Q q F y u V K 5 o l H x p Y B G b o D O R z Q C 3 F k f 3 H 9 A K 2 z q 4 a H T 5 g n x B j A B M c 3 j w V T p B V u K Y X X H W 5 a a v U u I 8 o A Y h i S G R F y W G 5 I k v p Y 6 4 J P b t i d N J D G 1 + Z q n m E x 4 6 F z f 1 e v 8 C X v r y E n J 0 T 4 U 0 F j v 4 w a h K 1 c q X D U Q s b O K A A 3 c f g i v m Z y c p N 6 + P m p q b J R O 4 E J g G j y m z N f S s t 5 z P C G K p J M x 5 V S g w W b a 6 e N W A q F M b i V D r D b 2 m 6 B O y S S b f T 3 5 y u 5 E O J 5 Q A E Z z 5 8 w + J F Q 4 G k s J U t l N M P Q 7 d X d 3 y 9 P 4 S g F R P w Q p 2 p v r 9 J 7 j B e U v g S y 2 p K + R U S W l S C g r 3 8 i k n C r p l J I b F 6 4 z l / l a R 7 w J S j C h o m w + V w I 8 3 7 w c O 2 L u 8 J s H f u C z g S 3 y + o P k D 4 T I 5 w + w q g T I 6 / O z W a c e W F 0 I X z Z J 3 Y F h K Y N M W G O i E H h Q N c b 8 X b m i n m b 4 F R P x q A U X D o L 4 h l A a C T 6 A T E p 5 Z J 8 m F n K Q C c d B G h x X N y Z N I v h H n M O s S 6 f w g G q k O H k y u 9 R e t S n D s r 7 4 b / 9 Q M h j k J F S E Q q E a q y N s v n H F K 5 X i h s D J N J Z i S p X 2 B G g 1 e F 7 G 9 R U j E x C P x U S Z 8 O g a P N X 9 2 J F J k 8 Y E F Y w a q W R X H l w n l a u k 9 + v r K K T S 6 g 9 / E 2 W k r u i O k K u p t b 0 i y A Q 4 P i h h U k 9 X l B u J I R Q n b Z q I 6 Y I G x Y 2 r E A c F D b p O d c k 0 e Y y c m D 7 i A 1 s V m P G 4 e e R M P E U o p U z I l T q Z Y 3 n b 9 v 4 o Q z p 7 O U c y c 4 1 Z p X A D 4 9 d f / v z n / N l 7 6 8 S J q S I U C s A N M u D H U / Q S f P f k p N V K 3 V k V q d C A p N H Z g L B 2 K S A Y Y Y I U R / 5 h 1 D D t + K d h o c l c m F v 6 i i x l A i G s f Y o g c s P R Z U U Y q y z X T t + k j E K p M q t S O C a L 3 N T x z a Z S 1 A l w f D + U P V 3 s b + Q K V 2 Q S s w S k y p m B n K T B w A T M V 6 v b 4 3 u n s N t x V J 9 S K P 4 R f C N J W p X 4 N x o S G S I p l b b v N 2 W L P O r a m B z X S 2 3 n T D x c U 0 7 w o 3 D T q v K p p a y v / 8 U v i 9 a F U 5 O j R 0 o U S 8 1 N I W 4 I y n n O k c i W V K N T j d B g O + G l t E 2 4 M O c J w G D V x z N B 3 p b N I w t F p n w T z g p A 6 L x w + o W U s V / v k / 0 g W g H Z c t d Q 3 a R w g 2 o M o S M 3 R d G u a 6 J O h X X g 6 H R 7 Y C L f x q k A P H g 0 Q 1 l v g P w B j N U L S N T P h 4 g f m 3 C I + q k F V 3 z k 8 X o l N 7 j a n q L v 5 w L c Q P W O I w i l R r k N v a 1 y Q 6 o c w f Q + R T B N K N u 2 3 G A 0 w Y x Z b F c p U S Y k U a e 4 R P b w Y O r 2 m k 1 a i t X S P / z T 3 + o v U j m o G B / K j u v X 2 v l O i s r n p N U K D S O D J M E K 1 W j U n R m D a l U j f P L K z 7 l + k 6 M G I Y 1 J i j h 2 g i g F M k m R J J c 0 a e y 5 5 V f p M u 8 3 1 y W X + H q p B D N P X c 9 k P E a T K w H 6 H / / z v + o v V l m o S E J 5 2 d C 9 c O 4 E N w B u C O g z s Q U q T L L u w K r h m M a n y K U I 9 j 5 g k c Z K + U R R u e m I t R M g L 7 i A J L 9 N 7 8 8 p j 8 5 z N x b r W l g 5 r p W 5 X v r 6 I W e F w u f / z X / 5 S / L i W T 4 V i I o K S t h T X X 2 E q s I e b i B x V i t W K T Q O 3 W h M Y 1 L + A h o V 7 t Z K s V R Z K Y A h F t K 7 g f 4 c f J 7 + X P k e B W S S 7 6 d V R f Y V + k f y G 3 S Z k 0 T 9 8 o 6 b 3 2 p + P y d N P r k + n K u b j S G W M v d A t I 7 O V m r H E m F F r n k l J M + d w c m j a s S 8 E 3 x 9 c 1 B G U P g w i k K P n s j 5 V P C h O F e + F C c P 3 3 8 4 l w R n G 9 u S q 0 U O u a D f V V 3 f P N i O 7 Y s i 5 F R 7 Q C L 8 1 w Q 2 h J L z r b I i u t l W Z Z D K M g N V O Z d r s l m k V D c N M y o C 5 J F 9 W r l y S q V V C S m R i L H S x 2 R K y 7 / 8 r 1 / J t 6 1 U V D y h E I 2 6 d W e E i Y N h S Q h S 2 A i l g x M q K S K Z X J H J R i g Q B j n e V H J s y 0 d o 6 G M F 2 H v x h T U 5 M C 3 4 j / z V u T q u y K J y 2 Z + X c I x z I Q 0 T S r Y 5 G U K Z n P c p R Q K R D K E 4 h z L Z S I T j I B L 2 G 0 K J m S f m M v t O T C a / 3 0 f / + M 9 / T + F w e Y v U O B U V T y g g H k / S N 0 w q n z 3 q J x E / k M s i V Y 5 Q W q m g W E K e X F I E A 1 S O f b I l / w 3 0 G f K X m 7 3 k O T A B J N N l O S 7 / 8 Y f / 4 o D e b 8 i j 9 t u S k E U d Q 2 7 I U 0 g k s y 2 E w t r k m l i G R J Z C M Z H g V 4 J Q T C R F K J h 5 I F W M r 4 l H y F T q I X W V B M + d I Z d Q w M T 4 A g 2 P L T G h m F Q B P X i W C a V C 6 V 7 y C a G U U g m 5 Q C A h l 0 U k I Z H O 8 U 9 x B t s q N 1 D b F q Q C c r W g C s w D V Q Y x 9 A 4 h S a 4 M Y q C I T j D e z u A Y c k U i R S C V q 4 G v m l h Q I d n W Z M p T K B D J W n 5 N K Z Q i U p q V P J 2 G i W c C E c p v Q k f m T 7 7 4 l K 5 8 0 I 9 v V v H w 3 H U J l c P g 4 A x N T K 6 w K i l S i T / F i g X T z / R N F V M q Q 6 a c Q q G s C a V y + S v b + k 8 J g C H y 3 1 b G H / m r c p 3 k i G 1 b 9 o E o n A t x Z J 8 i k p B K y K Q I Z N 9 W w 5 B A I N 6 n c 6 N K y M X E E 0 I V B C E 4 x 4 P o P v r 4 G t 3 4 L P + R P 5 U M J t S U 1 J U L h d H R W R o a n t e E M k r F R N K d v l a y k S l H K h u 5 D J E 4 K a C s i 0 V J Z V U D u C H b I I X e Y e U g i D 6 W l w y J O I E s Z h t E E W I Z E k G h Q D p t 8 m n T z i K U 3 u Z k u g w U s R S Z J J r H q g U y f f b j j + n a d T V 1 x Y W C S 6 g i G B y Y o l E 2 A U E o q J V S K h W k K B x F Y R F q L 6 n 4 j 6 K O 5 N i W t 2 f o / T Z Y l a B K I I M u W G S S f Z o 0 Z t t W t p M I u S F S o U I J e e y E 2 m P q m Q C E I p I Q C s q E k R B M J j 9 f g x u f X K e P b l z F N 3 N h g 0 u o E n j 5 c o J G R l m p o F A g V s 7 0 U 8 Q y h M q F 0 k G a P G K B M s j B J 1 V W / 1 H e H 0 w J / F G l X K 7 2 q W N q O 4 9 E 9 m 0 h E Z d B m A J S i b + E M u f Y r 8 g E s 8 + m T M i 1 u W c F I R J 8 L C n r a f z o U y b T x 1 f w x V w U w H N 3 2 C V U K e z u x u n L 3 z 1 S C i X E s n w q Y / o p Y m k i s Y e e Z / Y p N i k S S c 7 A P h u w V b Q C Q I h c L k w S k q C Q T y A 5 w P 8 V i b y U o S Q 6 d r H P T i i U b e q U K z N 5 V G e 1 3 d T D M C y l T i A S O m z x G X i Q N 8 b n V d d U 4 Z u 5 K A L P v e F p q T c X x Q G z 5 9 e / v s 1 k A Y F 0 O D 2 P V N r 0 0 6 R S 5 L K R y Z R B K 8 k 1 s F 8 X D a Q i r D 9 C C i s H a W Q D J b U P Z U 0 k 6 x m 3 I I w u 2 w h l J x K 2 8 z p v h U g w 9 V R Z m X m W O u F 7 4 x E + / / Q v / 5 0 V 6 u i t c H u U 4 B K q D K D B f v m 7 e 7 S 5 F b f U i k k E 8 0 8 U C u Q S h V I E E x I h B 2 V Q 1 k n K 8 o 4 o S 8 F k g r y K E O K o X G U g C c o q l 7 L k m l C 6 L G R i w q i y y b W / h A Q 1 E i J p l Q K h N J F U D i I h s p c U w m E S Z X P L S f r b v / 8 b 9 R t c 7 A u X U I f A 9 N Q 8 3 b n z v a V Q y E E i U a t C p Q K J F L k U k S x S A Q c 2 T h B k T 2 5 I Z E 8 2 Q u U R C d s g j d 6 W s i K S U i i t S k I k 3 W l r T D 0 m k 5 e / H / y l v / 5 P v 6 D u n k 5 8 A x d l w H N v x C X U Y Y C G + n / / 9 5 c y y R B q J a M p m F C i T t o M B F l y f h W X k f M f K Q M q B 7 n k f 1 H w x + B v j k x I 8 k + K h a M j Q B i V 5 / t M a h v E k W O a Q D l l w j Z U S R N K f C U G V K m 6 p p r + 8 Z / / L v e d X Z Q H J t S M S 6 j X w M b 6 F v 3 m 1 1 9 z g z N K B d N P 9 V X t F 6 g A h f K J Z W D K q j p y R J L M l t t J V F j W B M q R i Y m j y l q p N I l E q Z h I J g A B Q u H 1 P p 9 X B r j + 3 a / + M 9 X X H 8 8 1 B t 8 3 P P d d Q v 0 g j A x P 0 J 3 b T 5 R C Y a i S 8 a u 0 U q n 9 T B Z D K k M o Q y o Q y X D J D h B E F V D U 2 3 Z C m W S R S V R I k 8 k Q C X l u U R Y h l F I o o 0 r 8 I i E / V O k X f / l T O t e f / x R 7 F 4 e D S 6 g 3 A D T o m 1 / f p 7 G x V 5 p A U C 0 Q C g q F b a N Q t s G 0 Q i R N K p 0 X A u 9 r 5 Y p A I I A Q K J c s I s m 2 U S M k M f V g 5 h U Q C k R i 4 H v B T z r f f 4 b + 7 B e f l / w e L s q H 5 / 6 o S 6 g 3 i W d P B + n + X S g W S G Q I Z c h l i K X I p B q w I Z d 6 v R 1 C o M I 8 R y J N K C E S k w f 7 D J G 0 M o E 4 2 L b 8 J v X 0 d a R Q K E i f f P 4 R X b 1 2 U d 7 b x Z s B E + q V S 6 i 3 g P W 1 D f p / / + e 3 l E i m h F T 8 R 0 3 3 s P t U Q i T 5 K 3 k x 7 C W T S Y Z U F p G M U o k a i V K l y c M K F Q 5 4 q L E 6 S 1 U h H 4 U j E f r 0 r 3 5 J V b W u j / Q 2 4 B L q H W B y Y o a e 3 L t P q 2 u b F E v C 7 F O E s n L 8 1 4 T i 7 a p g l g I e + D Z Z q o t k K O Q D W Y g S b K k t b e M p G Y p I m X S W 1 m P M M 0 2 o a D B F J 6 r V k x q N E i E C G a 2 r p / P X P 6 X G N j f 8 / b b h e e A S 6 p 0 C 0 y B G n t y n 6 d E h w l L F a P y i V s I n R S p N L R 2 U M C q F E e K W Q o F A y T R R A O I n r 1 c J B I J f 1 N l 7 l v q u f i y T J l 2 8 O 7 i E e s + A u m y t r 9 D K 3 C y t L c 3 T 7 v Y m b W 9 u a L N N r a C p C K W I A x j l q Y r W U q Q 6 S v U n W q i x t Y 1 q 6 h r F T 3 P x / u B 5 M O Y S y o W L N w U m 1 K x L K B c u 3 h B c + 8 C F i z c I z 0 N X o V y 4 e G P w P B x 3 C e X C x Z s B 0 f 8 H X i i E R X s E 7 l o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7 c 5 3 3 d f - d f c c - 4 0 f 4 - b 5 0 f - 5 4 e 2 f 3 c 6 7 5 3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 - 9 . 9 3 6 0 6 2 9 2 8 2 0 1 2 8 < / L a t i t u d e > < L o n g i t u d e > 5 4 . 5 3 4 4 9 3 2 1 9 0 2 6 4 1 6 < / L o n g i t u d e > < R o t a t i o n > 0 < / R o t a t i o n > < P i v o t A n g l e > 0 < / P i v o t A n g l e > < D i s t a n c e > 2 . 6 2 1 4 4 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r k S U R B V H h e 7 X 3 3 c x x J d u Z r 3 w 2 g Y U l 4 E C B A A 9 r h c G Y 5 Z s 1 I u 5 I i F L q 9 i z u F d H G r C y l C + u H + u Y u 7 i I v Y l b Q 7 O 7 u a J Y e e n C G H B t 4 T 3 r v 2 f e 9 7 m d l V 3 e g G G h w a o L o + M p F Z p l 1 l f v W 9 9 9 K U 5 9 e 3 H m T J h Q s X b w R e n b t w 4 e I N g B X q o a t Q L l y 8 I X h + / Y 1 L K B c u 3 h Q 8 v 3 E J 5 c L F G 4 N L q C M G r 9 d L f q + H q i I h i l Z F K B I M 8 d 4 M j s j x 3 U S c N n d 2 a W c 3 T q l M l j I Z H H N x V M C E e u Q S 6 j 3 A x 8 Q J B f 3 0 w d l u q g k H K J t K c m 1 4 K J v N U m x 3 l y a 3 o n S 6 b o e 8 P p + Q x u / 3 y + t w H K R L p V I U C A T 4 J R 5 J q V S a d t N e + m 5 o j O K J F K V d o r 0 X e H 5 z 2 y X U u 0 J 3 e y t 1 N 9 W w 1 q j G n m Z S + J g o u z s 7 F A q H h T g 7 C Q + F f C n K s v r 4 A 3 4 h C w A i m f I O n w 9 S R S I R 2 T a k M s d x z M N E Z O r R w N Q 8 z S y u y O t d v H 2 4 h H r L a K u P 0 t m O J g o G g x S P J 1 h p l O J k u I G D U C D B 8 A L R q f o 4 h U J h 2 t n e p m T W R 9 u Z a h p b 9 l M o k K W P O x P 6 3 R R 2 E l l W O C Y e i 5 Y h k c E e Y n E Z Z M L n v 2 B y T S + u 8 u e 7 V f 6 2 4 P l X l 1 B v H N G a a r r R 3 0 M b q y t U X V 0 l 5 h k a d j x F N L b k o 4 U t L / 3 4 d J w b N p t p u z t U U x O V R p 9 O p 2 l 6 I 0 h D i w F 5 n w 8 7 E t R U b Z l u e B + Y f i s 7 X v J m 4 5 R N b F F 9 f b 0 c A 3 n s w O d t x L y 0 E f d S V 3 1 a t n H O 1 u Y W V d X U 0 P f j 8 7 T C Z R d v F k y o x y 6 h 3 h A a q 4 L U 3 9 3 K K r P F a h O i Z D J J U 8 s Z m t p p I h Y U U S V j e Y l f 5 C P 6 2 e k d W l / f Y N P P R + P j E 9 T S 0 k z T s Z O 0 l q i W 8 6 K 0 T F c 6 P U y 8 X W L t o V S g n p p r v T Q 7 O 8 t k r a b a 2 l o 5 D 4 R c W 1 + n B k 0 w k M / H Z h 9 y f B c A p G L 3 i j 8 8 S Z u b m x R g 1 Z p a i 9 P K h k u s N w X P v 9 5 x C f V D c a 6 z j R o j X v F t G h r q p R G P j 4 3 T S L J f G n r A l x W V i A Q y t L 7 r o Z b a L E V D G V Y M r g B + / c O H j 0 T J G h s b a W Z m l h q 7 P 6 R B r V L A 5 6 x m V W z 6 F c M 2 m 4 g g p y F W K k 0 0 O j J E q 6 t r d P L k C e r q 6 p T g x W Y s S 5 O L S T r X y q R K J O R 8 Y x L G M m G K x z b o 8 c i 0 v I e L 1 4 d L q B + A O i Z B b 1 M V N 0 q i 6 q p q 2 m J l g k m 2 z H f 9 + W Q j n W 9 O U t i / 9 / L a A w T b u 0 k a G x m k 0 + c u U 3 V Q 7 Z 9 e 9 9 H k i p 9 2 k s o X 6 q p a p r b a N J u G N R S L x Y Q Q f n + A t 5 W K A S D V w v w C V f O + t b U 1 6 u z s l B y E A b n a 2 9 v k t Q h k Q L G w 3 y R j L i I w 8 n R s j m a X V 2 X b x e H h E u o 1 4 O c G 2 N 9 x k p 4 v n 6 C W z A u i d I K q o 7 X 0 d K 2 D / q x v l 3 w 2 d w b c A e F A I j T o r a 0 t U R W o R n t 7 u 5 y z s r I i / t P J k y d l u 1 z g f Z J J + F U + m m c y 9 f a e F o L E 4 3 F W y 1 3 2 r + p o d H R M c g R E Q C o c N z B l O 7 F g p l a z e v 3 x 8 Q A l I X c u D g X P v 9 3 5 1 i X U I d D d 0 k h n 2 p t o e j l L T 2 e Z W N X j V N / U Q j f H Q k y 0 D H 3 R F 5 f z n s 8 F q K M + R S / n / b S 1 m 6 a f 9 s a E R E A 6 n a F E M k E b q W p q q U m z D 7 V O 0 W g 0 p x T l Y n h 4 h P r 6 e v N I U g j 4 S l A 2 n C N + F q s W T E s 7 C o k F 3 w u K t 7 6 b o i e j M 3 L M R X l w C V U m 0 N A 6 2 v t p f N l D b d E E T a 1 6 u Y F m 6 P O e O N 0 c D c o 5 t e E s b c R U 4 / R 6 s r y d o d U d L 5 0 J j 1 D P q Q 4 x v V K p Z F E l G h k Z F Z / H + E L l A G p X V V V V k o j w 5 a a m p q i n p 0 e + / x Y r m s / r E w I j o I H v X 1 d X p 8 + 2 C A X i g V R I U M 6 b z y d l n 4 u D 4 f m 3 u y 6 h D k I o G K T u t j 5 6 N k v U X J O g V 2 s g E y J 2 W e p q S N P i l p d i 7 O 8 U a 3 Q d m a e U i M c k e r e 0 t C T m F / w f b K P x 2 v H o 0 W O 6 f v 1 D v b U / E H p v r s n Q 4 s I i N T Q 2 i O 9 m E I v F a W J i n N i I o 3 P n z + q 9 y u z c 2 N j I k W h u b p 7 a 2 l q l r L 4 7 k k f U C e V A I K g D F 1 5 6 M j 5 H a 9 u 7 O N X F P n A J d Q A a G 1 p p P X m C d u M p q g s l p Q / I k M k O s w 2 O o B j w M Z n o B T U 1 1 o u K b G x s i g I Z w P 9 Z W V n l B g 2 / h m h 8 Y o J i / l Z 6 t V s v D f g v z s X 0 m c U B A o c D W f r m m z v U e 7 q H Q u G Q m J R Q l I W F B T p 7 1 i K S H X f v 3 K N P P r 0 h 5 b m 5 O V F L K F E h u e F L m e C F I p W H l t c 3 6 f u p J X 2 G i 2 L w / L t L q J I I 1 Z + h e I z V J 6 X u 2 n Y i 3 e i K 0 1 P 2 k 3 Z 2 4 t R Y G 5 Q I H a J 6 d n z 7 3 R P q 7 G g X n 6 U c / + j V q 1 l 6 t q n M M + A g U h k 8 e / a C u r o 6 D j Q X o U 7 4 H v C p D K a m Z 5 j 0 D U J 6 w E 4 s m I x m v K A h F f b d H n D D 6 6 X A h P r O J V Q R V D d e p G s t m z S y 7 K f R J V + O T G d O p K i n E b 2 j J C Z c U 1 O T l O 2 4 N R a i G 9 0 J C n g P f 2 l T b G 3 9 x 0 h Y V M 6 g s z 4 t / t j w U o D N v B T 1 N 6 v P N 8 D 3 g g 9 2 m p U K a l O I m z d v U U N D A 3 V 0 d l C 9 z W c y Q K c x T M d I V U Q U y 0 4 q f B F R q 3 B Y 9 i P F E w m 6 P z y n T 3 B h B 9 9 2 + K + b 8 l J H 5 x U h E 8 a 8 R X w Z u t w a l w h e h F U I Z E I D h m l l d + j t u N q W p P 8 Y D t G d C T V C 4 T D w s 5 B 1 1 a V z 0 U J g e s 1 H L + c D 1 O q b o c k V D 9 0 a D 9 L 4 i p 9 2 2 e x L p j 3 0 4 v k L O t 3 b J y P T C 4 H v G q 2 N 0 q V L F 4 u S C U D f V J K V p 7 6 + Q U L 4 6 O f C 6 w R M I I y o w D Z U G r 8 b I + U / 6 G r Y c 9 3 c x P / / / Z 6 r U H b 8 7 I N + l o m Y h J s x W B U 3 6 1 z j Y p j y 9 P S 0 d J 4 W A 8 7 4 / W B Y y o g C V u k O 2 3 K B z x g Y n a O x W D t F I 0 G q C W X o Y k u S B l 5 8 T 7 G 6 6 7 T O Z u h B i G B Q L Z u l G E A L I r x 8 + Z I u X r y o j x Y H P h f n d X R 0 S D 8 W A i d 2 U 9 U o F / a B W N t b 2 / R 0 d l 3 2 u V B w C a W B p v K z D 8 5 L J y 0 6 Y I 1 5 U 4 x M A M w k M 3 2 i G L 4 e D c u 4 u Q 5 W m 3 M n k 3 m d v e U C I W + v 1 1 K d V m 7 g m O 4 B Y O D r v U k V r t 8 P w e w W N S U H R K V w A y j H l w P m Z u e o q r p K A h w g Z H N z s / S V o Y x g B d 4 H 1 w n X 5 N G E G 6 g w 8 P z 2 3 h O X U I y P T r e w Y x 6 W O y / I g k Z T i k z o H D W j v O 1 I s / + D 0 z D o 9 d Z g i n Z J O f / N N W m 6 2 p 4 f s D g s E A z A 5 5 4 4 Y U U K R 5 f Y v 2 P T 7 y A 0 R J S 5 C p U 7 L N D X 9 e L 5 S y Z S m h p P N N G p r i 5 a X F x i F W u X U D 3 8 K 0 Q s X 8 x v 6 1 d U N l 7 j v u k 8 3 O g / R d X V k b L I B O C c Q q z H P D S / x o 1 + Y 4 v + 9 K d b 1 O a f o k D 8 l R x L Z Z S p 9 E O A E L c 9 A D K w E C i L T M D q r p f 6 d Q T S T A 0 p F 4 g I N r e c p G B d m 5 A p H A 5 T O B K m y c k p J l M i 1 w H c 2 1 R a r S s J n t / e r 2 y F u t Z 3 i u o i a p o D z B n k d r O o k E w A z o H j j j A 3 x s 2 h L w m j x U F E O y S Y w A 0 f + F l f j I J 7 Y w b 7 A p 8 z P z / P y r R O p 0 5 1 i c k F P J 4 J 0 v L 2 4 e + F Q X + W z V A P / f Q 0 + 1 Y l R q + X A j q B W 1 t b a O D l I J 3 q 7 p I w O 7 4 X R t f H Y r v 8 X d N 8 / b L 0 f H 5 T v 6 I y U d E K 1 c R + R U N 1 I E e m 8 f H x H J l A G O w r B B o W l A w N 6 s y Z P o m e N T Y 2 7 C E T M L l q K c j X I 2 G J y J U C i I s I 2 / f f P 5 N 5 U U h D Q 0 M S I M B n G D I 9 m w u 8 F p k A k A l 4 t X F I Z j M w w i P N S o u 1 K h C Q w b U x 1 0 r 8 P O Z n n I l V E z r 8 e z s J f E V w k S s z X e t t F R 8 A j Q M N G o 7 3 0 O A w P X / + Q v w D j G R A G X 4 E g P N 8 P m 9 R 8 h T D t Q 4 m Z c o y D x 9 M q S A C 3 g e k B J H x + U g v X r y U v q L L l y 9 R T 0 + 3 J A z 9 M Q o Z Z z J + O R i m 2 d c g Q y H G y j Q V D e A b 3 p y s p z 8 M h + i V / 5 q o E c h U y z e k 4 e F h m V 6 P k R q R q m p q 4 x t U s W t d K c n z u / t P K 9 L k + / P r 5 y n J d 1 Q 0 b N P A 0 X j h D 0 A d u r t P 6 T P V M J z Z 2 X m q q 4 u W 7 H s q h t n Z O Q p X 1 9 H D u Q a 9 h 2 R e U 2 r + I V 2 8 e C E X h s b U C 4 S o 7 e P x g L W d L D 0 c 2 a Z s y A p E v C n 8 / G x M Z h G X g 9 s T I d q O W y c n d 5 b p r 6 9 V 5 7 6 / 6 e B G c A I m M E y / s f X 8 z u d K Q U V 2 7 J 6 o j V A 6 E c + R C O Y d G g f I h G 3 c c e 3 A 8 J u 2 t p Z D j Q R / 8 e K F D D x t 4 M + y Y 3 4 9 Q x 9 8 c F X e E w R C M h E z O z a 5 A T + Y j r w V M g G P p w 8 O u Q N / H A 7 n k Q k I V D V J p 7 V R T 5 A J K g 5 i Y R 9 4 V l O h Q l W R P l Q D O + Q w t 1 D 5 I B U a s + l z w l 3 W j M C 2 Y 3 h o J H d H P g h Q P I S 3 k Q P 2 c L X H V z r K h s W I 0 I B h 2 t 1 9 j V E W h w E i f / v 5 d A C + B 4 Z C F c M W k w w B F 0 U g r H k R 4 2 u 3 w 7 5 l t d y Y G s r j q + N Q c Y T 6 q K + d K 3 9 H G g I a v G k Q B p i z V A x V 1 e W H h R F c g P + F O z b M u d 2 l I T q x c 4 + a q r A A p e q r M o i n P D S 4 6 J f G + 9 V Q 6 Q b 8 N n B 7 v H i r H 1 / x y f c 5 C I h i A r g 5 h d m H w v o V i 4 s L l O K b l I f t y e b g O / w x R w Q V F Z S o r a 6 i a F V Y J t d B m W D q m U g V i A X A l y k E I m 9 d X Z Z P d R B m p l / R + f P n J M i B 9 8 O s 2 q t X L 1 N y 5 j Y F a Z d i y S w t 7 3 i l 0 f 5 p N J Q X D S w E 1 q T A g i 5 v A w l W K C x t V o h o q H y 3 e m D B L 4 q E F Z c Q i U Q X w t L i M t 2 e r K H J Z b 6 u 0 g d X O c m L m 3 O l p A 9 7 2 y T A g M 5 K E M r 4 S o Z M C w u L 4 t v Y g R A x I m / e M j 3 4 6 e k Z 6 j v T q 7 c s g L j R + g b 6 o C N J N 8 f C J X 0 Y f M y N U 9 b C l p g 6 s h l / e 4 b E n Y m 9 S m R f C / A g L G z 5 x V T 1 R z t F 8 T H q P R 6 P S S h 9 L R G h i V n l U 1 V K q h i T r 7 a K T b Z s R i o d U S j c V e 0 A m Z q b 9 0 5 N N 2 Q r B R A T C 6 H A v I P p g z 4 p E L b Q P 8 H 7 e C l L U + P D F P S p 9 w y x + t Q E s / T Z 6 b j M f U J C 9 A 3 L j r 0 r J N M w O / X G a w C v h a n 6 b D 4 s Z I I y 9 / e f p / 6 a K W q O 8 u / m u 3 Y y 9 e 5 + z / t G x R D q 8 q n m X C A C P f s G 2 E a y z 6 Y 1 g J N d W 7 t / m F y Z j F l x x r / 9 9 k l u w G w h K e C n n T t 3 h h K x O H 1 x J k G / Y P L 8 t D d O n / b E q b p g 1 M L 8 5 t v v H K 0 L W y r 0 p 9 F 8 l Y L i v A 5 W t h Q z c U 2 w x B n M W v L 4 a G K m c k L o + M W c O T t F Q m F K J u K U 4 D s l x u G Z U Q c A T E C Y d T O v 5 v U e C 1 W s a h s b e 6 c n g I C v X r 2 S i O D L l w P U 2 9 t L w 8 N D b B p e F O K U A o 5 d v H S B v v v u i a y h B 4 I X w / D S 4 T p e X w e F U 0 A w v 8 r g M G M P M f H R Y K v m m l x f / E 6 M r L j Q s E I e J h d U i o W c k V 8 v T k w V o V C f X + o m r z 9 A y 0 u L M r g T H a 6 r q 6 s 0 M D A o J h u G 9 0 x N j u u z L Q w M D M k y y W j 4 M z O v h E Q Y 0 f D k y V O q Z r M O 5 u O F C / 1 y L u Z O 4 b 0 P A s 5 B P x Q U E a P H H z 5 8 T L d u f Z M b j X F z 9 O 2 G y 0 v B T u I 7 4 8 G y A y G Y R m L A 9 x m a X d 5 m v 8 p H g 0 N D M o D 2 d N 0 W E 8 x L w + O V s c C L 5 / e P n j n a w P X 7 v H S 2 M U K p d E r G 3 y E s X l d X m z e i H B W P w a 3 2 0 d z G p 8 L Q G p g w U C E Q y E Q F 7 f j q q z / S x Y v 9 1 N q 6 t / / q I I D Q e E / c 1 W F q w R 9 5 X 2 i s z l A d E w l D k / C g A o x m X 9 8 9 3 D 2 3 L p y m 1 e 0 s 9 Y X H 6 U R j l J a X V + j e d D W l E j H q 7 1 P T 6 J 0 M x y t U F 1 d q d W 2 D j J P D w p B Q B j u Z k C O g g B A 6 g A a u x t W p + U 7 R a C 2 T T c 1 r K k Y m 4 C c / + Z z f Y z n 3 n o c B + q t M I z N j / d 4 X V r a 9 u X F + W H T m R 1 3 5 j 9 E p B + s s R L g M Q 9 s d b O p 5 V S d v F f 8 + / o 0 r q + U t O n O c w S 3 E s v + c m L q a G y i 2 s y G N H b 5 T 4 R 1 y a m q a w m y u o f 8 E Q K Q K Z p w J n 6 M f K R K B m T g r 2 8 W A 8 D t e c + / u f b 2 n P G A V I h M M w Q K Z d v P p f c P M t c J U + s M g k 1 U r J I F M K z s + N R m x n h 0 o N v t m F 0 H Q v X X k p O R o h a q N h C i R z E j k D Q N e C 0 e J Q 4 3 Q u 4 / V g I a H R y U 4 c e 7 c 3 v X s M I Y P E T 8 E I U o B d + L N z S 1 5 A s d + w F o N 8 M l g P p q x g b i j 3 5 t 8 P 7 5 T K b x a 9 9 F D V k w s B H M Y g E y f n V b K 9 n w + S K 3 t H R I A 8 a D B M d n S 6 c O r + H G C o z t 2 e 0 / W U G x 3 S x o w I n Y n T i g f y Z h m G B Y E x Q J R z p z p L b n o C t Z O Q M f u d 9 8 9 l W 0 s 4 G I H 3 u / R o 2 / p f P 9 Z G p h Y o b u s V J h 8 B z N y k c 3 J + / c f 0 J d f f i U L 9 u N 7 Y O y g 3 X z 8 a v j 9 + U 3 7 A e P 9 X g c w H W U y J d f B V i r M 5 G S 1 l 0 r x 0 u T 4 Y q 5 + H J m + e v z c s b e M f i b U 6 u q K j O a G K Y c J g Q A I M D g 4 S K d O n R L V Q q j X L P S I 6 Q d o 7 D D 5 J i Y m Z d w f z s N x h N i x q K T 4 V y A l X 8 G d H T y f K S s k + / T T T 2 R c 3 r m T K V E q D B g N B P z y G R j f Z 8 x K O 8 o Z M 3 f c g O v b G d 2 l k c W s d F e k k n H J k 3 F W 5 8 Q u f X h 1 7 / A u p 4 A J 9 c K R h A r 6 f X S 1 q 1 E a + t h 6 D X V G V m U N c F T 2 8 v J y L q I H 9 Y K 5 B q X C M U W E X Z n e j l 7 / Q j P R Y J a P t 7 a 1 y u s A n A 9 / K 5 b y U 3 X B W D g E H j C C w g 7 c / W F S O Q n t d S l W I 7 9 c R 8 / G C M V 9 9 Z R I e 5 l Q C S Z U T C U m 1 Z W L T R T A S j Y O h G N 9 q J B X D S + S q R n b k z S 7 5 Z e R 3 o C J 6 A E 4 B / 1 B M V Y m z M 7 F w F l M v b h 6 9 U p J M g F B P r a 9 m 5 C B r d s J j 6 g W / K x C M g F Y z M S O 5 / N + x 5 E J A J l + c V a F + b I 1 p + j K i V V x 1 R X U s m x Q 9 Z V l 5 / Z J O X a C Y W 0 w K B W I g M Q 6 N d O r 2 E m a Y U d 7 g g k Q r r P 6 i 3 A O I l F Q q s K J h a W A O / D L k R m q q Q p R U 3 V a Q s 3 f P n k h U 8 K L A c E P g 6 e z A W l 4 T g V u F F / 0 x S i V z r I V 0 C i P + B F w n f B l E 0 y / W s 2 r K y c l G U P t x B T 2 q 9 m 4 S 5 t Z 2 i X V p 4 T n 1 g 6 x j z O y r J Q H S o X Q t Q x o Z W V q a t y 7 T n k x I G L 4 + Y 8 u S 3 l x y 0 f z K 7 t 0 6 U L x p 1 0 A e L w M g I U p 3 8 U 4 v f e J t Z i a 9 X y W / c i V H Q + b g b a n I I p 5 7 B G y F d a X U 5 J j T T 6 Q 5 O u R E H 0 7 a 0 0 M R E U D 6 w v j 9 I c / / F G W x I J Z h 2 F E U J G 6 + v K m u I O E U L a l r S w 9 n 1 F r 8 S W y p Y m C v q b h q e U j 1 c / 0 N o F V c 7 v q U z J X q r F K E w q X n q 8 / 6 q A l q k b 9 O x F c w 8 V 4 d v z T 4 8 l s y W k J l 3 p q 5 f l J G K i K S F 4 k H J Y I n g k w H A Q o 2 2 9 / + y W N j 0 1 Q J p 2 k E 0 1 N l I l v 0 Z 0 7 9 3 N q Z E f G X 0 c v V / a u N O t U f N A R l 3 U o r r U n a Y f 9 S 8 U m B R 8 2 E 6 u 0 v o 7 r Z N W X U 5 I j b 5 n e q m 5 a T 0 V z i l S I + p o g d X Z 2 S E A C i z c C m B h Y a m i R H Q h / o / M X 6 0 7 4 G s 9 R X W 0 N 9 Z 4 k m Z 3 7 y S c f y x h A d B K b z 8 b 4 v P v s V 4 Q j 1 h P b n Y 7 H / H t n N r w U 8 m d o d N k o d 5 Z S y R h d 7 0 q S 1 x e g m R l n r o f u y K B E 1 o v n K 6 k G X Y x U 4 Z A V f J g Y n x T z A y M m y n m q B d 4 P n b b o r 8 I A 0 s + 6 4 2 z e K L M G C n f q V C e 1 t 7 d K 5 B D A o i u V B F w f / J t c U U 9 6 h O k n + 7 g a e u p j M h e t j i / J 9 k 5 i T 7 0 5 I T k y K M H W 2 x 4 U I x b U p K W 1 W f q U 4 E t F A g f b 9 c F I n U z B A A G B Y t 0 p 6 A Q G u T D N 4 3 U n 6 x 1 P 4 M d y 4 m u N 6 O f S l o f q w 2 x 3 y 7 X P s u m L k S s x v t Z B t Z A L 7 3 V a c q Q P h Z E L 6 q 5 Y v D V j 9 8 j I C N V E a 8 R U 2 + F K B s p Z e 7 w m 4 q f R s S l q a V G m Y i n g 6 R z h t v I e Q O 0 U m M u N 6 7 6 0 6 Z X V k 7 C v v V a p 1 N y 6 V y Y e I t q X l a 6 E 4 v V 3 n J M j f a h S R D L 4 0 1 i I 8 B D p K j 1 d v a Z G D T s q B 4 h b b P v 3 J 5 M B J t p V E u Q m l r u Z Z W S x T p R b o m n y e d i H 0 s f 4 D 4 V 8 W M J N v 9 B B c K Y P d U B N Y d H 8 U M t V m Y p + 7 9 6 D o m P s 9 k M m u T e S V w y f s H 9 V W W D C a L M P / 2 A p r O 9 6 p E / Q 5 7 U e + p 3 h F G B C F a u 7 4 5 4 c q l C 6 s A 8 m V w M S r b t 0 6 Y J M h z + I h H b 8 6 G I r D U z v H O g f S Y i 4 k s D X A 8 o k x N F q 9 O 0 M l h n L U j y B Y 3 j c j Z / i 7 O N i Z q + 8 w G H w Y p 6 K 0 / 6 V Q w 5 / I E A b W z s S P M A D A D B r F 8 A a D 7 d v 3 5 U 1 J E o h F P D Q v Q f f c a N J y 1 C i U i j j a z g H + s c K m Z D w T 5 M L B A K p U N 7 c Z V N 4 k / 1 V V i x 7 n T n l n y M V C i i H V G v Z V o n I o f 8 J k w M R q G h g p / m z z z 6 R E e f F M D K z J m H 2 X / 3 y h i w b 1 p A e l x B 6 M e C 5 u h J G r Q D g a g u B o E x 8 f S Q J i T J 0 b 8 L P T Q 3 b K s 1 v Y j a v e p 3 T 4 M z B s W V i S q / N D Z w + 3 U N 9 f X 3 U 2 6 d W f S 1 8 G o b B w s y E L G S J T u G P P v p Q O o a f P v 2 e / v B 9 8 d m 8 l 1 p 2 a W 1 h S m 8 5 F y C P U i F D n H x i f d j O N x 3 e b 8 7 x s 0 I V r b t j n h y r U O U M I 6 q y L W Z f e D 5 m 1 h b D y c b 8 E Q 8 g H k a p N x S M A 8 Q s Y K x x / m q E V a y 5 X e 9 1 J o w S 5 Y i U 2 7 b K 9 6 e w k l K c T j c k m F f o + D 2 4 f o 4 j m F C a W g 5 K q M B y s J M o f T + B X / X 8 2 Q v 2 q R 7 R + s a G 7 F P z q P a + B o N l E 7 F t u n P n L j 1 9 8 j 3 d u 3 e f t r a 2 6 c T J J v r w w w + Y u N Z r w F u f t 7 g 5 W n u I R f q P C v L I o x U J J r F S J i i S t e / B p J / q Q q n c v s J 6 c 0 J y 5 E g J V V n l o d T z a m U l o 4 v 9 o l w + 9 r H g L w 0 N D 1 M 0 W k P P n j 3 P W 4 w F n b g U X 6 F P P v 2 E r l y 9 T D d u / E h m 7 5 o J i l E z J 4 j B 7 U 6 e V W v W N 7 f j U l t C n r Z x r G B U S A h k I 5 f Z Z / Z z D l I 9 Z K W q k q k 1 C E o U r 7 / j n E r f o o 8 x U H H l Y t L m R 9 k B I k G R s L A K f K Z r 1 6 7 S p Y s X Z U k x L I C J 0 e k A G o s s O 9 x d T 5 N z e 5 d t B p r M F A Y b 8 C g Z O 1 p r 0 7 I W 3 v n m I u O m j i j w 2 4 3 a C J E 0 a U w u x z h l M u q x q 2 b / Z i x D n b X H 5 3 c e B g 7 t 2 F W E K s e P O n u i + B w P N B a M 9 Y P J Z g e W / s I s Y L M + O t a s G B o c o U R 8 l y b W A j Q / v 3 e N 9 I b I / g T H t 7 z c q h p Y U 1 X 5 N 4 M j A R Z U p U B 2 d V J E E q I h 6 X 1 C K r 1 / a o U V C v a R r j O n J E c q F N e Y V K I d p c h V U 8 J v w f l o A M X W K 4 d i I V T + 6 N F j C b n / + c + / k P M u N 8 e Y U I v 6 L A v 7 d Q D D x P v 8 t B V 2 z x b / m k c K i i A W g Z Q a 5 a t Q X k r j m E 6 6 H A o 6 c x k A R 3 b s + j x 4 E r k 1 p e J 1 U W p h S 5 h 7 e O C A v / Y U T W z W y 2 K Q C K O D X K n U X l P m y e z e t S r w U D M 8 z u b H n O y r s 9 5 6 T w 8 L O C x y C s R E Q g e 3 R S R F G G u f I Z M q p 5 G Y V I F w y F Z j z v n n S I U C h V C Z P x Q F I p f D I J t 4 P T 3 d d L o l S K H t A V q e n x a F m p q a y a 3 9 Z 4 B 1 J P C A 5 0 J g L h U e u F Z 4 p N C 3 O p p Q C g U f y Y z s B 2 G U Y q l k 1 E m R D r k i m M r T 1 N l R 3 g D j 4 w Z H + l B 1 V R t y N 0 R F / x C c P d u X W 9 P c v N e z k X n q 7 e 0 W N Y I f B Q J h z Q i s L n v l y i U x B 4 H R Z f U g 6 m L r S P B L j x / k 9 3 P i H N d C k i a I U i S L R J m 0 K a t j U K T 8 l K K + c 6 e K 1 t 1 x T 8 7 0 o R h y J + Q 7 4 0 E Y G B y S V Y y G h o b p x f M X M g I d j / j E Y p h 4 H t T c 3 D w f H 6 d b t 2 6 r p 3 d E v R K U s A P m n i E c i I Y n u 4 N Q p c B t r S i O s j o J n Y R P F p m E N E a N R I V U W S m S y m V b J 0 M w 1 A 2 u k x P B v 6 q A Y g 5 J c u f k O 6 E d x f w p T / 0 F M d / O n j 1 D F y 5 e k I e h 9 f a e l r 6 l Q C A o + 1 H G I 2 u w P H O x 5 / C i 0 Z j x f H j 6 H 5 7 s f h C W i v R / z Z Q I 4 R 8 V g E h 5 x L E l Q x Z J r E K 5 X F J K V A l 5 J p U i v w c L 4 u D 3 7 6 2 3 4 5 4 c 2 b G r U k Z V I l f s f o G J y T X 1 F P N C Q H V W W K V g w k n H L Q P L N 0 O t C g G i 4 R G f w B + H y w s q B I t 0 4 I 7 s o 2 p 2 t E b 3 9 m u 9 f Y h G 7 S W P S W L m I T f b y r Q z Q Q g h F Z M p n U 5 S T 2 u k S H 0 5 I z l z c C y n + p q E T L O W q d b a H C u F U o p i i G S A B z H 3 9 P T Q 1 F T + Y F f 0 R Z l B t c 0 1 B 5 u Z u I s d d p g R X o M g B j D 3 D h f L z J l 4 N j P P U i U r q W i f f T + I x b k h m E m 8 3 X v h Y t E 6 c 0 J y r A 9 V F U Y F K l M D d 8 j 9 k G T f B b N 4 C 9 F 0 o k k a U i F A N P h c 5 t j c 3 J w o G n C 1 P X 8 d 8 2 I 4 c 3 J v a H 0 N T 0 z f B 1 B R + G b v F O a 3 c 2 6 R B 9 f V 5 I o g J h c l k r J S J j H x 5 P p z g j p x a q u J U d 3 J w z 8 6 9 b j A s T 4 U k q p 0 Z f b B X A F K m X 9 f F 1 E p r K + H x l M I R P f Q F 4 U 1 + s b G x s X X s r / v Q V 1 f q z t 7 F W b o H T z 5 / b B Q V 6 z A b y o I N J g A h N q n C Y W y k E s T T 8 i W o q A X Y x V T j v W f k B y r U A D 8 F G O 3 o 0 K L q Y 0 d Y w U + T C g Y z C m P H Z g y 3 8 c m H n w q z K P C g 5 n t O G i o 0 e L W 3 s u + G T + K V c F k M r 6 R S V q F R I G Q 2 5 T J l I 1 V o H I o U 5 K q / U n q i M a o s a V D v 7 c z 4 e C g B F F n M 0 w V m B 2 q I e A O C p R S q c K g A N b s K w b M c 7 I / 6 g Y T D e 1 T 5 m N l P E Z z M 2 a d A 5 7 v N z z p f Q A 3 H 1 E Y r U A m 2 d X J K l t E s 5 J l 7 o V 8 K W p l U w 9 P O D l 7 / b O i d e W U 5 N i g h E l Z f Y e U J J W + v 3 r Y n y m L g b B Y o h k Q p 5 z T w s I C n e 8 / J / s M Q F A M U 0 I / E j p z d 8 o g 1 N 3 J E D 2 c D t L N s R D 9 f u h o r S 6 r z D p 1 r c z N y E 4 W 5 R + p J A p k 2 0 Z Y 3 F I m l b p q d 8 V E x v s 5 c U C s P T n a h 0 J q q v d q Q q F y u V K 5 o l H x p Y B G b o D O R z Q C 3 F k f 3 H 9 A K 2 z q 4 a H T 5 g n x B j A B M c 3 j w V T p B V u K Y X X H W 5 a a v U u I 8 o A Y h i S G R F y W G 5 I k v p Y 6 4 J P b t i d N J D G 1 + Z q n m E x 4 6 F z f 1 e v 8 C X v r y E n J 0 T 4 U 0 F j v 4 w a h K 1 c q X D U Q s b O K A A 3 c f g i v m Z y c p N 6 + P m p q b J R O 4 E J g G j y m z N f S s t 5 z P C G K p J M x 5 V S g w W b a 6 e N W A q F M b i V D r D b 2 m 6 B O y S S b f T 3 5 y u 5 E O J 5 Q A E Z z 5 8 w + J F Q 4 G k s J U t l N M P Q 7 d X d 3 y 9 P 4 S g F R P w Q p 2 p v r 9 J 7 j B e U v g S y 2 p K + R U S W l S C g r 3 8 i k n C r p l J I b F 6 4 z l / l a R 7 w J S j C h o m w + V w I 8 3 7 w c O 2 L u 8 J s H f u C z g S 3 y + o P k D 4 T I 5 w + w q g T I 6 / O z W a c e W F 0 I X z Z J 3 Y F h K Y N M W G O i E H h Q N c b 8 X b m i n m b 4 F R P x q A U X D o L 4 h l A a C T 6 A T E p 5 Z J 8 m F n K Q C c d B G h x X N y Z N I v h H n M O s S 6 f w g G q k O H k y u 9 R e t S n D s r 7 4 b / 9 Q M h j k J F S E Q q E a q y N s v n H F K 5 X i h s D J N J Z i S p X 2 B G g 1 e F 7 G 9 R U j E x C P x U S Z 8 O g a P N X 9 2 J F J k 8 Y E F Y w a q W R X H l w n l a u k 9 + v r K K T S 6 g 9 / E 2 W k r u i O k K u p t b 0 i y A Q 4 P i h h U k 9 X l B u J I R Q n b Z q I 6 Y I G x Y 2 r E A c F D b p O d c k 0 e Y y c m D 7 i A 1 s V m P G 4 e e R M P E U o p U z I l T q Z Y 3 n b 9 v 4 o Q z p 7 O U c y c 4 1 Z p X A D 4 9 d f / v z n / N l 7 6 8 S J q S I U C s A N M u D H U / Q S f P f k p N V K 3 V k V q d C A p N H Z g L B 2 K S A Y Y Y I U R / 5 h 1 D D t + K d h o c l c m F v 6 i i x l A i G s f Y o g c s P R Z U U Y q y z X T t + k j E K p M q t S O C a L 3 N T x z a Z S 1 A l w f D + U P V 3 s b + Q K V 2 Q S s w S k y p m B n K T B w A T M V 6 v b 4 3 u n s N t x V J 9 S K P 4 R f C N J W p X 4 N x o S G S I p l b b v N 2 W L P O r a m B z X S 2 3 n T D x c U 0 7 w o 3 D T q v K p p a y v / 8 U v i 9 a F U 5 O j R 0 o U S 8 1 N I W 4 I y n n O k c i W V K N T j d B g O + G l t E 2 4 M O c J w G D V x z N B 3 p b N I w t F p n w T z g p A 6 L x w + o W U s V / v k / 0 g W g H Z c t d Q 3 a R w g 2 o M o S M 3 R d G u a 6 J O h X X g 6 H R 7 Y C L f x q k A P H g 0 Q 1 l v g P w B j N U L S N T P h 4 g f m 3 C I + q k F V 3 z k 8 X o l N 7 j a n q L v 5 w L c Q P W O I w i l R r k N v a 1 y Q 6 o c w f Q + R T B N K N u 2 3 G A 0 w Y x Z b F c p U S Y k U a e 4 R P b w Y O r 2 m k 1 a i t X S P / z T 3 + o v U j m o G B / K j u v X 2 v l O i s r n p N U K D S O D J M E K 1 W j U n R m D a l U j f P L K z 7 l + k 6 M G I Y 1 J i j h 2 g i g F M k m R J J c 0 a e y 5 5 V f p M u 8 3 1 y W X + H q p B D N P X c 9 k P E a T K w H 6 H / / z v + o v V l m o S E J 5 2 d C 9 c O 4 E N w B u C O g z s Q U q T L L u w K r h m M a n y K U I 9 j 5 g k c Z K + U R R u e m I t R M g L 7 i A J L 9 N 7 8 8 p j 8 5 z N x b r W l g 5 r p W 5 X v r 6 I W e F w u f / z X / 5 S / L i W T 4 V i I o K S t h T X X 2 E q s I e b i B x V i t W K T Q O 3 W h M Y 1 L + A h o V 7 t Z K s V R Z K Y A h F t K 7 g f 4 c f J 7 + X P k e B W S S 7 6 d V R f Y V + k f y G 3 S Z k 0 T 9 8 o 6 b 3 2 p + P y d N P r k + n K u b j S G W M v d A t I 7 O V m r H E m F F r n k l J M + d w c m j a s S 8 E 3 x 9 c 1 B G U P g w i k K P n s j 5 V P C h O F e + F C c P 3 3 8 4 l w R n G 9 u S q 0 U O u a D f V V 3 f P N i O 7 Y s i 5 F R 7 Q C L 8 1 w Q 2 h J L z r b I i u t l W Z Z D K M g N V O Z d r s l m k V D c N M y o C 5 J F 9 W r l y S q V V C S m R i L H S x 2 R K y 7 / 8 r 1 / J t 6 1 U V D y h E I 2 6 d W e E i Y N h S Q h S 2 A i l g x M q K S K Z X J H J R i g Q B j n e V H J s y 0 d o 6 G M F 2 H v x h T U 5 M C 3 4 j / z V u T q u y K J y 2 Z + X c I x z I Q 0 T S r Y 5 G U K Z n P c p R Q K R D K E 4 h z L Z S I T j I B L 2 G 0 K J m S f m M v t O T C a / 3 0 f / + M 9 / T + F w e Y v U O B U V T y g g H k / S N 0 w q n z 3 q J x E / k M s i V Y 5 Q W q m g W E K e X F I E A 1 S O f b I l / w 3 0 G f K X m 7 3 k O T A B J N N l O S 7 / 8 Y f / 4 o D e b 8 i j 9 t u S k E U d Q 2 7 I U 0 g k s y 2 E w t r k m l i G R J Z C M Z H g V 4 J Q T C R F K J h 5 I F W M r 4 l H y F T q I X W V B M + d I Z d Q w M T 4 A g 2 P L T G h m F Q B P X i W C a V C 6 V 7 y C a G U U g m 5 Q C A h l 0 U k I Z H O 8 U 9 x B t s q N 1 D b F q Q C c r W g C s w D V Q Y x 9 A 4 h S a 4 M Y q C I T j D e z u A Y c k U i R S C V q 4 G v m l h Q I d n W Z M p T K B D J W n 5 N K Z Q i U p q V P J 2 G i W c C E c p v Q k f m T 7 7 4 l K 5 8 0 I 9 v V v H w 3 H U J l c P g 4 A x N T K 6 w K i l S i T / F i g X T z / R N F V M q Q 6 a c Q q G s C a V y + S v b + k 8 J g C H y 3 1 b G H / m r c p 3 k i G 1 b 9 o E o n A t x Z J 8 i k p B K y K Q I Z N 9 W w 5 B A I N 6 n c 6 N K y M X E E 0 I V B C E 4 x 4 P o P v r 4 G t 3 4 L P + R P 5 U M J t S U 1 J U L h d H R W R o a n t e E M k r F R N K d v l a y k S l H K h u 5 D J E 4 K a C s i 0 V J Z V U D u C H b I I X e Y e U g i D 6 W l w y J O I E s Z h t E E W I Z E k G h Q D p t 8 m n T z i K U 3 u Z k u g w U s R S Z J J r H q g U y f f b j j + n a d T V 1 x Y W C S 6 g i G B y Y o l E 2 A U E o q J V S K h W k K B x F Y R F q L 6 n 4 j 6 K O 5 N i W t 2 f o / T Z Y l a B K I I M u W G S S f Z o 0 Z t t W t p M I u S F S o U I J e e y E 2 m P q m Q C E I p I Q C s q E k R B M J j 9 f g x u f X K e P b l z F N 3 N h g 0 u o E n j 5 c o J G R l m p o F A g V s 7 0 U 8 Q y h M q F 0 k G a P G K B M s j B J 1 V W / 1 H e H 0 w J / F G l X K 7 2 q W N q O 4 9 E 9 m 0 h E Z d B m A J S i b + E M u f Y r 8 g E s 8 + m T M i 1 u W c F I R J 8 L C n r a f z o U y b T x 1 f w x V w U w H N 3 2 C V U K e z u x u n L 3 z 1 S C i X E s n w q Y / o p Y m k i s Y e e Z / Y p N i k S S c 7 A P h u w V b Q C Q I h c L k w S k q C Q T y A 5 w P 8 V i b y U o S Q 6 d r H P T i i U b e q U K z N 5 V G e 1 3 d T D M C y l T i A S O m z x G X i Q N 8 b n V d d U 4 Z u 5 K A L P v e F p q T c X x Q G z 5 9 e / v s 1 k A Y F 0 O D 2 P V N r 0 0 6 R S 5 L K R y Z R B K 8 k 1 s F 8 X D a Q i r D 9 C C i s H a W Q D J b U P Z U 0 k 6 x m 3 I I w u 2 w h l J x K 2 8 z p v h U g w 9 V R Z m X m W O u F 7 4 x E + / / Q v / 5 0 V 6 u i t c H u U 4 B K q D K D B f v m 7 e 7 S 5 F b f U i k k E 8 0 8 U C u Q S h V I E E x I h B 2 V Q 1 k n K 8 o 4 o S 8 F k g r y K E O K o X G U g C c o q l 7 L k m l C 6 L G R i w q i y y b W / h A Q 1 E i J p l Q K h N J F U D i I h s p c U w m E S Z X P L S f r b v / 8 b 9 R t c 7 A u X U I f A 9 N Q 8 3 b n z v a V Q y E E i U a t C p Q K J F L k U k S x S A Q c 2 T h B k T 2 5 I Z E 8 2 Q u U R C d s g j d 6 W s i K S U i i t S k I k 3 W l r T D 0 m k 5 e / H / y l v / 5 P v 6 D u n k 5 8 A x d l w H N v x C X U Y Y C G + n / / 9 5 c y y R B q J a M p m F C i T t o M B F l y f h W X k f M f K Q M q B 7 n k f 1 H w x + B v j k x I 8 k + K h a M j Q B i V 5 / t M a h v E k W O a Q D l l w j Z U S R N K f C U G V K m 6 p p r + 8 Z / / L v e d X Z Q H J t S M S 6 j X w M b 6 F v 3 m 1 1 9 z g z N K B d N P 9 V X t F 6 g A h f K J Z W D K q j p y R J L M l t t J V F j W B M q R i Y m j y l q p N I l E q Z h I J g A B Q u H 1 P p 9 X B r j + 3 a / + M 9 X X H 8 8 1 B t 8 3 P P d d Q v 0 g j A x P 0 J 3 b T 5 R C Y a i S 8 a u 0 U q n 9 T B Z D K k M o Q y o Q y X D J D h B E F V D U 2 3 Z C m W S R S V R I k 8 k Q C X l u U R Y h l F I o o 0 r 8 I i E / V O k X f / l T O t e f / x R 7 F 4 e D S 6 g 3 A D T o m 1 / f p 7 G x V 5 p A U C 0 Q C g q F b a N Q t s G 0 Q i R N K p 0 X A u 9 r 5 Y p A I I A Q K J c s I s m 2 U S M k M f V g 5 h U Q C k R i 4 H v B T z r f f 4 b + 7 B e f l / w e L s q H 5 / 6 o S 6 g 3 i W d P B + n + X S g W S G Q I Z c h l i K X I p B q w I Z d 6 v R 1 C o M I 8 R y J N K C E S k w f 7 D J G 0 M o E 4 2 L b 8 J v X 0 d a R Q K E i f f P 4 R X b 1 2 U d 7 b x Z s B E + q V S 6 i 3 g P W 1 D f p / / + e 3 l E i m h F T 8 R 0 3 3 s P t U Q i T 5 K 3 k x 7 C W T S Y Z U F p G M U o k a i V K l y c M K F Q 5 4 q L E 6 S 1 U h H 4 U j E f r 0 r 3 5 J V b W u j / Q 2 4 B L q H W B y Y o a e 3 L t P q 2 u b F E v C 7 F O E s n L 8 1 4 T i 7 a p g l g I e + D Z Z q o t k K O Q D W Y g S b K k t b e M p G Y p I m X S W 1 m P M M 0 2 o a D B F J 6 r V k x q N E i E C G a 2 r p / P X P 6 X G N j f 8 / b b h e e A S 6 p 0 C 0 y B G n t y n 6 d E h w l L F a P y i V s I n R S p N L R 2 U M C q F E e K W Q o F A y T R R A O I n r 1 c J B I J f 1 N l 7 l v q u f i y T J l 2 8 O 7 i E e s + A u m y t r 9 D K 3 C y t L c 3 T 7 v Y m b W 9 u a L N N r a C p C K W I A x j l q Y r W U q Q 6 S v U n W q i x t Y 1 q 6 h r F T 3 P x / u B 5 M O Y S y o W L N w U m 1 K x L K B c u 3 h B c + 8 C F i z c I z 0 N X o V y 4 e G P w P B x 3 C e X C x Z s B 0 f 8 H X i i E R X s E 7 l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 G u i d = " e 0 c 4 2 8 e 9 - 4 8 b d - 4 8 5 8 - 9 c 4 f - a 3 0 b 2 9 a 4 a 0 6 9 "   R e v = " 1 "   R e v G u i d = " 5 e d 3 0 5 a 9 - e 2 7 c - 4 e 5 c - 9 7 d c - d 8 7 e 5 7 9 b 2 f 0 0 " 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8E9E47FD-D436-4CE7-B3ED-3F6C328B70C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76BF794-7CE5-4E41-8E81-082BC178CC2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عبدالرحمن بلفقيه</dc:creator>
  <cp:lastModifiedBy>عبدالرحمن بلفقيه</cp:lastModifiedBy>
  <dcterms:created xsi:type="dcterms:W3CDTF">2020-12-14T03:23:48Z</dcterms:created>
  <dcterms:modified xsi:type="dcterms:W3CDTF">2020-12-19T11:01:24Z</dcterms:modified>
</cp:coreProperties>
</file>