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135C85CF-438C-41C2-AE17-99C8E8694A3F}" xr6:coauthVersionLast="47" xr6:coauthVersionMax="47" xr10:uidLastSave="{00000000-0000-0000-0000-000000000000}"/>
  <bookViews>
    <workbookView xWindow="-120" yWindow="-120" windowWidth="20730" windowHeight="11160" activeTab="1" xr2:uid="{BDEF4647-B941-4552-9ECE-6E83202DD8D6}"/>
  </bookViews>
  <sheets>
    <sheet name="Sheet1" sheetId="1" r:id="rId1"/>
    <sheet name="sheet2" sheetId="3" r:id="rId2"/>
  </sheet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1" l="1"/>
  <c r="D96" i="1"/>
  <c r="I8" i="1"/>
  <c r="I9" i="1"/>
  <c r="I12" i="1"/>
  <c r="I13" i="1"/>
  <c r="I16" i="1"/>
  <c r="I17" i="1"/>
  <c r="I20" i="1"/>
  <c r="I21" i="1"/>
  <c r="I24" i="1"/>
  <c r="I25" i="1"/>
  <c r="I28" i="1"/>
  <c r="I29" i="1"/>
  <c r="I32" i="1"/>
  <c r="I33" i="1"/>
  <c r="I36" i="1"/>
  <c r="I37" i="1"/>
  <c r="I40" i="1"/>
  <c r="I41" i="1"/>
  <c r="I44" i="1"/>
  <c r="I45" i="1"/>
  <c r="I48" i="1"/>
  <c r="I49" i="1"/>
  <c r="I52" i="1"/>
  <c r="I53" i="1"/>
  <c r="I56" i="1"/>
  <c r="I57" i="1"/>
  <c r="I60" i="1"/>
  <c r="I61" i="1"/>
  <c r="I64" i="1"/>
  <c r="I65" i="1"/>
  <c r="I68" i="1"/>
  <c r="I69" i="1"/>
  <c r="I72" i="1"/>
  <c r="I73" i="1"/>
  <c r="I76" i="1"/>
  <c r="I77" i="1"/>
  <c r="I80" i="1"/>
  <c r="I81" i="1"/>
  <c r="I84" i="1"/>
  <c r="I85" i="1"/>
  <c r="I88" i="1"/>
  <c r="I89" i="1"/>
  <c r="I92" i="1"/>
  <c r="I93" i="1"/>
  <c r="H8" i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I19" i="1" s="1"/>
  <c r="H20" i="1"/>
  <c r="H21" i="1"/>
  <c r="H22" i="1"/>
  <c r="I22" i="1" s="1"/>
  <c r="H23" i="1"/>
  <c r="I23" i="1" s="1"/>
  <c r="H24" i="1"/>
  <c r="H25" i="1"/>
  <c r="H26" i="1"/>
  <c r="I26" i="1" s="1"/>
  <c r="H27" i="1"/>
  <c r="I27" i="1" s="1"/>
  <c r="H28" i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H37" i="1"/>
  <c r="H38" i="1"/>
  <c r="I38" i="1" s="1"/>
  <c r="H39" i="1"/>
  <c r="I39" i="1" s="1"/>
  <c r="H40" i="1"/>
  <c r="H41" i="1"/>
  <c r="H42" i="1"/>
  <c r="I42" i="1" s="1"/>
  <c r="H43" i="1"/>
  <c r="I43" i="1" s="1"/>
  <c r="H44" i="1"/>
  <c r="H45" i="1"/>
  <c r="H46" i="1"/>
  <c r="I46" i="1" s="1"/>
  <c r="H47" i="1"/>
  <c r="I47" i="1" s="1"/>
  <c r="H48" i="1"/>
  <c r="H49" i="1"/>
  <c r="H50" i="1"/>
  <c r="I50" i="1" s="1"/>
  <c r="H51" i="1"/>
  <c r="I51" i="1" s="1"/>
  <c r="H52" i="1"/>
  <c r="H53" i="1"/>
  <c r="H54" i="1"/>
  <c r="I54" i="1" s="1"/>
  <c r="H55" i="1"/>
  <c r="I55" i="1" s="1"/>
  <c r="H56" i="1"/>
  <c r="H57" i="1"/>
  <c r="H58" i="1"/>
  <c r="I58" i="1" s="1"/>
  <c r="H59" i="1"/>
  <c r="I59" i="1" s="1"/>
  <c r="H60" i="1"/>
  <c r="H61" i="1"/>
  <c r="H62" i="1"/>
  <c r="I62" i="1" s="1"/>
  <c r="H63" i="1"/>
  <c r="I63" i="1" s="1"/>
  <c r="H64" i="1"/>
  <c r="H65" i="1"/>
  <c r="H66" i="1"/>
  <c r="I66" i="1" s="1"/>
  <c r="H67" i="1"/>
  <c r="I67" i="1" s="1"/>
  <c r="H68" i="1"/>
  <c r="H69" i="1"/>
  <c r="H70" i="1"/>
  <c r="I70" i="1" s="1"/>
  <c r="H71" i="1"/>
  <c r="I71" i="1" s="1"/>
  <c r="H72" i="1"/>
  <c r="H73" i="1"/>
  <c r="H74" i="1"/>
  <c r="I74" i="1" s="1"/>
  <c r="H75" i="1"/>
  <c r="I75" i="1" s="1"/>
  <c r="H76" i="1"/>
  <c r="H77" i="1"/>
  <c r="H78" i="1"/>
  <c r="I78" i="1" s="1"/>
  <c r="H79" i="1"/>
  <c r="I79" i="1" s="1"/>
  <c r="H80" i="1"/>
  <c r="H81" i="1"/>
  <c r="H82" i="1"/>
  <c r="I82" i="1" s="1"/>
  <c r="H83" i="1"/>
  <c r="I83" i="1" s="1"/>
  <c r="H84" i="1"/>
  <c r="H85" i="1"/>
  <c r="H86" i="1"/>
  <c r="I86" i="1" s="1"/>
  <c r="H87" i="1"/>
  <c r="I87" i="1" s="1"/>
  <c r="H88" i="1"/>
  <c r="H89" i="1"/>
  <c r="H90" i="1"/>
  <c r="I90" i="1" s="1"/>
  <c r="H91" i="1"/>
  <c r="I91" i="1" s="1"/>
  <c r="H92" i="1"/>
  <c r="H93" i="1"/>
  <c r="H94" i="1"/>
  <c r="I94" i="1" s="1"/>
  <c r="H7" i="1"/>
  <c r="I7" i="1" s="1"/>
  <c r="D98" i="1" l="1"/>
</calcChain>
</file>

<file path=xl/sharedStrings.xml><?xml version="1.0" encoding="utf-8"?>
<sst xmlns="http://schemas.openxmlformats.org/spreadsheetml/2006/main" count="205" uniqueCount="21">
  <si>
    <t>Date</t>
  </si>
  <si>
    <t>Sales Rep</t>
  </si>
  <si>
    <t>Shift</t>
  </si>
  <si>
    <t>Cost Price</t>
  </si>
  <si>
    <t>Selling Price</t>
  </si>
  <si>
    <t>Ben</t>
  </si>
  <si>
    <t>Night</t>
  </si>
  <si>
    <t>Jacob</t>
  </si>
  <si>
    <t>Day</t>
  </si>
  <si>
    <t>Sl no.</t>
  </si>
  <si>
    <t>Profit</t>
  </si>
  <si>
    <t>Profit(%)</t>
  </si>
  <si>
    <t>Total cost price</t>
  </si>
  <si>
    <t>Total sell price</t>
  </si>
  <si>
    <t>Total profit</t>
  </si>
  <si>
    <t>Row Labels</t>
  </si>
  <si>
    <t>Grand Total</t>
  </si>
  <si>
    <t>Sum of Cost Price</t>
  </si>
  <si>
    <t>Sum of Profit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</si>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</sst>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7" formatCode="_(&quot;$&quot;* #,##0.00_);_(&quot;$&quot;* \(#,##0.00\);_(&quot;$&quot;* &quot;-&quot;??_);_(@_)"/>
    <numFmt numFmtId="172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022E39"/>
        <bgColor indexed="64"/>
      </patternFill>
    </fill>
    <fill>
      <patternFill patternType="solid">
        <fgColor rgb="FFB44855"/>
        <bgColor indexed="64"/>
      </patternFill>
    </fill>
    <fill>
      <patternFill patternType="solid">
        <fgColor rgb="FFE3534C"/>
        <bgColor indexed="64"/>
      </patternFill>
    </fill>
    <fill>
      <patternFill patternType="solid">
        <fgColor rgb="FFD90839"/>
        <bgColor indexed="64"/>
      </patternFill>
    </fill>
    <fill>
      <patternFill patternType="solid">
        <fgColor rgb="FFFFD0BE"/>
        <bgColor indexed="64"/>
      </patternFill>
    </fill>
    <fill>
      <patternFill patternType="solid">
        <fgColor rgb="FFFFAB74"/>
        <bgColor indexed="64"/>
      </patternFill>
    </fill>
    <fill>
      <patternFill patternType="solid">
        <fgColor rgb="FFFA7C5A"/>
        <bgColor indexed="64"/>
      </patternFill>
    </fill>
    <fill>
      <patternFill patternType="solid">
        <fgColor rgb="FFA13670"/>
        <bgColor indexed="64"/>
      </patternFill>
    </fill>
    <fill>
      <patternFill patternType="solid">
        <fgColor rgb="FFBB1740"/>
        <bgColor indexed="64"/>
      </patternFill>
    </fill>
    <fill>
      <patternFill patternType="solid">
        <fgColor rgb="FFC0424E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</borders>
  <cellStyleXfs count="4">
    <xf numFmtId="0" fontId="0" fillId="0" borderId="0"/>
    <xf numFmtId="0" fontId="5" fillId="0" borderId="2" applyNumberFormat="0" applyFill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10" fontId="2" fillId="10" borderId="1" xfId="0" applyNumberFormat="1" applyFont="1" applyFill="1" applyBorder="1"/>
    <xf numFmtId="0" fontId="0" fillId="13" borderId="1" xfId="0" applyFont="1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0" fontId="6" fillId="3" borderId="1" xfId="0" applyFont="1" applyFill="1" applyBorder="1" applyAlignment="1">
      <alignment horizontal="left" vertical="center"/>
    </xf>
    <xf numFmtId="44" fontId="4" fillId="4" borderId="1" xfId="0" applyNumberFormat="1" applyFont="1" applyFill="1" applyBorder="1" applyAlignment="1">
      <alignment horizont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top"/>
    </xf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/>
    <xf numFmtId="172" fontId="0" fillId="0" borderId="0" xfId="0" applyNumberFormat="1"/>
    <xf numFmtId="172" fontId="0" fillId="0" borderId="0" xfId="0" applyNumberFormat="1" applyBorder="1"/>
    <xf numFmtId="172" fontId="6" fillId="2" borderId="1" xfId="0" applyNumberFormat="1" applyFont="1" applyFill="1" applyBorder="1" applyAlignment="1">
      <alignment horizontal="center" vertical="center"/>
    </xf>
    <xf numFmtId="172" fontId="7" fillId="11" borderId="1" xfId="2" applyNumberFormat="1" applyFont="1" applyFill="1" applyBorder="1" applyAlignment="1">
      <alignment vertical="center"/>
    </xf>
    <xf numFmtId="172" fontId="7" fillId="6" borderId="1" xfId="0" applyNumberFormat="1" applyFont="1" applyFill="1" applyBorder="1" applyAlignment="1">
      <alignment vertical="center"/>
    </xf>
    <xf numFmtId="172" fontId="2" fillId="12" borderId="1" xfId="0" applyNumberFormat="1" applyFont="1" applyFill="1" applyBorder="1"/>
    <xf numFmtId="172" fontId="0" fillId="13" borderId="1" xfId="0" applyNumberFormat="1" applyFill="1" applyBorder="1"/>
  </cellXfs>
  <cellStyles count="4">
    <cellStyle name="Currency 2" xfId="2" xr:uid="{9AE3E0CD-D482-4988-93D2-DC59FA948E05}"/>
    <cellStyle name="Heading 2 2" xfId="1" xr:uid="{D34206BD-F4C1-4D3F-B87D-E386FDB0BC8D}"/>
    <cellStyle name="Normal" xfId="0" builtinId="0"/>
    <cellStyle name="Percent 2" xfId="3" xr:uid="{13E1F095-00C0-4C93-B36F-AFC0B04F7EFC}"/>
  </cellStyles>
  <dxfs count="0"/>
  <tableStyles count="0" defaultTableStyle="TableStyleMedium2" defaultPivotStyle="PivotStyleLight16"/>
  <colors>
    <mruColors>
      <color rgb="FF387589"/>
      <color rgb="FF1FA2A5"/>
      <color rgb="FFD90839"/>
      <color rgb="FFA13670"/>
      <color rgb="FFC0424E"/>
      <color rgb="FFBB1740"/>
      <color rgb="FFBBC740"/>
      <color rgb="FFE3534C"/>
      <color rgb="FFFA7C5A"/>
      <color rgb="FFFFA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[4MH22CA002.xlsx]sheet2!PivotTable16</c:name>
    <c:fmtId val="0"/>
  </c:pivotSource>
  <c:chart>
    <c:title>
      <c:overlay val="0"/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9.783368273934312E-2"/>
              <c:y val="0.23712944634090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9.2243186582809125E-2"/>
              <c:y val="-0.133125303208929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4.1928721174004195E-2"/>
              <c:y val="-6.2402485879185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7952480782669461E-3"/>
              <c:y val="-6.65626516044645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2361984626135568E-2"/>
              <c:y val="9.9843977406696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2361984626135568E-2"/>
              <c:y val="4.99219887033482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1.9566736547868623E-2"/>
              <c:y val="8.73634802308597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547-409B-B505-1DD6FEE18CB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47-409B-B505-1DD6FEE18CB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547-409B-B505-1DD6FEE18CB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8547-409B-B505-1DD6FEE18CB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47-409B-B505-1DD6FEE18CB8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8547-409B-B505-1DD6FEE18CB8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47-409B-B505-1DD6FEE18CB8}"/>
              </c:ext>
            </c:extLst>
          </c:dPt>
          <c:dLbls>
            <c:dLbl>
              <c:idx val="1"/>
              <c:layout>
                <c:manualLayout>
                  <c:x val="9.2243186582809125E-2"/>
                  <c:y val="-0.133125303208929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47-409B-B505-1DD6FEE18CB8}"/>
                </c:ext>
              </c:extLst>
            </c:dLbl>
            <c:dLbl>
              <c:idx val="2"/>
              <c:layout>
                <c:manualLayout>
                  <c:x val="9.783368273934312E-2"/>
                  <c:y val="0.23712944634090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47-409B-B505-1DD6FEE18CB8}"/>
                </c:ext>
              </c:extLst>
            </c:dLbl>
            <c:dLbl>
              <c:idx val="3"/>
              <c:layout>
                <c:manualLayout>
                  <c:x val="1.9566736547868623E-2"/>
                  <c:y val="8.73634802308597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47-409B-B505-1DD6FEE18CB8}"/>
                </c:ext>
              </c:extLst>
            </c:dLbl>
            <c:dLbl>
              <c:idx val="4"/>
              <c:layout>
                <c:manualLayout>
                  <c:x val="2.2361984626135568E-2"/>
                  <c:y val="4.99219887033482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47-409B-B505-1DD6FEE18CB8}"/>
                </c:ext>
              </c:extLst>
            </c:dLbl>
            <c:dLbl>
              <c:idx val="5"/>
              <c:layout>
                <c:manualLayout>
                  <c:x val="2.2361984626135568E-2"/>
                  <c:y val="9.9843977406696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47-409B-B505-1DD6FEE18CB8}"/>
                </c:ext>
              </c:extLst>
            </c:dLbl>
            <c:dLbl>
              <c:idx val="6"/>
              <c:layout>
                <c:manualLayout>
                  <c:x val="2.7952480782669461E-3"/>
                  <c:y val="-6.65626516044645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47-409B-B505-1DD6FEE18CB8}"/>
                </c:ext>
              </c:extLst>
            </c:dLbl>
            <c:dLbl>
              <c:idx val="7"/>
              <c:layout>
                <c:manualLayout>
                  <c:x val="-4.1928721174004195E-2"/>
                  <c:y val="-6.24024858791855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47-409B-B505-1DD6FEE18C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sheet2!$A$4:$A$18</c:f>
              <c:multiLvlStrCache>
                <c:ptCount val="8"/>
                <c:lvl>
                  <c:pt idx="0">
                    <c:v>Ben</c:v>
                  </c:pt>
                  <c:pt idx="1">
                    <c:v>Jacob</c:v>
                  </c:pt>
                  <c:pt idx="2">
                    <c:v>Ben</c:v>
                  </c:pt>
                  <c:pt idx="3">
                    <c:v>Jacob</c:v>
                  </c:pt>
                  <c:pt idx="4">
                    <c:v>Ben</c:v>
                  </c:pt>
                  <c:pt idx="5">
                    <c:v>Jacob</c:v>
                  </c:pt>
                  <c:pt idx="6">
                    <c:v>Ben</c:v>
                  </c:pt>
                  <c:pt idx="7">
                    <c:v>Jacob</c:v>
                  </c:pt>
                </c:lvl>
                <c:lvl>
                  <c:pt idx="0">
                    <c:v>Day</c:v>
                  </c:pt>
                  <c:pt idx="2">
                    <c:v>Night</c:v>
                  </c:pt>
                  <c:pt idx="4">
                    <c:v>Day</c:v>
                  </c:pt>
                  <c:pt idx="6">
                    <c:v>Night</c:v>
                  </c:pt>
                </c:lvl>
                <c:lvl>
                  <c:pt idx="0">
                    <c:v>Jul</c:v>
                  </c:pt>
                  <c:pt idx="4">
                    <c:v>Aug</c:v>
                  </c:pt>
                </c:lvl>
              </c:multiLvlStrCache>
            </c:multiLvlStrRef>
          </c:cat>
          <c:val>
            <c:numRef>
              <c:f>sheet2!$B$4:$B$18</c:f>
              <c:numCache>
                <c:formatCode>General</c:formatCode>
                <c:ptCount val="8"/>
                <c:pt idx="0">
                  <c:v>1158.0300000000002</c:v>
                </c:pt>
                <c:pt idx="1">
                  <c:v>1337.1299999999999</c:v>
                </c:pt>
                <c:pt idx="2">
                  <c:v>1399.9099999999999</c:v>
                </c:pt>
                <c:pt idx="3">
                  <c:v>1270.01</c:v>
                </c:pt>
                <c:pt idx="4">
                  <c:v>815.93000000000006</c:v>
                </c:pt>
                <c:pt idx="5">
                  <c:v>1872.8231168136895</c:v>
                </c:pt>
                <c:pt idx="6">
                  <c:v>1937.1399999999994</c:v>
                </c:pt>
                <c:pt idx="7">
                  <c:v>1032.7600000000002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09B-B505-1DD6FEE18CB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Cost Price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sheet2!$A$4:$A$18</c:f>
              <c:multiLvlStrCache>
                <c:ptCount val="8"/>
                <c:lvl>
                  <c:pt idx="0">
                    <c:v>Ben</c:v>
                  </c:pt>
                  <c:pt idx="1">
                    <c:v>Jacob</c:v>
                  </c:pt>
                  <c:pt idx="2">
                    <c:v>Ben</c:v>
                  </c:pt>
                  <c:pt idx="3">
                    <c:v>Jacob</c:v>
                  </c:pt>
                  <c:pt idx="4">
                    <c:v>Ben</c:v>
                  </c:pt>
                  <c:pt idx="5">
                    <c:v>Jacob</c:v>
                  </c:pt>
                  <c:pt idx="6">
                    <c:v>Ben</c:v>
                  </c:pt>
                  <c:pt idx="7">
                    <c:v>Jacob</c:v>
                  </c:pt>
                </c:lvl>
                <c:lvl>
                  <c:pt idx="0">
                    <c:v>Day</c:v>
                  </c:pt>
                  <c:pt idx="2">
                    <c:v>Night</c:v>
                  </c:pt>
                  <c:pt idx="4">
                    <c:v>Day</c:v>
                  </c:pt>
                  <c:pt idx="6">
                    <c:v>Night</c:v>
                  </c:pt>
                </c:lvl>
                <c:lvl>
                  <c:pt idx="0">
                    <c:v>Jul</c:v>
                  </c:pt>
                  <c:pt idx="4">
                    <c:v>Aug</c:v>
                  </c:pt>
                </c:lvl>
              </c:multiLvlStrCache>
            </c:multiLvlStrRef>
          </c:cat>
          <c:val>
            <c:numRef>
              <c:f>sheet2!$C$4:$C$18</c:f>
              <c:numCache>
                <c:formatCode>General</c:formatCode>
                <c:ptCount val="8"/>
                <c:pt idx="0">
                  <c:v>12251.97</c:v>
                </c:pt>
                <c:pt idx="1">
                  <c:v>13187.119999999999</c:v>
                </c:pt>
                <c:pt idx="2">
                  <c:v>12125.84</c:v>
                </c:pt>
                <c:pt idx="3">
                  <c:v>12639.74</c:v>
                </c:pt>
                <c:pt idx="4">
                  <c:v>8426.82</c:v>
                </c:pt>
                <c:pt idx="5">
                  <c:v>18788.676883186308</c:v>
                </c:pt>
                <c:pt idx="6">
                  <c:v>18663.61</c:v>
                </c:pt>
                <c:pt idx="7">
                  <c:v>6518.24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7-409B-B505-1DD6FEE18CB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109536</xdr:rowOff>
    </xdr:from>
    <xdr:to>
      <xdr:col>12</xdr:col>
      <xdr:colOff>123825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F02C6-BCF7-3F62-886F-FCEAB7FD9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09.777224305559" createdVersion="8" refreshedVersion="8" minRefreshableVersion="3" recordCount="88" xr:uid="{0C710D0D-2E67-4A0D-AE70-C2960BA49526}">
  <cacheSource type="worksheet">
    <worksheetSource ref="C6:H94" sheet="Sheet1"/>
  </cacheSource>
  <cacheFields count="8">
    <cacheField name="Date" numFmtId="14">
      <sharedItems containsSemiMixedTypes="0" containsNonDate="0" containsDate="1" containsString="0" minDate="2022-07-01T00:00:00" maxDate="2022-09-01T00:00:00" count="44"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</sharedItems>
      <fieldGroup par="7"/>
    </cacheField>
    <cacheField name="Sales Rep" numFmtId="0">
      <sharedItems count="2">
        <s v="Ben"/>
        <s v="Jacob"/>
      </sharedItems>
    </cacheField>
    <cacheField name="Shift" numFmtId="0">
      <sharedItems count="2">
        <s v="Night"/>
        <s v="Day"/>
      </sharedItems>
    </cacheField>
    <cacheField name="Cost Price" numFmtId="44">
      <sharedItems containsSemiMixedTypes="0" containsString="0" containsNumber="1" minValue="714.58" maxValue="1594.15"/>
    </cacheField>
    <cacheField name="Selling Price" numFmtId="44">
      <sharedItems containsSemiMixedTypes="0" containsString="0" containsNumber="1" minValue="800.5" maxValue="1742.25"/>
    </cacheField>
    <cacheField name="Profit" numFmtId="44">
      <sharedItems containsSemiMixedTypes="0" containsString="0" containsNumber="1" minValue="22.493116813689994" maxValue="198.99"/>
    </cacheField>
    <cacheField name="Days (Date)" numFmtId="0" databaseField="0">
      <fieldGroup base="0">
        <rangePr groupBy="days" startDate="2022-07-01T00:00:00" endDate="2022-09-01T00:00:00"/>
        <groupItems count="368">
          <s v="&lt;2022-07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2-09-01"/>
        </groupItems>
      </fieldGroup>
    </cacheField>
    <cacheField name="Months (Date)" numFmtId="0" databaseField="0">
      <fieldGroup base="0">
        <rangePr groupBy="months" startDate="2022-07-01T00:00:00" endDate="2022-09-01T00:00:00"/>
        <groupItems count="14">
          <s v="&lt;2022-07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9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n v="1112.94"/>
    <n v="1288"/>
    <n v="175.05999999999995"/>
  </r>
  <r>
    <x v="0"/>
    <x v="1"/>
    <x v="1"/>
    <n v="1095.5"/>
    <n v="1250.75"/>
    <n v="155.25"/>
  </r>
  <r>
    <x v="1"/>
    <x v="0"/>
    <x v="0"/>
    <n v="1120.94"/>
    <n v="1295"/>
    <n v="174.05999999999995"/>
  </r>
  <r>
    <x v="1"/>
    <x v="1"/>
    <x v="1"/>
    <n v="1509.73"/>
    <n v="1687.75"/>
    <n v="178.01999999999998"/>
  </r>
  <r>
    <x v="2"/>
    <x v="0"/>
    <x v="1"/>
    <n v="1235.33"/>
    <n v="1412.25"/>
    <n v="176.92000000000007"/>
  </r>
  <r>
    <x v="2"/>
    <x v="1"/>
    <x v="0"/>
    <n v="881.93"/>
    <n v="962"/>
    <n v="80.07000000000005"/>
  </r>
  <r>
    <x v="3"/>
    <x v="0"/>
    <x v="0"/>
    <n v="1075.7"/>
    <n v="1142.75"/>
    <n v="67.049999999999955"/>
  </r>
  <r>
    <x v="3"/>
    <x v="1"/>
    <x v="1"/>
    <n v="714.58"/>
    <n v="800.5"/>
    <n v="85.919999999999959"/>
  </r>
  <r>
    <x v="4"/>
    <x v="0"/>
    <x v="1"/>
    <n v="1299.1099999999999"/>
    <n v="1360"/>
    <n v="60.8900000000001"/>
  </r>
  <r>
    <x v="4"/>
    <x v="1"/>
    <x v="0"/>
    <n v="1087.48"/>
    <n v="1268.5"/>
    <n v="181.01999999999998"/>
  </r>
  <r>
    <x v="5"/>
    <x v="0"/>
    <x v="0"/>
    <n v="803.79"/>
    <n v="907.75"/>
    <n v="103.96000000000004"/>
  </r>
  <r>
    <x v="5"/>
    <x v="1"/>
    <x v="1"/>
    <n v="1113.73"/>
    <n v="1278.75"/>
    <n v="165.01999999999998"/>
  </r>
  <r>
    <x v="6"/>
    <x v="0"/>
    <x v="1"/>
    <n v="843.16"/>
    <n v="965.25"/>
    <n v="122.09000000000003"/>
  </r>
  <r>
    <x v="6"/>
    <x v="1"/>
    <x v="0"/>
    <n v="1552.52"/>
    <n v="1717.5"/>
    <n v="164.98000000000002"/>
  </r>
  <r>
    <x v="7"/>
    <x v="0"/>
    <x v="0"/>
    <n v="1382.27"/>
    <n v="1550.25"/>
    <n v="167.98000000000002"/>
  </r>
  <r>
    <x v="7"/>
    <x v="1"/>
    <x v="1"/>
    <n v="1515.76"/>
    <n v="1622.75"/>
    <n v="106.99000000000001"/>
  </r>
  <r>
    <x v="8"/>
    <x v="0"/>
    <x v="1"/>
    <n v="1264.56"/>
    <n v="1328.5"/>
    <n v="63.940000000000055"/>
  </r>
  <r>
    <x v="8"/>
    <x v="1"/>
    <x v="0"/>
    <n v="1251.98"/>
    <n v="1402"/>
    <n v="150.01999999999998"/>
  </r>
  <r>
    <x v="9"/>
    <x v="0"/>
    <x v="0"/>
    <n v="986.11"/>
    <n v="1054"/>
    <n v="67.889999999999986"/>
  </r>
  <r>
    <x v="9"/>
    <x v="1"/>
    <x v="1"/>
    <n v="1514.2"/>
    <n v="1571.25"/>
    <n v="57.049999999999955"/>
  </r>
  <r>
    <x v="10"/>
    <x v="0"/>
    <x v="1"/>
    <n v="1318.85"/>
    <n v="1454.75"/>
    <n v="135.90000000000009"/>
  </r>
  <r>
    <x v="10"/>
    <x v="1"/>
    <x v="0"/>
    <n v="1495.11"/>
    <n v="1655"/>
    <n v="159.8900000000001"/>
  </r>
  <r>
    <x v="11"/>
    <x v="0"/>
    <x v="0"/>
    <n v="1187.7"/>
    <n v="1297.75"/>
    <n v="110.04999999999995"/>
  </r>
  <r>
    <x v="11"/>
    <x v="1"/>
    <x v="1"/>
    <n v="1150.74"/>
    <n v="1225.75"/>
    <n v="75.009999999999991"/>
  </r>
  <r>
    <x v="12"/>
    <x v="0"/>
    <x v="1"/>
    <n v="1562.68"/>
    <n v="1736.75"/>
    <n v="174.06999999999994"/>
  </r>
  <r>
    <x v="12"/>
    <x v="1"/>
    <x v="0"/>
    <n v="1514.13"/>
    <n v="1620.25"/>
    <n v="106.11999999999989"/>
  </r>
  <r>
    <x v="13"/>
    <x v="0"/>
    <x v="0"/>
    <n v="778.27"/>
    <n v="930.25"/>
    <n v="151.98000000000002"/>
  </r>
  <r>
    <x v="13"/>
    <x v="1"/>
    <x v="1"/>
    <n v="1270.6600000000001"/>
    <n v="1334.75"/>
    <n v="64.089999999999918"/>
  </r>
  <r>
    <x v="14"/>
    <x v="0"/>
    <x v="1"/>
    <n v="766.72"/>
    <n v="841.75"/>
    <n v="75.029999999999973"/>
  </r>
  <r>
    <x v="14"/>
    <x v="1"/>
    <x v="0"/>
    <n v="1041.1300000000001"/>
    <n v="1157.25"/>
    <n v="116.11999999999989"/>
  </r>
  <r>
    <x v="15"/>
    <x v="0"/>
    <x v="0"/>
    <n v="1218.08"/>
    <n v="1344"/>
    <n v="125.92000000000007"/>
  </r>
  <r>
    <x v="15"/>
    <x v="1"/>
    <x v="1"/>
    <n v="1016.36"/>
    <n v="1108.25"/>
    <n v="91.889999999999986"/>
  </r>
  <r>
    <x v="16"/>
    <x v="0"/>
    <x v="1"/>
    <n v="1576.91"/>
    <n v="1683"/>
    <n v="106.08999999999992"/>
  </r>
  <r>
    <x v="16"/>
    <x v="1"/>
    <x v="0"/>
    <n v="870.02"/>
    <n v="997"/>
    <n v="126.98000000000002"/>
  </r>
  <r>
    <x v="17"/>
    <x v="0"/>
    <x v="0"/>
    <n v="1145.26"/>
    <n v="1344.25"/>
    <n v="198.99"/>
  </r>
  <r>
    <x v="17"/>
    <x v="1"/>
    <x v="1"/>
    <n v="1313.05"/>
    <n v="1504"/>
    <n v="190.95000000000005"/>
  </r>
  <r>
    <x v="18"/>
    <x v="0"/>
    <x v="1"/>
    <n v="833.49"/>
    <n v="906.5"/>
    <n v="73.009999999999991"/>
  </r>
  <r>
    <x v="18"/>
    <x v="1"/>
    <x v="0"/>
    <n v="1578.85"/>
    <n v="1711.75"/>
    <n v="132.90000000000009"/>
  </r>
  <r>
    <x v="19"/>
    <x v="0"/>
    <x v="0"/>
    <n v="1314.78"/>
    <n v="1371.75"/>
    <n v="56.970000000000027"/>
  </r>
  <r>
    <x v="19"/>
    <x v="1"/>
    <x v="1"/>
    <n v="972.81"/>
    <n v="1139.75"/>
    <n v="166.94000000000005"/>
  </r>
  <r>
    <x v="20"/>
    <x v="0"/>
    <x v="1"/>
    <n v="1551.16"/>
    <n v="1721.25"/>
    <n v="170.08999999999992"/>
  </r>
  <r>
    <x v="20"/>
    <x v="1"/>
    <x v="0"/>
    <n v="1366.59"/>
    <n v="1418.5"/>
    <n v="51.910000000000082"/>
  </r>
  <r>
    <x v="21"/>
    <x v="0"/>
    <x v="0"/>
    <n v="1466.66"/>
    <n v="1624.75"/>
    <n v="158.08999999999992"/>
  </r>
  <r>
    <x v="21"/>
    <x v="1"/>
    <x v="1"/>
    <n v="1594.15"/>
    <n v="1682.25"/>
    <n v="88.099999999999909"/>
  </r>
  <r>
    <x v="22"/>
    <x v="0"/>
    <x v="0"/>
    <n v="1580.98"/>
    <n v="1679"/>
    <n v="98.019999999999982"/>
  </r>
  <r>
    <x v="22"/>
    <x v="1"/>
    <x v="1"/>
    <n v="916.97"/>
    <n v="1025"/>
    <n v="108.02999999999997"/>
  </r>
  <r>
    <x v="23"/>
    <x v="0"/>
    <x v="0"/>
    <n v="726.12"/>
    <n v="838"/>
    <n v="111.88"/>
  </r>
  <r>
    <x v="23"/>
    <x v="1"/>
    <x v="1"/>
    <n v="1461.44"/>
    <n v="1599.5"/>
    <n v="138.05999999999995"/>
  </r>
  <r>
    <x v="24"/>
    <x v="0"/>
    <x v="1"/>
    <n v="1176.26"/>
    <n v="1263.25"/>
    <n v="86.990000000000009"/>
  </r>
  <r>
    <x v="24"/>
    <x v="1"/>
    <x v="0"/>
    <n v="825.12"/>
    <n v="1004"/>
    <n v="178.88"/>
  </r>
  <r>
    <x v="25"/>
    <x v="0"/>
    <x v="0"/>
    <n v="1034.97"/>
    <n v="1091"/>
    <n v="56.029999999999973"/>
  </r>
  <r>
    <x v="25"/>
    <x v="1"/>
    <x v="1"/>
    <n v="939.94"/>
    <n v="1045"/>
    <n v="105.05999999999995"/>
  </r>
  <r>
    <x v="26"/>
    <x v="0"/>
    <x v="1"/>
    <n v="1429.63"/>
    <n v="1570.75"/>
    <n v="141.11999999999989"/>
  </r>
  <r>
    <x v="26"/>
    <x v="1"/>
    <x v="0"/>
    <n v="1009.06"/>
    <n v="1189"/>
    <n v="179.94000000000005"/>
  </r>
  <r>
    <x v="27"/>
    <x v="0"/>
    <x v="0"/>
    <n v="974.45"/>
    <n v="1152.5"/>
    <n v="178.04999999999995"/>
  </r>
  <r>
    <x v="27"/>
    <x v="1"/>
    <x v="1"/>
    <n v="1511.87"/>
    <n v="1688.75"/>
    <n v="176.88000000000011"/>
  </r>
  <r>
    <x v="28"/>
    <x v="0"/>
    <x v="0"/>
    <n v="1103.76"/>
    <n v="1256.75"/>
    <n v="152.99"/>
  </r>
  <r>
    <x v="28"/>
    <x v="1"/>
    <x v="1"/>
    <n v="809.07"/>
    <n v="930"/>
    <n v="120.92999999999995"/>
  </r>
  <r>
    <x v="29"/>
    <x v="0"/>
    <x v="0"/>
    <n v="1438.4"/>
    <n v="1560.5"/>
    <n v="122.09999999999991"/>
  </r>
  <r>
    <x v="29"/>
    <x v="1"/>
    <x v="1"/>
    <n v="1472.96"/>
    <n v="1637"/>
    <n v="164.03999999999996"/>
  </r>
  <r>
    <x v="30"/>
    <x v="0"/>
    <x v="1"/>
    <n v="1556.29"/>
    <n v="1742.25"/>
    <n v="185.96000000000004"/>
  </r>
  <r>
    <x v="30"/>
    <x v="1"/>
    <x v="0"/>
    <n v="960.13"/>
    <n v="1088.25"/>
    <n v="128.12"/>
  </r>
  <r>
    <x v="31"/>
    <x v="0"/>
    <x v="0"/>
    <n v="1520.43"/>
    <n v="1594.5"/>
    <n v="74.069999999999936"/>
  </r>
  <r>
    <x v="31"/>
    <x v="1"/>
    <x v="1"/>
    <n v="1195.05"/>
    <n v="1263"/>
    <n v="67.950000000000045"/>
  </r>
  <r>
    <x v="32"/>
    <x v="0"/>
    <x v="0"/>
    <n v="1357.83"/>
    <n v="1518.75"/>
    <n v="160.92000000000007"/>
  </r>
  <r>
    <x v="32"/>
    <x v="1"/>
    <x v="1"/>
    <n v="1440.38"/>
    <n v="1498.5"/>
    <n v="58.119999999999891"/>
  </r>
  <r>
    <x v="33"/>
    <x v="0"/>
    <x v="0"/>
    <n v="801.34"/>
    <n v="913.25"/>
    <n v="111.90999999999997"/>
  </r>
  <r>
    <x v="33"/>
    <x v="1"/>
    <x v="1"/>
    <n v="1001.99"/>
    <n v="1097"/>
    <n v="95.009999999999991"/>
  </r>
  <r>
    <x v="34"/>
    <x v="0"/>
    <x v="1"/>
    <n v="1121.8599999999999"/>
    <n v="1191.75"/>
    <n v="69.8900000000001"/>
  </r>
  <r>
    <x v="34"/>
    <x v="1"/>
    <x v="0"/>
    <n v="776.22"/>
    <n v="961.25"/>
    <n v="185.02999999999997"/>
  </r>
  <r>
    <x v="35"/>
    <x v="0"/>
    <x v="0"/>
    <n v="779.66"/>
    <n v="900.75"/>
    <n v="121.09000000000003"/>
  </r>
  <r>
    <x v="35"/>
    <x v="1"/>
    <x v="1"/>
    <n v="850.14"/>
    <n v="932.25"/>
    <n v="82.110000000000014"/>
  </r>
  <r>
    <x v="36"/>
    <x v="0"/>
    <x v="1"/>
    <n v="896.25"/>
    <n v="1008.25"/>
    <n v="112"/>
  </r>
  <r>
    <x v="36"/>
    <x v="1"/>
    <x v="0"/>
    <n v="1051"/>
    <n v="1133"/>
    <n v="82"/>
  </r>
  <r>
    <x v="37"/>
    <x v="0"/>
    <x v="0"/>
    <n v="1385.5"/>
    <n v="1504.5"/>
    <n v="119"/>
  </r>
  <r>
    <x v="37"/>
    <x v="1"/>
    <x v="1"/>
    <n v="1075.76"/>
    <n v="1262.75"/>
    <n v="186.99"/>
  </r>
  <r>
    <x v="38"/>
    <x v="0"/>
    <x v="1"/>
    <n v="896.05"/>
    <n v="957"/>
    <n v="60.950000000000045"/>
  </r>
  <r>
    <x v="38"/>
    <x v="1"/>
    <x v="0"/>
    <n v="843.34"/>
    <n v="1039.25"/>
    <n v="195.90999999999997"/>
  </r>
  <r>
    <x v="39"/>
    <x v="0"/>
    <x v="0"/>
    <n v="1211.6600000000001"/>
    <n v="1325.75"/>
    <n v="114.08999999999992"/>
  </r>
  <r>
    <x v="39"/>
    <x v="1"/>
    <x v="1"/>
    <n v="1357.2"/>
    <n v="1463.25"/>
    <n v="106.04999999999995"/>
  </r>
  <r>
    <x v="40"/>
    <x v="0"/>
    <x v="0"/>
    <n v="940.87"/>
    <n v="1027.75"/>
    <n v="86.88"/>
  </r>
  <r>
    <x v="40"/>
    <x v="1"/>
    <x v="1"/>
    <n v="1274.05"/>
    <n v="1455"/>
    <n v="180.95000000000005"/>
  </r>
  <r>
    <x v="41"/>
    <x v="0"/>
    <x v="0"/>
    <n v="1179.06"/>
    <n v="1376"/>
    <n v="196.94000000000005"/>
  </r>
  <r>
    <x v="41"/>
    <x v="1"/>
    <x v="1"/>
    <n v="774.2"/>
    <n v="946.25"/>
    <n v="172.04999999999995"/>
  </r>
  <r>
    <x v="42"/>
    <x v="0"/>
    <x v="1"/>
    <n v="1350.48"/>
    <n v="1509.5"/>
    <n v="159.01999999999998"/>
  </r>
  <r>
    <x v="42"/>
    <x v="1"/>
    <x v="0"/>
    <n v="1053.3699999999999"/>
    <n v="1136.25"/>
    <n v="82.880000000000109"/>
  </r>
  <r>
    <x v="43"/>
    <x v="0"/>
    <x v="0"/>
    <n v="1161.92"/>
    <n v="1237"/>
    <n v="75.079999999999927"/>
  </r>
  <r>
    <x v="43"/>
    <x v="1"/>
    <x v="1"/>
    <n v="1113.50688318631"/>
    <n v="1136"/>
    <n v="22.49311681368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D3774-E27D-425D-9A96-2FA68E4DA81F}" name="PivotTable1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8" firstHeaderRow="0" firstDataRow="1" firstDataCol="1"/>
  <pivotFields count="8">
    <pivotField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numFmtId="44" showAll="0"/>
    <pivotField numFmtId="44" showAll="0"/>
    <pivotField dataField="1" numFmtId="44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7"/>
    <field x="2"/>
    <field x="1"/>
  </rowFields>
  <rowItems count="15">
    <i>
      <x v="7"/>
    </i>
    <i r="1">
      <x/>
    </i>
    <i r="2">
      <x/>
    </i>
    <i r="2">
      <x v="1"/>
    </i>
    <i r="1">
      <x v="1"/>
    </i>
    <i r="2">
      <x/>
    </i>
    <i r="2">
      <x v="1"/>
    </i>
    <i>
      <x v="8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5" baseField="0" baseItem="0"/>
    <dataField name="Sum of Cost Price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7" count="1" selected="0">
            <x v="7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7" count="1" selected="0">
            <x v="7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7" count="1" selected="0">
            <x v="8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7" count="1" selected="0">
            <x v="8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7" count="1" selected="0">
            <x v="8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7" count="1" selected="0">
            <x v="8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2F91-D359-489F-B37E-A1CADDB37067}">
  <dimension ref="A2:I98"/>
  <sheetViews>
    <sheetView topLeftCell="B86" workbookViewId="0">
      <selection activeCell="I3" sqref="I3"/>
    </sheetView>
  </sheetViews>
  <sheetFormatPr defaultRowHeight="15" x14ac:dyDescent="0.25"/>
  <cols>
    <col min="1" max="1" width="16.28515625" customWidth="1"/>
    <col min="2" max="2" width="9.140625" style="7"/>
    <col min="3" max="3" width="14.85546875" style="5" customWidth="1"/>
    <col min="4" max="4" width="15.7109375" customWidth="1"/>
    <col min="5" max="5" width="16.140625" customWidth="1"/>
    <col min="6" max="6" width="26.85546875" style="28" customWidth="1"/>
    <col min="7" max="7" width="26.5703125" style="28" customWidth="1"/>
    <col min="8" max="8" width="16.28515625" style="28" customWidth="1"/>
    <col min="9" max="9" width="16.28515625" customWidth="1"/>
  </cols>
  <sheetData>
    <row r="2" spans="1:9" x14ac:dyDescent="0.25">
      <c r="A2" s="1"/>
      <c r="B2" s="20"/>
      <c r="C2" s="21"/>
      <c r="D2" s="1"/>
    </row>
    <row r="3" spans="1:9" x14ac:dyDescent="0.25">
      <c r="A3" s="1"/>
      <c r="B3" s="20"/>
      <c r="C3" s="21"/>
      <c r="D3" s="1"/>
    </row>
    <row r="4" spans="1:9" x14ac:dyDescent="0.25">
      <c r="A4" s="1"/>
      <c r="B4" s="20"/>
      <c r="C4" s="21"/>
      <c r="D4" s="1"/>
    </row>
    <row r="5" spans="1:9" x14ac:dyDescent="0.25">
      <c r="A5" s="27"/>
      <c r="B5" s="6"/>
      <c r="C5" s="4"/>
      <c r="D5" s="3"/>
      <c r="E5" s="3"/>
      <c r="F5" s="29"/>
      <c r="G5" s="29"/>
    </row>
    <row r="6" spans="1:9" ht="18.75" x14ac:dyDescent="0.3">
      <c r="B6" s="8" t="s">
        <v>9</v>
      </c>
      <c r="C6" s="9" t="s">
        <v>0</v>
      </c>
      <c r="D6" s="9" t="s">
        <v>1</v>
      </c>
      <c r="E6" s="9" t="s">
        <v>2</v>
      </c>
      <c r="F6" s="30" t="s">
        <v>3</v>
      </c>
      <c r="G6" s="30" t="s">
        <v>4</v>
      </c>
      <c r="H6" s="30" t="s">
        <v>10</v>
      </c>
      <c r="I6" s="9" t="s">
        <v>11</v>
      </c>
    </row>
    <row r="7" spans="1:9" ht="15.75" x14ac:dyDescent="0.25">
      <c r="B7" s="19">
        <v>1</v>
      </c>
      <c r="C7" s="16">
        <v>44743</v>
      </c>
      <c r="D7" s="17" t="s">
        <v>5</v>
      </c>
      <c r="E7" s="18" t="s">
        <v>6</v>
      </c>
      <c r="F7" s="31">
        <v>1112.94</v>
      </c>
      <c r="G7" s="32">
        <v>1288</v>
      </c>
      <c r="H7" s="33">
        <f>G7-F7</f>
        <v>175.05999999999995</v>
      </c>
      <c r="I7" s="10">
        <f>H7/F7</f>
        <v>0.15729509227811017</v>
      </c>
    </row>
    <row r="8" spans="1:9" ht="15.75" x14ac:dyDescent="0.25">
      <c r="B8" s="19">
        <v>2</v>
      </c>
      <c r="C8" s="16">
        <v>44743</v>
      </c>
      <c r="D8" s="17" t="s">
        <v>7</v>
      </c>
      <c r="E8" s="18" t="s">
        <v>8</v>
      </c>
      <c r="F8" s="31">
        <v>1095.5</v>
      </c>
      <c r="G8" s="32">
        <v>1250.75</v>
      </c>
      <c r="H8" s="33">
        <f t="shared" ref="H8:H71" si="0">G8-F8</f>
        <v>155.25</v>
      </c>
      <c r="I8" s="10">
        <f t="shared" ref="I8:I71" si="1">H8/F8</f>
        <v>0.14171611136467366</v>
      </c>
    </row>
    <row r="9" spans="1:9" ht="15.75" x14ac:dyDescent="0.25">
      <c r="B9" s="19">
        <v>3</v>
      </c>
      <c r="C9" s="16">
        <v>44746</v>
      </c>
      <c r="D9" s="17" t="s">
        <v>5</v>
      </c>
      <c r="E9" s="18" t="s">
        <v>6</v>
      </c>
      <c r="F9" s="31">
        <v>1120.94</v>
      </c>
      <c r="G9" s="32">
        <v>1295</v>
      </c>
      <c r="H9" s="33">
        <f t="shared" si="0"/>
        <v>174.05999999999995</v>
      </c>
      <c r="I9" s="10">
        <f t="shared" si="1"/>
        <v>0.15528038967295299</v>
      </c>
    </row>
    <row r="10" spans="1:9" ht="15.75" x14ac:dyDescent="0.25">
      <c r="B10" s="19">
        <v>4</v>
      </c>
      <c r="C10" s="16">
        <v>44746</v>
      </c>
      <c r="D10" s="17" t="s">
        <v>7</v>
      </c>
      <c r="E10" s="18" t="s">
        <v>8</v>
      </c>
      <c r="F10" s="31">
        <v>1509.73</v>
      </c>
      <c r="G10" s="32">
        <v>1687.75</v>
      </c>
      <c r="H10" s="33">
        <f t="shared" si="0"/>
        <v>178.01999999999998</v>
      </c>
      <c r="I10" s="10">
        <f t="shared" si="1"/>
        <v>0.11791512389632582</v>
      </c>
    </row>
    <row r="11" spans="1:9" ht="15.75" x14ac:dyDescent="0.25">
      <c r="B11" s="19">
        <v>5</v>
      </c>
      <c r="C11" s="16">
        <v>44747</v>
      </c>
      <c r="D11" s="17" t="s">
        <v>5</v>
      </c>
      <c r="E11" s="18" t="s">
        <v>8</v>
      </c>
      <c r="F11" s="31">
        <v>1235.33</v>
      </c>
      <c r="G11" s="32">
        <v>1412.25</v>
      </c>
      <c r="H11" s="33">
        <f t="shared" si="0"/>
        <v>176.92000000000007</v>
      </c>
      <c r="I11" s="10">
        <f t="shared" si="1"/>
        <v>0.14321679227412926</v>
      </c>
    </row>
    <row r="12" spans="1:9" ht="15.75" x14ac:dyDescent="0.25">
      <c r="B12" s="19">
        <v>6</v>
      </c>
      <c r="C12" s="16">
        <v>44747</v>
      </c>
      <c r="D12" s="17" t="s">
        <v>7</v>
      </c>
      <c r="E12" s="18" t="s">
        <v>6</v>
      </c>
      <c r="F12" s="31">
        <v>881.93</v>
      </c>
      <c r="G12" s="32">
        <v>962</v>
      </c>
      <c r="H12" s="33">
        <f t="shared" si="0"/>
        <v>80.07000000000005</v>
      </c>
      <c r="I12" s="10">
        <f t="shared" si="1"/>
        <v>9.0789518442506836E-2</v>
      </c>
    </row>
    <row r="13" spans="1:9" ht="15.75" x14ac:dyDescent="0.25">
      <c r="B13" s="19">
        <v>7</v>
      </c>
      <c r="C13" s="16">
        <v>44748</v>
      </c>
      <c r="D13" s="17" t="s">
        <v>5</v>
      </c>
      <c r="E13" s="18" t="s">
        <v>6</v>
      </c>
      <c r="F13" s="31">
        <v>1075.7</v>
      </c>
      <c r="G13" s="32">
        <v>1142.75</v>
      </c>
      <c r="H13" s="33">
        <f t="shared" si="0"/>
        <v>67.049999999999955</v>
      </c>
      <c r="I13" s="10">
        <f t="shared" si="1"/>
        <v>6.2331505066468298E-2</v>
      </c>
    </row>
    <row r="14" spans="1:9" ht="15.75" x14ac:dyDescent="0.25">
      <c r="B14" s="19">
        <v>8</v>
      </c>
      <c r="C14" s="16">
        <v>44748</v>
      </c>
      <c r="D14" s="17" t="s">
        <v>7</v>
      </c>
      <c r="E14" s="18" t="s">
        <v>8</v>
      </c>
      <c r="F14" s="31">
        <v>714.58</v>
      </c>
      <c r="G14" s="32">
        <v>800.5</v>
      </c>
      <c r="H14" s="33">
        <f t="shared" si="0"/>
        <v>85.919999999999959</v>
      </c>
      <c r="I14" s="10">
        <f t="shared" si="1"/>
        <v>0.12023846175375739</v>
      </c>
    </row>
    <row r="15" spans="1:9" ht="15.75" x14ac:dyDescent="0.25">
      <c r="B15" s="19">
        <v>9</v>
      </c>
      <c r="C15" s="16">
        <v>44749</v>
      </c>
      <c r="D15" s="17" t="s">
        <v>5</v>
      </c>
      <c r="E15" s="18" t="s">
        <v>8</v>
      </c>
      <c r="F15" s="31">
        <v>1299.1099999999999</v>
      </c>
      <c r="G15" s="32">
        <v>1360</v>
      </c>
      <c r="H15" s="33">
        <f t="shared" si="0"/>
        <v>60.8900000000001</v>
      </c>
      <c r="I15" s="10">
        <f t="shared" si="1"/>
        <v>4.6870549837966076E-2</v>
      </c>
    </row>
    <row r="16" spans="1:9" ht="15.75" x14ac:dyDescent="0.25">
      <c r="B16" s="19">
        <v>10</v>
      </c>
      <c r="C16" s="16">
        <v>44749</v>
      </c>
      <c r="D16" s="17" t="s">
        <v>7</v>
      </c>
      <c r="E16" s="18" t="s">
        <v>6</v>
      </c>
      <c r="F16" s="31">
        <v>1087.48</v>
      </c>
      <c r="G16" s="32">
        <v>1268.5</v>
      </c>
      <c r="H16" s="33">
        <f t="shared" si="0"/>
        <v>181.01999999999998</v>
      </c>
      <c r="I16" s="10">
        <f t="shared" si="1"/>
        <v>0.16645823371464299</v>
      </c>
    </row>
    <row r="17" spans="2:9" ht="15.75" x14ac:dyDescent="0.25">
      <c r="B17" s="19">
        <v>11</v>
      </c>
      <c r="C17" s="16">
        <v>44750</v>
      </c>
      <c r="D17" s="17" t="s">
        <v>5</v>
      </c>
      <c r="E17" s="18" t="s">
        <v>6</v>
      </c>
      <c r="F17" s="31">
        <v>803.79</v>
      </c>
      <c r="G17" s="32">
        <v>907.75</v>
      </c>
      <c r="H17" s="33">
        <f t="shared" si="0"/>
        <v>103.96000000000004</v>
      </c>
      <c r="I17" s="10">
        <f t="shared" si="1"/>
        <v>0.12933726470844381</v>
      </c>
    </row>
    <row r="18" spans="2:9" ht="15.75" x14ac:dyDescent="0.25">
      <c r="B18" s="19">
        <v>12</v>
      </c>
      <c r="C18" s="16">
        <v>44750</v>
      </c>
      <c r="D18" s="17" t="s">
        <v>7</v>
      </c>
      <c r="E18" s="18" t="s">
        <v>8</v>
      </c>
      <c r="F18" s="31">
        <v>1113.73</v>
      </c>
      <c r="G18" s="32">
        <v>1278.75</v>
      </c>
      <c r="H18" s="33">
        <f t="shared" si="0"/>
        <v>165.01999999999998</v>
      </c>
      <c r="I18" s="10">
        <f t="shared" si="1"/>
        <v>0.14816876621802411</v>
      </c>
    </row>
    <row r="19" spans="2:9" ht="15.75" x14ac:dyDescent="0.25">
      <c r="B19" s="19">
        <v>13</v>
      </c>
      <c r="C19" s="16">
        <v>44753</v>
      </c>
      <c r="D19" s="17" t="s">
        <v>5</v>
      </c>
      <c r="E19" s="18" t="s">
        <v>8</v>
      </c>
      <c r="F19" s="31">
        <v>843.16</v>
      </c>
      <c r="G19" s="32">
        <v>965.25</v>
      </c>
      <c r="H19" s="33">
        <f t="shared" si="0"/>
        <v>122.09000000000003</v>
      </c>
      <c r="I19" s="10">
        <f t="shared" si="1"/>
        <v>0.14480051235827132</v>
      </c>
    </row>
    <row r="20" spans="2:9" ht="15.75" x14ac:dyDescent="0.25">
      <c r="B20" s="19">
        <v>14</v>
      </c>
      <c r="C20" s="16">
        <v>44753</v>
      </c>
      <c r="D20" s="17" t="s">
        <v>7</v>
      </c>
      <c r="E20" s="18" t="s">
        <v>6</v>
      </c>
      <c r="F20" s="31">
        <v>1552.52</v>
      </c>
      <c r="G20" s="32">
        <v>1717.5</v>
      </c>
      <c r="H20" s="33">
        <f t="shared" si="0"/>
        <v>164.98000000000002</v>
      </c>
      <c r="I20" s="10">
        <f t="shared" si="1"/>
        <v>0.10626594182361582</v>
      </c>
    </row>
    <row r="21" spans="2:9" ht="15.75" x14ac:dyDescent="0.25">
      <c r="B21" s="19">
        <v>15</v>
      </c>
      <c r="C21" s="16">
        <v>44754</v>
      </c>
      <c r="D21" s="17" t="s">
        <v>5</v>
      </c>
      <c r="E21" s="18" t="s">
        <v>6</v>
      </c>
      <c r="F21" s="31">
        <v>1382.27</v>
      </c>
      <c r="G21" s="32">
        <v>1550.25</v>
      </c>
      <c r="H21" s="33">
        <f t="shared" si="0"/>
        <v>167.98000000000002</v>
      </c>
      <c r="I21" s="10">
        <f t="shared" si="1"/>
        <v>0.12152473829280822</v>
      </c>
    </row>
    <row r="22" spans="2:9" ht="15.75" x14ac:dyDescent="0.25">
      <c r="B22" s="19">
        <v>16</v>
      </c>
      <c r="C22" s="16">
        <v>44754</v>
      </c>
      <c r="D22" s="17" t="s">
        <v>7</v>
      </c>
      <c r="E22" s="18" t="s">
        <v>8</v>
      </c>
      <c r="F22" s="31">
        <v>1515.76</v>
      </c>
      <c r="G22" s="32">
        <v>1622.75</v>
      </c>
      <c r="H22" s="33">
        <f t="shared" si="0"/>
        <v>106.99000000000001</v>
      </c>
      <c r="I22" s="10">
        <f t="shared" si="1"/>
        <v>7.0585053042698062E-2</v>
      </c>
    </row>
    <row r="23" spans="2:9" ht="15.75" x14ac:dyDescent="0.25">
      <c r="B23" s="19">
        <v>17</v>
      </c>
      <c r="C23" s="16">
        <v>44755</v>
      </c>
      <c r="D23" s="17" t="s">
        <v>5</v>
      </c>
      <c r="E23" s="18" t="s">
        <v>8</v>
      </c>
      <c r="F23" s="31">
        <v>1264.56</v>
      </c>
      <c r="G23" s="32">
        <v>1328.5</v>
      </c>
      <c r="H23" s="33">
        <f t="shared" si="0"/>
        <v>63.940000000000055</v>
      </c>
      <c r="I23" s="10">
        <f t="shared" si="1"/>
        <v>5.056304169039038E-2</v>
      </c>
    </row>
    <row r="24" spans="2:9" ht="15.75" x14ac:dyDescent="0.25">
      <c r="B24" s="19">
        <v>18</v>
      </c>
      <c r="C24" s="16">
        <v>44755</v>
      </c>
      <c r="D24" s="17" t="s">
        <v>7</v>
      </c>
      <c r="E24" s="18" t="s">
        <v>6</v>
      </c>
      <c r="F24" s="31">
        <v>1251.98</v>
      </c>
      <c r="G24" s="32">
        <v>1402</v>
      </c>
      <c r="H24" s="33">
        <f t="shared" si="0"/>
        <v>150.01999999999998</v>
      </c>
      <c r="I24" s="10">
        <f t="shared" si="1"/>
        <v>0.11982619530663427</v>
      </c>
    </row>
    <row r="25" spans="2:9" ht="15.75" x14ac:dyDescent="0.25">
      <c r="B25" s="19">
        <v>19</v>
      </c>
      <c r="C25" s="16">
        <v>44756</v>
      </c>
      <c r="D25" s="17" t="s">
        <v>5</v>
      </c>
      <c r="E25" s="18" t="s">
        <v>6</v>
      </c>
      <c r="F25" s="31">
        <v>986.11</v>
      </c>
      <c r="G25" s="32">
        <v>1054</v>
      </c>
      <c r="H25" s="33">
        <f t="shared" si="0"/>
        <v>67.889999999999986</v>
      </c>
      <c r="I25" s="10">
        <f t="shared" si="1"/>
        <v>6.8846274756365913E-2</v>
      </c>
    </row>
    <row r="26" spans="2:9" ht="15.75" x14ac:dyDescent="0.25">
      <c r="B26" s="19">
        <v>20</v>
      </c>
      <c r="C26" s="16">
        <v>44756</v>
      </c>
      <c r="D26" s="17" t="s">
        <v>7</v>
      </c>
      <c r="E26" s="18" t="s">
        <v>8</v>
      </c>
      <c r="F26" s="31">
        <v>1514.2</v>
      </c>
      <c r="G26" s="32">
        <v>1571.25</v>
      </c>
      <c r="H26" s="33">
        <f t="shared" si="0"/>
        <v>57.049999999999955</v>
      </c>
      <c r="I26" s="10">
        <f t="shared" si="1"/>
        <v>3.7676660943072218E-2</v>
      </c>
    </row>
    <row r="27" spans="2:9" ht="15.75" x14ac:dyDescent="0.25">
      <c r="B27" s="19">
        <v>21</v>
      </c>
      <c r="C27" s="16">
        <v>44757</v>
      </c>
      <c r="D27" s="17" t="s">
        <v>5</v>
      </c>
      <c r="E27" s="18" t="s">
        <v>8</v>
      </c>
      <c r="F27" s="31">
        <v>1318.85</v>
      </c>
      <c r="G27" s="32">
        <v>1454.75</v>
      </c>
      <c r="H27" s="33">
        <f t="shared" si="0"/>
        <v>135.90000000000009</v>
      </c>
      <c r="I27" s="10">
        <f t="shared" si="1"/>
        <v>0.10304431891420564</v>
      </c>
    </row>
    <row r="28" spans="2:9" ht="15.75" x14ac:dyDescent="0.25">
      <c r="B28" s="19">
        <v>22</v>
      </c>
      <c r="C28" s="16">
        <v>44757</v>
      </c>
      <c r="D28" s="17" t="s">
        <v>7</v>
      </c>
      <c r="E28" s="18" t="s">
        <v>6</v>
      </c>
      <c r="F28" s="31">
        <v>1495.11</v>
      </c>
      <c r="G28" s="32">
        <v>1655</v>
      </c>
      <c r="H28" s="33">
        <f t="shared" si="0"/>
        <v>159.8900000000001</v>
      </c>
      <c r="I28" s="10">
        <f t="shared" si="1"/>
        <v>0.10694196413641813</v>
      </c>
    </row>
    <row r="29" spans="2:9" ht="15.75" x14ac:dyDescent="0.25">
      <c r="B29" s="19">
        <v>23</v>
      </c>
      <c r="C29" s="16">
        <v>44760</v>
      </c>
      <c r="D29" s="17" t="s">
        <v>5</v>
      </c>
      <c r="E29" s="18" t="s">
        <v>6</v>
      </c>
      <c r="F29" s="31">
        <v>1187.7</v>
      </c>
      <c r="G29" s="32">
        <v>1297.75</v>
      </c>
      <c r="H29" s="33">
        <f t="shared" si="0"/>
        <v>110.04999999999995</v>
      </c>
      <c r="I29" s="10">
        <f t="shared" si="1"/>
        <v>9.2658078639387007E-2</v>
      </c>
    </row>
    <row r="30" spans="2:9" ht="15.75" x14ac:dyDescent="0.25">
      <c r="B30" s="19">
        <v>24</v>
      </c>
      <c r="C30" s="16">
        <v>44760</v>
      </c>
      <c r="D30" s="17" t="s">
        <v>7</v>
      </c>
      <c r="E30" s="18" t="s">
        <v>8</v>
      </c>
      <c r="F30" s="31">
        <v>1150.74</v>
      </c>
      <c r="G30" s="32">
        <v>1225.75</v>
      </c>
      <c r="H30" s="33">
        <f t="shared" si="0"/>
        <v>75.009999999999991</v>
      </c>
      <c r="I30" s="10">
        <f t="shared" si="1"/>
        <v>6.518414237794809E-2</v>
      </c>
    </row>
    <row r="31" spans="2:9" ht="15.75" x14ac:dyDescent="0.25">
      <c r="B31" s="19">
        <v>25</v>
      </c>
      <c r="C31" s="16">
        <v>44761</v>
      </c>
      <c r="D31" s="17" t="s">
        <v>5</v>
      </c>
      <c r="E31" s="18" t="s">
        <v>8</v>
      </c>
      <c r="F31" s="31">
        <v>1562.68</v>
      </c>
      <c r="G31" s="32">
        <v>1736.75</v>
      </c>
      <c r="H31" s="33">
        <f t="shared" si="0"/>
        <v>174.06999999999994</v>
      </c>
      <c r="I31" s="10">
        <f t="shared" si="1"/>
        <v>0.11139196764532722</v>
      </c>
    </row>
    <row r="32" spans="2:9" ht="15.75" x14ac:dyDescent="0.25">
      <c r="B32" s="19">
        <v>26</v>
      </c>
      <c r="C32" s="16">
        <v>44761</v>
      </c>
      <c r="D32" s="17" t="s">
        <v>7</v>
      </c>
      <c r="E32" s="18" t="s">
        <v>6</v>
      </c>
      <c r="F32" s="31">
        <v>1514.13</v>
      </c>
      <c r="G32" s="32">
        <v>1620.25</v>
      </c>
      <c r="H32" s="33">
        <f t="shared" si="0"/>
        <v>106.11999999999989</v>
      </c>
      <c r="I32" s="10">
        <f t="shared" si="1"/>
        <v>7.0086452286131237E-2</v>
      </c>
    </row>
    <row r="33" spans="2:9" ht="15.75" x14ac:dyDescent="0.25">
      <c r="B33" s="19">
        <v>27</v>
      </c>
      <c r="C33" s="16">
        <v>44762</v>
      </c>
      <c r="D33" s="17" t="s">
        <v>5</v>
      </c>
      <c r="E33" s="18" t="s">
        <v>6</v>
      </c>
      <c r="F33" s="31">
        <v>778.27</v>
      </c>
      <c r="G33" s="32">
        <v>930.25</v>
      </c>
      <c r="H33" s="33">
        <f t="shared" si="0"/>
        <v>151.98000000000002</v>
      </c>
      <c r="I33" s="10">
        <f t="shared" si="1"/>
        <v>0.19527927325992267</v>
      </c>
    </row>
    <row r="34" spans="2:9" ht="15.75" x14ac:dyDescent="0.25">
      <c r="B34" s="19">
        <v>28</v>
      </c>
      <c r="C34" s="16">
        <v>44762</v>
      </c>
      <c r="D34" s="17" t="s">
        <v>7</v>
      </c>
      <c r="E34" s="18" t="s">
        <v>8</v>
      </c>
      <c r="F34" s="31">
        <v>1270.6600000000001</v>
      </c>
      <c r="G34" s="32">
        <v>1334.75</v>
      </c>
      <c r="H34" s="33">
        <f t="shared" si="0"/>
        <v>64.089999999999918</v>
      </c>
      <c r="I34" s="10">
        <f t="shared" si="1"/>
        <v>5.0438354870697047E-2</v>
      </c>
    </row>
    <row r="35" spans="2:9" ht="15.75" x14ac:dyDescent="0.25">
      <c r="B35" s="19">
        <v>29</v>
      </c>
      <c r="C35" s="16">
        <v>44763</v>
      </c>
      <c r="D35" s="17" t="s">
        <v>5</v>
      </c>
      <c r="E35" s="18" t="s">
        <v>8</v>
      </c>
      <c r="F35" s="31">
        <v>766.72</v>
      </c>
      <c r="G35" s="32">
        <v>841.75</v>
      </c>
      <c r="H35" s="33">
        <f t="shared" si="0"/>
        <v>75.029999999999973</v>
      </c>
      <c r="I35" s="10">
        <f t="shared" si="1"/>
        <v>9.7858409849749542E-2</v>
      </c>
    </row>
    <row r="36" spans="2:9" ht="15.75" x14ac:dyDescent="0.25">
      <c r="B36" s="19">
        <v>30</v>
      </c>
      <c r="C36" s="16">
        <v>44763</v>
      </c>
      <c r="D36" s="17" t="s">
        <v>7</v>
      </c>
      <c r="E36" s="18" t="s">
        <v>6</v>
      </c>
      <c r="F36" s="31">
        <v>1041.1300000000001</v>
      </c>
      <c r="G36" s="32">
        <v>1157.25</v>
      </c>
      <c r="H36" s="33">
        <f t="shared" si="0"/>
        <v>116.11999999999989</v>
      </c>
      <c r="I36" s="10">
        <f t="shared" si="1"/>
        <v>0.11153266162727025</v>
      </c>
    </row>
    <row r="37" spans="2:9" ht="15.75" x14ac:dyDescent="0.25">
      <c r="B37" s="19">
        <v>31</v>
      </c>
      <c r="C37" s="16">
        <v>44764</v>
      </c>
      <c r="D37" s="17" t="s">
        <v>5</v>
      </c>
      <c r="E37" s="18" t="s">
        <v>6</v>
      </c>
      <c r="F37" s="31">
        <v>1218.08</v>
      </c>
      <c r="G37" s="32">
        <v>1344</v>
      </c>
      <c r="H37" s="33">
        <f t="shared" si="0"/>
        <v>125.92000000000007</v>
      </c>
      <c r="I37" s="10">
        <f t="shared" si="1"/>
        <v>0.10337580454485755</v>
      </c>
    </row>
    <row r="38" spans="2:9" ht="15.75" x14ac:dyDescent="0.25">
      <c r="B38" s="19">
        <v>32</v>
      </c>
      <c r="C38" s="16">
        <v>44764</v>
      </c>
      <c r="D38" s="17" t="s">
        <v>7</v>
      </c>
      <c r="E38" s="18" t="s">
        <v>8</v>
      </c>
      <c r="F38" s="31">
        <v>1016.36</v>
      </c>
      <c r="G38" s="32">
        <v>1108.25</v>
      </c>
      <c r="H38" s="33">
        <f t="shared" si="0"/>
        <v>91.889999999999986</v>
      </c>
      <c r="I38" s="10">
        <f t="shared" si="1"/>
        <v>9.0410878035341799E-2</v>
      </c>
    </row>
    <row r="39" spans="2:9" ht="15.75" x14ac:dyDescent="0.25">
      <c r="B39" s="19">
        <v>33</v>
      </c>
      <c r="C39" s="16">
        <v>44767</v>
      </c>
      <c r="D39" s="17" t="s">
        <v>5</v>
      </c>
      <c r="E39" s="18" t="s">
        <v>8</v>
      </c>
      <c r="F39" s="31">
        <v>1576.91</v>
      </c>
      <c r="G39" s="32">
        <v>1683</v>
      </c>
      <c r="H39" s="33">
        <f t="shared" si="0"/>
        <v>106.08999999999992</v>
      </c>
      <c r="I39" s="10">
        <f t="shared" si="1"/>
        <v>6.7277143273870993E-2</v>
      </c>
    </row>
    <row r="40" spans="2:9" ht="15.75" x14ac:dyDescent="0.25">
      <c r="B40" s="19">
        <v>34</v>
      </c>
      <c r="C40" s="16">
        <v>44767</v>
      </c>
      <c r="D40" s="17" t="s">
        <v>7</v>
      </c>
      <c r="E40" s="18" t="s">
        <v>6</v>
      </c>
      <c r="F40" s="31">
        <v>870.02</v>
      </c>
      <c r="G40" s="32">
        <v>997</v>
      </c>
      <c r="H40" s="33">
        <f t="shared" si="0"/>
        <v>126.98000000000002</v>
      </c>
      <c r="I40" s="10">
        <f t="shared" si="1"/>
        <v>0.14595066780074023</v>
      </c>
    </row>
    <row r="41" spans="2:9" ht="15.75" x14ac:dyDescent="0.25">
      <c r="B41" s="19">
        <v>35</v>
      </c>
      <c r="C41" s="16">
        <v>44768</v>
      </c>
      <c r="D41" s="17" t="s">
        <v>5</v>
      </c>
      <c r="E41" s="18" t="s">
        <v>6</v>
      </c>
      <c r="F41" s="31">
        <v>1145.26</v>
      </c>
      <c r="G41" s="32">
        <v>1344.25</v>
      </c>
      <c r="H41" s="33">
        <f t="shared" si="0"/>
        <v>198.99</v>
      </c>
      <c r="I41" s="10">
        <f t="shared" si="1"/>
        <v>0.17375093865148525</v>
      </c>
    </row>
    <row r="42" spans="2:9" ht="15.75" x14ac:dyDescent="0.25">
      <c r="B42" s="19">
        <v>36</v>
      </c>
      <c r="C42" s="16">
        <v>44768</v>
      </c>
      <c r="D42" s="17" t="s">
        <v>7</v>
      </c>
      <c r="E42" s="18" t="s">
        <v>8</v>
      </c>
      <c r="F42" s="31">
        <v>1313.05</v>
      </c>
      <c r="G42" s="32">
        <v>1504</v>
      </c>
      <c r="H42" s="33">
        <f t="shared" si="0"/>
        <v>190.95000000000005</v>
      </c>
      <c r="I42" s="10">
        <f t="shared" si="1"/>
        <v>0.14542477438025975</v>
      </c>
    </row>
    <row r="43" spans="2:9" ht="15.75" x14ac:dyDescent="0.25">
      <c r="B43" s="19">
        <v>37</v>
      </c>
      <c r="C43" s="16">
        <v>44769</v>
      </c>
      <c r="D43" s="17" t="s">
        <v>5</v>
      </c>
      <c r="E43" s="18" t="s">
        <v>8</v>
      </c>
      <c r="F43" s="31">
        <v>833.49</v>
      </c>
      <c r="G43" s="32">
        <v>906.5</v>
      </c>
      <c r="H43" s="33">
        <f t="shared" si="0"/>
        <v>73.009999999999991</v>
      </c>
      <c r="I43" s="10">
        <f t="shared" si="1"/>
        <v>8.759553203997647E-2</v>
      </c>
    </row>
    <row r="44" spans="2:9" ht="15.75" x14ac:dyDescent="0.25">
      <c r="B44" s="19">
        <v>38</v>
      </c>
      <c r="C44" s="16">
        <v>44769</v>
      </c>
      <c r="D44" s="17" t="s">
        <v>7</v>
      </c>
      <c r="E44" s="18" t="s">
        <v>6</v>
      </c>
      <c r="F44" s="31">
        <v>1578.85</v>
      </c>
      <c r="G44" s="32">
        <v>1711.75</v>
      </c>
      <c r="H44" s="33">
        <f t="shared" si="0"/>
        <v>132.90000000000009</v>
      </c>
      <c r="I44" s="10">
        <f t="shared" si="1"/>
        <v>8.4175190803432942E-2</v>
      </c>
    </row>
    <row r="45" spans="2:9" ht="15.75" x14ac:dyDescent="0.25">
      <c r="B45" s="19">
        <v>39</v>
      </c>
      <c r="C45" s="16">
        <v>44770</v>
      </c>
      <c r="D45" s="17" t="s">
        <v>5</v>
      </c>
      <c r="E45" s="18" t="s">
        <v>6</v>
      </c>
      <c r="F45" s="31">
        <v>1314.78</v>
      </c>
      <c r="G45" s="32">
        <v>1371.75</v>
      </c>
      <c r="H45" s="33">
        <f t="shared" si="0"/>
        <v>56.970000000000027</v>
      </c>
      <c r="I45" s="10">
        <f t="shared" si="1"/>
        <v>4.3330443115958586E-2</v>
      </c>
    </row>
    <row r="46" spans="2:9" ht="15.75" x14ac:dyDescent="0.25">
      <c r="B46" s="19">
        <v>40</v>
      </c>
      <c r="C46" s="16">
        <v>44770</v>
      </c>
      <c r="D46" s="17" t="s">
        <v>7</v>
      </c>
      <c r="E46" s="18" t="s">
        <v>8</v>
      </c>
      <c r="F46" s="31">
        <v>972.81</v>
      </c>
      <c r="G46" s="32">
        <v>1139.75</v>
      </c>
      <c r="H46" s="33">
        <f t="shared" si="0"/>
        <v>166.94000000000005</v>
      </c>
      <c r="I46" s="10">
        <f t="shared" si="1"/>
        <v>0.1716059662215644</v>
      </c>
    </row>
    <row r="47" spans="2:9" ht="15.75" x14ac:dyDescent="0.25">
      <c r="B47" s="19">
        <v>41</v>
      </c>
      <c r="C47" s="16">
        <v>44771</v>
      </c>
      <c r="D47" s="17" t="s">
        <v>5</v>
      </c>
      <c r="E47" s="18" t="s">
        <v>8</v>
      </c>
      <c r="F47" s="31">
        <v>1551.16</v>
      </c>
      <c r="G47" s="32">
        <v>1721.25</v>
      </c>
      <c r="H47" s="33">
        <f t="shared" si="0"/>
        <v>170.08999999999992</v>
      </c>
      <c r="I47" s="10">
        <f t="shared" si="1"/>
        <v>0.10965342066582423</v>
      </c>
    </row>
    <row r="48" spans="2:9" ht="15.75" x14ac:dyDescent="0.25">
      <c r="B48" s="19">
        <v>42</v>
      </c>
      <c r="C48" s="16">
        <v>44771</v>
      </c>
      <c r="D48" s="17" t="s">
        <v>7</v>
      </c>
      <c r="E48" s="18" t="s">
        <v>6</v>
      </c>
      <c r="F48" s="31">
        <v>1366.59</v>
      </c>
      <c r="G48" s="32">
        <v>1418.5</v>
      </c>
      <c r="H48" s="33">
        <f t="shared" si="0"/>
        <v>51.910000000000082</v>
      </c>
      <c r="I48" s="10">
        <f t="shared" si="1"/>
        <v>3.7985057698358748E-2</v>
      </c>
    </row>
    <row r="49" spans="2:9" ht="15.75" x14ac:dyDescent="0.25">
      <c r="B49" s="19">
        <v>43</v>
      </c>
      <c r="C49" s="16">
        <v>44774</v>
      </c>
      <c r="D49" s="17" t="s">
        <v>5</v>
      </c>
      <c r="E49" s="18" t="s">
        <v>6</v>
      </c>
      <c r="F49" s="31">
        <v>1466.66</v>
      </c>
      <c r="G49" s="32">
        <v>1624.75</v>
      </c>
      <c r="H49" s="33">
        <f t="shared" si="0"/>
        <v>158.08999999999992</v>
      </c>
      <c r="I49" s="10">
        <f t="shared" si="1"/>
        <v>0.10778912631421046</v>
      </c>
    </row>
    <row r="50" spans="2:9" ht="15.75" x14ac:dyDescent="0.25">
      <c r="B50" s="19">
        <v>44</v>
      </c>
      <c r="C50" s="16">
        <v>44774</v>
      </c>
      <c r="D50" s="17" t="s">
        <v>7</v>
      </c>
      <c r="E50" s="18" t="s">
        <v>8</v>
      </c>
      <c r="F50" s="31">
        <v>1594.15</v>
      </c>
      <c r="G50" s="32">
        <v>1682.25</v>
      </c>
      <c r="H50" s="33">
        <f t="shared" si="0"/>
        <v>88.099999999999909</v>
      </c>
      <c r="I50" s="10">
        <f t="shared" si="1"/>
        <v>5.5264561051343919E-2</v>
      </c>
    </row>
    <row r="51" spans="2:9" ht="15.75" x14ac:dyDescent="0.25">
      <c r="B51" s="19">
        <v>45</v>
      </c>
      <c r="C51" s="16">
        <v>44775</v>
      </c>
      <c r="D51" s="17" t="s">
        <v>5</v>
      </c>
      <c r="E51" s="18" t="s">
        <v>6</v>
      </c>
      <c r="F51" s="31">
        <v>1580.98</v>
      </c>
      <c r="G51" s="32">
        <v>1679</v>
      </c>
      <c r="H51" s="33">
        <f t="shared" si="0"/>
        <v>98.019999999999982</v>
      </c>
      <c r="I51" s="10">
        <f t="shared" si="1"/>
        <v>6.1999519285506448E-2</v>
      </c>
    </row>
    <row r="52" spans="2:9" ht="15.75" x14ac:dyDescent="0.25">
      <c r="B52" s="19">
        <v>46</v>
      </c>
      <c r="C52" s="16">
        <v>44775</v>
      </c>
      <c r="D52" s="17" t="s">
        <v>7</v>
      </c>
      <c r="E52" s="18" t="s">
        <v>8</v>
      </c>
      <c r="F52" s="31">
        <v>916.97</v>
      </c>
      <c r="G52" s="32">
        <v>1025</v>
      </c>
      <c r="H52" s="33">
        <f t="shared" si="0"/>
        <v>108.02999999999997</v>
      </c>
      <c r="I52" s="10">
        <f t="shared" si="1"/>
        <v>0.11781192405422203</v>
      </c>
    </row>
    <row r="53" spans="2:9" ht="15.75" x14ac:dyDescent="0.25">
      <c r="B53" s="19">
        <v>47</v>
      </c>
      <c r="C53" s="16">
        <v>44776</v>
      </c>
      <c r="D53" s="17" t="s">
        <v>5</v>
      </c>
      <c r="E53" s="18" t="s">
        <v>6</v>
      </c>
      <c r="F53" s="31">
        <v>726.12</v>
      </c>
      <c r="G53" s="32">
        <v>838</v>
      </c>
      <c r="H53" s="33">
        <f t="shared" si="0"/>
        <v>111.88</v>
      </c>
      <c r="I53" s="10">
        <f t="shared" si="1"/>
        <v>0.1540792155566573</v>
      </c>
    </row>
    <row r="54" spans="2:9" ht="15.75" x14ac:dyDescent="0.25">
      <c r="B54" s="19">
        <v>48</v>
      </c>
      <c r="C54" s="16">
        <v>44776</v>
      </c>
      <c r="D54" s="17" t="s">
        <v>7</v>
      </c>
      <c r="E54" s="18" t="s">
        <v>8</v>
      </c>
      <c r="F54" s="31">
        <v>1461.44</v>
      </c>
      <c r="G54" s="32">
        <v>1599.5</v>
      </c>
      <c r="H54" s="33">
        <f t="shared" si="0"/>
        <v>138.05999999999995</v>
      </c>
      <c r="I54" s="10">
        <f t="shared" si="1"/>
        <v>9.4468469454784279E-2</v>
      </c>
    </row>
    <row r="55" spans="2:9" ht="15.75" x14ac:dyDescent="0.25">
      <c r="B55" s="19">
        <v>49</v>
      </c>
      <c r="C55" s="16">
        <v>44777</v>
      </c>
      <c r="D55" s="17" t="s">
        <v>5</v>
      </c>
      <c r="E55" s="18" t="s">
        <v>8</v>
      </c>
      <c r="F55" s="31">
        <v>1176.26</v>
      </c>
      <c r="G55" s="32">
        <v>1263.25</v>
      </c>
      <c r="H55" s="33">
        <f t="shared" si="0"/>
        <v>86.990000000000009</v>
      </c>
      <c r="I55" s="10">
        <f t="shared" si="1"/>
        <v>7.3954737898083767E-2</v>
      </c>
    </row>
    <row r="56" spans="2:9" ht="15.75" x14ac:dyDescent="0.25">
      <c r="B56" s="19">
        <v>50</v>
      </c>
      <c r="C56" s="16">
        <v>44777</v>
      </c>
      <c r="D56" s="17" t="s">
        <v>7</v>
      </c>
      <c r="E56" s="18" t="s">
        <v>6</v>
      </c>
      <c r="F56" s="31">
        <v>825.12</v>
      </c>
      <c r="G56" s="32">
        <v>1004</v>
      </c>
      <c r="H56" s="33">
        <f t="shared" si="0"/>
        <v>178.88</v>
      </c>
      <c r="I56" s="10">
        <f t="shared" si="1"/>
        <v>0.2167927089393058</v>
      </c>
    </row>
    <row r="57" spans="2:9" ht="15.75" x14ac:dyDescent="0.25">
      <c r="B57" s="19">
        <v>51</v>
      </c>
      <c r="C57" s="16">
        <v>44778</v>
      </c>
      <c r="D57" s="17" t="s">
        <v>5</v>
      </c>
      <c r="E57" s="18" t="s">
        <v>6</v>
      </c>
      <c r="F57" s="31">
        <v>1034.97</v>
      </c>
      <c r="G57" s="32">
        <v>1091</v>
      </c>
      <c r="H57" s="33">
        <f t="shared" si="0"/>
        <v>56.029999999999973</v>
      </c>
      <c r="I57" s="10">
        <f t="shared" si="1"/>
        <v>5.413683488410289E-2</v>
      </c>
    </row>
    <row r="58" spans="2:9" ht="15.75" x14ac:dyDescent="0.25">
      <c r="B58" s="19">
        <v>52</v>
      </c>
      <c r="C58" s="16">
        <v>44778</v>
      </c>
      <c r="D58" s="17" t="s">
        <v>7</v>
      </c>
      <c r="E58" s="18" t="s">
        <v>8</v>
      </c>
      <c r="F58" s="31">
        <v>939.94</v>
      </c>
      <c r="G58" s="32">
        <v>1045</v>
      </c>
      <c r="H58" s="33">
        <f t="shared" si="0"/>
        <v>105.05999999999995</v>
      </c>
      <c r="I58" s="10">
        <f t="shared" si="1"/>
        <v>0.11177309189948288</v>
      </c>
    </row>
    <row r="59" spans="2:9" ht="15.75" x14ac:dyDescent="0.25">
      <c r="B59" s="19">
        <v>53</v>
      </c>
      <c r="C59" s="16">
        <v>44781</v>
      </c>
      <c r="D59" s="17" t="s">
        <v>5</v>
      </c>
      <c r="E59" s="18" t="s">
        <v>8</v>
      </c>
      <c r="F59" s="31">
        <v>1429.63</v>
      </c>
      <c r="G59" s="32">
        <v>1570.75</v>
      </c>
      <c r="H59" s="33">
        <f t="shared" si="0"/>
        <v>141.11999999999989</v>
      </c>
      <c r="I59" s="10">
        <f t="shared" si="1"/>
        <v>9.8710855256255031E-2</v>
      </c>
    </row>
    <row r="60" spans="2:9" ht="15.75" x14ac:dyDescent="0.25">
      <c r="B60" s="19">
        <v>54</v>
      </c>
      <c r="C60" s="16">
        <v>44781</v>
      </c>
      <c r="D60" s="17" t="s">
        <v>7</v>
      </c>
      <c r="E60" s="18" t="s">
        <v>6</v>
      </c>
      <c r="F60" s="31">
        <v>1009.06</v>
      </c>
      <c r="G60" s="32">
        <v>1189</v>
      </c>
      <c r="H60" s="33">
        <f t="shared" si="0"/>
        <v>179.94000000000005</v>
      </c>
      <c r="I60" s="10">
        <f t="shared" si="1"/>
        <v>0.17832438110716911</v>
      </c>
    </row>
    <row r="61" spans="2:9" ht="15.75" x14ac:dyDescent="0.25">
      <c r="B61" s="19">
        <v>55</v>
      </c>
      <c r="C61" s="16">
        <v>44782</v>
      </c>
      <c r="D61" s="17" t="s">
        <v>5</v>
      </c>
      <c r="E61" s="18" t="s">
        <v>6</v>
      </c>
      <c r="F61" s="31">
        <v>974.45</v>
      </c>
      <c r="G61" s="32">
        <v>1152.5</v>
      </c>
      <c r="H61" s="33">
        <f t="shared" si="0"/>
        <v>178.04999999999995</v>
      </c>
      <c r="I61" s="10">
        <f t="shared" si="1"/>
        <v>0.18271845656524188</v>
      </c>
    </row>
    <row r="62" spans="2:9" ht="15.75" x14ac:dyDescent="0.25">
      <c r="B62" s="19">
        <v>56</v>
      </c>
      <c r="C62" s="16">
        <v>44782</v>
      </c>
      <c r="D62" s="17" t="s">
        <v>7</v>
      </c>
      <c r="E62" s="18" t="s">
        <v>8</v>
      </c>
      <c r="F62" s="31">
        <v>1511.87</v>
      </c>
      <c r="G62" s="32">
        <v>1688.75</v>
      </c>
      <c r="H62" s="33">
        <f t="shared" si="0"/>
        <v>176.88000000000011</v>
      </c>
      <c r="I62" s="10">
        <f t="shared" si="1"/>
        <v>0.11699418600805633</v>
      </c>
    </row>
    <row r="63" spans="2:9" ht="15.75" x14ac:dyDescent="0.25">
      <c r="B63" s="19">
        <v>57</v>
      </c>
      <c r="C63" s="16">
        <v>44783</v>
      </c>
      <c r="D63" s="17" t="s">
        <v>5</v>
      </c>
      <c r="E63" s="18" t="s">
        <v>6</v>
      </c>
      <c r="F63" s="31">
        <v>1103.76</v>
      </c>
      <c r="G63" s="32">
        <v>1256.75</v>
      </c>
      <c r="H63" s="33">
        <f t="shared" si="0"/>
        <v>152.99</v>
      </c>
      <c r="I63" s="10">
        <f t="shared" si="1"/>
        <v>0.13860803073131842</v>
      </c>
    </row>
    <row r="64" spans="2:9" ht="15.75" x14ac:dyDescent="0.25">
      <c r="B64" s="19">
        <v>58</v>
      </c>
      <c r="C64" s="16">
        <v>44783</v>
      </c>
      <c r="D64" s="17" t="s">
        <v>7</v>
      </c>
      <c r="E64" s="18" t="s">
        <v>8</v>
      </c>
      <c r="F64" s="31">
        <v>809.07</v>
      </c>
      <c r="G64" s="32">
        <v>930</v>
      </c>
      <c r="H64" s="33">
        <f t="shared" si="0"/>
        <v>120.92999999999995</v>
      </c>
      <c r="I64" s="10">
        <f t="shared" si="1"/>
        <v>0.149467907597612</v>
      </c>
    </row>
    <row r="65" spans="2:9" ht="15.75" x14ac:dyDescent="0.25">
      <c r="B65" s="19">
        <v>59</v>
      </c>
      <c r="C65" s="16">
        <v>44784</v>
      </c>
      <c r="D65" s="17" t="s">
        <v>5</v>
      </c>
      <c r="E65" s="18" t="s">
        <v>6</v>
      </c>
      <c r="F65" s="31">
        <v>1438.4</v>
      </c>
      <c r="G65" s="32">
        <v>1560.5</v>
      </c>
      <c r="H65" s="33">
        <f t="shared" si="0"/>
        <v>122.09999999999991</v>
      </c>
      <c r="I65" s="10">
        <f t="shared" si="1"/>
        <v>8.4885984427141195E-2</v>
      </c>
    </row>
    <row r="66" spans="2:9" ht="15.75" x14ac:dyDescent="0.25">
      <c r="B66" s="19">
        <v>60</v>
      </c>
      <c r="C66" s="16">
        <v>44784</v>
      </c>
      <c r="D66" s="17" t="s">
        <v>7</v>
      </c>
      <c r="E66" s="18" t="s">
        <v>8</v>
      </c>
      <c r="F66" s="31">
        <v>1472.96</v>
      </c>
      <c r="G66" s="32">
        <v>1637</v>
      </c>
      <c r="H66" s="33">
        <f t="shared" si="0"/>
        <v>164.03999999999996</v>
      </c>
      <c r="I66" s="10">
        <f t="shared" si="1"/>
        <v>0.11136758635672385</v>
      </c>
    </row>
    <row r="67" spans="2:9" ht="15.75" x14ac:dyDescent="0.25">
      <c r="B67" s="19">
        <v>61</v>
      </c>
      <c r="C67" s="16">
        <v>44785</v>
      </c>
      <c r="D67" s="17" t="s">
        <v>5</v>
      </c>
      <c r="E67" s="18" t="s">
        <v>8</v>
      </c>
      <c r="F67" s="31">
        <v>1556.29</v>
      </c>
      <c r="G67" s="32">
        <v>1742.25</v>
      </c>
      <c r="H67" s="33">
        <f t="shared" si="0"/>
        <v>185.96000000000004</v>
      </c>
      <c r="I67" s="10">
        <f t="shared" si="1"/>
        <v>0.11948929826703251</v>
      </c>
    </row>
    <row r="68" spans="2:9" ht="15.75" x14ac:dyDescent="0.25">
      <c r="B68" s="19">
        <v>62</v>
      </c>
      <c r="C68" s="16">
        <v>44785</v>
      </c>
      <c r="D68" s="17" t="s">
        <v>7</v>
      </c>
      <c r="E68" s="18" t="s">
        <v>6</v>
      </c>
      <c r="F68" s="31">
        <v>960.13</v>
      </c>
      <c r="G68" s="32">
        <v>1088.25</v>
      </c>
      <c r="H68" s="33">
        <f t="shared" si="0"/>
        <v>128.12</v>
      </c>
      <c r="I68" s="10">
        <f t="shared" si="1"/>
        <v>0.13344026329767844</v>
      </c>
    </row>
    <row r="69" spans="2:9" ht="15.75" x14ac:dyDescent="0.25">
      <c r="B69" s="19">
        <v>63</v>
      </c>
      <c r="C69" s="16">
        <v>44788</v>
      </c>
      <c r="D69" s="17" t="s">
        <v>5</v>
      </c>
      <c r="E69" s="18" t="s">
        <v>6</v>
      </c>
      <c r="F69" s="31">
        <v>1520.43</v>
      </c>
      <c r="G69" s="32">
        <v>1594.5</v>
      </c>
      <c r="H69" s="33">
        <f t="shared" si="0"/>
        <v>74.069999999999936</v>
      </c>
      <c r="I69" s="10">
        <f t="shared" si="1"/>
        <v>4.8716481521674744E-2</v>
      </c>
    </row>
    <row r="70" spans="2:9" ht="15.75" x14ac:dyDescent="0.25">
      <c r="B70" s="19">
        <v>64</v>
      </c>
      <c r="C70" s="16">
        <v>44788</v>
      </c>
      <c r="D70" s="17" t="s">
        <v>7</v>
      </c>
      <c r="E70" s="18" t="s">
        <v>8</v>
      </c>
      <c r="F70" s="31">
        <v>1195.05</v>
      </c>
      <c r="G70" s="32">
        <v>1263</v>
      </c>
      <c r="H70" s="33">
        <f t="shared" si="0"/>
        <v>67.950000000000045</v>
      </c>
      <c r="I70" s="10">
        <f t="shared" si="1"/>
        <v>5.6859545625706075E-2</v>
      </c>
    </row>
    <row r="71" spans="2:9" ht="15.75" x14ac:dyDescent="0.25">
      <c r="B71" s="19">
        <v>65</v>
      </c>
      <c r="C71" s="16">
        <v>44789</v>
      </c>
      <c r="D71" s="17" t="s">
        <v>5</v>
      </c>
      <c r="E71" s="18" t="s">
        <v>6</v>
      </c>
      <c r="F71" s="31">
        <v>1357.83</v>
      </c>
      <c r="G71" s="32">
        <v>1518.75</v>
      </c>
      <c r="H71" s="33">
        <f t="shared" si="0"/>
        <v>160.92000000000007</v>
      </c>
      <c r="I71" s="10">
        <f t="shared" si="1"/>
        <v>0.11851262676476443</v>
      </c>
    </row>
    <row r="72" spans="2:9" ht="15.75" x14ac:dyDescent="0.25">
      <c r="B72" s="19">
        <v>66</v>
      </c>
      <c r="C72" s="16">
        <v>44789</v>
      </c>
      <c r="D72" s="17" t="s">
        <v>7</v>
      </c>
      <c r="E72" s="18" t="s">
        <v>8</v>
      </c>
      <c r="F72" s="31">
        <v>1440.38</v>
      </c>
      <c r="G72" s="32">
        <v>1498.5</v>
      </c>
      <c r="H72" s="33">
        <f t="shared" ref="H72:H94" si="2">G72-F72</f>
        <v>58.119999999999891</v>
      </c>
      <c r="I72" s="10">
        <f t="shared" ref="I72:I94" si="3">H72/F72</f>
        <v>4.0350463072244748E-2</v>
      </c>
    </row>
    <row r="73" spans="2:9" ht="15.75" x14ac:dyDescent="0.25">
      <c r="B73" s="19">
        <v>67</v>
      </c>
      <c r="C73" s="16">
        <v>44790</v>
      </c>
      <c r="D73" s="17" t="s">
        <v>5</v>
      </c>
      <c r="E73" s="18" t="s">
        <v>6</v>
      </c>
      <c r="F73" s="31">
        <v>801.34</v>
      </c>
      <c r="G73" s="32">
        <v>913.25</v>
      </c>
      <c r="H73" s="33">
        <f t="shared" si="2"/>
        <v>111.90999999999997</v>
      </c>
      <c r="I73" s="10">
        <f t="shared" si="3"/>
        <v>0.13965358025307606</v>
      </c>
    </row>
    <row r="74" spans="2:9" ht="15.75" x14ac:dyDescent="0.25">
      <c r="B74" s="19">
        <v>68</v>
      </c>
      <c r="C74" s="16">
        <v>44790</v>
      </c>
      <c r="D74" s="17" t="s">
        <v>7</v>
      </c>
      <c r="E74" s="18" t="s">
        <v>8</v>
      </c>
      <c r="F74" s="31">
        <v>1001.99</v>
      </c>
      <c r="G74" s="32">
        <v>1097</v>
      </c>
      <c r="H74" s="33">
        <f t="shared" si="2"/>
        <v>95.009999999999991</v>
      </c>
      <c r="I74" s="10">
        <f t="shared" si="3"/>
        <v>9.4821305601852299E-2</v>
      </c>
    </row>
    <row r="75" spans="2:9" ht="15.75" x14ac:dyDescent="0.25">
      <c r="B75" s="19">
        <v>69</v>
      </c>
      <c r="C75" s="16">
        <v>44791</v>
      </c>
      <c r="D75" s="17" t="s">
        <v>5</v>
      </c>
      <c r="E75" s="18" t="s">
        <v>8</v>
      </c>
      <c r="F75" s="31">
        <v>1121.8599999999999</v>
      </c>
      <c r="G75" s="32">
        <v>1191.75</v>
      </c>
      <c r="H75" s="33">
        <f t="shared" si="2"/>
        <v>69.8900000000001</v>
      </c>
      <c r="I75" s="10">
        <f t="shared" si="3"/>
        <v>6.2298325994330939E-2</v>
      </c>
    </row>
    <row r="76" spans="2:9" ht="15.75" x14ac:dyDescent="0.25">
      <c r="B76" s="19">
        <v>70</v>
      </c>
      <c r="C76" s="16">
        <v>44791</v>
      </c>
      <c r="D76" s="17" t="s">
        <v>7</v>
      </c>
      <c r="E76" s="18" t="s">
        <v>6</v>
      </c>
      <c r="F76" s="31">
        <v>776.22</v>
      </c>
      <c r="G76" s="32">
        <v>961.25</v>
      </c>
      <c r="H76" s="33">
        <f t="shared" si="2"/>
        <v>185.02999999999997</v>
      </c>
      <c r="I76" s="10">
        <f t="shared" si="3"/>
        <v>0.2383731416351034</v>
      </c>
    </row>
    <row r="77" spans="2:9" ht="15.75" x14ac:dyDescent="0.25">
      <c r="B77" s="19">
        <v>71</v>
      </c>
      <c r="C77" s="16">
        <v>44792</v>
      </c>
      <c r="D77" s="17" t="s">
        <v>5</v>
      </c>
      <c r="E77" s="18" t="s">
        <v>6</v>
      </c>
      <c r="F77" s="31">
        <v>779.66</v>
      </c>
      <c r="G77" s="32">
        <v>900.75</v>
      </c>
      <c r="H77" s="33">
        <f t="shared" si="2"/>
        <v>121.09000000000003</v>
      </c>
      <c r="I77" s="10">
        <f t="shared" si="3"/>
        <v>0.15531128953646467</v>
      </c>
    </row>
    <row r="78" spans="2:9" ht="15.75" x14ac:dyDescent="0.25">
      <c r="B78" s="19">
        <v>72</v>
      </c>
      <c r="C78" s="16">
        <v>44792</v>
      </c>
      <c r="D78" s="17" t="s">
        <v>7</v>
      </c>
      <c r="E78" s="18" t="s">
        <v>8</v>
      </c>
      <c r="F78" s="31">
        <v>850.14</v>
      </c>
      <c r="G78" s="32">
        <v>932.25</v>
      </c>
      <c r="H78" s="33">
        <f t="shared" si="2"/>
        <v>82.110000000000014</v>
      </c>
      <c r="I78" s="10">
        <f t="shared" si="3"/>
        <v>9.6584092031900645E-2</v>
      </c>
    </row>
    <row r="79" spans="2:9" ht="15.75" x14ac:dyDescent="0.25">
      <c r="B79" s="19">
        <v>73</v>
      </c>
      <c r="C79" s="16">
        <v>44795</v>
      </c>
      <c r="D79" s="17" t="s">
        <v>5</v>
      </c>
      <c r="E79" s="18" t="s">
        <v>8</v>
      </c>
      <c r="F79" s="31">
        <v>896.25</v>
      </c>
      <c r="G79" s="32">
        <v>1008.25</v>
      </c>
      <c r="H79" s="33">
        <f t="shared" si="2"/>
        <v>112</v>
      </c>
      <c r="I79" s="10">
        <f t="shared" si="3"/>
        <v>0.12496513249651325</v>
      </c>
    </row>
    <row r="80" spans="2:9" ht="15.75" x14ac:dyDescent="0.25">
      <c r="B80" s="19">
        <v>74</v>
      </c>
      <c r="C80" s="16">
        <v>44795</v>
      </c>
      <c r="D80" s="17" t="s">
        <v>7</v>
      </c>
      <c r="E80" s="18" t="s">
        <v>6</v>
      </c>
      <c r="F80" s="31">
        <v>1051</v>
      </c>
      <c r="G80" s="32">
        <v>1133</v>
      </c>
      <c r="H80" s="33">
        <f t="shared" si="2"/>
        <v>82</v>
      </c>
      <c r="I80" s="10">
        <f t="shared" si="3"/>
        <v>7.8020932445290195E-2</v>
      </c>
    </row>
    <row r="81" spans="2:9" ht="15.75" x14ac:dyDescent="0.25">
      <c r="B81" s="19">
        <v>75</v>
      </c>
      <c r="C81" s="16">
        <v>44796</v>
      </c>
      <c r="D81" s="17" t="s">
        <v>5</v>
      </c>
      <c r="E81" s="18" t="s">
        <v>6</v>
      </c>
      <c r="F81" s="31">
        <v>1385.5</v>
      </c>
      <c r="G81" s="32">
        <v>1504.5</v>
      </c>
      <c r="H81" s="33">
        <f t="shared" si="2"/>
        <v>119</v>
      </c>
      <c r="I81" s="10">
        <f t="shared" si="3"/>
        <v>8.5889570552147243E-2</v>
      </c>
    </row>
    <row r="82" spans="2:9" ht="15.75" x14ac:dyDescent="0.25">
      <c r="B82" s="19">
        <v>76</v>
      </c>
      <c r="C82" s="16">
        <v>44796</v>
      </c>
      <c r="D82" s="17" t="s">
        <v>7</v>
      </c>
      <c r="E82" s="18" t="s">
        <v>8</v>
      </c>
      <c r="F82" s="31">
        <v>1075.76</v>
      </c>
      <c r="G82" s="32">
        <v>1262.75</v>
      </c>
      <c r="H82" s="33">
        <f t="shared" si="2"/>
        <v>186.99</v>
      </c>
      <c r="I82" s="10">
        <f t="shared" si="3"/>
        <v>0.17382129843087679</v>
      </c>
    </row>
    <row r="83" spans="2:9" ht="15.75" x14ac:dyDescent="0.25">
      <c r="B83" s="19">
        <v>77</v>
      </c>
      <c r="C83" s="16">
        <v>44797</v>
      </c>
      <c r="D83" s="17" t="s">
        <v>5</v>
      </c>
      <c r="E83" s="18" t="s">
        <v>8</v>
      </c>
      <c r="F83" s="31">
        <v>896.05</v>
      </c>
      <c r="G83" s="32">
        <v>957</v>
      </c>
      <c r="H83" s="33">
        <f t="shared" si="2"/>
        <v>60.950000000000045</v>
      </c>
      <c r="I83" s="10">
        <f t="shared" si="3"/>
        <v>6.8020757770213769E-2</v>
      </c>
    </row>
    <row r="84" spans="2:9" ht="15.75" x14ac:dyDescent="0.25">
      <c r="B84" s="19">
        <v>78</v>
      </c>
      <c r="C84" s="16">
        <v>44797</v>
      </c>
      <c r="D84" s="17" t="s">
        <v>7</v>
      </c>
      <c r="E84" s="18" t="s">
        <v>6</v>
      </c>
      <c r="F84" s="31">
        <v>843.34</v>
      </c>
      <c r="G84" s="32">
        <v>1039.25</v>
      </c>
      <c r="H84" s="33">
        <f t="shared" si="2"/>
        <v>195.90999999999997</v>
      </c>
      <c r="I84" s="10">
        <f t="shared" si="3"/>
        <v>0.23230251144259725</v>
      </c>
    </row>
    <row r="85" spans="2:9" ht="15.75" x14ac:dyDescent="0.25">
      <c r="B85" s="19">
        <v>79</v>
      </c>
      <c r="C85" s="16">
        <v>44798</v>
      </c>
      <c r="D85" s="17" t="s">
        <v>5</v>
      </c>
      <c r="E85" s="18" t="s">
        <v>6</v>
      </c>
      <c r="F85" s="31">
        <v>1211.6600000000001</v>
      </c>
      <c r="G85" s="32">
        <v>1325.75</v>
      </c>
      <c r="H85" s="33">
        <f t="shared" si="2"/>
        <v>114.08999999999992</v>
      </c>
      <c r="I85" s="10">
        <f t="shared" si="3"/>
        <v>9.4160077909644549E-2</v>
      </c>
    </row>
    <row r="86" spans="2:9" ht="15.75" x14ac:dyDescent="0.25">
      <c r="B86" s="19">
        <v>80</v>
      </c>
      <c r="C86" s="16">
        <v>44798</v>
      </c>
      <c r="D86" s="17" t="s">
        <v>7</v>
      </c>
      <c r="E86" s="18" t="s">
        <v>8</v>
      </c>
      <c r="F86" s="31">
        <v>1357.2</v>
      </c>
      <c r="G86" s="32">
        <v>1463.25</v>
      </c>
      <c r="H86" s="33">
        <f t="shared" si="2"/>
        <v>106.04999999999995</v>
      </c>
      <c r="I86" s="10">
        <f t="shared" si="3"/>
        <v>7.8138815207780696E-2</v>
      </c>
    </row>
    <row r="87" spans="2:9" ht="15.75" x14ac:dyDescent="0.25">
      <c r="B87" s="19">
        <v>81</v>
      </c>
      <c r="C87" s="16">
        <v>44799</v>
      </c>
      <c r="D87" s="17" t="s">
        <v>5</v>
      </c>
      <c r="E87" s="18" t="s">
        <v>6</v>
      </c>
      <c r="F87" s="31">
        <v>940.87</v>
      </c>
      <c r="G87" s="32">
        <v>1027.75</v>
      </c>
      <c r="H87" s="33">
        <f t="shared" si="2"/>
        <v>86.88</v>
      </c>
      <c r="I87" s="10">
        <f t="shared" si="3"/>
        <v>9.2340068234718922E-2</v>
      </c>
    </row>
    <row r="88" spans="2:9" ht="15.75" x14ac:dyDescent="0.25">
      <c r="B88" s="19">
        <v>82</v>
      </c>
      <c r="C88" s="16">
        <v>44799</v>
      </c>
      <c r="D88" s="17" t="s">
        <v>7</v>
      </c>
      <c r="E88" s="18" t="s">
        <v>8</v>
      </c>
      <c r="F88" s="31">
        <v>1274.05</v>
      </c>
      <c r="G88" s="32">
        <v>1455</v>
      </c>
      <c r="H88" s="33">
        <f t="shared" si="2"/>
        <v>180.95000000000005</v>
      </c>
      <c r="I88" s="10">
        <f t="shared" si="3"/>
        <v>0.14202739295946004</v>
      </c>
    </row>
    <row r="89" spans="2:9" ht="15.75" x14ac:dyDescent="0.25">
      <c r="B89" s="19">
        <v>83</v>
      </c>
      <c r="C89" s="16">
        <v>44802</v>
      </c>
      <c r="D89" s="17" t="s">
        <v>5</v>
      </c>
      <c r="E89" s="18" t="s">
        <v>6</v>
      </c>
      <c r="F89" s="31">
        <v>1179.06</v>
      </c>
      <c r="G89" s="32">
        <v>1376</v>
      </c>
      <c r="H89" s="33">
        <f t="shared" si="2"/>
        <v>196.94000000000005</v>
      </c>
      <c r="I89" s="10">
        <f t="shared" si="3"/>
        <v>0.16703136396790669</v>
      </c>
    </row>
    <row r="90" spans="2:9" ht="15.75" x14ac:dyDescent="0.25">
      <c r="B90" s="19">
        <v>84</v>
      </c>
      <c r="C90" s="16">
        <v>44802</v>
      </c>
      <c r="D90" s="17" t="s">
        <v>7</v>
      </c>
      <c r="E90" s="18" t="s">
        <v>8</v>
      </c>
      <c r="F90" s="31">
        <v>774.2</v>
      </c>
      <c r="G90" s="32">
        <v>946.25</v>
      </c>
      <c r="H90" s="33">
        <f t="shared" si="2"/>
        <v>172.04999999999995</v>
      </c>
      <c r="I90" s="10">
        <f t="shared" si="3"/>
        <v>0.22222939808834918</v>
      </c>
    </row>
    <row r="91" spans="2:9" ht="15.75" x14ac:dyDescent="0.25">
      <c r="B91" s="19">
        <v>85</v>
      </c>
      <c r="C91" s="16">
        <v>44803</v>
      </c>
      <c r="D91" s="17" t="s">
        <v>5</v>
      </c>
      <c r="E91" s="18" t="s">
        <v>8</v>
      </c>
      <c r="F91" s="31">
        <v>1350.48</v>
      </c>
      <c r="G91" s="32">
        <v>1509.5</v>
      </c>
      <c r="H91" s="33">
        <f t="shared" si="2"/>
        <v>159.01999999999998</v>
      </c>
      <c r="I91" s="10">
        <f t="shared" si="3"/>
        <v>0.11775072566791066</v>
      </c>
    </row>
    <row r="92" spans="2:9" ht="15.75" x14ac:dyDescent="0.25">
      <c r="B92" s="19">
        <v>86</v>
      </c>
      <c r="C92" s="16">
        <v>44803</v>
      </c>
      <c r="D92" s="17" t="s">
        <v>7</v>
      </c>
      <c r="E92" s="18" t="s">
        <v>6</v>
      </c>
      <c r="F92" s="31">
        <v>1053.3699999999999</v>
      </c>
      <c r="G92" s="32">
        <v>1136.25</v>
      </c>
      <c r="H92" s="33">
        <f t="shared" si="2"/>
        <v>82.880000000000109</v>
      </c>
      <c r="I92" s="10">
        <f t="shared" si="3"/>
        <v>7.8680805415001484E-2</v>
      </c>
    </row>
    <row r="93" spans="2:9" ht="15.75" x14ac:dyDescent="0.25">
      <c r="B93" s="19">
        <v>87</v>
      </c>
      <c r="C93" s="16">
        <v>44804</v>
      </c>
      <c r="D93" s="17" t="s">
        <v>5</v>
      </c>
      <c r="E93" s="18" t="s">
        <v>6</v>
      </c>
      <c r="F93" s="31">
        <v>1161.92</v>
      </c>
      <c r="G93" s="32">
        <v>1237</v>
      </c>
      <c r="H93" s="33">
        <f t="shared" si="2"/>
        <v>75.079999999999927</v>
      </c>
      <c r="I93" s="10">
        <f t="shared" si="3"/>
        <v>6.4617185348388811E-2</v>
      </c>
    </row>
    <row r="94" spans="2:9" ht="15.75" x14ac:dyDescent="0.25">
      <c r="B94" s="19">
        <v>88</v>
      </c>
      <c r="C94" s="16">
        <v>44804</v>
      </c>
      <c r="D94" s="17" t="s">
        <v>7</v>
      </c>
      <c r="E94" s="18" t="s">
        <v>8</v>
      </c>
      <c r="F94" s="31">
        <v>1113.50688318631</v>
      </c>
      <c r="G94" s="32">
        <v>1136</v>
      </c>
      <c r="H94" s="33">
        <f t="shared" si="2"/>
        <v>22.493116813689994</v>
      </c>
      <c r="I94" s="10">
        <f t="shared" si="3"/>
        <v>2.0200249458113575E-2</v>
      </c>
    </row>
    <row r="95" spans="2:9" x14ac:dyDescent="0.25">
      <c r="B95" s="11"/>
      <c r="C95" s="12"/>
      <c r="D95" s="13"/>
      <c r="E95" s="13"/>
      <c r="F95" s="34"/>
      <c r="G95" s="34"/>
      <c r="H95" s="34"/>
      <c r="I95" s="13"/>
    </row>
    <row r="96" spans="2:9" ht="18.75" x14ac:dyDescent="0.3">
      <c r="B96" s="14" t="s">
        <v>12</v>
      </c>
      <c r="C96" s="14"/>
      <c r="D96" s="15">
        <f>SUM(F7:F94)</f>
        <v>102602.01688318633</v>
      </c>
      <c r="E96" s="15"/>
      <c r="F96" s="15"/>
      <c r="G96" s="15"/>
      <c r="H96" s="15"/>
      <c r="I96" s="15"/>
    </row>
    <row r="97" spans="2:9" ht="18.75" x14ac:dyDescent="0.3">
      <c r="B97" s="14" t="s">
        <v>13</v>
      </c>
      <c r="C97" s="14"/>
      <c r="D97" s="15">
        <f>SUM(G7:G94)</f>
        <v>113425.75</v>
      </c>
      <c r="E97" s="15"/>
      <c r="F97" s="15"/>
      <c r="G97" s="15"/>
      <c r="H97" s="15"/>
      <c r="I97" s="15"/>
    </row>
    <row r="98" spans="2:9" ht="18.75" x14ac:dyDescent="0.3">
      <c r="B98" s="14" t="s">
        <v>14</v>
      </c>
      <c r="C98" s="14"/>
      <c r="D98" s="15">
        <f>SUM(H7:H94)</f>
        <v>10823.733116813686</v>
      </c>
      <c r="E98" s="15"/>
      <c r="F98" s="15"/>
      <c r="G98" s="15"/>
      <c r="H98" s="15"/>
      <c r="I98" s="15"/>
    </row>
  </sheetData>
  <mergeCells count="6">
    <mergeCell ref="B96:C96"/>
    <mergeCell ref="B97:C97"/>
    <mergeCell ref="B98:C98"/>
    <mergeCell ref="D96:I96"/>
    <mergeCell ref="D97:I97"/>
    <mergeCell ref="D98:I98"/>
  </mergeCells>
  <conditionalFormatting sqref="H1:H1048576">
    <cfRule type="iconSet" priority="3">
      <iconSet iconSet="3TrafficLights2">
        <cfvo type="percent" val="0"/>
        <cfvo type="percent" val="33"/>
        <cfvo type="percent" val="67"/>
      </iconSet>
    </cfRule>
  </conditionalFormatting>
  <conditionalFormatting sqref="G1:G1048576">
    <cfRule type="dataBar" priority="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{30F85E68-A086-4050-8EC9-022692E45A0C}</x14:id>
        </ext>
      </extLst>
    </cfRule>
  </conditionalFormatting>
  <conditionalFormatting sqref="F1:F1048576">
    <cfRule type="dataBar" priority="1">
      <dataBar>
        <cfvo type="min"/>
        <cfvo type="max"/>
        <color theme="3" tint="-0.249977111117893"/>
      </dataBar>
      <extLst>
        <ext xmlns:x14="http://schemas.microsoft.com/office/spreadsheetml/2009/9/main" uri="{B025F937-C7B1-47D3-B67F-A62EFF666E3E}">
          <x14:id>{8BDED67B-350F-4CB6-8E1C-214B8857DB04}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F85E68-A086-4050-8EC9-022692E45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8BDED67B-350F-4CB6-8E1C-214B8857D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D723-3D46-4B65-A39D-DAB396369C64}">
  <dimension ref="A3:C18"/>
  <sheetViews>
    <sheetView tabSelected="1" topLeftCell="B1" workbookViewId="0">
      <selection activeCell="N9" sqref="N9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6.42578125" bestFit="1" customWidth="1"/>
  </cols>
  <sheetData>
    <row r="3" spans="1:3" x14ac:dyDescent="0.25">
      <c r="A3" s="22" t="s">
        <v>15</v>
      </c>
      <c r="B3" s="2" t="s">
        <v>18</v>
      </c>
      <c r="C3" s="2" t="s">
        <v>17</v>
      </c>
    </row>
    <row r="4" spans="1:3" x14ac:dyDescent="0.25">
      <c r="A4" s="23" t="s">
        <v>19</v>
      </c>
      <c r="B4" s="25"/>
      <c r="C4" s="25"/>
    </row>
    <row r="5" spans="1:3" x14ac:dyDescent="0.25">
      <c r="A5" s="24" t="s">
        <v>8</v>
      </c>
      <c r="B5" s="25">
        <v>2495.16</v>
      </c>
      <c r="C5" s="25">
        <v>25439.089999999997</v>
      </c>
    </row>
    <row r="6" spans="1:3" x14ac:dyDescent="0.25">
      <c r="A6" s="26" t="s">
        <v>5</v>
      </c>
      <c r="B6" s="25">
        <v>1158.0300000000002</v>
      </c>
      <c r="C6" s="25">
        <v>12251.97</v>
      </c>
    </row>
    <row r="7" spans="1:3" x14ac:dyDescent="0.25">
      <c r="A7" s="26" t="s">
        <v>7</v>
      </c>
      <c r="B7" s="25">
        <v>1337.1299999999999</v>
      </c>
      <c r="C7" s="25">
        <v>13187.119999999999</v>
      </c>
    </row>
    <row r="8" spans="1:3" x14ac:dyDescent="0.25">
      <c r="A8" s="24" t="s">
        <v>6</v>
      </c>
      <c r="B8" s="25">
        <v>2669.92</v>
      </c>
      <c r="C8" s="25">
        <v>24765.58</v>
      </c>
    </row>
    <row r="9" spans="1:3" x14ac:dyDescent="0.25">
      <c r="A9" s="26" t="s">
        <v>5</v>
      </c>
      <c r="B9" s="25">
        <v>1399.9099999999999</v>
      </c>
      <c r="C9" s="25">
        <v>12125.84</v>
      </c>
    </row>
    <row r="10" spans="1:3" x14ac:dyDescent="0.25">
      <c r="A10" s="26" t="s">
        <v>7</v>
      </c>
      <c r="B10" s="25">
        <v>1270.01</v>
      </c>
      <c r="C10" s="25">
        <v>12639.74</v>
      </c>
    </row>
    <row r="11" spans="1:3" x14ac:dyDescent="0.25">
      <c r="A11" s="23" t="s">
        <v>20</v>
      </c>
      <c r="B11" s="25"/>
      <c r="C11" s="25"/>
    </row>
    <row r="12" spans="1:3" x14ac:dyDescent="0.25">
      <c r="A12" s="24" t="s">
        <v>8</v>
      </c>
      <c r="B12" s="25">
        <v>2688.7531168136893</v>
      </c>
      <c r="C12" s="25">
        <v>27215.496883186308</v>
      </c>
    </row>
    <row r="13" spans="1:3" x14ac:dyDescent="0.25">
      <c r="A13" s="26" t="s">
        <v>5</v>
      </c>
      <c r="B13" s="25">
        <v>815.93000000000006</v>
      </c>
      <c r="C13" s="25">
        <v>8426.82</v>
      </c>
    </row>
    <row r="14" spans="1:3" x14ac:dyDescent="0.25">
      <c r="A14" s="26" t="s">
        <v>7</v>
      </c>
      <c r="B14" s="25">
        <v>1872.8231168136895</v>
      </c>
      <c r="C14" s="25">
        <v>18788.676883186308</v>
      </c>
    </row>
    <row r="15" spans="1:3" x14ac:dyDescent="0.25">
      <c r="A15" s="24" t="s">
        <v>6</v>
      </c>
      <c r="B15" s="25">
        <v>2969.8999999999996</v>
      </c>
      <c r="C15" s="25">
        <v>25181.85</v>
      </c>
    </row>
    <row r="16" spans="1:3" x14ac:dyDescent="0.25">
      <c r="A16" s="26" t="s">
        <v>5</v>
      </c>
      <c r="B16" s="25">
        <v>1937.1399999999994</v>
      </c>
      <c r="C16" s="25">
        <v>18663.61</v>
      </c>
    </row>
    <row r="17" spans="1:3" x14ac:dyDescent="0.25">
      <c r="A17" s="26" t="s">
        <v>7</v>
      </c>
      <c r="B17" s="25">
        <v>1032.7600000000002</v>
      </c>
      <c r="C17" s="25">
        <v>6518.24</v>
      </c>
    </row>
    <row r="18" spans="1:3" x14ac:dyDescent="0.25">
      <c r="A18" s="23" t="s">
        <v>16</v>
      </c>
      <c r="B18" s="25">
        <v>10823.73311681369</v>
      </c>
      <c r="C18" s="25">
        <v>102602.0168831863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rahman zafrulla baig</dc:creator>
  <cp:lastModifiedBy>abdul rahman zafrulla baig</cp:lastModifiedBy>
  <dcterms:created xsi:type="dcterms:W3CDTF">2024-01-18T12:12:33Z</dcterms:created>
  <dcterms:modified xsi:type="dcterms:W3CDTF">2024-01-18T13:44:48Z</dcterms:modified>
</cp:coreProperties>
</file>