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y 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3" i="1"/>
  <c r="AD4" i="1"/>
  <c r="AD5" i="1"/>
  <c r="AD6" i="1"/>
  <c r="AD7" i="1"/>
  <c r="AD8" i="1"/>
  <c r="AD9" i="1"/>
  <c r="AD3" i="1"/>
  <c r="U4" i="1"/>
  <c r="U5" i="1"/>
  <c r="U6" i="1"/>
  <c r="U7" i="1"/>
  <c r="U8" i="1"/>
  <c r="U9" i="1"/>
  <c r="U3" i="1"/>
  <c r="P4" i="1"/>
  <c r="P5" i="1"/>
  <c r="P6" i="1"/>
  <c r="P7" i="1"/>
  <c r="P8" i="1"/>
  <c r="P9" i="1"/>
  <c r="P3" i="1"/>
  <c r="K4" i="1"/>
  <c r="K5" i="1"/>
  <c r="K6" i="1"/>
  <c r="K7" i="1"/>
  <c r="K8" i="1"/>
  <c r="K9" i="1"/>
  <c r="K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<sst xmlns="http://schemas.openxmlformats.org/spreadsheetml/2006/main" count="22" uniqueCount="17">
  <si>
    <t>WI</t>
  </si>
  <si>
    <t>W2</t>
  </si>
  <si>
    <t>W3</t>
  </si>
  <si>
    <t>% Moisture</t>
  </si>
  <si>
    <t>W1</t>
  </si>
  <si>
    <t>% ASH</t>
  </si>
  <si>
    <t xml:space="preserve">W1 </t>
  </si>
  <si>
    <t>% Fibre</t>
  </si>
  <si>
    <t>% Fats</t>
  </si>
  <si>
    <t>T-D</t>
  </si>
  <si>
    <t>MM of N</t>
  </si>
  <si>
    <t>Normality of Acid</t>
  </si>
  <si>
    <t>Vol. of Acid</t>
  </si>
  <si>
    <t>Mass of Sample</t>
  </si>
  <si>
    <t>Vol of digest</t>
  </si>
  <si>
    <t>% Nitrogen</t>
  </si>
  <si>
    <t>%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</si>
</sst>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"/>
  <sheetViews>
    <sheetView tabSelected="1" topLeftCell="N1" workbookViewId="0">
      <selection activeCell="P13" sqref="P13"/>
    </sheetView>
  </sheetViews>
  <sheetFormatPr defaultRowHeight="15" x14ac:dyDescent="0.25"/>
  <cols>
    <col min="25" max="25" width="16.7109375" customWidth="1"/>
    <col min="26" max="26" width="11.28515625" customWidth="1"/>
    <col min="27" max="27" width="15.7109375" customWidth="1"/>
    <col min="28" max="28" width="12.7109375" customWidth="1"/>
    <col min="30" max="30" width="10.85546875" bestFit="1" customWidth="1"/>
  </cols>
  <sheetData>
    <row r="2" spans="1:31" x14ac:dyDescent="0.25">
      <c r="A2" t="s">
        <v>0</v>
      </c>
      <c r="B2" t="s">
        <v>1</v>
      </c>
      <c r="C2" t="s">
        <v>2</v>
      </c>
      <c r="D2">
        <v>100</v>
      </c>
      <c r="E2" t="s">
        <v>3</v>
      </c>
      <c r="G2" t="s">
        <v>4</v>
      </c>
      <c r="H2" t="s">
        <v>1</v>
      </c>
      <c r="I2" t="s">
        <v>2</v>
      </c>
      <c r="J2">
        <v>100</v>
      </c>
      <c r="K2" t="s">
        <v>5</v>
      </c>
      <c r="M2" t="s">
        <v>6</v>
      </c>
      <c r="N2" t="s">
        <v>1</v>
      </c>
      <c r="O2">
        <v>100</v>
      </c>
      <c r="P2" t="s">
        <v>7</v>
      </c>
      <c r="R2" t="s">
        <v>4</v>
      </c>
      <c r="S2" t="s">
        <v>1</v>
      </c>
      <c r="T2">
        <v>100</v>
      </c>
      <c r="U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13</v>
      </c>
      <c r="AB2" t="s">
        <v>14</v>
      </c>
      <c r="AC2" s="1">
        <v>1</v>
      </c>
      <c r="AD2" t="s">
        <v>15</v>
      </c>
      <c r="AE2" t="s">
        <v>16</v>
      </c>
    </row>
    <row r="3" spans="1:31" x14ac:dyDescent="0.25">
      <c r="A3">
        <v>32.097999999999999</v>
      </c>
      <c r="B3">
        <v>34.097999999999999</v>
      </c>
      <c r="C3">
        <v>33.808999999999997</v>
      </c>
      <c r="D3">
        <v>100</v>
      </c>
      <c r="E3">
        <f>(B3-C3)/2*D3</f>
        <v>14.450000000000074</v>
      </c>
      <c r="G3">
        <v>30.167999999999999</v>
      </c>
      <c r="H3">
        <v>32.167999999999999</v>
      </c>
      <c r="I3">
        <v>30.239000000000001</v>
      </c>
      <c r="J3">
        <v>100</v>
      </c>
      <c r="K3">
        <f>(I3-G3)/2*100</f>
        <v>3.5500000000000753</v>
      </c>
      <c r="M3">
        <v>0.98199999999999998</v>
      </c>
      <c r="N3">
        <v>1.103</v>
      </c>
      <c r="O3">
        <v>100</v>
      </c>
      <c r="P3">
        <f>(N3-M3)/2*O3</f>
        <v>6.05</v>
      </c>
      <c r="R3">
        <v>38.183</v>
      </c>
      <c r="S3">
        <v>38.499000000000002</v>
      </c>
      <c r="T3">
        <v>100</v>
      </c>
      <c r="U3">
        <f>(S3-R3)/2*T3</f>
        <v>15.800000000000125</v>
      </c>
      <c r="W3">
        <v>14.3</v>
      </c>
      <c r="X3">
        <v>1.4E-2</v>
      </c>
      <c r="Y3">
        <v>0.1</v>
      </c>
      <c r="Z3">
        <v>25</v>
      </c>
      <c r="AA3">
        <v>1</v>
      </c>
      <c r="AB3">
        <v>50</v>
      </c>
      <c r="AC3">
        <v>100</v>
      </c>
      <c r="AD3">
        <f>(W3*X3*Y3*Z3)/AB3*AC3</f>
        <v>1.0010000000000001</v>
      </c>
      <c r="AE3">
        <f>(AD3*6.25)</f>
        <v>6.2562500000000005</v>
      </c>
    </row>
    <row r="4" spans="1:31" x14ac:dyDescent="0.25">
      <c r="A4">
        <v>39.042999999999999</v>
      </c>
      <c r="B4">
        <v>41.042999999999999</v>
      </c>
      <c r="C4">
        <v>40.911000000000001</v>
      </c>
      <c r="D4">
        <v>100</v>
      </c>
      <c r="E4">
        <f t="shared" ref="E4:E9" si="0">(B4-C4)/2*D4</f>
        <v>6.5999999999998948</v>
      </c>
      <c r="G4">
        <v>27.459</v>
      </c>
      <c r="H4">
        <v>29.459</v>
      </c>
      <c r="I4">
        <v>27.692</v>
      </c>
      <c r="J4">
        <v>100</v>
      </c>
      <c r="K4">
        <f t="shared" ref="K4:K9" si="1">(I4-G4)/2*100</f>
        <v>11.650000000000027</v>
      </c>
      <c r="M4">
        <v>0.872</v>
      </c>
      <c r="N4">
        <v>1.0109999999999999</v>
      </c>
      <c r="O4">
        <v>100</v>
      </c>
      <c r="P4">
        <f t="shared" ref="P4:P9" si="2">(N4-M4)/2*O4</f>
        <v>6.9499999999999948</v>
      </c>
      <c r="R4">
        <v>35.901000000000003</v>
      </c>
      <c r="S4">
        <v>36.091999999999999</v>
      </c>
      <c r="T4">
        <v>100</v>
      </c>
      <c r="U4">
        <f t="shared" ref="U4:U9" si="3">(S4-R4)/2*T4</f>
        <v>9.5499999999997698</v>
      </c>
      <c r="W4">
        <v>14.8</v>
      </c>
      <c r="X4">
        <v>1.4E-2</v>
      </c>
      <c r="Y4">
        <v>0.1</v>
      </c>
      <c r="Z4">
        <v>25</v>
      </c>
      <c r="AA4">
        <v>1</v>
      </c>
      <c r="AB4">
        <v>50</v>
      </c>
      <c r="AC4">
        <v>100</v>
      </c>
      <c r="AD4">
        <f t="shared" ref="AD4:AD9" si="4">(W4*X4*Y4*Z4)/AB4*AC4</f>
        <v>1.036</v>
      </c>
      <c r="AE4">
        <f t="shared" ref="AE4:AE9" si="5">(AD4*6.25)</f>
        <v>6.4750000000000005</v>
      </c>
    </row>
    <row r="5" spans="1:31" x14ac:dyDescent="0.25">
      <c r="A5">
        <v>38.182000000000002</v>
      </c>
      <c r="B5">
        <v>40.182000000000002</v>
      </c>
      <c r="C5">
        <v>39.987000000000002</v>
      </c>
      <c r="D5">
        <v>100</v>
      </c>
      <c r="E5">
        <f t="shared" si="0"/>
        <v>9.7500000000000142</v>
      </c>
      <c r="G5">
        <v>33.011000000000003</v>
      </c>
      <c r="H5">
        <v>35.011000000000003</v>
      </c>
      <c r="I5">
        <v>33.189</v>
      </c>
      <c r="J5">
        <v>100</v>
      </c>
      <c r="K5">
        <f t="shared" si="1"/>
        <v>8.8999999999998636</v>
      </c>
      <c r="M5">
        <v>0.86199999999999999</v>
      </c>
      <c r="N5">
        <v>0.99299999999999999</v>
      </c>
      <c r="O5">
        <v>100</v>
      </c>
      <c r="P5">
        <f t="shared" si="2"/>
        <v>6.5500000000000007</v>
      </c>
      <c r="R5">
        <v>32.338999999999999</v>
      </c>
      <c r="S5">
        <v>32.453000000000003</v>
      </c>
      <c r="T5">
        <v>100</v>
      </c>
      <c r="U5">
        <f t="shared" si="3"/>
        <v>5.700000000000216</v>
      </c>
      <c r="W5">
        <v>12.9</v>
      </c>
      <c r="X5">
        <v>1.4E-2</v>
      </c>
      <c r="Y5">
        <v>0.1</v>
      </c>
      <c r="Z5">
        <v>25</v>
      </c>
      <c r="AA5">
        <v>1</v>
      </c>
      <c r="AB5">
        <v>50</v>
      </c>
      <c r="AC5">
        <v>100</v>
      </c>
      <c r="AD5">
        <f t="shared" si="4"/>
        <v>0.90300000000000014</v>
      </c>
      <c r="AE5">
        <f t="shared" si="5"/>
        <v>5.6437500000000007</v>
      </c>
    </row>
    <row r="6" spans="1:31" x14ac:dyDescent="0.25">
      <c r="A6">
        <v>30.992999999999999</v>
      </c>
      <c r="B6">
        <v>32.993000000000002</v>
      </c>
      <c r="C6">
        <v>32.691000000000003</v>
      </c>
      <c r="D6">
        <v>100</v>
      </c>
      <c r="E6">
        <f t="shared" si="0"/>
        <v>15.09999999999998</v>
      </c>
      <c r="G6">
        <v>32.764000000000003</v>
      </c>
      <c r="H6">
        <v>32.764000000000003</v>
      </c>
      <c r="I6">
        <v>32.912999999999997</v>
      </c>
      <c r="J6">
        <v>100</v>
      </c>
      <c r="K6">
        <f t="shared" si="1"/>
        <v>7.4499999999996902</v>
      </c>
      <c r="M6">
        <v>0.90100000000000002</v>
      </c>
      <c r="N6">
        <v>1.044</v>
      </c>
      <c r="O6">
        <v>100</v>
      </c>
      <c r="P6">
        <f t="shared" si="2"/>
        <v>7.15</v>
      </c>
      <c r="R6">
        <v>31.010999999999999</v>
      </c>
      <c r="S6">
        <v>31.209</v>
      </c>
      <c r="T6">
        <v>100</v>
      </c>
      <c r="U6">
        <f t="shared" si="3"/>
        <v>9.9000000000000199</v>
      </c>
      <c r="W6">
        <v>13.6</v>
      </c>
      <c r="X6">
        <v>1.4E-2</v>
      </c>
      <c r="Y6">
        <v>0.1</v>
      </c>
      <c r="Z6">
        <v>25</v>
      </c>
      <c r="AA6">
        <v>1</v>
      </c>
      <c r="AB6">
        <v>50</v>
      </c>
      <c r="AC6">
        <v>100</v>
      </c>
      <c r="AD6">
        <f t="shared" si="4"/>
        <v>0.95200000000000007</v>
      </c>
      <c r="AE6">
        <f t="shared" si="5"/>
        <v>5.95</v>
      </c>
    </row>
    <row r="7" spans="1:31" x14ac:dyDescent="0.25">
      <c r="A7">
        <v>31.100999999999999</v>
      </c>
      <c r="B7">
        <v>33.100999999999999</v>
      </c>
      <c r="C7">
        <v>32.878</v>
      </c>
      <c r="D7">
        <v>100</v>
      </c>
      <c r="E7">
        <f t="shared" si="0"/>
        <v>11.149999999999949</v>
      </c>
      <c r="G7">
        <v>35.328000000000003</v>
      </c>
      <c r="H7">
        <v>35.328000000000003</v>
      </c>
      <c r="I7">
        <v>35.469000000000001</v>
      </c>
      <c r="J7">
        <v>100</v>
      </c>
      <c r="K7">
        <f t="shared" si="1"/>
        <v>7.0499999999999119</v>
      </c>
      <c r="M7">
        <v>0.93300000000000005</v>
      </c>
      <c r="N7">
        <v>1.095</v>
      </c>
      <c r="O7">
        <v>100</v>
      </c>
      <c r="P7">
        <f t="shared" si="2"/>
        <v>8.0999999999999961</v>
      </c>
      <c r="R7">
        <v>37.273000000000003</v>
      </c>
      <c r="S7">
        <v>37.499000000000002</v>
      </c>
      <c r="T7">
        <v>100</v>
      </c>
      <c r="U7">
        <f t="shared" si="3"/>
        <v>11.299999999999955</v>
      </c>
      <c r="W7">
        <v>15.3</v>
      </c>
      <c r="X7">
        <v>1.4E-2</v>
      </c>
      <c r="Y7">
        <v>0.1</v>
      </c>
      <c r="Z7">
        <v>25</v>
      </c>
      <c r="AA7">
        <v>1</v>
      </c>
      <c r="AB7">
        <v>50</v>
      </c>
      <c r="AC7">
        <v>100</v>
      </c>
      <c r="AD7">
        <f t="shared" si="4"/>
        <v>1.0710000000000002</v>
      </c>
      <c r="AE7">
        <f t="shared" si="5"/>
        <v>6.6937500000000014</v>
      </c>
    </row>
    <row r="8" spans="1:31" x14ac:dyDescent="0.25">
      <c r="A8">
        <v>36.982999999999997</v>
      </c>
      <c r="B8">
        <v>38.982999999999997</v>
      </c>
      <c r="C8">
        <v>38.649000000000001</v>
      </c>
      <c r="D8">
        <v>100</v>
      </c>
      <c r="E8">
        <f t="shared" si="0"/>
        <v>16.699999999999804</v>
      </c>
      <c r="G8">
        <v>30.782</v>
      </c>
      <c r="H8">
        <v>30.782</v>
      </c>
      <c r="I8">
        <v>30.951000000000001</v>
      </c>
      <c r="J8">
        <v>100</v>
      </c>
      <c r="K8">
        <f t="shared" si="1"/>
        <v>8.4500000000000242</v>
      </c>
      <c r="M8">
        <v>0.84699999999999998</v>
      </c>
      <c r="N8">
        <v>0.97599999999999998</v>
      </c>
      <c r="O8">
        <v>100</v>
      </c>
      <c r="P8">
        <f t="shared" si="2"/>
        <v>6.45</v>
      </c>
      <c r="R8">
        <v>41.024999999999999</v>
      </c>
      <c r="S8">
        <v>41.173999999999999</v>
      </c>
      <c r="T8">
        <v>100</v>
      </c>
      <c r="U8">
        <f t="shared" si="3"/>
        <v>7.4500000000000455</v>
      </c>
      <c r="W8">
        <v>17.7</v>
      </c>
      <c r="X8">
        <v>1.4E-2</v>
      </c>
      <c r="Y8">
        <v>0.1</v>
      </c>
      <c r="Z8">
        <v>25</v>
      </c>
      <c r="AA8">
        <v>1</v>
      </c>
      <c r="AB8">
        <v>50</v>
      </c>
      <c r="AC8">
        <v>100</v>
      </c>
      <c r="AD8">
        <f t="shared" si="4"/>
        <v>1.2390000000000001</v>
      </c>
      <c r="AE8">
        <f t="shared" si="5"/>
        <v>7.7437500000000004</v>
      </c>
    </row>
    <row r="9" spans="1:31" x14ac:dyDescent="0.25">
      <c r="A9">
        <v>29.992000000000001</v>
      </c>
      <c r="B9">
        <v>31.992000000000001</v>
      </c>
      <c r="C9">
        <v>31.699000000000002</v>
      </c>
      <c r="D9">
        <v>100</v>
      </c>
      <c r="E9">
        <f t="shared" si="0"/>
        <v>14.649999999999963</v>
      </c>
      <c r="G9">
        <v>27.876000000000001</v>
      </c>
      <c r="H9">
        <v>29.876000000000001</v>
      </c>
      <c r="I9">
        <v>27.969000000000001</v>
      </c>
      <c r="J9">
        <v>100</v>
      </c>
      <c r="K9">
        <f t="shared" si="1"/>
        <v>4.6499999999999986</v>
      </c>
      <c r="M9">
        <v>0.871</v>
      </c>
      <c r="N9">
        <v>1.0009999999999999</v>
      </c>
      <c r="O9">
        <v>100</v>
      </c>
      <c r="P9">
        <f t="shared" si="2"/>
        <v>6.4999999999999947</v>
      </c>
      <c r="R9">
        <v>39.070999999999998</v>
      </c>
      <c r="S9">
        <v>39.329000000000001</v>
      </c>
      <c r="T9">
        <v>100</v>
      </c>
      <c r="U9">
        <f t="shared" si="3"/>
        <v>12.900000000000134</v>
      </c>
      <c r="W9">
        <v>20.8</v>
      </c>
      <c r="X9">
        <v>1.4E-2</v>
      </c>
      <c r="Y9">
        <v>0.1</v>
      </c>
      <c r="Z9">
        <v>25</v>
      </c>
      <c r="AA9">
        <v>1</v>
      </c>
      <c r="AB9">
        <v>50</v>
      </c>
      <c r="AC9">
        <v>100</v>
      </c>
      <c r="AD9">
        <f t="shared" si="4"/>
        <v>1.4560000000000002</v>
      </c>
      <c r="AE9">
        <f t="shared" si="5"/>
        <v>9.1000000000000014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USER</cp:lastModifiedBy>
  <dcterms:created xsi:type="dcterms:W3CDTF">2024-09-17T09:29:35Z</dcterms:created>
  <dcterms:modified xsi:type="dcterms:W3CDTF">2024-09-19T17:12:03Z</dcterms:modified>
</cp:coreProperties>
</file>