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courtneyford/Desktop/"/>
    </mc:Choice>
  </mc:AlternateContent>
  <xr:revisionPtr revIDLastSave="0" documentId="13_ncr:1_{349831AB-313A-9445-9CD8-0A7849F0D08B}" xr6:coauthVersionLast="41" xr6:coauthVersionMax="41" xr10:uidLastSave="{00000000-0000-0000-0000-000000000000}"/>
  <bookViews>
    <workbookView xWindow="0" yWindow="460" windowWidth="28800" windowHeight="17540" tabRatio="500" activeTab="1" xr2:uid="{00000000-000D-0000-FFFF-FFFF00000000}"/>
  </bookViews>
  <sheets>
    <sheet name="Training Dataset" sheetId="2" r:id="rId1"/>
    <sheet name="Test Dataset" sheetId="1"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N96" i="2" l="1"/>
  <c r="M96" i="2"/>
  <c r="AF95" i="2"/>
  <c r="AE95" i="2"/>
  <c r="W95" i="2"/>
  <c r="V95" i="2"/>
  <c r="N95" i="2"/>
  <c r="J95" i="2"/>
  <c r="AF94" i="2"/>
  <c r="AB94" i="2"/>
  <c r="W94" i="2"/>
  <c r="S94" i="2"/>
  <c r="O94" i="2"/>
  <c r="AG93" i="2"/>
  <c r="X93" i="2"/>
  <c r="O93" i="2"/>
  <c r="AG92" i="2"/>
  <c r="X92" i="2"/>
  <c r="O92" i="2"/>
  <c r="AG91" i="2"/>
  <c r="X91" i="2"/>
  <c r="O91" i="2"/>
  <c r="AG90" i="2"/>
  <c r="X90" i="2"/>
  <c r="O90" i="2"/>
  <c r="N65" i="2"/>
  <c r="M65" i="2"/>
  <c r="AF64" i="2"/>
  <c r="AE64" i="2"/>
  <c r="W64" i="2"/>
  <c r="V64" i="2"/>
  <c r="N64" i="2"/>
  <c r="J64" i="2"/>
  <c r="AF63" i="2"/>
  <c r="AB63" i="2"/>
  <c r="W63" i="2"/>
  <c r="S63" i="2"/>
  <c r="O63" i="2"/>
  <c r="AG62" i="2"/>
  <c r="X62" i="2"/>
  <c r="O62" i="2"/>
  <c r="AG61" i="2"/>
  <c r="X61" i="2"/>
  <c r="O61" i="2"/>
  <c r="AG60" i="2"/>
  <c r="X60" i="2"/>
  <c r="O60" i="2"/>
  <c r="AG59" i="2"/>
  <c r="X59" i="2"/>
  <c r="O59" i="2"/>
  <c r="N34" i="2"/>
  <c r="M34" i="2"/>
  <c r="AF33" i="2"/>
  <c r="AE33" i="2"/>
  <c r="W33" i="2"/>
  <c r="V33" i="2"/>
  <c r="N33" i="2"/>
  <c r="J33" i="2"/>
  <c r="AF32" i="2"/>
  <c r="AB32" i="2"/>
  <c r="W32" i="2"/>
  <c r="S32" i="2"/>
  <c r="O32" i="2"/>
  <c r="AG31" i="2"/>
  <c r="X31" i="2"/>
  <c r="O31" i="2"/>
  <c r="AG30" i="2"/>
  <c r="X30" i="2"/>
  <c r="O30" i="2"/>
  <c r="AG29" i="2"/>
  <c r="X29" i="2"/>
  <c r="O29" i="2"/>
  <c r="AG28" i="2"/>
  <c r="X28" i="2"/>
  <c r="O28" i="2"/>
  <c r="H38" i="1"/>
  <c r="H39" i="1"/>
  <c r="H40" i="1"/>
  <c r="H41" i="1"/>
  <c r="H37" i="1"/>
  <c r="H33" i="1"/>
  <c r="H34" i="1"/>
  <c r="H35" i="1"/>
  <c r="H36" i="1"/>
  <c r="H32" i="1"/>
  <c r="H28" i="1"/>
  <c r="H29" i="1"/>
  <c r="H30" i="1"/>
  <c r="H31" i="1"/>
  <c r="H27" i="1"/>
</calcChain>
</file>

<file path=xl/sharedStrings.xml><?xml version="1.0" encoding="utf-8"?>
<sst xmlns="http://schemas.openxmlformats.org/spreadsheetml/2006/main" count="868" uniqueCount="174">
  <si>
    <t>Dim.1</t>
  </si>
  <si>
    <t>Dim.2</t>
  </si>
  <si>
    <t>Dim.3</t>
  </si>
  <si>
    <t>Category.A</t>
  </si>
  <si>
    <t>Category.B</t>
  </si>
  <si>
    <t>Category.C</t>
  </si>
  <si>
    <t>A</t>
  </si>
  <si>
    <t>B</t>
  </si>
  <si>
    <t>Y</t>
  </si>
  <si>
    <t>C</t>
  </si>
  <si>
    <t>X</t>
  </si>
  <si>
    <r>
      <t>Table 2.</t>
    </r>
    <r>
      <rPr>
        <sz val="12"/>
        <color theme="1"/>
        <rFont val="Calibri"/>
        <family val="2"/>
        <scheme val="minor"/>
      </rPr>
      <t xml:space="preserve">  Average classification scores and number of participants classifying test items in categories A B and C and conjunctions A&amp;B A&amp;C and B&amp;C</t>
    </r>
  </si>
  <si>
    <t>scores given by individual participants (from P1 to P18)</t>
  </si>
  <si>
    <t xml:space="preserve">Test item </t>
  </si>
  <si>
    <t xml:space="preserve">     Test item features</t>
  </si>
  <si>
    <t xml:space="preserve">Participants asked rate item as member of  </t>
  </si>
  <si>
    <t>Average membership score given for test item in category</t>
  </si>
  <si>
    <t xml:space="preserve">  Number of participants giving test item a membership score</t>
  </si>
  <si>
    <t>P1</t>
  </si>
  <si>
    <t>P2</t>
  </si>
  <si>
    <t>P3</t>
  </si>
  <si>
    <t>P4</t>
  </si>
  <si>
    <t>P5</t>
  </si>
  <si>
    <t>P6</t>
  </si>
  <si>
    <t>P7</t>
  </si>
  <si>
    <t>P8</t>
  </si>
  <si>
    <t>P9</t>
  </si>
  <si>
    <t>P10</t>
  </si>
  <si>
    <t>P11</t>
  </si>
  <si>
    <t>P12</t>
  </si>
  <si>
    <t>P13</t>
  </si>
  <si>
    <t>P14</t>
  </si>
  <si>
    <t>P15</t>
  </si>
  <si>
    <t>P16</t>
  </si>
  <si>
    <t>P17</t>
  </si>
  <si>
    <t>P18</t>
  </si>
  <si>
    <t>Dim 1</t>
  </si>
  <si>
    <t>Dim 2</t>
  </si>
  <si>
    <t>Dim 3</t>
  </si>
  <si>
    <t>category or conjunction</t>
  </si>
  <si>
    <t xml:space="preserve"> (range -10 to +10)</t>
  </si>
  <si>
    <t>greater than 0</t>
  </si>
  <si>
    <t>equal to 0</t>
  </si>
  <si>
    <t>less than 0</t>
  </si>
  <si>
    <t>category A</t>
  </si>
  <si>
    <t>category B</t>
  </si>
  <si>
    <t>category C</t>
  </si>
  <si>
    <t>categories A and B</t>
  </si>
  <si>
    <t>categories A and C</t>
  </si>
  <si>
    <t>categories B and C</t>
  </si>
  <si>
    <r>
      <t xml:space="preserve">Table 1. </t>
    </r>
    <r>
      <rPr>
        <sz val="12"/>
        <color theme="1"/>
        <rFont val="Calibri"/>
        <family val="2"/>
        <scheme val="minor"/>
      </rPr>
      <t>Output of probability of each test item in each Category.</t>
    </r>
  </si>
  <si>
    <t>Test Item</t>
  </si>
  <si>
    <t>Test item features</t>
  </si>
  <si>
    <t>Probability that the test item would be categorised in each Category</t>
  </si>
  <si>
    <t>Probability for category rounded to the third decimal place</t>
  </si>
  <si>
    <t>ID</t>
  </si>
  <si>
    <t>Z</t>
  </si>
  <si>
    <t>Product of Probabilities for Selected Categories</t>
  </si>
  <si>
    <r>
      <t>Table 1.</t>
    </r>
    <r>
      <rPr>
        <sz val="12"/>
        <color theme="1"/>
        <rFont val="Calibri"/>
        <family val="2"/>
        <scheme val="minor"/>
      </rPr>
      <t xml:space="preserve">16 training items </t>
    </r>
  </si>
  <si>
    <t>Training item number</t>
  </si>
  <si>
    <t xml:space="preserve"> Training] item features</t>
  </si>
  <si>
    <t>Participants learn item is member of disease category or  conjunction</t>
  </si>
  <si>
    <t>Frequency Table - Category A, Dim 1</t>
  </si>
  <si>
    <t>Likelihood Table - Category A, Dim 1</t>
  </si>
  <si>
    <t>Frequency Table - Category A, Dim 2</t>
  </si>
  <si>
    <t>Likelihood Table - Category A, Dim 2</t>
  </si>
  <si>
    <t>Frequency Table - Category A, Dim 3</t>
  </si>
  <si>
    <t>Likelihood Table - Category A, Dim 3</t>
  </si>
  <si>
    <t>Dimension</t>
  </si>
  <si>
    <t>Yes</t>
  </si>
  <si>
    <t>No</t>
  </si>
  <si>
    <t>Grand Total</t>
  </si>
  <si>
    <t>Participants will categorise as Category A if they see symptom A in dimension 1</t>
  </si>
  <si>
    <t>Participants will categorise as Category A if they see symptom A in dimension 2</t>
  </si>
  <si>
    <t>Participants will categorise as Category A if they see symptom B in dimension 3</t>
  </si>
  <si>
    <t>P (Yes | A) = P (A | Yes) * P(Yes) / P (A)</t>
  </si>
  <si>
    <t>P (Yes | B) = P (B | Yes) * P(Yes) / P (B)</t>
  </si>
  <si>
    <t>P (A | Yes) = 4/6 = .67, P(A) = 4/16 = .25, P(Yes) = 6/16 = .38</t>
  </si>
  <si>
    <t>P (A | Yes) = 3/6 = .5, P(A) = 5/16 = .31 P(Yes) = 6/16 = .38</t>
  </si>
  <si>
    <t>P (B | Yes) = 1/6 = .17, P(B) = 6/16 = .38 P(Yes) = 6/16 = .38</t>
  </si>
  <si>
    <t>P (Yes | A) = .67 *.38 / .25 = 1.02</t>
  </si>
  <si>
    <t>P (Yes | A) = .5 *.38 / .31 = 0.61</t>
  </si>
  <si>
    <t>P (Yes | B) = .17 *.38 / .38 = 0.17</t>
  </si>
  <si>
    <t>Participants will categorise as Category A if they see symptom X in dimension 1</t>
  </si>
  <si>
    <t>Participants will categorise as Category A if they see symptom B in dimension 2</t>
  </si>
  <si>
    <t>Participants will categorise as Category A if they see symptom C in dimension 3</t>
  </si>
  <si>
    <t>P (Yes | X) = P (X | Yes) * P(Yes) / P (X)</t>
  </si>
  <si>
    <t>P (Yes | C) = P (C | Yes) * P(Yes) / P (C)</t>
  </si>
  <si>
    <t>P (X | Yes) = 1/6 = .17, P(X) = 3/16 = .19, P(Yes) = 6/16 = .38</t>
  </si>
  <si>
    <t>P (B | Yes) = 1/6 = .17, P(B) = 3/16 = .19 P(Yes) = 6/16 = .38</t>
  </si>
  <si>
    <t>P (C | Yes) = 1/6 = .17, P(C) = 5/16 = .31 P(Yes) = 6/16 = .38</t>
  </si>
  <si>
    <t>P (Yes | X) = .17 * .38 / .19 = 0.34</t>
  </si>
  <si>
    <t>P (Yes | B) = .17 *.38 / .19 = 0.34</t>
  </si>
  <si>
    <t>P (Yes | B) = .17 *.38 / .31 = 0.21</t>
  </si>
  <si>
    <t>Participants will categorise as Category A if they see symptom Y in dimension 1</t>
  </si>
  <si>
    <t>Participants will categorise as Category A if they see symptom X in dimension 2</t>
  </si>
  <si>
    <t>Participants will categorise as Category A if they see symptom X in dimension 3</t>
  </si>
  <si>
    <t>P (Yes | Y) = P (Y | Yes) * P(Yes) / P (Y)</t>
  </si>
  <si>
    <t>P (Y | Yes) = 1/6 = .17, P(Y) = 2/16 = .13, P(Yes) = 6/16 = .38</t>
  </si>
  <si>
    <t>P (X | Yes) = 1/6 = .17, P(X) = 4/16 = .25 P(Yes) = 6/16 = .38</t>
  </si>
  <si>
    <t>P (X | Yes) = 2/6 = .33, P(X) = 2/16 = .13 P(Yes) = 6/16 = .38</t>
  </si>
  <si>
    <t>P (Yes | Y) = .17 * .38 / .13 = 0.5</t>
  </si>
  <si>
    <t>P (Yes | X) = .17 *.38 / .25 = .26</t>
  </si>
  <si>
    <t>P (Yes | X) = .33 *.38 / .13 = .96</t>
  </si>
  <si>
    <t>Participants will categorise as Category A if they see symptom Y in dimension 2</t>
  </si>
  <si>
    <t>Participants will categorise as Category A if they see symptom Y in dimension 3</t>
  </si>
  <si>
    <t>P (Y | Yes) = 1/6 = .17, P(Y) = 4/16 = .25 P(Yes) = 6/16 = .38</t>
  </si>
  <si>
    <t>P (Y | Yes) = 2/6 = .33, P(Y) = 3/16 = .19 P(Yes) = 6/16 = .38</t>
  </si>
  <si>
    <t>P (Yes | Y) = .17 *.38 / .25 = .26</t>
  </si>
  <si>
    <t>P (Yes | Y) = .33 *.38 / .19 = .66</t>
  </si>
  <si>
    <t>Frequency Table - Category B, Dim 1</t>
  </si>
  <si>
    <t>Likelihood Table - Category B, Dim 1</t>
  </si>
  <si>
    <t>Frequency Table - Category B, Dim 2</t>
  </si>
  <si>
    <t>Likelihood Table - Category B, Dim 2</t>
  </si>
  <si>
    <t>Frequency Table - Category B, Dim 3</t>
  </si>
  <si>
    <t>Likelihood Table - Category B, Dim 3</t>
  </si>
  <si>
    <t>Participants will categorise as Category B if they see symptom A in dimension 1</t>
  </si>
  <si>
    <t>Participants will categorise as Category B if they see symptom A in dimension 2</t>
  </si>
  <si>
    <t>Participants will categorise as Category B if they see symptom B in dimension 3</t>
  </si>
  <si>
    <t>P (A | Yes) = 1/6 = .17, P(A) = 4/16 = .25 P(Yes) = 6/16 = .38</t>
  </si>
  <si>
    <t>P (A | Yes) = 1/6 = .17, P(A) = 5/16 = .31 P(Yes) = 6/16 = .38</t>
  </si>
  <si>
    <t>P (B | Yes) = 5/6 = .83, P(B) = 6/16 = .38 P(Yes) = 6/16 = .38</t>
  </si>
  <si>
    <t>P (Yes | A) = .17 *.38 / .25 = 0.26</t>
  </si>
  <si>
    <t>P (Yes | A) = .17 *.38 / .31 = 0.21</t>
  </si>
  <si>
    <t>P (Yes | B) = .83 *.38 / .38 = 0.83</t>
  </si>
  <si>
    <t>Participants will categorise as Category B if they see symptom X in dimension 1</t>
  </si>
  <si>
    <t>Participants will categorise as Category B if they see symptom B in dimension 2</t>
  </si>
  <si>
    <t>Participants will categorise as Category B if they see symptom X in dimension 3</t>
  </si>
  <si>
    <t>P (X | Yes) = 2/6 = .33, P(X) = 3/16 = .19 P(Yes) = 6/16 = .38</t>
  </si>
  <si>
    <t>P (B | Yes) = 3/6 = .5, P(B) = 3/16 = .19 P(Yes) = 6/16 = .38</t>
  </si>
  <si>
    <t>P (X | Yes) = 1/6 = .17, P(X) = 2/16 = .13 P(Yes) = 6/16 = .38</t>
  </si>
  <si>
    <t>P (Yes | X) = .33 *.38 / .19 = .66</t>
  </si>
  <si>
    <t>P (Yes | B) = .5 *.38 / .19 = 1</t>
  </si>
  <si>
    <t>P (Yes | X) = .17 *.38 / .13 = 0.5</t>
  </si>
  <si>
    <t>Participants will categorise as Category B if they see symptom Y in dimension 1</t>
  </si>
  <si>
    <t>Participants will categorise as Category B if they see symptom X in dimension 2</t>
  </si>
  <si>
    <t>P (Y | Yes) = 1/6 = .17, P(Y) = 2/16 = .13 P(Yes) = 6/16 = .38</t>
  </si>
  <si>
    <t>P (Yes | Y) = .17 *.38 / .13 = .5</t>
  </si>
  <si>
    <t>Participants will categorise as Category B if they see symptom Z in dimension 1</t>
  </si>
  <si>
    <t>Participants will categorise as Category B if they see symptom Y in dimension 2</t>
  </si>
  <si>
    <t>P (Yes | Z) = P (Z | Yes) * P(Yes) / P (Z)</t>
  </si>
  <si>
    <t>P (Z | Yes) = 2/6 = .33, P(Z) = 2/16 = .13 P(Yes) = 6/16 = .38</t>
  </si>
  <si>
    <t>P (Yes | Z) = .33 *.38 / .13 = .96</t>
  </si>
  <si>
    <t>Frequency Table - Category C, Dim 1</t>
  </si>
  <si>
    <t>Likelihood Table - Category C, Dim 1</t>
  </si>
  <si>
    <t>Frequency Table - Category C, Dim 2</t>
  </si>
  <si>
    <t>Likelihood Table - Category C, Dim 2</t>
  </si>
  <si>
    <t>Frequency Table - Category C, Dim 3</t>
  </si>
  <si>
    <t>Likelihood Table - Category C, Dim 3</t>
  </si>
  <si>
    <t>Participants will categorise as Category C if they see symptom C in dimension 1</t>
  </si>
  <si>
    <t>Participants will categorise as Category C if they see symptom A in dimension 2</t>
  </si>
  <si>
    <t>Participants will categorise as Category C if they see symptom B in dimension 3</t>
  </si>
  <si>
    <t>P (C | Yes) = 5/6 = .83, P(C) = 5/16 = .31 P(Yes) = 6/16 = .38</t>
  </si>
  <si>
    <t>P (A | Yes) = 2/6 = .33, P(A) = 5/16 = .31 P(Yes) = 6/16 = .38</t>
  </si>
  <si>
    <t>P (Yes | C) = .83 *.38 / .31 = 1.02</t>
  </si>
  <si>
    <t>P (Yes | A) = .33 *.38 / .31 = 0.40</t>
  </si>
  <si>
    <t>Participants will categorise as Category C if they see symptom X in dimension 1</t>
  </si>
  <si>
    <t>Participants will categorise as Category C if they see symptom X in dimension 2</t>
  </si>
  <si>
    <t>Participants will categorise as Category C if they see symptom C in dimension 2</t>
  </si>
  <si>
    <t>P (X | Yes) = 1/6 = .17, P(X) = 3/16 = .19 P(Yes) = 6/16 = .38</t>
  </si>
  <si>
    <t>P (X | Yes) = 2/6 = .33, P(X) = 4/16 = .25 P(Yes) = 6/16 = .38</t>
  </si>
  <si>
    <t>P (C | Yes) = 4/6 = .67, P(C) = 5/16 = .31 P(Yes) = 6/16 = .38</t>
  </si>
  <si>
    <t>P (Yes | X) = .17 *.38 / .19 = 0.34</t>
  </si>
  <si>
    <t>P (Yes | X) = .33 *.38 / .25 = 0.50</t>
  </si>
  <si>
    <t>P (Yes | C) = .67 *.38 / .31 = 0.82</t>
  </si>
  <si>
    <t>Participants will categorise as Category C if they see symptom Y in dimension 2</t>
  </si>
  <si>
    <t>P (Y | Yes) = 2/6 = .33, P(Y) = 4/16 = .25 P(Yes) = 6/16 = .38</t>
  </si>
  <si>
    <t>P (Y | Yes) = 1/6 = .17, P(Y) = 3/16 = .19 P(Yes) = 6/16 = .38</t>
  </si>
  <si>
    <t>P (Yes | Y) = .33 *.38 / .25 = 0.50</t>
  </si>
  <si>
    <t>P (Yes | Y) = .17 *.38 / .19 = 0.34</t>
  </si>
  <si>
    <t>Total probability that test item described category</t>
  </si>
  <si>
    <r>
      <t>P</t>
    </r>
    <r>
      <rPr>
        <sz val="22"/>
        <color rgb="FF333333"/>
        <rFont val="STIXGeneral-Regular"/>
      </rPr>
      <t>(</t>
    </r>
    <r>
      <rPr>
        <sz val="22"/>
        <color rgb="FF333333"/>
        <rFont val="STIXGeneral-Italic"/>
      </rPr>
      <t>C</t>
    </r>
    <r>
      <rPr>
        <sz val="15"/>
        <color rgb="FF333333"/>
        <rFont val="STIXGeneral-Italic"/>
      </rPr>
      <t>k</t>
    </r>
    <r>
      <rPr>
        <sz val="22"/>
        <color rgb="FF333333"/>
        <rFont val="STIXVariants"/>
      </rPr>
      <t>|</t>
    </r>
    <r>
      <rPr>
        <sz val="22"/>
        <color rgb="FF333333"/>
        <rFont val="STIXGeneral-Italic"/>
      </rPr>
      <t>x</t>
    </r>
    <r>
      <rPr>
        <sz val="15"/>
        <color rgb="FF333333"/>
        <rFont val="STIXGeneral-Regular"/>
      </rPr>
      <t>1</t>
    </r>
    <r>
      <rPr>
        <sz val="22"/>
        <color rgb="FF333333"/>
        <rFont val="STIXGeneral-Regular"/>
      </rPr>
      <t>,</t>
    </r>
    <r>
      <rPr>
        <sz val="22"/>
        <color rgb="FF333333"/>
        <rFont val="STIXGeneral-Italic"/>
      </rPr>
      <t>x</t>
    </r>
    <r>
      <rPr>
        <sz val="15"/>
        <color rgb="FF333333"/>
        <rFont val="STIXGeneral-Regular"/>
      </rPr>
      <t>2</t>
    </r>
    <r>
      <rPr>
        <sz val="22"/>
        <color rgb="FF333333"/>
        <rFont val="STIXGeneral-Regular"/>
      </rPr>
      <t>,</t>
    </r>
    <r>
      <rPr>
        <sz val="22"/>
        <color rgb="FF333333"/>
        <rFont val="STIXGeneral-Italic"/>
      </rPr>
      <t>x</t>
    </r>
    <r>
      <rPr>
        <sz val="15"/>
        <color rgb="FF333333"/>
        <rFont val="STIXGeneral-Regular"/>
      </rPr>
      <t>3</t>
    </r>
    <r>
      <rPr>
        <sz val="22"/>
        <color rgb="FF333333"/>
        <rFont val="STIXGeneral-Regular"/>
      </rPr>
      <t>,…,</t>
    </r>
    <r>
      <rPr>
        <sz val="22"/>
        <color rgb="FF333333"/>
        <rFont val="STIXGeneral-Italic"/>
      </rPr>
      <t>x</t>
    </r>
    <r>
      <rPr>
        <sz val="15"/>
        <color rgb="FF333333"/>
        <rFont val="STIXGeneral-Italic"/>
      </rPr>
      <t>n</t>
    </r>
    <r>
      <rPr>
        <sz val="22"/>
        <color rgb="FF333333"/>
        <rFont val="STIXGeneral-Regular"/>
      </rPr>
      <t>)=</t>
    </r>
    <r>
      <rPr>
        <sz val="22"/>
        <color rgb="FF333333"/>
        <rFont val="STIXGeneral-Italic"/>
      </rPr>
      <t>P</t>
    </r>
    <r>
      <rPr>
        <sz val="22"/>
        <color rgb="FF333333"/>
        <rFont val="STIXGeneral-Regular"/>
      </rPr>
      <t>(</t>
    </r>
    <r>
      <rPr>
        <sz val="22"/>
        <color rgb="FF333333"/>
        <rFont val="STIXGeneral-Italic"/>
      </rPr>
      <t>C</t>
    </r>
    <r>
      <rPr>
        <sz val="15"/>
        <color rgb="FF333333"/>
        <rFont val="STIXGeneral-Italic"/>
      </rPr>
      <t>k</t>
    </r>
    <r>
      <rPr>
        <sz val="22"/>
        <color rgb="FF333333"/>
        <rFont val="STIXGeneral-Regular"/>
      </rPr>
      <t>)∏</t>
    </r>
    <r>
      <rPr>
        <sz val="15"/>
        <color rgb="FF333333"/>
        <rFont val="STIXGeneral-Italic"/>
      </rPr>
      <t>nj</t>
    </r>
    <r>
      <rPr>
        <sz val="15"/>
        <color rgb="FF333333"/>
        <rFont val="STIXGeneral-Regular"/>
      </rPr>
      <t xml:space="preserve">=1 </t>
    </r>
    <r>
      <rPr>
        <sz val="22"/>
        <color rgb="FF333333"/>
        <rFont val="STIXGeneral-Italic"/>
      </rPr>
      <t>P</t>
    </r>
    <r>
      <rPr>
        <sz val="22"/>
        <color rgb="FF333333"/>
        <rFont val="STIXGeneral-Regular"/>
      </rPr>
      <t>(</t>
    </r>
    <r>
      <rPr>
        <sz val="22"/>
        <color rgb="FF333333"/>
        <rFont val="STIXGeneral-Italic"/>
      </rPr>
      <t>x</t>
    </r>
    <r>
      <rPr>
        <sz val="15"/>
        <color rgb="FF333333"/>
        <rFont val="STIXGeneral-Italic"/>
      </rPr>
      <t>j</t>
    </r>
    <r>
      <rPr>
        <sz val="22"/>
        <color rgb="FF333333"/>
        <rFont val="STIXVariants"/>
      </rPr>
      <t>|</t>
    </r>
    <r>
      <rPr>
        <sz val="22"/>
        <color rgb="FF333333"/>
        <rFont val="STIXGeneral-Italic"/>
      </rPr>
      <t>C</t>
    </r>
    <r>
      <rPr>
        <sz val="15"/>
        <color rgb="FF333333"/>
        <rFont val="STIXGeneral-Italic"/>
      </rPr>
      <t>k</t>
    </r>
    <r>
      <rPr>
        <sz val="22"/>
        <color rgb="FF333333"/>
        <rFont val="STIXGeneral-Regular"/>
      </rPr>
      <t xml:space="preserve">) / </t>
    </r>
    <r>
      <rPr>
        <sz val="22"/>
        <color rgb="FF333333"/>
        <rFont val="STIXGeneral-Italic"/>
      </rPr>
      <t>P</t>
    </r>
    <r>
      <rPr>
        <sz val="22"/>
        <color rgb="FF333333"/>
        <rFont val="STIXGeneral-Regular"/>
      </rPr>
      <t>(</t>
    </r>
    <r>
      <rPr>
        <sz val="22"/>
        <color rgb="FF333333"/>
        <rFont val="STIXGeneral-Italic"/>
      </rPr>
      <t>x</t>
    </r>
    <r>
      <rPr>
        <sz val="15"/>
        <color rgb="FF333333"/>
        <rFont val="STIXGeneral-Regular"/>
      </rPr>
      <t>1</t>
    </r>
    <r>
      <rPr>
        <sz val="22"/>
        <color rgb="FF333333"/>
        <rFont val="STIXGeneral-Regular"/>
      </rPr>
      <t>,</t>
    </r>
    <r>
      <rPr>
        <sz val="22"/>
        <color rgb="FF333333"/>
        <rFont val="STIXGeneral-Italic"/>
      </rPr>
      <t>x</t>
    </r>
    <r>
      <rPr>
        <sz val="15"/>
        <color rgb="FF333333"/>
        <rFont val="STIXGeneral-Regular"/>
      </rPr>
      <t>2</t>
    </r>
    <r>
      <rPr>
        <sz val="22"/>
        <color rgb="FF333333"/>
        <rFont val="STIXGeneral-Regular"/>
      </rPr>
      <t>,…,</t>
    </r>
    <r>
      <rPr>
        <sz val="22"/>
        <color rgb="FF333333"/>
        <rFont val="STIXGeneral-Italic"/>
      </rPr>
      <t>x</t>
    </r>
    <r>
      <rPr>
        <sz val="15"/>
        <color rgb="FF333333"/>
        <rFont val="STIXGeneral-Italic"/>
      </rPr>
      <t>n</t>
    </r>
    <r>
      <rPr>
        <sz val="22"/>
        <color rgb="FF333333"/>
        <rFont val="STIXGeneral-Regular"/>
      </rPr>
      <t>)</t>
    </r>
  </si>
  <si>
    <t>The following is the formula for calculating the conditional probability (P) for each category (C) based on features (X). This was calculated using the probabilities from the training dataset, which gives a new probability value that the set of features describe each category.</t>
  </si>
  <si>
    <t xml:space="preserve">For the conjunctions, the probabilities for each relevant category were multiplied together for a product probability.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</si>
</sst>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10">
    <font>
      <sz val="12"/>
      <color theme="1"/>
      <name val="Calibri"/>
      <family val="2"/>
      <scheme val="minor"/>
    </font>
    <font>
      <b/>
      <sz val="12"/>
      <color theme="1"/>
      <name val="Calibri"/>
      <family val="2"/>
      <scheme val="minor"/>
    </font>
    <font>
      <b/>
      <sz val="10"/>
      <name val="Arial"/>
      <family val="2"/>
    </font>
    <font>
      <b/>
      <sz val="11"/>
      <color rgb="FF000000"/>
      <name val="Lucida Grande"/>
      <family val="2"/>
    </font>
    <font>
      <sz val="11"/>
      <color theme="1"/>
      <name val="Lucida Grande"/>
      <family val="2"/>
    </font>
    <font>
      <sz val="22"/>
      <color rgb="FF333333"/>
      <name val="STIXGeneral-Italic"/>
    </font>
    <font>
      <sz val="22"/>
      <color rgb="FF333333"/>
      <name val="STIXGeneral-Regular"/>
    </font>
    <font>
      <sz val="15"/>
      <color rgb="FF333333"/>
      <name val="STIXGeneral-Italic"/>
    </font>
    <font>
      <sz val="22"/>
      <color rgb="FF333333"/>
      <name val="STIXVariants"/>
    </font>
    <font>
      <sz val="15"/>
      <color rgb="FF333333"/>
      <name val="STIXGeneral-Regular"/>
    </font>
  </fonts>
  <fills count="2">
    <fill>
      <patternFill patternType="none"/>
    </fill>
    <fill>
      <patternFill patternType="gray125"/>
    </fill>
  </fills>
  <borders count="11">
    <border>
      <left/>
      <right/>
      <top/>
      <bottom/>
      <diagonal/>
    </border>
    <border>
      <left/>
      <right/>
      <top style="medium">
        <color auto="1"/>
      </top>
      <bottom/>
      <diagonal/>
    </border>
    <border>
      <left/>
      <right/>
      <top style="medium">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5">
    <xf numFmtId="0" fontId="0" fillId="0" borderId="0" xfId="0"/>
    <xf numFmtId="11" fontId="0" fillId="0" borderId="0" xfId="0" applyNumberFormat="1"/>
    <xf numFmtId="0" fontId="2" fillId="0" borderId="0" xfId="0" applyFont="1"/>
    <xf numFmtId="0" fontId="0" fillId="0" borderId="0" xfId="0" applyAlignment="1">
      <alignment horizontal="center"/>
    </xf>
    <xf numFmtId="0" fontId="0" fillId="0" borderId="1" xfId="0" applyBorder="1" applyAlignment="1">
      <alignment horizontal="center" vertical="center" wrapText="1"/>
    </xf>
    <xf numFmtId="0" fontId="0" fillId="0" borderId="2" xfId="0" applyBorder="1" applyAlignment="1">
      <alignment vertical="center"/>
    </xf>
    <xf numFmtId="0" fontId="0" fillId="0" borderId="2" xfId="0" applyBorder="1"/>
    <xf numFmtId="0" fontId="0" fillId="0" borderId="1" xfId="0" applyBorder="1" applyAlignment="1">
      <alignment horizont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0" xfId="0" applyBorder="1" applyAlignment="1">
      <alignment vertical="center" wrapText="1"/>
    </xf>
    <xf numFmtId="0" fontId="0" fillId="0" borderId="0" xfId="0" applyAlignment="1">
      <alignment wrapText="1"/>
    </xf>
    <xf numFmtId="0" fontId="0" fillId="0" borderId="3" xfId="0" applyBorder="1"/>
    <xf numFmtId="0" fontId="0" fillId="0" borderId="4" xfId="0" applyBorder="1" applyAlignment="1">
      <alignment vertical="center"/>
    </xf>
    <xf numFmtId="0" fontId="0" fillId="0" borderId="5" xfId="0" applyBorder="1" applyAlignment="1">
      <alignment vertical="center"/>
    </xf>
    <xf numFmtId="0" fontId="0" fillId="0" borderId="4" xfId="0" applyBorder="1" applyAlignment="1">
      <alignment horizontal="center" vertical="top"/>
    </xf>
    <xf numFmtId="0" fontId="0" fillId="0" borderId="5" xfId="0" applyBorder="1" applyAlignment="1">
      <alignment horizontal="center" vertical="center"/>
    </xf>
    <xf numFmtId="0" fontId="0" fillId="0" borderId="0" xfId="0" applyBorder="1" applyAlignment="1">
      <alignment horizontal="center" vertical="center"/>
    </xf>
    <xf numFmtId="0" fontId="0" fillId="0" borderId="4" xfId="0" applyBorder="1"/>
    <xf numFmtId="2" fontId="0" fillId="0" borderId="0" xfId="0" applyNumberFormat="1" applyAlignment="1">
      <alignment horizontal="center"/>
    </xf>
    <xf numFmtId="0" fontId="0" fillId="0" borderId="6" xfId="0" applyBorder="1" applyAlignment="1">
      <alignment horizontal="center"/>
    </xf>
    <xf numFmtId="2" fontId="0" fillId="0" borderId="6" xfId="0" applyNumberFormat="1" applyBorder="1" applyAlignment="1">
      <alignment horizontal="center"/>
    </xf>
    <xf numFmtId="0" fontId="0" fillId="0" borderId="0" xfId="0" applyBorder="1" applyAlignment="1">
      <alignment horizontal="center"/>
    </xf>
    <xf numFmtId="0" fontId="1" fillId="0" borderId="0" xfId="0" applyFont="1"/>
    <xf numFmtId="0" fontId="0" fillId="0" borderId="3" xfId="0" applyBorder="1" applyAlignment="1">
      <alignment vertical="center"/>
    </xf>
    <xf numFmtId="0" fontId="0" fillId="0" borderId="5" xfId="0" applyBorder="1"/>
    <xf numFmtId="11" fontId="1" fillId="0" borderId="0" xfId="0" applyNumberFormat="1" applyFont="1"/>
    <xf numFmtId="0" fontId="0" fillId="0" borderId="0" xfId="0" applyFont="1"/>
    <xf numFmtId="0" fontId="0" fillId="0" borderId="6" xfId="0" applyBorder="1"/>
    <xf numFmtId="0" fontId="1" fillId="0" borderId="6" xfId="0" applyFont="1" applyBorder="1"/>
    <xf numFmtId="0" fontId="0" fillId="0" borderId="3" xfId="0" applyBorder="1" applyAlignment="1">
      <alignment horizontal="center"/>
    </xf>
    <xf numFmtId="0" fontId="0" fillId="0" borderId="5" xfId="0" applyBorder="1" applyAlignment="1">
      <alignment horizontal="center" vertical="center" wrapText="1"/>
    </xf>
    <xf numFmtId="0" fontId="3" fillId="0" borderId="0" xfId="0" applyFont="1"/>
    <xf numFmtId="0" fontId="4" fillId="0" borderId="0" xfId="0" applyFont="1"/>
    <xf numFmtId="164" fontId="0" fillId="0" borderId="5" xfId="0" applyNumberFormat="1" applyFont="1" applyBorder="1" applyAlignment="1">
      <alignment horizontal="center" wrapText="1"/>
    </xf>
    <xf numFmtId="0" fontId="0" fillId="0" borderId="4" xfId="0" applyBorder="1" applyAlignment="1">
      <alignment horizontal="center"/>
    </xf>
    <xf numFmtId="0" fontId="0" fillId="0" borderId="9" xfId="0" applyBorder="1" applyAlignment="1">
      <alignment horizontal="center"/>
    </xf>
    <xf numFmtId="0" fontId="0" fillId="0" borderId="9" xfId="0" applyBorder="1"/>
    <xf numFmtId="0" fontId="0" fillId="0" borderId="9" xfId="0" applyNumberFormat="1" applyBorder="1"/>
    <xf numFmtId="0" fontId="0" fillId="0" borderId="0" xfId="0" applyAlignment="1"/>
    <xf numFmtId="0" fontId="0" fillId="0" borderId="0" xfId="0" applyAlignment="1">
      <alignment horizontal="left"/>
    </xf>
    <xf numFmtId="0" fontId="0" fillId="0" borderId="10" xfId="0" applyBorder="1" applyAlignment="1">
      <alignment vertical="top" wrapText="1"/>
    </xf>
    <xf numFmtId="0" fontId="2" fillId="0" borderId="0" xfId="0" applyFont="1" applyAlignment="1">
      <alignment horizontal="center"/>
    </xf>
    <xf numFmtId="165" fontId="0" fillId="0" borderId="0" xfId="0" applyNumberFormat="1" applyFont="1" applyAlignment="1">
      <alignment horizontal="center"/>
    </xf>
    <xf numFmtId="165" fontId="0" fillId="0" borderId="0" xfId="0" applyNumberFormat="1" applyAlignment="1">
      <alignment horizontal="center"/>
    </xf>
    <xf numFmtId="165" fontId="0" fillId="0" borderId="6" xfId="0" applyNumberFormat="1" applyFont="1" applyBorder="1" applyAlignment="1">
      <alignment horizontal="center"/>
    </xf>
    <xf numFmtId="0" fontId="5" fillId="0" borderId="0" xfId="0" applyFont="1"/>
    <xf numFmtId="0" fontId="0" fillId="0" borderId="0" xfId="0" applyAlignment="1">
      <alignment horizontal="left" vertical="top" wrapText="1"/>
    </xf>
    <xf numFmtId="0" fontId="0" fillId="0" borderId="7" xfId="0" applyFill="1" applyBorder="1" applyAlignment="1">
      <alignment horizontal="center" vertical="center"/>
    </xf>
    <xf numFmtId="0" fontId="0" fillId="0" borderId="5" xfId="0" applyFill="1" applyBorder="1" applyAlignment="1">
      <alignment horizontal="center" vertical="center"/>
    </xf>
    <xf numFmtId="0" fontId="0" fillId="0" borderId="8" xfId="0" applyFill="1" applyBorder="1" applyAlignment="1">
      <alignment horizontal="center" vertical="center"/>
    </xf>
    <xf numFmtId="0" fontId="0" fillId="0" borderId="0" xfId="0" applyAlignment="1">
      <alignment horizontal="left"/>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1"/>
  <sheetViews>
    <sheetView workbookViewId="0">
      <selection activeCell="H109" sqref="H109"/>
    </sheetView>
  </sheetViews>
  <sheetFormatPr baseColWidth="10" defaultRowHeight="16"/>
  <sheetData>
    <row r="1" spans="1:7">
      <c r="A1" s="32" t="s">
        <v>55</v>
      </c>
      <c r="B1" s="32" t="s">
        <v>0</v>
      </c>
      <c r="C1" s="32" t="s">
        <v>1</v>
      </c>
      <c r="D1" s="32" t="s">
        <v>2</v>
      </c>
      <c r="E1" s="32" t="s">
        <v>3</v>
      </c>
      <c r="F1" s="32" t="s">
        <v>4</v>
      </c>
      <c r="G1" s="32" t="s">
        <v>5</v>
      </c>
    </row>
    <row r="2" spans="1:7">
      <c r="A2" s="32"/>
      <c r="B2" s="32"/>
      <c r="C2" s="32"/>
      <c r="D2" s="32"/>
      <c r="E2" s="32"/>
      <c r="F2" s="32"/>
      <c r="G2" s="32"/>
    </row>
    <row r="3" spans="1:7">
      <c r="A3" s="33">
        <v>1</v>
      </c>
      <c r="B3" s="33" t="s">
        <v>6</v>
      </c>
      <c r="C3" s="33" t="s">
        <v>10</v>
      </c>
      <c r="D3" s="33" t="s">
        <v>9</v>
      </c>
      <c r="E3" s="33" t="b">
        <v>1</v>
      </c>
      <c r="F3" s="33" t="b">
        <v>0</v>
      </c>
      <c r="G3" s="33" t="b">
        <v>0</v>
      </c>
    </row>
    <row r="4" spans="1:7">
      <c r="A4" s="33">
        <v>2</v>
      </c>
      <c r="B4" s="33" t="s">
        <v>6</v>
      </c>
      <c r="C4" s="33" t="s">
        <v>8</v>
      </c>
      <c r="D4" s="33" t="s">
        <v>8</v>
      </c>
      <c r="E4" s="33" t="b">
        <v>1</v>
      </c>
      <c r="F4" s="33" t="b">
        <v>0</v>
      </c>
      <c r="G4" s="33" t="b">
        <v>0</v>
      </c>
    </row>
    <row r="5" spans="1:7">
      <c r="A5" s="33">
        <v>3</v>
      </c>
      <c r="B5" s="33" t="s">
        <v>6</v>
      </c>
      <c r="C5" s="33" t="s">
        <v>6</v>
      </c>
      <c r="D5" s="33" t="s">
        <v>10</v>
      </c>
      <c r="E5" s="33" t="b">
        <v>1</v>
      </c>
      <c r="F5" s="33" t="b">
        <v>0</v>
      </c>
      <c r="G5" s="33" t="b">
        <v>0</v>
      </c>
    </row>
    <row r="6" spans="1:7">
      <c r="A6" s="33">
        <v>4</v>
      </c>
      <c r="B6" s="33" t="s">
        <v>8</v>
      </c>
      <c r="C6" s="33" t="s">
        <v>6</v>
      </c>
      <c r="D6" s="33" t="s">
        <v>8</v>
      </c>
      <c r="E6" s="33" t="b">
        <v>1</v>
      </c>
      <c r="F6" s="33" t="b">
        <v>0</v>
      </c>
      <c r="G6" s="33" t="b">
        <v>0</v>
      </c>
    </row>
    <row r="7" spans="1:7">
      <c r="A7" s="33">
        <v>5</v>
      </c>
      <c r="B7" s="33" t="s">
        <v>10</v>
      </c>
      <c r="C7" s="33" t="s">
        <v>6</v>
      </c>
      <c r="D7" s="33" t="s">
        <v>7</v>
      </c>
      <c r="E7" s="33" t="b">
        <v>1</v>
      </c>
      <c r="F7" s="33" t="b">
        <v>1</v>
      </c>
      <c r="G7" s="33" t="b">
        <v>0</v>
      </c>
    </row>
    <row r="8" spans="1:7">
      <c r="A8" s="33">
        <v>6</v>
      </c>
      <c r="B8" s="33" t="s">
        <v>6</v>
      </c>
      <c r="C8" s="33" t="s">
        <v>7</v>
      </c>
      <c r="D8" s="33" t="s">
        <v>10</v>
      </c>
      <c r="E8" s="33" t="b">
        <v>1</v>
      </c>
      <c r="F8" s="33" t="b">
        <v>1</v>
      </c>
      <c r="G8" s="33" t="b">
        <v>0</v>
      </c>
    </row>
    <row r="9" spans="1:7">
      <c r="A9" s="33">
        <v>7</v>
      </c>
      <c r="B9" s="33" t="s">
        <v>56</v>
      </c>
      <c r="C9" s="33" t="s">
        <v>7</v>
      </c>
      <c r="D9" s="33" t="s">
        <v>7</v>
      </c>
      <c r="E9" s="33" t="b">
        <v>0</v>
      </c>
      <c r="F9" s="33" t="b">
        <v>1</v>
      </c>
      <c r="G9" s="33" t="b">
        <v>0</v>
      </c>
    </row>
    <row r="10" spans="1:7">
      <c r="A10" s="33">
        <v>8</v>
      </c>
      <c r="B10" s="33" t="s">
        <v>10</v>
      </c>
      <c r="C10" s="33" t="s">
        <v>7</v>
      </c>
      <c r="D10" s="33" t="s">
        <v>7</v>
      </c>
      <c r="E10" s="33" t="b">
        <v>0</v>
      </c>
      <c r="F10" s="33" t="b">
        <v>1</v>
      </c>
      <c r="G10" s="33" t="b">
        <v>0</v>
      </c>
    </row>
    <row r="11" spans="1:7">
      <c r="A11" s="33">
        <v>9</v>
      </c>
      <c r="B11" s="33" t="s">
        <v>8</v>
      </c>
      <c r="C11" s="33" t="s">
        <v>10</v>
      </c>
      <c r="D11" s="33" t="s">
        <v>7</v>
      </c>
      <c r="E11" s="33" t="b">
        <v>0</v>
      </c>
      <c r="F11" s="33" t="b">
        <v>1</v>
      </c>
      <c r="G11" s="33" t="b">
        <v>0</v>
      </c>
    </row>
    <row r="12" spans="1:7">
      <c r="A12" s="33">
        <v>10</v>
      </c>
      <c r="B12" s="33" t="s">
        <v>56</v>
      </c>
      <c r="C12" s="33" t="s">
        <v>8</v>
      </c>
      <c r="D12" s="33" t="s">
        <v>7</v>
      </c>
      <c r="E12" s="33" t="b">
        <v>0</v>
      </c>
      <c r="F12" s="33" t="b">
        <v>1</v>
      </c>
      <c r="G12" s="33" t="b">
        <v>0</v>
      </c>
    </row>
    <row r="13" spans="1:7">
      <c r="A13" s="33">
        <v>11</v>
      </c>
      <c r="B13" s="33" t="s">
        <v>9</v>
      </c>
      <c r="C13" s="33" t="s">
        <v>6</v>
      </c>
      <c r="D13" s="33" t="s">
        <v>8</v>
      </c>
      <c r="E13" s="33" t="b">
        <v>0</v>
      </c>
      <c r="F13" s="33" t="b">
        <v>0</v>
      </c>
      <c r="G13" s="33" t="b">
        <v>1</v>
      </c>
    </row>
    <row r="14" spans="1:7">
      <c r="A14" s="33">
        <v>12</v>
      </c>
      <c r="B14" s="33" t="s">
        <v>9</v>
      </c>
      <c r="C14" s="33" t="s">
        <v>10</v>
      </c>
      <c r="D14" s="33" t="s">
        <v>7</v>
      </c>
      <c r="E14" s="33" t="b">
        <v>0</v>
      </c>
      <c r="F14" s="33" t="b">
        <v>0</v>
      </c>
      <c r="G14" s="33" t="b">
        <v>1</v>
      </c>
    </row>
    <row r="15" spans="1:7">
      <c r="A15" s="33">
        <v>13</v>
      </c>
      <c r="B15" s="33" t="s">
        <v>9</v>
      </c>
      <c r="C15" s="33" t="s">
        <v>8</v>
      </c>
      <c r="D15" s="33" t="s">
        <v>9</v>
      </c>
      <c r="E15" s="33" t="b">
        <v>0</v>
      </c>
      <c r="F15" s="33" t="b">
        <v>0</v>
      </c>
      <c r="G15" s="33" t="b">
        <v>1</v>
      </c>
    </row>
    <row r="16" spans="1:7">
      <c r="A16" s="33">
        <v>14</v>
      </c>
      <c r="B16" s="33" t="s">
        <v>9</v>
      </c>
      <c r="C16" s="33" t="s">
        <v>6</v>
      </c>
      <c r="D16" s="33" t="s">
        <v>9</v>
      </c>
      <c r="E16" s="33" t="b">
        <v>0</v>
      </c>
      <c r="F16" s="33" t="b">
        <v>0</v>
      </c>
      <c r="G16" s="33" t="b">
        <v>1</v>
      </c>
    </row>
    <row r="17" spans="1:33">
      <c r="A17" s="33">
        <v>15</v>
      </c>
      <c r="B17" s="33" t="s">
        <v>9</v>
      </c>
      <c r="C17" s="33" t="s">
        <v>10</v>
      </c>
      <c r="D17" s="33" t="s">
        <v>9</v>
      </c>
      <c r="E17" s="33" t="b">
        <v>0</v>
      </c>
      <c r="F17" s="33" t="b">
        <v>0</v>
      </c>
      <c r="G17" s="33" t="b">
        <v>1</v>
      </c>
    </row>
    <row r="18" spans="1:33">
      <c r="A18" s="33">
        <v>16</v>
      </c>
      <c r="B18" s="33" t="s">
        <v>10</v>
      </c>
      <c r="C18" s="33" t="s">
        <v>8</v>
      </c>
      <c r="D18" s="33" t="s">
        <v>9</v>
      </c>
      <c r="E18" s="33" t="b">
        <v>0</v>
      </c>
      <c r="F18" s="33" t="b">
        <v>0</v>
      </c>
      <c r="G18" s="33" t="b">
        <v>1</v>
      </c>
    </row>
    <row r="21" spans="1:33" ht="16" customHeight="1">
      <c r="H21" s="47"/>
      <c r="I21" s="47"/>
      <c r="J21" s="47"/>
      <c r="K21" s="47"/>
      <c r="L21" s="47"/>
      <c r="M21" s="47"/>
      <c r="N21" s="47"/>
      <c r="O21" s="47"/>
      <c r="P21" s="47"/>
      <c r="Q21" s="47"/>
      <c r="R21" s="47"/>
    </row>
    <row r="22" spans="1:33">
      <c r="H22" s="47"/>
      <c r="I22" s="47"/>
      <c r="J22" s="47"/>
      <c r="K22" s="47"/>
      <c r="L22" s="47"/>
      <c r="M22" s="47"/>
      <c r="N22" s="47"/>
      <c r="O22" s="47"/>
      <c r="P22" s="47"/>
      <c r="Q22" s="47"/>
      <c r="R22" s="47"/>
    </row>
    <row r="23" spans="1:33">
      <c r="B23" s="2" t="s">
        <v>58</v>
      </c>
      <c r="F23" s="3"/>
      <c r="H23" s="47"/>
      <c r="I23" s="47"/>
      <c r="J23" s="47"/>
      <c r="K23" s="47"/>
      <c r="L23" s="47"/>
      <c r="M23" s="47"/>
      <c r="N23" s="47"/>
      <c r="O23" s="47"/>
      <c r="P23" s="47"/>
      <c r="Q23" s="47"/>
      <c r="R23" s="47"/>
    </row>
    <row r="24" spans="1:33" ht="17" thickBot="1">
      <c r="F24" s="3"/>
    </row>
    <row r="25" spans="1:33" ht="102">
      <c r="B25" s="4" t="s">
        <v>59</v>
      </c>
      <c r="C25" s="5" t="s">
        <v>60</v>
      </c>
      <c r="D25" s="6"/>
      <c r="E25" s="5"/>
      <c r="F25" s="4" t="s">
        <v>61</v>
      </c>
    </row>
    <row r="26" spans="1:33" ht="32" customHeight="1">
      <c r="B26" s="13"/>
      <c r="C26" s="14" t="s">
        <v>36</v>
      </c>
      <c r="D26" s="14" t="s">
        <v>37</v>
      </c>
      <c r="E26" s="14" t="s">
        <v>38</v>
      </c>
      <c r="F26" s="35"/>
      <c r="H26" s="48" t="s">
        <v>62</v>
      </c>
      <c r="I26" s="49"/>
      <c r="J26" s="50"/>
      <c r="L26" s="52" t="s">
        <v>63</v>
      </c>
      <c r="M26" s="52"/>
      <c r="N26" s="52"/>
      <c r="Q26" s="48" t="s">
        <v>64</v>
      </c>
      <c r="R26" s="49"/>
      <c r="S26" s="50"/>
      <c r="U26" s="52" t="s">
        <v>65</v>
      </c>
      <c r="V26" s="52"/>
      <c r="W26" s="52"/>
      <c r="Z26" s="48" t="s">
        <v>66</v>
      </c>
      <c r="AA26" s="49"/>
      <c r="AB26" s="50"/>
      <c r="AD26" s="52" t="s">
        <v>67</v>
      </c>
      <c r="AE26" s="52"/>
      <c r="AF26" s="52"/>
    </row>
    <row r="27" spans="1:33">
      <c r="B27">
        <v>1</v>
      </c>
      <c r="C27" s="3" t="s">
        <v>6</v>
      </c>
      <c r="D27" s="3" t="s">
        <v>10</v>
      </c>
      <c r="E27" t="s">
        <v>9</v>
      </c>
      <c r="F27" s="3" t="s">
        <v>44</v>
      </c>
      <c r="H27" s="36" t="s">
        <v>68</v>
      </c>
      <c r="I27" s="37" t="s">
        <v>69</v>
      </c>
      <c r="J27" s="36" t="s">
        <v>70</v>
      </c>
      <c r="L27" s="36" t="s">
        <v>68</v>
      </c>
      <c r="M27" s="37" t="s">
        <v>69</v>
      </c>
      <c r="N27" s="36" t="s">
        <v>70</v>
      </c>
      <c r="Q27" s="36" t="s">
        <v>68</v>
      </c>
      <c r="R27" s="37" t="s">
        <v>69</v>
      </c>
      <c r="S27" s="36" t="s">
        <v>70</v>
      </c>
      <c r="U27" s="36" t="s">
        <v>68</v>
      </c>
      <c r="V27" s="37" t="s">
        <v>69</v>
      </c>
      <c r="W27" s="36" t="s">
        <v>70</v>
      </c>
      <c r="Z27" s="36" t="s">
        <v>68</v>
      </c>
      <c r="AA27" s="37" t="s">
        <v>69</v>
      </c>
      <c r="AB27" s="36" t="s">
        <v>70</v>
      </c>
      <c r="AD27" s="36" t="s">
        <v>68</v>
      </c>
      <c r="AE27" s="37" t="s">
        <v>69</v>
      </c>
      <c r="AF27" s="36" t="s">
        <v>70</v>
      </c>
    </row>
    <row r="28" spans="1:33">
      <c r="B28">
        <v>2</v>
      </c>
      <c r="C28" s="3" t="s">
        <v>6</v>
      </c>
      <c r="D28" s="3" t="s">
        <v>8</v>
      </c>
      <c r="E28" t="s">
        <v>8</v>
      </c>
      <c r="F28" s="3" t="s">
        <v>44</v>
      </c>
      <c r="H28" s="36" t="s">
        <v>6</v>
      </c>
      <c r="I28" s="37">
        <v>4</v>
      </c>
      <c r="J28" s="37">
        <v>0</v>
      </c>
      <c r="L28" s="36" t="s">
        <v>6</v>
      </c>
      <c r="M28" s="37">
        <v>4</v>
      </c>
      <c r="N28" s="37">
        <v>0</v>
      </c>
      <c r="O28" s="38">
        <f>4/16</f>
        <v>0.25</v>
      </c>
      <c r="Q28" s="36" t="s">
        <v>6</v>
      </c>
      <c r="R28" s="37">
        <v>3</v>
      </c>
      <c r="S28" s="37">
        <v>2</v>
      </c>
      <c r="U28" s="36" t="s">
        <v>6</v>
      </c>
      <c r="V28" s="37">
        <v>3</v>
      </c>
      <c r="W28" s="37">
        <v>2</v>
      </c>
      <c r="X28" s="38">
        <f>5/16</f>
        <v>0.3125</v>
      </c>
      <c r="Z28" s="36" t="s">
        <v>7</v>
      </c>
      <c r="AA28" s="37">
        <v>1</v>
      </c>
      <c r="AB28" s="37">
        <v>5</v>
      </c>
      <c r="AD28" s="36" t="s">
        <v>7</v>
      </c>
      <c r="AE28" s="37">
        <v>1</v>
      </c>
      <c r="AF28" s="37">
        <v>5</v>
      </c>
      <c r="AG28" s="38">
        <f>6/16</f>
        <v>0.375</v>
      </c>
    </row>
    <row r="29" spans="1:33">
      <c r="B29">
        <v>3</v>
      </c>
      <c r="C29" s="3" t="s">
        <v>6</v>
      </c>
      <c r="D29" s="3" t="s">
        <v>6</v>
      </c>
      <c r="E29" t="s">
        <v>10</v>
      </c>
      <c r="F29" s="3" t="s">
        <v>44</v>
      </c>
      <c r="H29" s="36" t="s">
        <v>9</v>
      </c>
      <c r="I29" s="37">
        <v>0</v>
      </c>
      <c r="J29" s="37">
        <v>5</v>
      </c>
      <c r="L29" s="36" t="s">
        <v>9</v>
      </c>
      <c r="M29" s="37">
        <v>0</v>
      </c>
      <c r="N29" s="37">
        <v>5</v>
      </c>
      <c r="O29" s="38">
        <f>5/16</f>
        <v>0.3125</v>
      </c>
      <c r="Q29" s="36" t="s">
        <v>7</v>
      </c>
      <c r="R29" s="37">
        <v>1</v>
      </c>
      <c r="S29" s="37">
        <v>2</v>
      </c>
      <c r="U29" s="36" t="s">
        <v>7</v>
      </c>
      <c r="V29" s="37">
        <v>1</v>
      </c>
      <c r="W29" s="37">
        <v>2</v>
      </c>
      <c r="X29" s="38">
        <f>3/16</f>
        <v>0.1875</v>
      </c>
      <c r="Z29" s="36" t="s">
        <v>9</v>
      </c>
      <c r="AA29" s="37">
        <v>1</v>
      </c>
      <c r="AB29" s="37">
        <v>4</v>
      </c>
      <c r="AD29" s="36" t="s">
        <v>9</v>
      </c>
      <c r="AE29" s="37">
        <v>1</v>
      </c>
      <c r="AF29" s="37">
        <v>4</v>
      </c>
      <c r="AG29" s="38">
        <f>5/16</f>
        <v>0.3125</v>
      </c>
    </row>
    <row r="30" spans="1:33">
      <c r="B30">
        <v>4</v>
      </c>
      <c r="C30" s="3" t="s">
        <v>8</v>
      </c>
      <c r="D30" s="3" t="s">
        <v>6</v>
      </c>
      <c r="E30" t="s">
        <v>8</v>
      </c>
      <c r="F30" s="3" t="s">
        <v>44</v>
      </c>
      <c r="H30" s="36" t="s">
        <v>10</v>
      </c>
      <c r="I30" s="37">
        <v>1</v>
      </c>
      <c r="J30" s="37">
        <v>2</v>
      </c>
      <c r="L30" s="36" t="s">
        <v>10</v>
      </c>
      <c r="M30" s="37">
        <v>1</v>
      </c>
      <c r="N30" s="37">
        <v>2</v>
      </c>
      <c r="O30" s="38">
        <f>3/16</f>
        <v>0.1875</v>
      </c>
      <c r="Q30" s="36" t="s">
        <v>10</v>
      </c>
      <c r="R30" s="37">
        <v>1</v>
      </c>
      <c r="S30" s="37">
        <v>3</v>
      </c>
      <c r="U30" s="36" t="s">
        <v>10</v>
      </c>
      <c r="V30" s="37">
        <v>1</v>
      </c>
      <c r="W30" s="37">
        <v>3</v>
      </c>
      <c r="X30" s="38">
        <f>4/16</f>
        <v>0.25</v>
      </c>
      <c r="Z30" s="36" t="s">
        <v>10</v>
      </c>
      <c r="AA30" s="37">
        <v>2</v>
      </c>
      <c r="AB30" s="37">
        <v>0</v>
      </c>
      <c r="AD30" s="36" t="s">
        <v>10</v>
      </c>
      <c r="AE30" s="37">
        <v>2</v>
      </c>
      <c r="AF30" s="37">
        <v>0</v>
      </c>
      <c r="AG30" s="38">
        <f>2/16</f>
        <v>0.125</v>
      </c>
    </row>
    <row r="31" spans="1:33">
      <c r="B31">
        <v>5</v>
      </c>
      <c r="C31" s="3" t="s">
        <v>10</v>
      </c>
      <c r="D31" s="3" t="s">
        <v>6</v>
      </c>
      <c r="E31" t="s">
        <v>7</v>
      </c>
      <c r="F31" s="3" t="s">
        <v>47</v>
      </c>
      <c r="H31" s="36" t="s">
        <v>8</v>
      </c>
      <c r="I31" s="37">
        <v>1</v>
      </c>
      <c r="J31" s="37">
        <v>1</v>
      </c>
      <c r="L31" s="36" t="s">
        <v>8</v>
      </c>
      <c r="M31" s="37">
        <v>1</v>
      </c>
      <c r="N31" s="37">
        <v>1</v>
      </c>
      <c r="O31" s="38">
        <f>2/16</f>
        <v>0.125</v>
      </c>
      <c r="Q31" s="36" t="s">
        <v>8</v>
      </c>
      <c r="R31" s="37">
        <v>1</v>
      </c>
      <c r="S31" s="37">
        <v>3</v>
      </c>
      <c r="U31" s="36" t="s">
        <v>8</v>
      </c>
      <c r="V31" s="37">
        <v>1</v>
      </c>
      <c r="W31" s="37">
        <v>3</v>
      </c>
      <c r="X31" s="38">
        <f>4/16</f>
        <v>0.25</v>
      </c>
      <c r="Z31" s="36" t="s">
        <v>8</v>
      </c>
      <c r="AA31" s="37">
        <v>2</v>
      </c>
      <c r="AB31" s="37">
        <v>1</v>
      </c>
      <c r="AD31" s="36" t="s">
        <v>8</v>
      </c>
      <c r="AE31" s="37">
        <v>2</v>
      </c>
      <c r="AF31" s="37">
        <v>1</v>
      </c>
      <c r="AG31" s="38">
        <f>3/16</f>
        <v>0.1875</v>
      </c>
    </row>
    <row r="32" spans="1:33">
      <c r="B32">
        <v>6</v>
      </c>
      <c r="C32" s="3" t="s">
        <v>6</v>
      </c>
      <c r="D32" s="3" t="s">
        <v>7</v>
      </c>
      <c r="E32" t="s">
        <v>10</v>
      </c>
      <c r="F32" s="3" t="s">
        <v>47</v>
      </c>
      <c r="H32" s="36" t="s">
        <v>56</v>
      </c>
      <c r="I32" s="37">
        <v>0</v>
      </c>
      <c r="J32" s="37">
        <v>2</v>
      </c>
      <c r="L32" s="36" t="s">
        <v>56</v>
      </c>
      <c r="M32" s="37">
        <v>0</v>
      </c>
      <c r="N32" s="37">
        <v>2</v>
      </c>
      <c r="O32" s="38">
        <f>2/16</f>
        <v>0.125</v>
      </c>
      <c r="Q32" s="36" t="s">
        <v>71</v>
      </c>
      <c r="R32" s="37">
        <v>6</v>
      </c>
      <c r="S32" s="37">
        <f>SUM(S28:S31)</f>
        <v>10</v>
      </c>
      <c r="U32" s="36" t="s">
        <v>71</v>
      </c>
      <c r="V32" s="37">
        <v>6</v>
      </c>
      <c r="W32" s="37">
        <f>SUM(W28:W31)</f>
        <v>10</v>
      </c>
      <c r="Z32" s="36" t="s">
        <v>71</v>
      </c>
      <c r="AA32" s="37">
        <v>6</v>
      </c>
      <c r="AB32" s="37">
        <f>SUM(AB28:AB31)</f>
        <v>10</v>
      </c>
      <c r="AD32" s="36" t="s">
        <v>71</v>
      </c>
      <c r="AE32" s="37">
        <v>6</v>
      </c>
      <c r="AF32" s="37">
        <f>SUM(AF28:AF31)</f>
        <v>10</v>
      </c>
    </row>
    <row r="33" spans="2:32">
      <c r="B33">
        <v>7</v>
      </c>
      <c r="C33" s="3" t="s">
        <v>56</v>
      </c>
      <c r="D33" s="3" t="s">
        <v>7</v>
      </c>
      <c r="E33" t="s">
        <v>7</v>
      </c>
      <c r="F33" s="3" t="s">
        <v>45</v>
      </c>
      <c r="H33" s="36" t="s">
        <v>71</v>
      </c>
      <c r="I33" s="37">
        <v>6</v>
      </c>
      <c r="J33" s="37">
        <f>SUM(J28:J32)</f>
        <v>10</v>
      </c>
      <c r="L33" s="36" t="s">
        <v>71</v>
      </c>
      <c r="M33" s="37">
        <v>6</v>
      </c>
      <c r="N33" s="37">
        <f>SUM(N28:N32)</f>
        <v>10</v>
      </c>
      <c r="V33" s="37">
        <f>6/16</f>
        <v>0.375</v>
      </c>
      <c r="W33" s="37">
        <f>10/16</f>
        <v>0.625</v>
      </c>
      <c r="AE33" s="37">
        <f>6/16</f>
        <v>0.375</v>
      </c>
      <c r="AF33" s="37">
        <f>10/16</f>
        <v>0.625</v>
      </c>
    </row>
    <row r="34" spans="2:32">
      <c r="B34">
        <v>8</v>
      </c>
      <c r="C34" s="3" t="s">
        <v>10</v>
      </c>
      <c r="D34" s="3" t="s">
        <v>7</v>
      </c>
      <c r="E34" t="s">
        <v>7</v>
      </c>
      <c r="F34" s="3" t="s">
        <v>45</v>
      </c>
      <c r="M34" s="37">
        <f>6/16</f>
        <v>0.375</v>
      </c>
      <c r="N34" s="37">
        <f>10/16</f>
        <v>0.625</v>
      </c>
    </row>
    <row r="35" spans="2:32">
      <c r="B35">
        <v>9</v>
      </c>
      <c r="C35" s="3" t="s">
        <v>8</v>
      </c>
      <c r="D35" s="3" t="s">
        <v>10</v>
      </c>
      <c r="E35" t="s">
        <v>7</v>
      </c>
      <c r="F35" s="3" t="s">
        <v>45</v>
      </c>
      <c r="H35" s="3"/>
    </row>
    <row r="36" spans="2:32">
      <c r="B36">
        <v>10</v>
      </c>
      <c r="C36" s="3" t="s">
        <v>56</v>
      </c>
      <c r="D36" s="3" t="s">
        <v>8</v>
      </c>
      <c r="E36" t="s">
        <v>7</v>
      </c>
      <c r="F36" s="3" t="s">
        <v>45</v>
      </c>
      <c r="H36" t="s">
        <v>72</v>
      </c>
      <c r="Q36" t="s">
        <v>73</v>
      </c>
      <c r="Z36" t="s">
        <v>74</v>
      </c>
    </row>
    <row r="37" spans="2:32">
      <c r="B37">
        <v>11</v>
      </c>
      <c r="C37" s="3" t="s">
        <v>9</v>
      </c>
      <c r="D37" s="3" t="s">
        <v>6</v>
      </c>
      <c r="E37" t="s">
        <v>8</v>
      </c>
      <c r="F37" s="3" t="s">
        <v>46</v>
      </c>
      <c r="H37" s="39" t="s">
        <v>75</v>
      </c>
      <c r="I37" s="39"/>
      <c r="J37" s="39"/>
      <c r="K37" s="39"/>
      <c r="L37" s="39"/>
      <c r="Q37" s="39" t="s">
        <v>75</v>
      </c>
      <c r="R37" s="39"/>
      <c r="S37" s="39"/>
      <c r="T37" s="39"/>
      <c r="U37" s="39"/>
      <c r="Z37" s="39" t="s">
        <v>76</v>
      </c>
      <c r="AA37" s="39"/>
      <c r="AB37" s="39"/>
      <c r="AC37" s="39"/>
      <c r="AD37" s="39"/>
    </row>
    <row r="38" spans="2:32">
      <c r="B38">
        <v>12</v>
      </c>
      <c r="C38" s="3" t="s">
        <v>9</v>
      </c>
      <c r="D38" s="3" t="s">
        <v>10</v>
      </c>
      <c r="E38" t="s">
        <v>7</v>
      </c>
      <c r="F38" s="3" t="s">
        <v>46</v>
      </c>
      <c r="H38" t="s">
        <v>77</v>
      </c>
      <c r="Q38" t="s">
        <v>78</v>
      </c>
      <c r="Z38" t="s">
        <v>79</v>
      </c>
    </row>
    <row r="39" spans="2:32">
      <c r="B39">
        <v>13</v>
      </c>
      <c r="C39" s="3" t="s">
        <v>9</v>
      </c>
      <c r="D39" s="3" t="s">
        <v>8</v>
      </c>
      <c r="E39" t="s">
        <v>9</v>
      </c>
      <c r="F39" s="3" t="s">
        <v>46</v>
      </c>
      <c r="H39" s="51" t="s">
        <v>80</v>
      </c>
      <c r="I39" s="51"/>
      <c r="J39" s="51"/>
      <c r="K39" s="51"/>
      <c r="L39" s="51"/>
      <c r="Q39" s="51" t="s">
        <v>81</v>
      </c>
      <c r="R39" s="51"/>
      <c r="S39" s="51"/>
      <c r="T39" s="51"/>
      <c r="U39" s="51"/>
      <c r="Z39" s="51" t="s">
        <v>82</v>
      </c>
      <c r="AA39" s="51"/>
      <c r="AB39" s="51"/>
      <c r="AC39" s="51"/>
      <c r="AD39" s="51"/>
    </row>
    <row r="40" spans="2:32">
      <c r="B40">
        <v>14</v>
      </c>
      <c r="C40" s="3" t="s">
        <v>9</v>
      </c>
      <c r="D40" s="3" t="s">
        <v>6</v>
      </c>
      <c r="E40" t="s">
        <v>9</v>
      </c>
      <c r="F40" s="3" t="s">
        <v>46</v>
      </c>
    </row>
    <row r="41" spans="2:32">
      <c r="B41">
        <v>15</v>
      </c>
      <c r="C41" s="3" t="s">
        <v>9</v>
      </c>
      <c r="D41" s="3" t="s">
        <v>10</v>
      </c>
      <c r="E41" t="s">
        <v>9</v>
      </c>
      <c r="F41" s="3" t="s">
        <v>46</v>
      </c>
      <c r="H41" s="39" t="s">
        <v>83</v>
      </c>
      <c r="I41" s="39"/>
      <c r="J41" s="39"/>
      <c r="K41" s="39"/>
      <c r="L41" s="39"/>
      <c r="Q41" t="s">
        <v>84</v>
      </c>
      <c r="Z41" t="s">
        <v>85</v>
      </c>
    </row>
    <row r="42" spans="2:32" ht="17" thickBot="1">
      <c r="B42" s="28">
        <v>16</v>
      </c>
      <c r="C42" s="20" t="s">
        <v>10</v>
      </c>
      <c r="D42" s="20" t="s">
        <v>8</v>
      </c>
      <c r="E42" s="28" t="s">
        <v>9</v>
      </c>
      <c r="F42" s="20" t="s">
        <v>46</v>
      </c>
      <c r="H42" s="39" t="s">
        <v>86</v>
      </c>
      <c r="Q42" s="39" t="s">
        <v>76</v>
      </c>
      <c r="R42" s="39"/>
      <c r="S42" s="39"/>
      <c r="T42" s="39"/>
      <c r="U42" s="39"/>
      <c r="Z42" s="39" t="s">
        <v>87</v>
      </c>
      <c r="AA42" s="39"/>
      <c r="AB42" s="39"/>
      <c r="AC42" s="39"/>
      <c r="AD42" s="39"/>
    </row>
    <row r="43" spans="2:32">
      <c r="F43" s="3"/>
      <c r="H43" t="s">
        <v>88</v>
      </c>
      <c r="Q43" t="s">
        <v>89</v>
      </c>
      <c r="Z43" t="s">
        <v>90</v>
      </c>
    </row>
    <row r="44" spans="2:32">
      <c r="H44" t="s">
        <v>91</v>
      </c>
      <c r="Q44" s="51" t="s">
        <v>92</v>
      </c>
      <c r="R44" s="51"/>
      <c r="S44" s="51"/>
      <c r="T44" s="51"/>
      <c r="U44" s="51"/>
      <c r="Z44" s="51" t="s">
        <v>93</v>
      </c>
      <c r="AA44" s="51"/>
      <c r="AB44" s="51"/>
      <c r="AC44" s="51"/>
      <c r="AD44" s="51"/>
    </row>
    <row r="46" spans="2:32">
      <c r="H46" s="39" t="s">
        <v>94</v>
      </c>
      <c r="Q46" t="s">
        <v>95</v>
      </c>
      <c r="Z46" t="s">
        <v>96</v>
      </c>
    </row>
    <row r="47" spans="2:32">
      <c r="H47" t="s">
        <v>97</v>
      </c>
      <c r="Q47" s="39" t="s">
        <v>86</v>
      </c>
      <c r="R47" s="39"/>
      <c r="S47" s="39"/>
      <c r="T47" s="39"/>
      <c r="U47" s="39"/>
      <c r="Z47" s="39" t="s">
        <v>86</v>
      </c>
      <c r="AA47" s="39"/>
      <c r="AB47" s="39"/>
      <c r="AC47" s="39"/>
      <c r="AD47" s="39"/>
    </row>
    <row r="48" spans="2:32">
      <c r="H48" t="s">
        <v>98</v>
      </c>
      <c r="Q48" t="s">
        <v>99</v>
      </c>
      <c r="Z48" t="s">
        <v>100</v>
      </c>
    </row>
    <row r="49" spans="8:33">
      <c r="H49" t="s">
        <v>101</v>
      </c>
      <c r="Q49" s="51" t="s">
        <v>102</v>
      </c>
      <c r="R49" s="51"/>
      <c r="S49" s="51"/>
      <c r="T49" s="51"/>
      <c r="U49" s="51"/>
      <c r="Z49" s="51" t="s">
        <v>103</v>
      </c>
      <c r="AA49" s="51"/>
      <c r="AB49" s="51"/>
      <c r="AC49" s="51"/>
      <c r="AD49" s="51"/>
    </row>
    <row r="51" spans="8:33">
      <c r="Q51" t="s">
        <v>104</v>
      </c>
      <c r="Z51" t="s">
        <v>105</v>
      </c>
    </row>
    <row r="52" spans="8:33">
      <c r="Q52" s="39" t="s">
        <v>97</v>
      </c>
      <c r="R52" s="39"/>
      <c r="S52" s="39"/>
      <c r="T52" s="39"/>
      <c r="U52" s="39"/>
      <c r="Z52" s="39" t="s">
        <v>97</v>
      </c>
      <c r="AA52" s="39"/>
      <c r="AB52" s="39"/>
      <c r="AC52" s="39"/>
      <c r="AD52" s="39"/>
    </row>
    <row r="53" spans="8:33">
      <c r="Q53" t="s">
        <v>106</v>
      </c>
      <c r="Z53" t="s">
        <v>107</v>
      </c>
    </row>
    <row r="54" spans="8:33">
      <c r="Q54" s="51" t="s">
        <v>108</v>
      </c>
      <c r="R54" s="51"/>
      <c r="S54" s="51"/>
      <c r="T54" s="51"/>
      <c r="U54" s="51"/>
      <c r="Z54" s="51" t="s">
        <v>109</v>
      </c>
      <c r="AA54" s="51"/>
      <c r="AB54" s="51"/>
      <c r="AC54" s="51"/>
      <c r="AD54" s="51"/>
    </row>
    <row r="57" spans="8:33" ht="31" customHeight="1">
      <c r="H57" s="48" t="s">
        <v>110</v>
      </c>
      <c r="I57" s="49"/>
      <c r="J57" s="50"/>
      <c r="L57" s="52" t="s">
        <v>111</v>
      </c>
      <c r="M57" s="52"/>
      <c r="N57" s="52"/>
      <c r="Q57" s="48" t="s">
        <v>112</v>
      </c>
      <c r="R57" s="49"/>
      <c r="S57" s="50"/>
      <c r="U57" s="52" t="s">
        <v>113</v>
      </c>
      <c r="V57" s="52"/>
      <c r="W57" s="52"/>
      <c r="Z57" s="48" t="s">
        <v>114</v>
      </c>
      <c r="AA57" s="49"/>
      <c r="AB57" s="50"/>
      <c r="AD57" s="52" t="s">
        <v>115</v>
      </c>
      <c r="AE57" s="52"/>
      <c r="AF57" s="52"/>
    </row>
    <row r="58" spans="8:33">
      <c r="H58" s="36" t="s">
        <v>68</v>
      </c>
      <c r="I58" s="37" t="s">
        <v>69</v>
      </c>
      <c r="J58" s="36" t="s">
        <v>70</v>
      </c>
      <c r="L58" s="36" t="s">
        <v>68</v>
      </c>
      <c r="M58" s="37" t="s">
        <v>69</v>
      </c>
      <c r="N58" s="36" t="s">
        <v>70</v>
      </c>
      <c r="Q58" s="36" t="s">
        <v>68</v>
      </c>
      <c r="R58" s="37" t="s">
        <v>69</v>
      </c>
      <c r="S58" s="36" t="s">
        <v>70</v>
      </c>
      <c r="U58" s="36" t="s">
        <v>68</v>
      </c>
      <c r="V58" s="37" t="s">
        <v>69</v>
      </c>
      <c r="W58" s="36" t="s">
        <v>70</v>
      </c>
      <c r="Z58" s="36" t="s">
        <v>68</v>
      </c>
      <c r="AA58" s="37" t="s">
        <v>69</v>
      </c>
      <c r="AB58" s="36" t="s">
        <v>70</v>
      </c>
      <c r="AD58" s="36" t="s">
        <v>68</v>
      </c>
      <c r="AE58" s="37" t="s">
        <v>69</v>
      </c>
      <c r="AF58" s="36" t="s">
        <v>70</v>
      </c>
    </row>
    <row r="59" spans="8:33">
      <c r="H59" s="36" t="s">
        <v>6</v>
      </c>
      <c r="I59" s="37">
        <v>1</v>
      </c>
      <c r="J59" s="37">
        <v>3</v>
      </c>
      <c r="L59" s="36" t="s">
        <v>6</v>
      </c>
      <c r="M59" s="37">
        <v>1</v>
      </c>
      <c r="N59" s="37">
        <v>3</v>
      </c>
      <c r="O59" s="38">
        <f>4/16</f>
        <v>0.25</v>
      </c>
      <c r="Q59" s="36" t="s">
        <v>6</v>
      </c>
      <c r="R59" s="37">
        <v>1</v>
      </c>
      <c r="S59" s="37">
        <v>4</v>
      </c>
      <c r="U59" s="36" t="s">
        <v>6</v>
      </c>
      <c r="V59" s="37">
        <v>1</v>
      </c>
      <c r="W59" s="37">
        <v>4</v>
      </c>
      <c r="X59" s="38">
        <f>5/16</f>
        <v>0.3125</v>
      </c>
      <c r="Z59" s="36" t="s">
        <v>7</v>
      </c>
      <c r="AA59" s="37">
        <v>5</v>
      </c>
      <c r="AB59" s="37">
        <v>1</v>
      </c>
      <c r="AD59" s="36" t="s">
        <v>7</v>
      </c>
      <c r="AE59" s="37">
        <v>5</v>
      </c>
      <c r="AF59" s="37">
        <v>1</v>
      </c>
      <c r="AG59" s="38">
        <f>6/16</f>
        <v>0.375</v>
      </c>
    </row>
    <row r="60" spans="8:33">
      <c r="H60" s="36" t="s">
        <v>9</v>
      </c>
      <c r="I60" s="37">
        <v>0</v>
      </c>
      <c r="J60" s="37">
        <v>5</v>
      </c>
      <c r="L60" s="36" t="s">
        <v>9</v>
      </c>
      <c r="M60" s="37">
        <v>0</v>
      </c>
      <c r="N60" s="37">
        <v>5</v>
      </c>
      <c r="O60" s="38">
        <f>5/16</f>
        <v>0.3125</v>
      </c>
      <c r="Q60" s="36" t="s">
        <v>7</v>
      </c>
      <c r="R60" s="37">
        <v>3</v>
      </c>
      <c r="S60" s="37">
        <v>0</v>
      </c>
      <c r="U60" s="36" t="s">
        <v>7</v>
      </c>
      <c r="V60" s="37">
        <v>3</v>
      </c>
      <c r="W60" s="37">
        <v>0</v>
      </c>
      <c r="X60" s="38">
        <f>3/16</f>
        <v>0.1875</v>
      </c>
      <c r="Z60" s="36" t="s">
        <v>9</v>
      </c>
      <c r="AA60" s="37">
        <v>0</v>
      </c>
      <c r="AB60" s="37">
        <v>5</v>
      </c>
      <c r="AD60" s="36" t="s">
        <v>9</v>
      </c>
      <c r="AE60" s="37">
        <v>0</v>
      </c>
      <c r="AF60" s="37">
        <v>5</v>
      </c>
      <c r="AG60" s="38">
        <f>5/16</f>
        <v>0.3125</v>
      </c>
    </row>
    <row r="61" spans="8:33">
      <c r="H61" s="36" t="s">
        <v>10</v>
      </c>
      <c r="I61" s="37">
        <v>2</v>
      </c>
      <c r="J61" s="37">
        <v>1</v>
      </c>
      <c r="L61" s="36" t="s">
        <v>10</v>
      </c>
      <c r="M61" s="37">
        <v>2</v>
      </c>
      <c r="N61" s="37">
        <v>1</v>
      </c>
      <c r="O61" s="38">
        <f>3/16</f>
        <v>0.1875</v>
      </c>
      <c r="Q61" s="36" t="s">
        <v>10</v>
      </c>
      <c r="R61" s="37">
        <v>1</v>
      </c>
      <c r="S61" s="37">
        <v>3</v>
      </c>
      <c r="U61" s="36" t="s">
        <v>10</v>
      </c>
      <c r="V61" s="37">
        <v>1</v>
      </c>
      <c r="W61" s="37">
        <v>3</v>
      </c>
      <c r="X61" s="38">
        <f>4/16</f>
        <v>0.25</v>
      </c>
      <c r="Z61" s="36" t="s">
        <v>10</v>
      </c>
      <c r="AA61" s="37">
        <v>1</v>
      </c>
      <c r="AB61" s="37">
        <v>1</v>
      </c>
      <c r="AD61" s="36" t="s">
        <v>10</v>
      </c>
      <c r="AE61" s="37">
        <v>1</v>
      </c>
      <c r="AF61" s="37">
        <v>1</v>
      </c>
      <c r="AG61" s="38">
        <f>2/16</f>
        <v>0.125</v>
      </c>
    </row>
    <row r="62" spans="8:33">
      <c r="H62" s="36" t="s">
        <v>8</v>
      </c>
      <c r="I62" s="37">
        <v>1</v>
      </c>
      <c r="J62" s="37">
        <v>1</v>
      </c>
      <c r="L62" s="36" t="s">
        <v>8</v>
      </c>
      <c r="M62" s="37">
        <v>1</v>
      </c>
      <c r="N62" s="37">
        <v>1</v>
      </c>
      <c r="O62" s="38">
        <f>2/16</f>
        <v>0.125</v>
      </c>
      <c r="Q62" s="36" t="s">
        <v>8</v>
      </c>
      <c r="R62" s="37">
        <v>1</v>
      </c>
      <c r="S62" s="37">
        <v>3</v>
      </c>
      <c r="U62" s="36" t="s">
        <v>8</v>
      </c>
      <c r="V62" s="37">
        <v>1</v>
      </c>
      <c r="W62" s="37">
        <v>3</v>
      </c>
      <c r="X62" s="38">
        <f>4/16</f>
        <v>0.25</v>
      </c>
      <c r="Z62" s="36" t="s">
        <v>8</v>
      </c>
      <c r="AA62" s="37">
        <v>0</v>
      </c>
      <c r="AB62" s="37">
        <v>3</v>
      </c>
      <c r="AD62" s="36" t="s">
        <v>8</v>
      </c>
      <c r="AE62" s="37">
        <v>0</v>
      </c>
      <c r="AF62" s="37">
        <v>3</v>
      </c>
      <c r="AG62" s="38">
        <f>3/16</f>
        <v>0.1875</v>
      </c>
    </row>
    <row r="63" spans="8:33">
      <c r="H63" s="36" t="s">
        <v>56</v>
      </c>
      <c r="I63" s="37">
        <v>2</v>
      </c>
      <c r="J63" s="37">
        <v>0</v>
      </c>
      <c r="L63" s="36" t="s">
        <v>56</v>
      </c>
      <c r="M63" s="37">
        <v>2</v>
      </c>
      <c r="N63" s="37">
        <v>0</v>
      </c>
      <c r="O63" s="38">
        <f>2/16</f>
        <v>0.125</v>
      </c>
      <c r="Q63" s="36" t="s">
        <v>71</v>
      </c>
      <c r="R63" s="37">
        <v>6</v>
      </c>
      <c r="S63" s="37">
        <f>SUM(S59:S62)</f>
        <v>10</v>
      </c>
      <c r="U63" s="36" t="s">
        <v>71</v>
      </c>
      <c r="V63" s="37">
        <v>6</v>
      </c>
      <c r="W63" s="37">
        <f>SUM(W59:W62)</f>
        <v>10</v>
      </c>
      <c r="Z63" s="36" t="s">
        <v>71</v>
      </c>
      <c r="AA63" s="37">
        <v>6</v>
      </c>
      <c r="AB63" s="37">
        <f>SUM(AB59:AB62)</f>
        <v>10</v>
      </c>
      <c r="AD63" s="36" t="s">
        <v>71</v>
      </c>
      <c r="AE63" s="37">
        <v>6</v>
      </c>
      <c r="AF63" s="37">
        <f>SUM(AF59:AF62)</f>
        <v>10</v>
      </c>
    </row>
    <row r="64" spans="8:33">
      <c r="H64" s="36" t="s">
        <v>71</v>
      </c>
      <c r="I64" s="37">
        <v>6</v>
      </c>
      <c r="J64" s="37">
        <f>SUM(J59:J63)</f>
        <v>10</v>
      </c>
      <c r="L64" s="36" t="s">
        <v>71</v>
      </c>
      <c r="M64" s="37">
        <v>6</v>
      </c>
      <c r="N64" s="37">
        <f>SUM(N59:N63)</f>
        <v>10</v>
      </c>
      <c r="V64" s="37">
        <f>6/16</f>
        <v>0.375</v>
      </c>
      <c r="W64" s="37">
        <f>10/16</f>
        <v>0.625</v>
      </c>
      <c r="AE64" s="37">
        <f>6/16</f>
        <v>0.375</v>
      </c>
      <c r="AF64" s="37">
        <f>10/16</f>
        <v>0.625</v>
      </c>
    </row>
    <row r="65" spans="8:30">
      <c r="M65" s="37">
        <f>6/16</f>
        <v>0.375</v>
      </c>
      <c r="N65" s="37">
        <f>10/16</f>
        <v>0.625</v>
      </c>
    </row>
    <row r="67" spans="8:30">
      <c r="H67" t="s">
        <v>116</v>
      </c>
      <c r="Q67" t="s">
        <v>117</v>
      </c>
      <c r="Z67" t="s">
        <v>118</v>
      </c>
    </row>
    <row r="68" spans="8:30">
      <c r="H68" s="39" t="s">
        <v>75</v>
      </c>
      <c r="I68" s="39"/>
      <c r="J68" s="39"/>
      <c r="K68" s="39"/>
      <c r="L68" s="39"/>
      <c r="Q68" s="39" t="s">
        <v>75</v>
      </c>
      <c r="R68" s="39"/>
      <c r="S68" s="39"/>
      <c r="T68" s="39"/>
      <c r="U68" s="39"/>
      <c r="Z68" s="39" t="s">
        <v>76</v>
      </c>
      <c r="AA68" s="39"/>
      <c r="AB68" s="39"/>
      <c r="AC68" s="39"/>
      <c r="AD68" s="39"/>
    </row>
    <row r="69" spans="8:30">
      <c r="H69" t="s">
        <v>119</v>
      </c>
      <c r="Q69" t="s">
        <v>120</v>
      </c>
      <c r="Z69" t="s">
        <v>121</v>
      </c>
    </row>
    <row r="70" spans="8:30">
      <c r="H70" s="40" t="s">
        <v>122</v>
      </c>
      <c r="I70" s="40"/>
      <c r="J70" s="40"/>
      <c r="K70" s="40"/>
      <c r="L70" s="40"/>
      <c r="Q70" s="40" t="s">
        <v>123</v>
      </c>
      <c r="R70" s="40"/>
      <c r="S70" s="40"/>
      <c r="T70" s="40"/>
      <c r="U70" s="40"/>
      <c r="Z70" s="40" t="s">
        <v>124</v>
      </c>
      <c r="AA70" s="40"/>
      <c r="AB70" s="40"/>
      <c r="AC70" s="40"/>
      <c r="AD70" s="40"/>
    </row>
    <row r="72" spans="8:30">
      <c r="H72" t="s">
        <v>125</v>
      </c>
      <c r="Q72" t="s">
        <v>126</v>
      </c>
      <c r="Z72" t="s">
        <v>127</v>
      </c>
    </row>
    <row r="73" spans="8:30">
      <c r="H73" s="39" t="s">
        <v>86</v>
      </c>
      <c r="I73" s="39"/>
      <c r="J73" s="39"/>
      <c r="K73" s="39"/>
      <c r="L73" s="39"/>
      <c r="Q73" s="39" t="s">
        <v>76</v>
      </c>
      <c r="R73" s="39"/>
      <c r="S73" s="39"/>
      <c r="T73" s="39"/>
      <c r="Z73" s="39" t="s">
        <v>86</v>
      </c>
      <c r="AA73" s="39"/>
      <c r="AB73" s="39"/>
      <c r="AC73" s="39"/>
      <c r="AD73" s="39"/>
    </row>
    <row r="74" spans="8:30">
      <c r="H74" t="s">
        <v>128</v>
      </c>
      <c r="Q74" t="s">
        <v>129</v>
      </c>
      <c r="Z74" t="s">
        <v>130</v>
      </c>
    </row>
    <row r="75" spans="8:30">
      <c r="H75" s="40" t="s">
        <v>131</v>
      </c>
      <c r="I75" s="40"/>
      <c r="J75" s="40"/>
      <c r="K75" s="40"/>
      <c r="L75" s="40"/>
      <c r="Q75" s="40" t="s">
        <v>132</v>
      </c>
      <c r="R75" s="40"/>
      <c r="S75" s="40"/>
      <c r="T75" s="40"/>
      <c r="Z75" s="40" t="s">
        <v>133</v>
      </c>
      <c r="AA75" s="40"/>
      <c r="AB75" s="40"/>
      <c r="AC75" s="40"/>
      <c r="AD75" s="40"/>
    </row>
    <row r="77" spans="8:30">
      <c r="H77" t="s">
        <v>134</v>
      </c>
      <c r="Q77" t="s">
        <v>135</v>
      </c>
    </row>
    <row r="78" spans="8:30">
      <c r="H78" s="39" t="s">
        <v>97</v>
      </c>
      <c r="I78" s="39"/>
      <c r="J78" s="39"/>
      <c r="K78" s="39"/>
      <c r="L78" s="39"/>
      <c r="Q78" s="39" t="s">
        <v>86</v>
      </c>
      <c r="R78" s="39"/>
      <c r="S78" s="39"/>
      <c r="T78" s="39"/>
    </row>
    <row r="79" spans="8:30">
      <c r="H79" t="s">
        <v>136</v>
      </c>
      <c r="Q79" t="s">
        <v>99</v>
      </c>
    </row>
    <row r="80" spans="8:30">
      <c r="H80" s="40" t="s">
        <v>137</v>
      </c>
      <c r="I80" s="40"/>
      <c r="J80" s="40"/>
      <c r="K80" s="40"/>
      <c r="L80" s="40"/>
      <c r="Q80" s="40" t="s">
        <v>102</v>
      </c>
      <c r="R80" s="40"/>
      <c r="S80" s="40"/>
      <c r="T80" s="40"/>
    </row>
    <row r="82" spans="8:33">
      <c r="H82" t="s">
        <v>138</v>
      </c>
      <c r="Q82" t="s">
        <v>139</v>
      </c>
    </row>
    <row r="83" spans="8:33">
      <c r="H83" s="39" t="s">
        <v>140</v>
      </c>
      <c r="I83" s="39"/>
      <c r="J83" s="39"/>
      <c r="K83" s="39"/>
      <c r="L83" s="39"/>
      <c r="Q83" s="39" t="s">
        <v>97</v>
      </c>
      <c r="R83" s="39"/>
      <c r="S83" s="39"/>
      <c r="T83" s="39"/>
    </row>
    <row r="84" spans="8:33">
      <c r="H84" t="s">
        <v>141</v>
      </c>
      <c r="Q84" t="s">
        <v>106</v>
      </c>
    </row>
    <row r="85" spans="8:33">
      <c r="H85" s="40" t="s">
        <v>142</v>
      </c>
      <c r="I85" s="40"/>
      <c r="J85" s="40"/>
      <c r="K85" s="40"/>
      <c r="L85" s="40"/>
      <c r="Q85" s="40" t="s">
        <v>108</v>
      </c>
      <c r="R85" s="40"/>
      <c r="S85" s="40"/>
      <c r="T85" s="40"/>
    </row>
    <row r="88" spans="8:33" ht="36" customHeight="1">
      <c r="H88" s="48" t="s">
        <v>143</v>
      </c>
      <c r="I88" s="49"/>
      <c r="J88" s="50"/>
      <c r="L88" s="52" t="s">
        <v>144</v>
      </c>
      <c r="M88" s="52"/>
      <c r="N88" s="52"/>
      <c r="Q88" s="48" t="s">
        <v>145</v>
      </c>
      <c r="R88" s="49"/>
      <c r="S88" s="50"/>
      <c r="U88" s="52" t="s">
        <v>146</v>
      </c>
      <c r="V88" s="52"/>
      <c r="W88" s="52"/>
      <c r="Z88" s="48" t="s">
        <v>147</v>
      </c>
      <c r="AA88" s="49"/>
      <c r="AB88" s="50"/>
      <c r="AD88" s="52" t="s">
        <v>148</v>
      </c>
      <c r="AE88" s="52"/>
      <c r="AF88" s="52"/>
    </row>
    <row r="89" spans="8:33">
      <c r="H89" s="36" t="s">
        <v>68</v>
      </c>
      <c r="I89" s="37" t="s">
        <v>69</v>
      </c>
      <c r="J89" s="36" t="s">
        <v>70</v>
      </c>
      <c r="L89" s="36" t="s">
        <v>68</v>
      </c>
      <c r="M89" s="37" t="s">
        <v>69</v>
      </c>
      <c r="N89" s="36" t="s">
        <v>70</v>
      </c>
      <c r="Q89" s="36" t="s">
        <v>68</v>
      </c>
      <c r="R89" s="37" t="s">
        <v>69</v>
      </c>
      <c r="S89" s="36" t="s">
        <v>70</v>
      </c>
      <c r="U89" s="36" t="s">
        <v>68</v>
      </c>
      <c r="V89" s="37" t="s">
        <v>69</v>
      </c>
      <c r="W89" s="36" t="s">
        <v>70</v>
      </c>
      <c r="Z89" s="36" t="s">
        <v>68</v>
      </c>
      <c r="AA89" s="37" t="s">
        <v>69</v>
      </c>
      <c r="AB89" s="36" t="s">
        <v>70</v>
      </c>
      <c r="AD89" s="36" t="s">
        <v>68</v>
      </c>
      <c r="AE89" s="37" t="s">
        <v>69</v>
      </c>
      <c r="AF89" s="36" t="s">
        <v>70</v>
      </c>
    </row>
    <row r="90" spans="8:33">
      <c r="H90" s="36" t="s">
        <v>6</v>
      </c>
      <c r="I90" s="37">
        <v>0</v>
      </c>
      <c r="J90" s="37">
        <v>4</v>
      </c>
      <c r="L90" s="36" t="s">
        <v>6</v>
      </c>
      <c r="M90" s="37">
        <v>0</v>
      </c>
      <c r="N90" s="37">
        <v>4</v>
      </c>
      <c r="O90" s="38">
        <f>4/16</f>
        <v>0.25</v>
      </c>
      <c r="Q90" s="36" t="s">
        <v>6</v>
      </c>
      <c r="R90" s="37">
        <v>2</v>
      </c>
      <c r="S90" s="37">
        <v>3</v>
      </c>
      <c r="U90" s="36" t="s">
        <v>6</v>
      </c>
      <c r="V90" s="37">
        <v>2</v>
      </c>
      <c r="W90" s="37">
        <v>3</v>
      </c>
      <c r="X90" s="38">
        <f>5/16</f>
        <v>0.3125</v>
      </c>
      <c r="Z90" s="36" t="s">
        <v>7</v>
      </c>
      <c r="AA90" s="37">
        <v>1</v>
      </c>
      <c r="AB90" s="37">
        <v>5</v>
      </c>
      <c r="AD90" s="36" t="s">
        <v>7</v>
      </c>
      <c r="AE90" s="37">
        <v>1</v>
      </c>
      <c r="AF90" s="37">
        <v>5</v>
      </c>
      <c r="AG90" s="38">
        <f>6/16</f>
        <v>0.375</v>
      </c>
    </row>
    <row r="91" spans="8:33">
      <c r="H91" s="36" t="s">
        <v>9</v>
      </c>
      <c r="I91" s="37">
        <v>5</v>
      </c>
      <c r="J91" s="37">
        <v>0</v>
      </c>
      <c r="L91" s="36" t="s">
        <v>9</v>
      </c>
      <c r="M91" s="37">
        <v>5</v>
      </c>
      <c r="N91" s="37">
        <v>0</v>
      </c>
      <c r="O91" s="38">
        <f>5/16</f>
        <v>0.3125</v>
      </c>
      <c r="Q91" s="36" t="s">
        <v>7</v>
      </c>
      <c r="R91" s="37">
        <v>0</v>
      </c>
      <c r="S91" s="37">
        <v>3</v>
      </c>
      <c r="U91" s="36" t="s">
        <v>7</v>
      </c>
      <c r="V91" s="37">
        <v>0</v>
      </c>
      <c r="W91" s="37">
        <v>3</v>
      </c>
      <c r="X91" s="38">
        <f>3/16</f>
        <v>0.1875</v>
      </c>
      <c r="Z91" s="36" t="s">
        <v>9</v>
      </c>
      <c r="AA91" s="37">
        <v>4</v>
      </c>
      <c r="AB91" s="37">
        <v>1</v>
      </c>
      <c r="AD91" s="36" t="s">
        <v>9</v>
      </c>
      <c r="AE91" s="37">
        <v>4</v>
      </c>
      <c r="AF91" s="37">
        <v>1</v>
      </c>
      <c r="AG91" s="38">
        <f>5/16</f>
        <v>0.3125</v>
      </c>
    </row>
    <row r="92" spans="8:33">
      <c r="H92" s="36" t="s">
        <v>10</v>
      </c>
      <c r="I92" s="37">
        <v>1</v>
      </c>
      <c r="J92" s="37">
        <v>2</v>
      </c>
      <c r="L92" s="36" t="s">
        <v>10</v>
      </c>
      <c r="M92" s="37">
        <v>1</v>
      </c>
      <c r="N92" s="37">
        <v>2</v>
      </c>
      <c r="O92" s="38">
        <f>3/16</f>
        <v>0.1875</v>
      </c>
      <c r="Q92" s="36" t="s">
        <v>10</v>
      </c>
      <c r="R92" s="37">
        <v>2</v>
      </c>
      <c r="S92" s="37">
        <v>2</v>
      </c>
      <c r="U92" s="36" t="s">
        <v>10</v>
      </c>
      <c r="V92" s="37">
        <v>2</v>
      </c>
      <c r="W92" s="37">
        <v>2</v>
      </c>
      <c r="X92" s="38">
        <f>4/16</f>
        <v>0.25</v>
      </c>
      <c r="Z92" s="36" t="s">
        <v>10</v>
      </c>
      <c r="AA92" s="37">
        <v>0</v>
      </c>
      <c r="AB92" s="37">
        <v>2</v>
      </c>
      <c r="AD92" s="36" t="s">
        <v>10</v>
      </c>
      <c r="AE92" s="37">
        <v>0</v>
      </c>
      <c r="AF92" s="37">
        <v>2</v>
      </c>
      <c r="AG92" s="38">
        <f>2/16</f>
        <v>0.125</v>
      </c>
    </row>
    <row r="93" spans="8:33">
      <c r="H93" s="36" t="s">
        <v>8</v>
      </c>
      <c r="I93" s="37">
        <v>0</v>
      </c>
      <c r="J93" s="37">
        <v>2</v>
      </c>
      <c r="L93" s="36" t="s">
        <v>8</v>
      </c>
      <c r="M93" s="37">
        <v>0</v>
      </c>
      <c r="N93" s="37">
        <v>2</v>
      </c>
      <c r="O93" s="38">
        <f>2/16</f>
        <v>0.125</v>
      </c>
      <c r="Q93" s="36" t="s">
        <v>8</v>
      </c>
      <c r="R93" s="37">
        <v>2</v>
      </c>
      <c r="S93" s="37">
        <v>2</v>
      </c>
      <c r="U93" s="36" t="s">
        <v>8</v>
      </c>
      <c r="V93" s="37">
        <v>2</v>
      </c>
      <c r="W93" s="37">
        <v>2</v>
      </c>
      <c r="X93" s="38">
        <f>4/16</f>
        <v>0.25</v>
      </c>
      <c r="Z93" s="36" t="s">
        <v>8</v>
      </c>
      <c r="AA93" s="37">
        <v>1</v>
      </c>
      <c r="AB93" s="37">
        <v>2</v>
      </c>
      <c r="AD93" s="36" t="s">
        <v>8</v>
      </c>
      <c r="AE93" s="37">
        <v>1</v>
      </c>
      <c r="AF93" s="37">
        <v>2</v>
      </c>
      <c r="AG93" s="38">
        <f>3/16</f>
        <v>0.1875</v>
      </c>
    </row>
    <row r="94" spans="8:33">
      <c r="H94" s="36" t="s">
        <v>56</v>
      </c>
      <c r="I94" s="37">
        <v>0</v>
      </c>
      <c r="J94" s="37">
        <v>2</v>
      </c>
      <c r="L94" s="36" t="s">
        <v>56</v>
      </c>
      <c r="M94" s="37">
        <v>0</v>
      </c>
      <c r="N94" s="37">
        <v>2</v>
      </c>
      <c r="O94" s="38">
        <f>2/16</f>
        <v>0.125</v>
      </c>
      <c r="Q94" s="36" t="s">
        <v>71</v>
      </c>
      <c r="R94" s="37">
        <v>6</v>
      </c>
      <c r="S94" s="37">
        <f>SUM(S90:S93)</f>
        <v>10</v>
      </c>
      <c r="U94" s="36" t="s">
        <v>71</v>
      </c>
      <c r="V94" s="37">
        <v>6</v>
      </c>
      <c r="W94" s="37">
        <f>SUM(W90:W93)</f>
        <v>10</v>
      </c>
      <c r="Z94" s="36" t="s">
        <v>71</v>
      </c>
      <c r="AA94" s="37">
        <v>6</v>
      </c>
      <c r="AB94" s="37">
        <f>SUM(AB90:AB93)</f>
        <v>10</v>
      </c>
      <c r="AD94" s="36" t="s">
        <v>71</v>
      </c>
      <c r="AE94" s="37">
        <v>6</v>
      </c>
      <c r="AF94" s="37">
        <f>SUM(AF90:AF93)</f>
        <v>10</v>
      </c>
    </row>
    <row r="95" spans="8:33">
      <c r="H95" s="36" t="s">
        <v>71</v>
      </c>
      <c r="I95" s="37">
        <v>6</v>
      </c>
      <c r="J95" s="37">
        <f>SUM(J90:J94)</f>
        <v>10</v>
      </c>
      <c r="L95" s="36" t="s">
        <v>71</v>
      </c>
      <c r="M95" s="37">
        <v>6</v>
      </c>
      <c r="N95" s="37">
        <f>SUM(N90:N94)</f>
        <v>10</v>
      </c>
      <c r="V95" s="37">
        <f>6/16</f>
        <v>0.375</v>
      </c>
      <c r="W95" s="37">
        <f>10/16</f>
        <v>0.625</v>
      </c>
      <c r="AE95" s="37">
        <f>6/16</f>
        <v>0.375</v>
      </c>
      <c r="AF95" s="37">
        <f>10/16</f>
        <v>0.625</v>
      </c>
    </row>
    <row r="96" spans="8:33">
      <c r="M96" s="37">
        <f>6/16</f>
        <v>0.375</v>
      </c>
      <c r="N96" s="37">
        <f>10/16</f>
        <v>0.625</v>
      </c>
    </row>
    <row r="98" spans="8:30">
      <c r="H98" t="s">
        <v>149</v>
      </c>
      <c r="Q98" t="s">
        <v>150</v>
      </c>
      <c r="Z98" t="s">
        <v>151</v>
      </c>
    </row>
    <row r="99" spans="8:30">
      <c r="H99" s="39" t="s">
        <v>87</v>
      </c>
      <c r="I99" s="39"/>
      <c r="J99" s="39"/>
      <c r="K99" s="39"/>
      <c r="L99" s="39"/>
      <c r="Q99" s="39" t="s">
        <v>75</v>
      </c>
      <c r="R99" s="39"/>
      <c r="S99" s="39"/>
      <c r="T99" s="39"/>
      <c r="U99" s="39"/>
      <c r="Z99" s="39" t="s">
        <v>76</v>
      </c>
      <c r="AA99" s="39"/>
      <c r="AB99" s="39"/>
      <c r="AC99" s="39"/>
      <c r="AD99" s="39"/>
    </row>
    <row r="100" spans="8:30">
      <c r="H100" t="s">
        <v>152</v>
      </c>
      <c r="Q100" t="s">
        <v>153</v>
      </c>
      <c r="Z100" t="s">
        <v>79</v>
      </c>
    </row>
    <row r="101" spans="8:30">
      <c r="H101" s="40" t="s">
        <v>154</v>
      </c>
      <c r="I101" s="40"/>
      <c r="J101" s="40"/>
      <c r="K101" s="40"/>
      <c r="L101" s="40"/>
      <c r="Q101" s="40" t="s">
        <v>155</v>
      </c>
      <c r="R101" s="40"/>
      <c r="S101" s="40"/>
      <c r="T101" s="40"/>
      <c r="U101" s="40"/>
      <c r="Z101" s="40" t="s">
        <v>82</v>
      </c>
      <c r="AA101" s="40"/>
      <c r="AB101" s="40"/>
      <c r="AC101" s="40"/>
      <c r="AD101" s="40"/>
    </row>
    <row r="103" spans="8:30">
      <c r="H103" t="s">
        <v>156</v>
      </c>
      <c r="Q103" t="s">
        <v>157</v>
      </c>
      <c r="Z103" t="s">
        <v>158</v>
      </c>
    </row>
    <row r="104" spans="8:30">
      <c r="H104" s="39" t="s">
        <v>86</v>
      </c>
      <c r="I104" s="39"/>
      <c r="J104" s="39"/>
      <c r="K104" s="39"/>
      <c r="L104" s="39"/>
      <c r="Q104" s="39" t="s">
        <v>86</v>
      </c>
      <c r="R104" s="39"/>
      <c r="S104" s="39"/>
      <c r="T104" s="39"/>
      <c r="U104" s="39"/>
      <c r="Z104" t="s">
        <v>87</v>
      </c>
    </row>
    <row r="105" spans="8:30">
      <c r="H105" t="s">
        <v>159</v>
      </c>
      <c r="Q105" t="s">
        <v>160</v>
      </c>
      <c r="Z105" t="s">
        <v>161</v>
      </c>
    </row>
    <row r="106" spans="8:30">
      <c r="H106" s="40" t="s">
        <v>162</v>
      </c>
      <c r="I106" s="40"/>
      <c r="J106" s="40"/>
      <c r="K106" s="40"/>
      <c r="L106" s="40"/>
      <c r="Q106" s="40" t="s">
        <v>163</v>
      </c>
      <c r="R106" s="40"/>
      <c r="S106" s="40"/>
      <c r="T106" s="40"/>
      <c r="U106" s="40"/>
      <c r="Z106" s="40" t="s">
        <v>164</v>
      </c>
      <c r="AA106" s="40"/>
      <c r="AB106" s="40"/>
      <c r="AC106" s="40"/>
      <c r="AD106" s="40"/>
    </row>
    <row r="108" spans="8:30">
      <c r="Q108" t="s">
        <v>165</v>
      </c>
      <c r="Z108" t="s">
        <v>165</v>
      </c>
    </row>
    <row r="109" spans="8:30">
      <c r="Q109" s="39" t="s">
        <v>97</v>
      </c>
      <c r="R109" s="39"/>
      <c r="S109" s="39"/>
      <c r="T109" s="39"/>
      <c r="U109" s="39"/>
      <c r="Z109" t="s">
        <v>97</v>
      </c>
    </row>
    <row r="110" spans="8:30">
      <c r="Q110" t="s">
        <v>166</v>
      </c>
      <c r="Z110" t="s">
        <v>167</v>
      </c>
    </row>
    <row r="111" spans="8:30">
      <c r="Q111" s="40" t="s">
        <v>168</v>
      </c>
      <c r="R111" s="40"/>
      <c r="S111" s="40"/>
      <c r="T111" s="40"/>
      <c r="U111" s="40"/>
      <c r="Z111" s="40" t="s">
        <v>169</v>
      </c>
      <c r="AA111" s="40"/>
      <c r="AB111" s="40"/>
      <c r="AC111" s="40"/>
      <c r="AD111" s="40"/>
    </row>
    <row r="113" spans="1:18" ht="17" thickBot="1"/>
    <row r="114" spans="1:18" ht="51" customHeight="1" thickBot="1">
      <c r="A114" s="4" t="s">
        <v>59</v>
      </c>
      <c r="B114" s="5" t="s">
        <v>60</v>
      </c>
      <c r="C114" s="6"/>
      <c r="D114" s="5"/>
      <c r="E114" s="4" t="s">
        <v>61</v>
      </c>
      <c r="F114" s="41" t="s">
        <v>170</v>
      </c>
      <c r="H114" s="47"/>
      <c r="I114" s="47"/>
      <c r="J114" s="47"/>
      <c r="K114" s="47"/>
      <c r="L114" s="47"/>
      <c r="M114" s="47"/>
      <c r="N114" s="47"/>
      <c r="O114" s="47"/>
      <c r="P114" s="47"/>
      <c r="Q114" s="47"/>
      <c r="R114" s="47"/>
    </row>
    <row r="115" spans="1:18" ht="13" customHeight="1">
      <c r="A115" s="13"/>
      <c r="B115" s="14" t="s">
        <v>36</v>
      </c>
      <c r="C115" s="14" t="s">
        <v>37</v>
      </c>
      <c r="D115" s="14" t="s">
        <v>38</v>
      </c>
      <c r="E115" s="35"/>
      <c r="F115" s="6"/>
      <c r="H115" s="47"/>
      <c r="I115" s="47"/>
      <c r="J115" s="47"/>
      <c r="K115" s="47"/>
      <c r="L115" s="47"/>
      <c r="M115" s="47"/>
      <c r="N115" s="47"/>
      <c r="O115" s="47"/>
      <c r="P115" s="47"/>
      <c r="Q115" s="47"/>
      <c r="R115" s="47"/>
    </row>
    <row r="116" spans="1:18">
      <c r="A116">
        <v>1</v>
      </c>
      <c r="B116" s="3" t="s">
        <v>6</v>
      </c>
      <c r="C116" s="3" t="s">
        <v>10</v>
      </c>
      <c r="D116" t="s">
        <v>9</v>
      </c>
      <c r="E116" s="3" t="s">
        <v>44</v>
      </c>
      <c r="F116">
        <v>5.6000000000000001E-2</v>
      </c>
    </row>
    <row r="117" spans="1:18">
      <c r="A117">
        <v>2</v>
      </c>
      <c r="B117" s="3" t="s">
        <v>6</v>
      </c>
      <c r="C117" s="3" t="s">
        <v>8</v>
      </c>
      <c r="D117" t="s">
        <v>8</v>
      </c>
      <c r="E117" s="3" t="s">
        <v>44</v>
      </c>
      <c r="F117">
        <v>0.17499999999999999</v>
      </c>
    </row>
    <row r="118" spans="1:18">
      <c r="A118" s="2">
        <v>3</v>
      </c>
      <c r="B118" s="42" t="s">
        <v>6</v>
      </c>
      <c r="C118" s="42" t="s">
        <v>6</v>
      </c>
      <c r="D118" s="2" t="s">
        <v>10</v>
      </c>
      <c r="E118" s="42" t="s">
        <v>44</v>
      </c>
      <c r="F118" s="2">
        <v>0.59699999999999998</v>
      </c>
    </row>
    <row r="119" spans="1:18">
      <c r="A119">
        <v>4</v>
      </c>
      <c r="B119" s="3" t="s">
        <v>8</v>
      </c>
      <c r="C119" s="3" t="s">
        <v>6</v>
      </c>
      <c r="D119" t="s">
        <v>8</v>
      </c>
      <c r="E119" s="3" t="s">
        <v>44</v>
      </c>
      <c r="F119">
        <v>0.20100000000000001</v>
      </c>
    </row>
    <row r="120" spans="1:18">
      <c r="A120">
        <v>5</v>
      </c>
      <c r="B120" s="3" t="s">
        <v>10</v>
      </c>
      <c r="C120" s="3" t="s">
        <v>6</v>
      </c>
      <c r="D120" t="s">
        <v>7</v>
      </c>
      <c r="E120" s="3" t="s">
        <v>47</v>
      </c>
      <c r="F120">
        <v>4.0000000000000001E-3</v>
      </c>
      <c r="G120">
        <v>3.5000000000000003E-2</v>
      </c>
      <c r="H120">
        <v>0.115</v>
      </c>
    </row>
    <row r="121" spans="1:18">
      <c r="A121" s="2">
        <v>6</v>
      </c>
      <c r="B121" s="42" t="s">
        <v>6</v>
      </c>
      <c r="C121" s="42" t="s">
        <v>7</v>
      </c>
      <c r="D121" s="2" t="s">
        <v>10</v>
      </c>
      <c r="E121" s="42" t="s">
        <v>47</v>
      </c>
      <c r="F121" s="2">
        <v>4.2999999999999997E-2</v>
      </c>
      <c r="G121">
        <v>0.33300000000000002</v>
      </c>
      <c r="H121">
        <v>0.13</v>
      </c>
    </row>
    <row r="122" spans="1:18">
      <c r="A122" s="2">
        <v>7</v>
      </c>
      <c r="B122" s="42" t="s">
        <v>56</v>
      </c>
      <c r="C122" s="42" t="s">
        <v>7</v>
      </c>
      <c r="D122" s="2" t="s">
        <v>7</v>
      </c>
      <c r="E122" s="42" t="s">
        <v>45</v>
      </c>
      <c r="F122" s="2">
        <v>0.79700000000000004</v>
      </c>
    </row>
    <row r="123" spans="1:18">
      <c r="A123">
        <v>8</v>
      </c>
      <c r="B123" s="3" t="s">
        <v>10</v>
      </c>
      <c r="C123" s="3" t="s">
        <v>7</v>
      </c>
      <c r="D123" t="s">
        <v>7</v>
      </c>
      <c r="E123" s="3" t="s">
        <v>45</v>
      </c>
      <c r="F123">
        <v>0.54800000000000004</v>
      </c>
    </row>
    <row r="124" spans="1:18">
      <c r="A124">
        <v>9</v>
      </c>
      <c r="B124" s="3" t="s">
        <v>8</v>
      </c>
      <c r="C124" s="3" t="s">
        <v>10</v>
      </c>
      <c r="D124" t="s">
        <v>7</v>
      </c>
      <c r="E124" s="3" t="s">
        <v>45</v>
      </c>
      <c r="F124">
        <v>0.108</v>
      </c>
    </row>
    <row r="125" spans="1:18">
      <c r="A125">
        <v>10</v>
      </c>
      <c r="B125" s="3" t="s">
        <v>56</v>
      </c>
      <c r="C125" s="3" t="s">
        <v>8</v>
      </c>
      <c r="D125" t="s">
        <v>7</v>
      </c>
      <c r="E125" s="3" t="s">
        <v>45</v>
      </c>
      <c r="F125">
        <v>0.20699999999999999</v>
      </c>
    </row>
    <row r="126" spans="1:18">
      <c r="A126">
        <v>11</v>
      </c>
      <c r="B126" s="3" t="s">
        <v>9</v>
      </c>
      <c r="C126" s="3" t="s">
        <v>6</v>
      </c>
      <c r="D126" t="s">
        <v>8</v>
      </c>
      <c r="E126" s="3" t="s">
        <v>46</v>
      </c>
      <c r="F126">
        <v>0.13900000000000001</v>
      </c>
    </row>
    <row r="127" spans="1:18">
      <c r="A127">
        <v>12</v>
      </c>
      <c r="B127" s="3" t="s">
        <v>9</v>
      </c>
      <c r="C127" s="3" t="s">
        <v>10</v>
      </c>
      <c r="D127" t="s">
        <v>7</v>
      </c>
      <c r="E127" s="3" t="s">
        <v>46</v>
      </c>
      <c r="F127">
        <v>8.6999999999999994E-2</v>
      </c>
    </row>
    <row r="128" spans="1:18">
      <c r="A128" s="2">
        <v>13</v>
      </c>
      <c r="B128" s="42" t="s">
        <v>9</v>
      </c>
      <c r="C128" s="42" t="s">
        <v>8</v>
      </c>
      <c r="D128" s="2" t="s">
        <v>9</v>
      </c>
      <c r="E128" s="42" t="s">
        <v>46</v>
      </c>
      <c r="F128" s="2">
        <v>0.41799999999999998</v>
      </c>
    </row>
    <row r="129" spans="1:6">
      <c r="A129">
        <v>14</v>
      </c>
      <c r="B129" s="3" t="s">
        <v>9</v>
      </c>
      <c r="C129" s="3" t="s">
        <v>6</v>
      </c>
      <c r="D129" t="s">
        <v>9</v>
      </c>
      <c r="E129" s="3" t="s">
        <v>46</v>
      </c>
      <c r="F129">
        <v>0.33500000000000002</v>
      </c>
    </row>
    <row r="130" spans="1:6">
      <c r="A130" s="2">
        <v>15</v>
      </c>
      <c r="B130" s="42" t="s">
        <v>9</v>
      </c>
      <c r="C130" s="42" t="s">
        <v>10</v>
      </c>
      <c r="D130" s="2" t="s">
        <v>9</v>
      </c>
      <c r="E130" s="42" t="s">
        <v>46</v>
      </c>
      <c r="F130" s="2">
        <v>0.41799999999999998</v>
      </c>
    </row>
    <row r="131" spans="1:6" ht="17" thickBot="1">
      <c r="A131" s="28">
        <v>16</v>
      </c>
      <c r="B131" s="20" t="s">
        <v>10</v>
      </c>
      <c r="C131" s="20" t="s">
        <v>8</v>
      </c>
      <c r="D131" s="28" t="s">
        <v>9</v>
      </c>
      <c r="E131" s="20" t="s">
        <v>46</v>
      </c>
      <c r="F131" s="28">
        <v>0.13900000000000001</v>
      </c>
    </row>
  </sheetData>
  <mergeCells count="29">
    <mergeCell ref="H21:R23"/>
    <mergeCell ref="H26:J26"/>
    <mergeCell ref="L26:N26"/>
    <mergeCell ref="Q26:S26"/>
    <mergeCell ref="U26:W26"/>
    <mergeCell ref="AD26:AF26"/>
    <mergeCell ref="Q39:U39"/>
    <mergeCell ref="Z39:AD39"/>
    <mergeCell ref="Q44:U44"/>
    <mergeCell ref="Z44:AD44"/>
    <mergeCell ref="Z26:AB26"/>
    <mergeCell ref="U88:W88"/>
    <mergeCell ref="Z88:AB88"/>
    <mergeCell ref="AD88:AF88"/>
    <mergeCell ref="Q49:U49"/>
    <mergeCell ref="Z49:AD49"/>
    <mergeCell ref="Q54:U54"/>
    <mergeCell ref="Z54:AD54"/>
    <mergeCell ref="Q57:S57"/>
    <mergeCell ref="U57:W57"/>
    <mergeCell ref="Z57:AB57"/>
    <mergeCell ref="AD57:AF57"/>
    <mergeCell ref="H114:R115"/>
    <mergeCell ref="H57:J57"/>
    <mergeCell ref="H39:L39"/>
    <mergeCell ref="H88:J88"/>
    <mergeCell ref="L88:N88"/>
    <mergeCell ref="Q88:S88"/>
    <mergeCell ref="L57:N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41"/>
  <sheetViews>
    <sheetView tabSelected="1" workbookViewId="0">
      <selection activeCell="A3" sqref="A3"/>
    </sheetView>
  </sheetViews>
  <sheetFormatPr baseColWidth="10" defaultRowHeight="16"/>
  <cols>
    <col min="5" max="7" width="12.1640625" bestFit="1" customWidth="1"/>
    <col min="8" max="8" width="17.1640625" customWidth="1"/>
    <col min="9" max="9" width="26" customWidth="1"/>
    <col min="15" max="15" width="17.83203125" customWidth="1"/>
    <col min="16" max="16" width="22.6640625" customWidth="1"/>
  </cols>
  <sheetData>
    <row r="1" spans="1:45">
      <c r="A1" t="s">
        <v>172</v>
      </c>
    </row>
    <row r="2" spans="1:45">
      <c r="A2" t="s">
        <v>173</v>
      </c>
    </row>
    <row r="3" spans="1:45">
      <c r="A3" s="11"/>
      <c r="B3" s="11"/>
      <c r="C3" s="11"/>
      <c r="D3" s="11"/>
      <c r="E3" s="11"/>
      <c r="F3" s="11"/>
      <c r="G3" s="11"/>
    </row>
    <row r="4" spans="1:45" ht="35">
      <c r="A4" s="46" t="s">
        <v>171</v>
      </c>
      <c r="B4" s="11"/>
      <c r="C4" s="11"/>
      <c r="D4" s="11"/>
      <c r="E4" s="11"/>
      <c r="F4" s="11"/>
      <c r="G4" s="11"/>
    </row>
    <row r="8" spans="1:45" ht="17" thickBot="1">
      <c r="A8" s="23" t="s">
        <v>50</v>
      </c>
      <c r="K8" s="2" t="s">
        <v>11</v>
      </c>
      <c r="O8" s="3"/>
      <c r="AB8" t="s">
        <v>12</v>
      </c>
    </row>
    <row r="9" spans="1:45" ht="69" customHeight="1">
      <c r="A9" s="24" t="s">
        <v>51</v>
      </c>
      <c r="B9" s="53" t="s">
        <v>52</v>
      </c>
      <c r="C9" s="53"/>
      <c r="D9" s="53"/>
      <c r="E9" s="54" t="s">
        <v>53</v>
      </c>
      <c r="F9" s="54"/>
      <c r="G9" s="54"/>
      <c r="H9" s="31" t="s">
        <v>54</v>
      </c>
      <c r="I9" s="4" t="s">
        <v>16</v>
      </c>
      <c r="K9" s="4" t="s">
        <v>13</v>
      </c>
      <c r="L9" s="5" t="s">
        <v>14</v>
      </c>
      <c r="M9" s="6"/>
      <c r="N9" s="5"/>
      <c r="O9" s="7" t="s">
        <v>15</v>
      </c>
      <c r="P9" s="7" t="s">
        <v>16</v>
      </c>
      <c r="Q9" s="8" t="s">
        <v>17</v>
      </c>
      <c r="R9" s="9"/>
      <c r="S9" s="9"/>
      <c r="T9" s="10"/>
      <c r="U9" s="4" t="s">
        <v>13</v>
      </c>
      <c r="V9" s="5" t="s">
        <v>14</v>
      </c>
      <c r="W9" s="6"/>
      <c r="X9" s="5"/>
      <c r="Y9" s="7" t="s">
        <v>15</v>
      </c>
      <c r="Z9" s="11"/>
      <c r="AB9" s="12" t="s">
        <v>18</v>
      </c>
      <c r="AC9" s="12" t="s">
        <v>19</v>
      </c>
      <c r="AD9" s="12" t="s">
        <v>20</v>
      </c>
      <c r="AE9" s="12" t="s">
        <v>21</v>
      </c>
      <c r="AF9" s="12" t="s">
        <v>22</v>
      </c>
      <c r="AG9" s="12" t="s">
        <v>23</v>
      </c>
      <c r="AH9" s="12" t="s">
        <v>24</v>
      </c>
      <c r="AI9" s="12" t="s">
        <v>25</v>
      </c>
      <c r="AJ9" s="12" t="s">
        <v>26</v>
      </c>
      <c r="AK9" s="12" t="s">
        <v>27</v>
      </c>
      <c r="AL9" s="12" t="s">
        <v>28</v>
      </c>
      <c r="AM9" s="12" t="s">
        <v>29</v>
      </c>
      <c r="AN9" s="12" t="s">
        <v>30</v>
      </c>
      <c r="AO9" s="12" t="s">
        <v>31</v>
      </c>
      <c r="AP9" s="12" t="s">
        <v>32</v>
      </c>
      <c r="AQ9" s="12" t="s">
        <v>33</v>
      </c>
      <c r="AR9" s="12" t="s">
        <v>34</v>
      </c>
      <c r="AS9" s="12" t="s">
        <v>35</v>
      </c>
    </row>
    <row r="10" spans="1:45">
      <c r="A10" s="13"/>
      <c r="B10" s="25" t="s">
        <v>0</v>
      </c>
      <c r="C10" s="25" t="s">
        <v>1</v>
      </c>
      <c r="D10" s="25" t="s">
        <v>2</v>
      </c>
      <c r="E10" s="25" t="s">
        <v>3</v>
      </c>
      <c r="F10" s="25" t="s">
        <v>4</v>
      </c>
      <c r="G10" s="25" t="s">
        <v>5</v>
      </c>
      <c r="H10" s="30"/>
      <c r="I10" s="15" t="s">
        <v>40</v>
      </c>
      <c r="K10" s="13"/>
      <c r="L10" s="14" t="s">
        <v>36</v>
      </c>
      <c r="M10" s="14" t="s">
        <v>37</v>
      </c>
      <c r="N10" s="14" t="s">
        <v>38</v>
      </c>
      <c r="O10" s="15" t="s">
        <v>39</v>
      </c>
      <c r="P10" s="15" t="s">
        <v>40</v>
      </c>
      <c r="Q10" s="16" t="s">
        <v>41</v>
      </c>
      <c r="R10" s="16" t="s">
        <v>42</v>
      </c>
      <c r="S10" s="16" t="s">
        <v>43</v>
      </c>
      <c r="T10" s="17"/>
      <c r="U10" s="13"/>
      <c r="V10" s="14" t="s">
        <v>36</v>
      </c>
      <c r="W10" s="14" t="s">
        <v>37</v>
      </c>
      <c r="X10" s="14" t="s">
        <v>38</v>
      </c>
      <c r="Y10" s="15" t="s">
        <v>39</v>
      </c>
      <c r="AB10" s="18"/>
      <c r="AC10" s="18"/>
      <c r="AD10" s="18"/>
      <c r="AE10" s="18"/>
      <c r="AF10" s="18"/>
      <c r="AG10" s="18"/>
      <c r="AH10" s="18"/>
      <c r="AI10" s="18"/>
      <c r="AJ10" s="18"/>
      <c r="AK10" s="18"/>
      <c r="AL10" s="18"/>
      <c r="AM10" s="18"/>
      <c r="AN10" s="18"/>
      <c r="AO10" s="18"/>
      <c r="AP10" s="18"/>
      <c r="AQ10" s="18"/>
      <c r="AR10" s="18"/>
      <c r="AS10" s="18"/>
    </row>
    <row r="11" spans="1:45">
      <c r="A11" s="3">
        <v>1</v>
      </c>
      <c r="B11" t="s">
        <v>6</v>
      </c>
      <c r="C11" t="s">
        <v>7</v>
      </c>
      <c r="D11" t="s">
        <v>8</v>
      </c>
      <c r="E11" s="23">
        <v>0.99910080927165601</v>
      </c>
      <c r="F11">
        <v>0.35714285714285698</v>
      </c>
      <c r="G11" s="1">
        <v>4.1666493056278899E-6</v>
      </c>
      <c r="H11" s="43">
        <v>0.99910080927165601</v>
      </c>
      <c r="I11" s="19">
        <v>6.7777777777777777</v>
      </c>
      <c r="K11" s="3">
        <v>1</v>
      </c>
      <c r="L11" s="3" t="s">
        <v>6</v>
      </c>
      <c r="M11" s="3" t="s">
        <v>7</v>
      </c>
      <c r="N11" s="3" t="s">
        <v>8</v>
      </c>
      <c r="O11" s="3" t="s">
        <v>44</v>
      </c>
      <c r="P11" s="19">
        <v>6.7777777777777777</v>
      </c>
      <c r="Q11" s="3">
        <v>16</v>
      </c>
      <c r="R11" s="3">
        <v>0</v>
      </c>
      <c r="S11" s="3">
        <v>2</v>
      </c>
      <c r="T11" s="3"/>
      <c r="U11" s="3">
        <v>1</v>
      </c>
      <c r="V11" s="3" t="s">
        <v>6</v>
      </c>
      <c r="W11" s="3" t="s">
        <v>7</v>
      </c>
      <c r="X11" s="3" t="s">
        <v>8</v>
      </c>
      <c r="Y11" s="3" t="s">
        <v>44</v>
      </c>
      <c r="AB11">
        <v>10</v>
      </c>
      <c r="AC11">
        <v>10</v>
      </c>
      <c r="AD11">
        <v>10</v>
      </c>
      <c r="AE11">
        <v>-10</v>
      </c>
      <c r="AF11">
        <v>5</v>
      </c>
      <c r="AG11">
        <v>-10</v>
      </c>
      <c r="AH11">
        <v>10</v>
      </c>
      <c r="AI11">
        <v>10</v>
      </c>
      <c r="AJ11">
        <v>9</v>
      </c>
      <c r="AK11">
        <v>10</v>
      </c>
      <c r="AL11">
        <v>10</v>
      </c>
      <c r="AM11">
        <v>10</v>
      </c>
      <c r="AN11">
        <v>2</v>
      </c>
      <c r="AO11">
        <v>6</v>
      </c>
      <c r="AP11">
        <v>10</v>
      </c>
      <c r="AQ11">
        <v>10</v>
      </c>
      <c r="AR11">
        <v>10</v>
      </c>
      <c r="AS11">
        <v>10</v>
      </c>
    </row>
    <row r="12" spans="1:45">
      <c r="A12" s="3">
        <v>2</v>
      </c>
      <c r="B12" t="s">
        <v>9</v>
      </c>
      <c r="C12" t="s">
        <v>8</v>
      </c>
      <c r="D12" t="s">
        <v>7</v>
      </c>
      <c r="E12" s="23">
        <v>2.2217285047767201E-4</v>
      </c>
      <c r="F12">
        <v>5.5248618784530402E-3</v>
      </c>
      <c r="G12">
        <v>0.99641291351135897</v>
      </c>
      <c r="H12" s="43">
        <v>2.2217285047767201E-4</v>
      </c>
      <c r="I12" s="19">
        <v>-9.3333333333333339</v>
      </c>
      <c r="K12" s="3">
        <v>2</v>
      </c>
      <c r="L12" s="3" t="s">
        <v>9</v>
      </c>
      <c r="M12" s="3" t="s">
        <v>8</v>
      </c>
      <c r="N12" s="3" t="s">
        <v>7</v>
      </c>
      <c r="O12" s="3" t="s">
        <v>44</v>
      </c>
      <c r="P12" s="19">
        <v>-9.3333333333333339</v>
      </c>
      <c r="Q12" s="3">
        <v>0</v>
      </c>
      <c r="R12" s="3">
        <v>0</v>
      </c>
      <c r="S12" s="3">
        <v>18</v>
      </c>
      <c r="T12" s="3"/>
      <c r="U12" s="3">
        <v>2</v>
      </c>
      <c r="V12" s="3" t="s">
        <v>9</v>
      </c>
      <c r="W12" s="3" t="s">
        <v>8</v>
      </c>
      <c r="X12" s="3" t="s">
        <v>7</v>
      </c>
      <c r="Y12" s="3" t="s">
        <v>44</v>
      </c>
      <c r="AB12">
        <v>-10</v>
      </c>
      <c r="AC12">
        <v>-10</v>
      </c>
      <c r="AD12">
        <v>-3</v>
      </c>
      <c r="AE12">
        <v>-9</v>
      </c>
      <c r="AF12">
        <v>-6</v>
      </c>
      <c r="AG12">
        <v>-10</v>
      </c>
      <c r="AH12">
        <v>-10</v>
      </c>
      <c r="AI12">
        <v>-10</v>
      </c>
      <c r="AJ12">
        <v>-10</v>
      </c>
      <c r="AK12">
        <v>-10</v>
      </c>
      <c r="AL12">
        <v>-10</v>
      </c>
      <c r="AM12">
        <v>-10</v>
      </c>
      <c r="AN12">
        <v>-10</v>
      </c>
      <c r="AO12">
        <v>-10</v>
      </c>
      <c r="AP12">
        <v>-10</v>
      </c>
      <c r="AQ12">
        <v>-10</v>
      </c>
      <c r="AR12">
        <v>-10</v>
      </c>
      <c r="AS12">
        <v>-10</v>
      </c>
    </row>
    <row r="13" spans="1:45">
      <c r="A13" s="3">
        <v>3</v>
      </c>
      <c r="B13" t="s">
        <v>8</v>
      </c>
      <c r="C13" t="s">
        <v>6</v>
      </c>
      <c r="D13" t="s">
        <v>9</v>
      </c>
      <c r="E13" s="23">
        <v>0.51020408163265296</v>
      </c>
      <c r="F13">
        <v>8.3263946711074096E-4</v>
      </c>
      <c r="G13">
        <v>2.1739130434782601E-2</v>
      </c>
      <c r="H13" s="43">
        <v>0.51020408163265296</v>
      </c>
      <c r="I13" s="19">
        <v>-3.1111111111111112</v>
      </c>
      <c r="K13" s="3">
        <v>3</v>
      </c>
      <c r="L13" s="3" t="s">
        <v>8</v>
      </c>
      <c r="M13" s="3" t="s">
        <v>6</v>
      </c>
      <c r="N13" s="3" t="s">
        <v>9</v>
      </c>
      <c r="O13" s="3" t="s">
        <v>44</v>
      </c>
      <c r="P13" s="19">
        <v>-3.1111111111111112</v>
      </c>
      <c r="Q13" s="3">
        <v>5</v>
      </c>
      <c r="R13" s="3">
        <v>1</v>
      </c>
      <c r="S13" s="3">
        <v>12</v>
      </c>
      <c r="T13" s="3"/>
      <c r="U13" s="3">
        <v>3</v>
      </c>
      <c r="V13" s="3" t="s">
        <v>8</v>
      </c>
      <c r="W13" s="3" t="s">
        <v>6</v>
      </c>
      <c r="X13" s="3" t="s">
        <v>9</v>
      </c>
      <c r="Y13" s="3" t="s">
        <v>44</v>
      </c>
      <c r="AB13">
        <v>-9</v>
      </c>
      <c r="AC13">
        <v>10</v>
      </c>
      <c r="AD13">
        <v>4</v>
      </c>
      <c r="AE13">
        <v>-6</v>
      </c>
      <c r="AF13">
        <v>-10</v>
      </c>
      <c r="AG13">
        <v>10</v>
      </c>
      <c r="AH13">
        <v>-6</v>
      </c>
      <c r="AI13">
        <v>-10</v>
      </c>
      <c r="AJ13">
        <v>-6</v>
      </c>
      <c r="AK13">
        <v>-10</v>
      </c>
      <c r="AL13">
        <v>0</v>
      </c>
      <c r="AM13">
        <v>-2</v>
      </c>
      <c r="AN13">
        <v>-10</v>
      </c>
      <c r="AO13">
        <v>10</v>
      </c>
      <c r="AP13">
        <v>-9</v>
      </c>
      <c r="AQ13">
        <v>-10</v>
      </c>
      <c r="AR13">
        <v>8</v>
      </c>
      <c r="AS13">
        <v>-10</v>
      </c>
    </row>
    <row r="14" spans="1:45">
      <c r="A14" s="3">
        <v>4</v>
      </c>
      <c r="B14" t="s">
        <v>10</v>
      </c>
      <c r="C14" t="s">
        <v>7</v>
      </c>
      <c r="D14" t="s">
        <v>9</v>
      </c>
      <c r="E14" s="23">
        <v>0.14792899408283999</v>
      </c>
      <c r="F14">
        <v>0.66666666666666696</v>
      </c>
      <c r="G14">
        <v>1.0989010989011E-2</v>
      </c>
      <c r="H14" s="43">
        <v>0.14792899408283999</v>
      </c>
      <c r="I14" s="19">
        <v>-3.0555555555555554</v>
      </c>
      <c r="K14" s="3">
        <v>4</v>
      </c>
      <c r="L14" s="3" t="s">
        <v>10</v>
      </c>
      <c r="M14" s="3" t="s">
        <v>7</v>
      </c>
      <c r="N14" s="3" t="s">
        <v>9</v>
      </c>
      <c r="O14" s="3" t="s">
        <v>44</v>
      </c>
      <c r="P14" s="19">
        <v>-3.0555555555555554</v>
      </c>
      <c r="Q14" s="3">
        <v>7</v>
      </c>
      <c r="R14" s="3">
        <v>0</v>
      </c>
      <c r="S14" s="3">
        <v>11</v>
      </c>
      <c r="T14" s="3"/>
      <c r="U14" s="3">
        <v>4</v>
      </c>
      <c r="V14" s="3" t="s">
        <v>10</v>
      </c>
      <c r="W14" s="3" t="s">
        <v>7</v>
      </c>
      <c r="X14" s="3" t="s">
        <v>9</v>
      </c>
      <c r="Y14" s="3" t="s">
        <v>44</v>
      </c>
      <c r="AB14">
        <v>-10</v>
      </c>
      <c r="AC14">
        <v>10</v>
      </c>
      <c r="AD14">
        <v>-6</v>
      </c>
      <c r="AE14">
        <v>-7</v>
      </c>
      <c r="AF14">
        <v>5</v>
      </c>
      <c r="AG14">
        <v>-10</v>
      </c>
      <c r="AH14">
        <v>-8</v>
      </c>
      <c r="AI14">
        <v>-10</v>
      </c>
      <c r="AJ14">
        <v>7</v>
      </c>
      <c r="AK14">
        <v>-10</v>
      </c>
      <c r="AL14">
        <v>1</v>
      </c>
      <c r="AM14">
        <v>6</v>
      </c>
      <c r="AN14">
        <v>-10</v>
      </c>
      <c r="AO14">
        <v>6</v>
      </c>
      <c r="AP14">
        <v>-9</v>
      </c>
      <c r="AQ14">
        <v>-10</v>
      </c>
      <c r="AR14">
        <v>10</v>
      </c>
      <c r="AS14">
        <v>-10</v>
      </c>
    </row>
    <row r="15" spans="1:45">
      <c r="A15" s="3">
        <v>5</v>
      </c>
      <c r="B15" t="s">
        <v>10</v>
      </c>
      <c r="C15" t="s">
        <v>10</v>
      </c>
      <c r="D15" t="s">
        <v>7</v>
      </c>
      <c r="E15" s="23">
        <v>8.4745762711864403E-2</v>
      </c>
      <c r="F15" s="27">
        <v>0.90252707581227398</v>
      </c>
      <c r="G15">
        <v>0.217391304347826</v>
      </c>
      <c r="H15" s="43">
        <v>8.4745762711864403E-2</v>
      </c>
      <c r="I15" s="19">
        <v>-1.3888888888888888</v>
      </c>
      <c r="K15" s="3">
        <v>5</v>
      </c>
      <c r="L15" s="3" t="s">
        <v>10</v>
      </c>
      <c r="M15" s="3" t="s">
        <v>10</v>
      </c>
      <c r="N15" s="3" t="s">
        <v>7</v>
      </c>
      <c r="O15" s="3" t="s">
        <v>44</v>
      </c>
      <c r="P15" s="19">
        <v>-1.3888888888888888</v>
      </c>
      <c r="Q15" s="3">
        <v>8</v>
      </c>
      <c r="R15" s="3">
        <v>0</v>
      </c>
      <c r="S15" s="3">
        <v>10</v>
      </c>
      <c r="T15" s="3"/>
      <c r="U15" s="3">
        <v>5</v>
      </c>
      <c r="V15" s="3" t="s">
        <v>10</v>
      </c>
      <c r="W15" s="3" t="s">
        <v>10</v>
      </c>
      <c r="X15" s="3" t="s">
        <v>7</v>
      </c>
      <c r="Y15" s="3" t="s">
        <v>44</v>
      </c>
      <c r="AB15">
        <v>-9</v>
      </c>
      <c r="AC15">
        <v>5</v>
      </c>
      <c r="AD15">
        <v>4</v>
      </c>
      <c r="AE15">
        <v>-8</v>
      </c>
      <c r="AF15">
        <v>10</v>
      </c>
      <c r="AG15">
        <v>-10</v>
      </c>
      <c r="AH15">
        <v>-8</v>
      </c>
      <c r="AI15">
        <v>-10</v>
      </c>
      <c r="AJ15">
        <v>10</v>
      </c>
      <c r="AK15">
        <v>-10</v>
      </c>
      <c r="AL15">
        <v>-6</v>
      </c>
      <c r="AM15">
        <v>7</v>
      </c>
      <c r="AN15">
        <v>10</v>
      </c>
      <c r="AO15">
        <v>10</v>
      </c>
      <c r="AP15">
        <v>-9</v>
      </c>
      <c r="AQ15">
        <v>-10</v>
      </c>
      <c r="AR15">
        <v>9</v>
      </c>
      <c r="AS15">
        <v>-10</v>
      </c>
    </row>
    <row r="16" spans="1:45">
      <c r="A16" s="3">
        <v>1</v>
      </c>
      <c r="B16" t="s">
        <v>6</v>
      </c>
      <c r="C16" t="s">
        <v>7</v>
      </c>
      <c r="D16" t="s">
        <v>8</v>
      </c>
      <c r="E16">
        <v>0.99910080927165601</v>
      </c>
      <c r="F16" s="23">
        <v>0.35714285714285698</v>
      </c>
      <c r="G16" s="1">
        <v>4.1666493056278899E-6</v>
      </c>
      <c r="H16" s="43">
        <v>0.35714285714285698</v>
      </c>
      <c r="I16" s="19">
        <v>-2</v>
      </c>
      <c r="K16" s="3">
        <v>1</v>
      </c>
      <c r="L16" s="3" t="s">
        <v>6</v>
      </c>
      <c r="M16" s="3" t="s">
        <v>7</v>
      </c>
      <c r="N16" s="3" t="s">
        <v>8</v>
      </c>
      <c r="O16" s="3" t="s">
        <v>45</v>
      </c>
      <c r="P16" s="19">
        <v>-2</v>
      </c>
      <c r="Q16" s="3">
        <v>7</v>
      </c>
      <c r="R16" s="3">
        <v>1</v>
      </c>
      <c r="S16" s="3">
        <v>10</v>
      </c>
      <c r="T16" s="3"/>
      <c r="U16" s="3">
        <v>1</v>
      </c>
      <c r="V16" s="3" t="s">
        <v>6</v>
      </c>
      <c r="W16" s="3" t="s">
        <v>7</v>
      </c>
      <c r="X16" s="3" t="s">
        <v>8</v>
      </c>
      <c r="Y16" s="3" t="s">
        <v>45</v>
      </c>
      <c r="AB16">
        <v>-10</v>
      </c>
      <c r="AC16">
        <v>10</v>
      </c>
      <c r="AD16">
        <v>0</v>
      </c>
      <c r="AE16">
        <v>-7</v>
      </c>
      <c r="AF16">
        <v>-10</v>
      </c>
      <c r="AG16">
        <v>10</v>
      </c>
      <c r="AH16">
        <v>-10</v>
      </c>
      <c r="AI16">
        <v>-10</v>
      </c>
      <c r="AJ16">
        <v>-4</v>
      </c>
      <c r="AK16">
        <v>-10</v>
      </c>
      <c r="AL16">
        <v>-10</v>
      </c>
      <c r="AM16">
        <v>3</v>
      </c>
      <c r="AN16">
        <v>2</v>
      </c>
      <c r="AO16">
        <v>-10</v>
      </c>
      <c r="AP16">
        <v>10</v>
      </c>
      <c r="AQ16">
        <v>-10</v>
      </c>
      <c r="AR16">
        <v>10</v>
      </c>
      <c r="AS16">
        <v>10</v>
      </c>
    </row>
    <row r="17" spans="1:45">
      <c r="A17" s="3">
        <v>2</v>
      </c>
      <c r="B17" t="s">
        <v>9</v>
      </c>
      <c r="C17" t="s">
        <v>8</v>
      </c>
      <c r="D17" t="s">
        <v>7</v>
      </c>
      <c r="E17">
        <v>2.2217285047767201E-4</v>
      </c>
      <c r="F17" s="23">
        <v>5.5248618784530402E-3</v>
      </c>
      <c r="G17">
        <v>0.99641291351135897</v>
      </c>
      <c r="H17" s="43">
        <v>5.5248618784530402E-3</v>
      </c>
      <c r="I17" s="19">
        <v>-3.2222222222222223</v>
      </c>
      <c r="K17" s="3">
        <v>2</v>
      </c>
      <c r="L17" s="3" t="s">
        <v>9</v>
      </c>
      <c r="M17" s="3" t="s">
        <v>8</v>
      </c>
      <c r="N17" s="3" t="s">
        <v>7</v>
      </c>
      <c r="O17" s="3" t="s">
        <v>45</v>
      </c>
      <c r="P17" s="19">
        <v>-3.2222222222222223</v>
      </c>
      <c r="Q17" s="3">
        <v>6</v>
      </c>
      <c r="R17" s="3">
        <v>0</v>
      </c>
      <c r="S17" s="3">
        <v>12</v>
      </c>
      <c r="T17" s="3"/>
      <c r="U17" s="3">
        <v>2</v>
      </c>
      <c r="V17" s="3" t="s">
        <v>9</v>
      </c>
      <c r="W17" s="3" t="s">
        <v>8</v>
      </c>
      <c r="X17" s="3" t="s">
        <v>7</v>
      </c>
      <c r="Y17" s="3" t="s">
        <v>45</v>
      </c>
      <c r="AB17">
        <v>-6</v>
      </c>
      <c r="AC17">
        <v>-10</v>
      </c>
      <c r="AD17">
        <v>-8</v>
      </c>
      <c r="AE17">
        <v>4</v>
      </c>
      <c r="AF17">
        <v>-10</v>
      </c>
      <c r="AG17">
        <v>-10</v>
      </c>
      <c r="AH17">
        <v>-5</v>
      </c>
      <c r="AI17">
        <v>10</v>
      </c>
      <c r="AJ17">
        <v>-10</v>
      </c>
      <c r="AK17">
        <v>10</v>
      </c>
      <c r="AL17">
        <v>3</v>
      </c>
      <c r="AM17">
        <v>-7</v>
      </c>
      <c r="AN17">
        <v>-9</v>
      </c>
      <c r="AO17">
        <v>10</v>
      </c>
      <c r="AP17">
        <v>-10</v>
      </c>
      <c r="AQ17">
        <v>10</v>
      </c>
      <c r="AR17">
        <v>-10</v>
      </c>
      <c r="AS17">
        <v>-10</v>
      </c>
    </row>
    <row r="18" spans="1:45">
      <c r="A18" s="3">
        <v>3</v>
      </c>
      <c r="B18" t="s">
        <v>8</v>
      </c>
      <c r="C18" t="s">
        <v>6</v>
      </c>
      <c r="D18" t="s">
        <v>9</v>
      </c>
      <c r="E18">
        <v>0.51020408163265296</v>
      </c>
      <c r="F18" s="23">
        <v>8.3263946711074096E-4</v>
      </c>
      <c r="G18">
        <v>2.1739130434782601E-2</v>
      </c>
      <c r="H18" s="43">
        <v>8.3263946711074096E-4</v>
      </c>
      <c r="I18" s="19">
        <v>-5.2777777777777777</v>
      </c>
      <c r="K18" s="3">
        <v>3</v>
      </c>
      <c r="L18" s="3" t="s">
        <v>8</v>
      </c>
      <c r="M18" s="3" t="s">
        <v>6</v>
      </c>
      <c r="N18" s="3" t="s">
        <v>9</v>
      </c>
      <c r="O18" s="3" t="s">
        <v>45</v>
      </c>
      <c r="P18" s="19">
        <v>-5.2777777777777777</v>
      </c>
      <c r="Q18" s="3">
        <v>4</v>
      </c>
      <c r="R18" s="3">
        <v>1</v>
      </c>
      <c r="S18" s="3">
        <v>13</v>
      </c>
      <c r="T18" s="3"/>
      <c r="U18" s="3">
        <v>3</v>
      </c>
      <c r="V18" s="3" t="s">
        <v>8</v>
      </c>
      <c r="W18" s="3" t="s">
        <v>6</v>
      </c>
      <c r="X18" s="3" t="s">
        <v>9</v>
      </c>
      <c r="Y18" s="3" t="s">
        <v>45</v>
      </c>
      <c r="AB18">
        <v>-10</v>
      </c>
      <c r="AC18">
        <v>-10</v>
      </c>
      <c r="AD18">
        <v>-8</v>
      </c>
      <c r="AE18">
        <v>-9</v>
      </c>
      <c r="AF18">
        <v>-5</v>
      </c>
      <c r="AG18">
        <v>-10</v>
      </c>
      <c r="AH18">
        <v>-10</v>
      </c>
      <c r="AI18">
        <v>-10</v>
      </c>
      <c r="AJ18">
        <v>6</v>
      </c>
      <c r="AK18">
        <v>-10</v>
      </c>
      <c r="AL18">
        <v>0</v>
      </c>
      <c r="AM18">
        <v>9</v>
      </c>
      <c r="AN18">
        <v>2</v>
      </c>
      <c r="AO18">
        <v>-10</v>
      </c>
      <c r="AP18">
        <v>-10</v>
      </c>
      <c r="AQ18">
        <v>-10</v>
      </c>
      <c r="AR18">
        <v>10</v>
      </c>
      <c r="AS18">
        <v>-10</v>
      </c>
    </row>
    <row r="19" spans="1:45">
      <c r="A19" s="3">
        <v>4</v>
      </c>
      <c r="B19" t="s">
        <v>10</v>
      </c>
      <c r="C19" t="s">
        <v>7</v>
      </c>
      <c r="D19" t="s">
        <v>9</v>
      </c>
      <c r="E19">
        <v>0.14792899408283999</v>
      </c>
      <c r="F19" s="23">
        <v>0.66666666666666696</v>
      </c>
      <c r="G19">
        <v>1.0989010989011E-2</v>
      </c>
      <c r="H19" s="43">
        <v>0.66666666666666696</v>
      </c>
      <c r="I19" s="19">
        <v>-0.55555555555555558</v>
      </c>
      <c r="K19" s="3">
        <v>4</v>
      </c>
      <c r="L19" s="3" t="s">
        <v>10</v>
      </c>
      <c r="M19" s="3" t="s">
        <v>7</v>
      </c>
      <c r="N19" s="3" t="s">
        <v>9</v>
      </c>
      <c r="O19" s="3" t="s">
        <v>45</v>
      </c>
      <c r="P19" s="19">
        <v>-0.55555555555555558</v>
      </c>
      <c r="Q19" s="3">
        <v>10</v>
      </c>
      <c r="R19" s="3">
        <v>0</v>
      </c>
      <c r="S19" s="3">
        <v>8</v>
      </c>
      <c r="T19" s="3"/>
      <c r="U19" s="3">
        <v>4</v>
      </c>
      <c r="V19" s="3" t="s">
        <v>10</v>
      </c>
      <c r="W19" s="3" t="s">
        <v>7</v>
      </c>
      <c r="X19" s="3" t="s">
        <v>9</v>
      </c>
      <c r="Y19" s="3" t="s">
        <v>45</v>
      </c>
      <c r="AB19">
        <v>7</v>
      </c>
      <c r="AC19">
        <v>-5</v>
      </c>
      <c r="AD19">
        <v>5</v>
      </c>
      <c r="AE19">
        <v>8</v>
      </c>
      <c r="AF19">
        <v>-5</v>
      </c>
      <c r="AG19">
        <v>5</v>
      </c>
      <c r="AH19">
        <v>-9</v>
      </c>
      <c r="AI19">
        <v>-10</v>
      </c>
      <c r="AJ19">
        <v>8</v>
      </c>
      <c r="AK19">
        <v>-10</v>
      </c>
      <c r="AL19">
        <v>2</v>
      </c>
      <c r="AM19">
        <v>3</v>
      </c>
      <c r="AN19">
        <v>1</v>
      </c>
      <c r="AO19">
        <v>-8</v>
      </c>
      <c r="AP19">
        <v>9</v>
      </c>
      <c r="AQ19">
        <v>-10</v>
      </c>
      <c r="AR19">
        <v>9</v>
      </c>
      <c r="AS19">
        <v>-10</v>
      </c>
    </row>
    <row r="20" spans="1:45">
      <c r="A20" s="3">
        <v>5</v>
      </c>
      <c r="B20" t="s">
        <v>10</v>
      </c>
      <c r="C20" t="s">
        <v>10</v>
      </c>
      <c r="D20" t="s">
        <v>7</v>
      </c>
      <c r="E20">
        <v>8.4745762711864403E-2</v>
      </c>
      <c r="F20" s="23">
        <v>0.90252707581227398</v>
      </c>
      <c r="G20">
        <v>0.217391304347826</v>
      </c>
      <c r="H20" s="43">
        <v>0.90252707581227398</v>
      </c>
      <c r="I20" s="19">
        <v>7</v>
      </c>
      <c r="K20" s="3">
        <v>5</v>
      </c>
      <c r="L20" s="3" t="s">
        <v>10</v>
      </c>
      <c r="M20" s="3" t="s">
        <v>10</v>
      </c>
      <c r="N20" s="3" t="s">
        <v>7</v>
      </c>
      <c r="O20" s="3" t="s">
        <v>45</v>
      </c>
      <c r="P20" s="19">
        <v>7</v>
      </c>
      <c r="Q20" s="3">
        <v>17</v>
      </c>
      <c r="R20" s="3">
        <v>0</v>
      </c>
      <c r="S20" s="3">
        <v>1</v>
      </c>
      <c r="T20" s="3"/>
      <c r="U20" s="3">
        <v>5</v>
      </c>
      <c r="V20" s="3" t="s">
        <v>10</v>
      </c>
      <c r="W20" s="3" t="s">
        <v>10</v>
      </c>
      <c r="X20" s="3" t="s">
        <v>7</v>
      </c>
      <c r="Y20" s="3" t="s">
        <v>45</v>
      </c>
      <c r="AB20">
        <v>8</v>
      </c>
      <c r="AC20">
        <v>10</v>
      </c>
      <c r="AD20">
        <v>7</v>
      </c>
      <c r="AE20">
        <v>8</v>
      </c>
      <c r="AF20">
        <v>-10</v>
      </c>
      <c r="AG20">
        <v>10</v>
      </c>
      <c r="AH20">
        <v>6</v>
      </c>
      <c r="AI20">
        <v>10</v>
      </c>
      <c r="AJ20">
        <v>6</v>
      </c>
      <c r="AK20">
        <v>10</v>
      </c>
      <c r="AL20">
        <v>7</v>
      </c>
      <c r="AM20">
        <v>7</v>
      </c>
      <c r="AN20">
        <v>3</v>
      </c>
      <c r="AO20">
        <v>10</v>
      </c>
      <c r="AP20">
        <v>4</v>
      </c>
      <c r="AQ20">
        <v>10</v>
      </c>
      <c r="AR20">
        <v>10</v>
      </c>
      <c r="AS20">
        <v>10</v>
      </c>
    </row>
    <row r="21" spans="1:45">
      <c r="A21" s="3">
        <v>1</v>
      </c>
      <c r="B21" t="s">
        <v>6</v>
      </c>
      <c r="C21" t="s">
        <v>7</v>
      </c>
      <c r="D21" t="s">
        <v>8</v>
      </c>
      <c r="E21">
        <v>0.99910080927165601</v>
      </c>
      <c r="F21">
        <v>0.35714285714285698</v>
      </c>
      <c r="G21" s="26">
        <v>4.1666493056278899E-6</v>
      </c>
      <c r="H21" s="43">
        <v>4.1666493056278899E-6</v>
      </c>
      <c r="I21" s="19">
        <v>-9.0555555555555554</v>
      </c>
      <c r="K21" s="3">
        <v>1</v>
      </c>
      <c r="L21" s="3" t="s">
        <v>6</v>
      </c>
      <c r="M21" s="3" t="s">
        <v>7</v>
      </c>
      <c r="N21" s="3" t="s">
        <v>8</v>
      </c>
      <c r="O21" s="3" t="s">
        <v>46</v>
      </c>
      <c r="P21" s="19">
        <v>-9.0555555555555554</v>
      </c>
      <c r="Q21" s="3">
        <v>0</v>
      </c>
      <c r="R21" s="3">
        <v>1</v>
      </c>
      <c r="S21" s="3">
        <v>17</v>
      </c>
      <c r="T21" s="3"/>
      <c r="U21" s="3">
        <v>1</v>
      </c>
      <c r="V21" s="3" t="s">
        <v>6</v>
      </c>
      <c r="W21" s="3" t="s">
        <v>7</v>
      </c>
      <c r="X21" s="3" t="s">
        <v>8</v>
      </c>
      <c r="Y21" s="3" t="s">
        <v>46</v>
      </c>
      <c r="AB21">
        <v>-10</v>
      </c>
      <c r="AC21">
        <v>-10</v>
      </c>
      <c r="AD21">
        <v>-10</v>
      </c>
      <c r="AE21">
        <v>-8</v>
      </c>
      <c r="AF21">
        <v>-10</v>
      </c>
      <c r="AG21">
        <v>-10</v>
      </c>
      <c r="AH21">
        <v>-10</v>
      </c>
      <c r="AI21">
        <v>-10</v>
      </c>
      <c r="AJ21">
        <v>-10</v>
      </c>
      <c r="AK21">
        <v>-10</v>
      </c>
      <c r="AL21">
        <v>0</v>
      </c>
      <c r="AM21">
        <v>-5</v>
      </c>
      <c r="AN21">
        <v>-10</v>
      </c>
      <c r="AO21">
        <v>-10</v>
      </c>
      <c r="AP21">
        <v>-10</v>
      </c>
      <c r="AQ21">
        <v>-10</v>
      </c>
      <c r="AR21">
        <v>-10</v>
      </c>
      <c r="AS21">
        <v>-10</v>
      </c>
    </row>
    <row r="22" spans="1:45">
      <c r="A22" s="3">
        <v>2</v>
      </c>
      <c r="B22" t="s">
        <v>9</v>
      </c>
      <c r="C22" t="s">
        <v>8</v>
      </c>
      <c r="D22" t="s">
        <v>7</v>
      </c>
      <c r="E22">
        <v>2.2217285047767201E-4</v>
      </c>
      <c r="F22">
        <v>5.5248618784530402E-3</v>
      </c>
      <c r="G22" s="23">
        <v>0.99641291351135897</v>
      </c>
      <c r="H22" s="43">
        <v>0.99641291351135897</v>
      </c>
      <c r="I22" s="19">
        <v>6.1111111111111107</v>
      </c>
      <c r="K22" s="3">
        <v>2</v>
      </c>
      <c r="L22" s="3" t="s">
        <v>9</v>
      </c>
      <c r="M22" s="3" t="s">
        <v>8</v>
      </c>
      <c r="N22" s="3" t="s">
        <v>7</v>
      </c>
      <c r="O22" s="3" t="s">
        <v>46</v>
      </c>
      <c r="P22" s="19">
        <v>6.1111111111111107</v>
      </c>
      <c r="Q22" s="3">
        <v>15</v>
      </c>
      <c r="R22" s="3">
        <v>1</v>
      </c>
      <c r="S22" s="3">
        <v>2</v>
      </c>
      <c r="T22" s="3"/>
      <c r="U22" s="3">
        <v>2</v>
      </c>
      <c r="V22" s="3" t="s">
        <v>9</v>
      </c>
      <c r="W22" s="3" t="s">
        <v>8</v>
      </c>
      <c r="X22" s="3" t="s">
        <v>7</v>
      </c>
      <c r="Y22" s="3" t="s">
        <v>46</v>
      </c>
      <c r="AB22">
        <v>10</v>
      </c>
      <c r="AC22">
        <v>10</v>
      </c>
      <c r="AD22">
        <v>10</v>
      </c>
      <c r="AE22">
        <v>6</v>
      </c>
      <c r="AF22">
        <v>-10</v>
      </c>
      <c r="AG22">
        <v>10</v>
      </c>
      <c r="AH22">
        <v>4</v>
      </c>
      <c r="AI22">
        <v>-10</v>
      </c>
      <c r="AJ22">
        <v>10</v>
      </c>
      <c r="AK22">
        <v>10</v>
      </c>
      <c r="AL22">
        <v>0</v>
      </c>
      <c r="AM22">
        <v>10</v>
      </c>
      <c r="AN22">
        <v>4</v>
      </c>
      <c r="AO22">
        <v>6</v>
      </c>
      <c r="AP22">
        <v>10</v>
      </c>
      <c r="AQ22">
        <v>10</v>
      </c>
      <c r="AR22">
        <v>10</v>
      </c>
      <c r="AS22">
        <v>10</v>
      </c>
    </row>
    <row r="23" spans="1:45">
      <c r="A23" s="3">
        <v>3</v>
      </c>
      <c r="B23" t="s">
        <v>8</v>
      </c>
      <c r="C23" t="s">
        <v>6</v>
      </c>
      <c r="D23" t="s">
        <v>9</v>
      </c>
      <c r="E23">
        <v>0.51020408163265296</v>
      </c>
      <c r="F23">
        <v>8.3263946711074096E-4</v>
      </c>
      <c r="G23" s="23">
        <v>2.1739130434782601E-2</v>
      </c>
      <c r="H23" s="43">
        <v>2.1739130434782601E-2</v>
      </c>
      <c r="I23" s="19">
        <v>-3.7777777777777777</v>
      </c>
      <c r="K23" s="3">
        <v>3</v>
      </c>
      <c r="L23" s="3" t="s">
        <v>8</v>
      </c>
      <c r="M23" s="3" t="s">
        <v>6</v>
      </c>
      <c r="N23" s="3" t="s">
        <v>9</v>
      </c>
      <c r="O23" s="3" t="s">
        <v>46</v>
      </c>
      <c r="P23" s="19">
        <v>-3.7777777777777777</v>
      </c>
      <c r="Q23" s="3">
        <v>5</v>
      </c>
      <c r="R23" s="3">
        <v>0</v>
      </c>
      <c r="S23" s="3">
        <v>13</v>
      </c>
      <c r="T23" s="3"/>
      <c r="U23" s="3">
        <v>3</v>
      </c>
      <c r="V23" s="3" t="s">
        <v>8</v>
      </c>
      <c r="W23" s="3" t="s">
        <v>6</v>
      </c>
      <c r="X23" s="3" t="s">
        <v>9</v>
      </c>
      <c r="Y23" s="3" t="s">
        <v>46</v>
      </c>
      <c r="AB23">
        <v>8</v>
      </c>
      <c r="AC23">
        <v>-10</v>
      </c>
      <c r="AD23">
        <v>-6</v>
      </c>
      <c r="AE23">
        <v>6</v>
      </c>
      <c r="AF23">
        <v>10</v>
      </c>
      <c r="AG23">
        <v>-10</v>
      </c>
      <c r="AH23">
        <v>3</v>
      </c>
      <c r="AI23">
        <v>10</v>
      </c>
      <c r="AJ23">
        <v>-10</v>
      </c>
      <c r="AK23">
        <v>-10</v>
      </c>
      <c r="AL23">
        <v>-3</v>
      </c>
      <c r="AM23">
        <v>-8</v>
      </c>
      <c r="AN23">
        <v>-2</v>
      </c>
      <c r="AO23">
        <v>-6</v>
      </c>
      <c r="AP23">
        <v>-10</v>
      </c>
      <c r="AQ23">
        <v>-10</v>
      </c>
      <c r="AR23">
        <v>-10</v>
      </c>
      <c r="AS23">
        <v>-10</v>
      </c>
    </row>
    <row r="24" spans="1:45">
      <c r="A24" s="3">
        <v>4</v>
      </c>
      <c r="B24" t="s">
        <v>10</v>
      </c>
      <c r="C24" t="s">
        <v>7</v>
      </c>
      <c r="D24" t="s">
        <v>9</v>
      </c>
      <c r="E24">
        <v>0.14792899408283999</v>
      </c>
      <c r="F24">
        <v>0.66666666666666696</v>
      </c>
      <c r="G24" s="23">
        <v>1.0989010989011E-2</v>
      </c>
      <c r="H24" s="43">
        <v>1.0989010989011E-2</v>
      </c>
      <c r="I24" s="19">
        <v>0.22222222222222221</v>
      </c>
      <c r="K24" s="3">
        <v>4</v>
      </c>
      <c r="L24" s="3" t="s">
        <v>10</v>
      </c>
      <c r="M24" s="3" t="s">
        <v>7</v>
      </c>
      <c r="N24" s="3" t="s">
        <v>9</v>
      </c>
      <c r="O24" s="3" t="s">
        <v>46</v>
      </c>
      <c r="P24" s="19">
        <v>0.22222222222222221</v>
      </c>
      <c r="Q24" s="3">
        <v>9</v>
      </c>
      <c r="R24" s="3">
        <v>0</v>
      </c>
      <c r="S24" s="3">
        <v>9</v>
      </c>
      <c r="T24" s="3"/>
      <c r="U24" s="3">
        <v>4</v>
      </c>
      <c r="V24" s="3" t="s">
        <v>10</v>
      </c>
      <c r="W24" s="3" t="s">
        <v>7</v>
      </c>
      <c r="X24" s="3" t="s">
        <v>9</v>
      </c>
      <c r="Y24" s="3" t="s">
        <v>46</v>
      </c>
      <c r="AB24">
        <v>5</v>
      </c>
      <c r="AC24">
        <v>-10</v>
      </c>
      <c r="AD24">
        <v>-2</v>
      </c>
      <c r="AE24">
        <v>6</v>
      </c>
      <c r="AF24">
        <v>10</v>
      </c>
      <c r="AG24">
        <v>-5</v>
      </c>
      <c r="AH24">
        <v>3</v>
      </c>
      <c r="AI24">
        <v>10</v>
      </c>
      <c r="AJ24">
        <v>-10</v>
      </c>
      <c r="AK24">
        <v>10</v>
      </c>
      <c r="AL24">
        <v>-3</v>
      </c>
      <c r="AM24">
        <v>7</v>
      </c>
      <c r="AN24">
        <v>-5</v>
      </c>
      <c r="AO24">
        <v>-10</v>
      </c>
      <c r="AP24">
        <v>-9</v>
      </c>
      <c r="AQ24">
        <v>-10</v>
      </c>
      <c r="AR24">
        <v>7</v>
      </c>
      <c r="AS24">
        <v>10</v>
      </c>
    </row>
    <row r="25" spans="1:45">
      <c r="A25" s="3">
        <v>5</v>
      </c>
      <c r="B25" t="s">
        <v>10</v>
      </c>
      <c r="C25" t="s">
        <v>10</v>
      </c>
      <c r="D25" t="s">
        <v>7</v>
      </c>
      <c r="E25">
        <v>8.4745762711864403E-2</v>
      </c>
      <c r="F25">
        <v>0.90252707581227398</v>
      </c>
      <c r="G25" s="23">
        <v>0.217391304347826</v>
      </c>
      <c r="H25" s="43">
        <v>0.217391304347826</v>
      </c>
      <c r="I25" s="19">
        <v>-7</v>
      </c>
      <c r="K25" s="3">
        <v>5</v>
      </c>
      <c r="L25" s="3" t="s">
        <v>10</v>
      </c>
      <c r="M25" s="3" t="s">
        <v>10</v>
      </c>
      <c r="N25" s="3" t="s">
        <v>7</v>
      </c>
      <c r="O25" s="3" t="s">
        <v>46</v>
      </c>
      <c r="P25" s="19">
        <v>-7</v>
      </c>
      <c r="Q25" s="3">
        <v>2</v>
      </c>
      <c r="R25" s="3">
        <v>0</v>
      </c>
      <c r="S25" s="3">
        <v>16</v>
      </c>
      <c r="T25" s="3"/>
      <c r="U25" s="3">
        <v>5</v>
      </c>
      <c r="V25" s="3" t="s">
        <v>10</v>
      </c>
      <c r="W25" s="3" t="s">
        <v>10</v>
      </c>
      <c r="X25" s="3" t="s">
        <v>7</v>
      </c>
      <c r="Y25" s="3" t="s">
        <v>46</v>
      </c>
      <c r="AB25">
        <v>-10</v>
      </c>
      <c r="AC25">
        <v>-10</v>
      </c>
      <c r="AD25">
        <v>6</v>
      </c>
      <c r="AE25">
        <v>-7</v>
      </c>
      <c r="AF25">
        <v>-10</v>
      </c>
      <c r="AG25">
        <v>-10</v>
      </c>
      <c r="AH25">
        <v>-10</v>
      </c>
      <c r="AI25">
        <v>-10</v>
      </c>
      <c r="AJ25">
        <v>-10</v>
      </c>
      <c r="AK25">
        <v>-10</v>
      </c>
      <c r="AL25">
        <v>-4</v>
      </c>
      <c r="AM25">
        <v>-7</v>
      </c>
      <c r="AN25">
        <v>-6</v>
      </c>
      <c r="AO25">
        <v>6</v>
      </c>
      <c r="AP25">
        <v>-9</v>
      </c>
      <c r="AQ25">
        <v>-10</v>
      </c>
      <c r="AR25">
        <v>-5</v>
      </c>
      <c r="AS25">
        <v>-10</v>
      </c>
    </row>
    <row r="26" spans="1:45" ht="52" customHeight="1">
      <c r="A26" s="3"/>
      <c r="G26" s="23"/>
      <c r="H26" s="34" t="s">
        <v>57</v>
      </c>
      <c r="I26" s="19"/>
      <c r="K26" s="3"/>
      <c r="L26" s="3"/>
      <c r="M26" s="3"/>
      <c r="N26" s="3"/>
      <c r="O26" s="3"/>
      <c r="P26" s="19"/>
      <c r="Q26" s="3"/>
      <c r="R26" s="3"/>
      <c r="S26" s="3"/>
      <c r="T26" s="3"/>
      <c r="U26" s="3"/>
      <c r="V26" s="3"/>
      <c r="W26" s="3"/>
      <c r="X26" s="3"/>
      <c r="Y26" s="3"/>
    </row>
    <row r="27" spans="1:45">
      <c r="A27" s="3">
        <v>1</v>
      </c>
      <c r="B27" t="s">
        <v>6</v>
      </c>
      <c r="C27" t="s">
        <v>7</v>
      </c>
      <c r="D27" t="s">
        <v>8</v>
      </c>
      <c r="E27" s="23">
        <v>0.99910080927165601</v>
      </c>
      <c r="F27" s="23">
        <v>0.35714285714285698</v>
      </c>
      <c r="G27" s="1">
        <v>4.1666493056278899E-6</v>
      </c>
      <c r="H27" s="44">
        <f>PRODUCT(E27:F27)</f>
        <v>0.35682171759701986</v>
      </c>
      <c r="I27" s="19">
        <v>1.1666666666666667</v>
      </c>
      <c r="K27" s="3">
        <v>1</v>
      </c>
      <c r="L27" s="3" t="s">
        <v>6</v>
      </c>
      <c r="M27" s="3" t="s">
        <v>7</v>
      </c>
      <c r="N27" s="3" t="s">
        <v>8</v>
      </c>
      <c r="O27" s="3" t="s">
        <v>47</v>
      </c>
      <c r="P27" s="19">
        <v>1.1666666666666667</v>
      </c>
      <c r="Q27" s="3">
        <v>10</v>
      </c>
      <c r="R27" s="3">
        <v>0</v>
      </c>
      <c r="S27" s="3">
        <v>8</v>
      </c>
      <c r="T27" s="3"/>
      <c r="U27" s="3">
        <v>1</v>
      </c>
      <c r="V27" s="3" t="s">
        <v>6</v>
      </c>
      <c r="W27" s="3" t="s">
        <v>7</v>
      </c>
      <c r="X27" s="3" t="s">
        <v>8</v>
      </c>
      <c r="Y27" s="3" t="s">
        <v>47</v>
      </c>
      <c r="AB27">
        <v>-4</v>
      </c>
      <c r="AC27">
        <v>-10</v>
      </c>
      <c r="AD27">
        <v>9</v>
      </c>
      <c r="AE27">
        <v>-9</v>
      </c>
      <c r="AF27">
        <v>6</v>
      </c>
      <c r="AG27">
        <v>10</v>
      </c>
      <c r="AH27">
        <v>-10</v>
      </c>
      <c r="AI27">
        <v>10</v>
      </c>
      <c r="AJ27">
        <v>-4</v>
      </c>
      <c r="AK27">
        <v>-10</v>
      </c>
      <c r="AL27">
        <v>3</v>
      </c>
      <c r="AM27">
        <v>10</v>
      </c>
      <c r="AN27">
        <v>-10</v>
      </c>
      <c r="AO27">
        <v>-10</v>
      </c>
      <c r="AP27">
        <v>10</v>
      </c>
      <c r="AQ27">
        <v>10</v>
      </c>
      <c r="AR27">
        <v>10</v>
      </c>
      <c r="AS27">
        <v>10</v>
      </c>
    </row>
    <row r="28" spans="1:45">
      <c r="A28" s="3">
        <v>2</v>
      </c>
      <c r="B28" t="s">
        <v>9</v>
      </c>
      <c r="C28" t="s">
        <v>8</v>
      </c>
      <c r="D28" t="s">
        <v>7</v>
      </c>
      <c r="E28" s="23">
        <v>2.2217285047767201E-4</v>
      </c>
      <c r="F28" s="23">
        <v>5.5248618784530402E-3</v>
      </c>
      <c r="G28">
        <v>0.99641291351135897</v>
      </c>
      <c r="H28" s="44">
        <f t="shared" ref="H28:H31" si="0">PRODUCT(E28:F28)</f>
        <v>1.2274743120313374E-6</v>
      </c>
      <c r="I28" s="19">
        <v>-8.5555555555555554</v>
      </c>
      <c r="K28" s="3">
        <v>2</v>
      </c>
      <c r="L28" s="3" t="s">
        <v>9</v>
      </c>
      <c r="M28" s="3" t="s">
        <v>8</v>
      </c>
      <c r="N28" s="3" t="s">
        <v>7</v>
      </c>
      <c r="O28" s="3" t="s">
        <v>47</v>
      </c>
      <c r="P28" s="19">
        <v>-8.5555555555555554</v>
      </c>
      <c r="Q28" s="3">
        <v>1</v>
      </c>
      <c r="R28" s="3">
        <v>0</v>
      </c>
      <c r="S28" s="3">
        <v>17</v>
      </c>
      <c r="T28" s="3"/>
      <c r="U28" s="3">
        <v>2</v>
      </c>
      <c r="V28" s="3" t="s">
        <v>9</v>
      </c>
      <c r="W28" s="3" t="s">
        <v>8</v>
      </c>
      <c r="X28" s="3" t="s">
        <v>7</v>
      </c>
      <c r="Y28" s="3" t="s">
        <v>47</v>
      </c>
      <c r="AB28">
        <v>-7</v>
      </c>
      <c r="AC28">
        <v>-10</v>
      </c>
      <c r="AD28">
        <v>-10</v>
      </c>
      <c r="AE28">
        <v>-8</v>
      </c>
      <c r="AF28">
        <v>5</v>
      </c>
      <c r="AG28">
        <v>-10</v>
      </c>
      <c r="AH28">
        <v>-9</v>
      </c>
      <c r="AI28">
        <v>-10</v>
      </c>
      <c r="AJ28">
        <v>-10</v>
      </c>
      <c r="AK28">
        <v>-10</v>
      </c>
      <c r="AL28">
        <v>-10</v>
      </c>
      <c r="AM28">
        <v>-10</v>
      </c>
      <c r="AN28">
        <v>-5</v>
      </c>
      <c r="AO28">
        <v>-10</v>
      </c>
      <c r="AP28">
        <v>-10</v>
      </c>
      <c r="AQ28">
        <v>-10</v>
      </c>
      <c r="AR28">
        <v>-10</v>
      </c>
      <c r="AS28">
        <v>-10</v>
      </c>
    </row>
    <row r="29" spans="1:45">
      <c r="A29" s="3">
        <v>3</v>
      </c>
      <c r="B29" t="s">
        <v>8</v>
      </c>
      <c r="C29" t="s">
        <v>6</v>
      </c>
      <c r="D29" t="s">
        <v>9</v>
      </c>
      <c r="E29" s="23">
        <v>0.51020408163265296</v>
      </c>
      <c r="F29" s="23">
        <v>8.3263946711074096E-4</v>
      </c>
      <c r="G29">
        <v>2.1739130434782601E-2</v>
      </c>
      <c r="H29" s="44">
        <f t="shared" si="0"/>
        <v>4.2481605464833713E-4</v>
      </c>
      <c r="I29" s="19">
        <v>-3.7222222222222223</v>
      </c>
      <c r="K29" s="3">
        <v>3</v>
      </c>
      <c r="L29" s="3" t="s">
        <v>8</v>
      </c>
      <c r="M29" s="3" t="s">
        <v>6</v>
      </c>
      <c r="N29" s="3" t="s">
        <v>9</v>
      </c>
      <c r="O29" s="3" t="s">
        <v>47</v>
      </c>
      <c r="P29" s="19">
        <v>-3.7222222222222223</v>
      </c>
      <c r="Q29" s="3">
        <v>5</v>
      </c>
      <c r="R29" s="3">
        <v>0</v>
      </c>
      <c r="S29" s="3">
        <v>13</v>
      </c>
      <c r="T29" s="3"/>
      <c r="U29" s="3">
        <v>3</v>
      </c>
      <c r="V29" s="3" t="s">
        <v>8</v>
      </c>
      <c r="W29" s="3" t="s">
        <v>6</v>
      </c>
      <c r="X29" s="3" t="s">
        <v>9</v>
      </c>
      <c r="Y29" s="3" t="s">
        <v>47</v>
      </c>
      <c r="AB29">
        <v>-9</v>
      </c>
      <c r="AC29">
        <v>-10</v>
      </c>
      <c r="AD29">
        <v>-7</v>
      </c>
      <c r="AE29">
        <v>6</v>
      </c>
      <c r="AF29">
        <v>-5</v>
      </c>
      <c r="AG29">
        <v>-10</v>
      </c>
      <c r="AH29">
        <v>-10</v>
      </c>
      <c r="AI29">
        <v>-10</v>
      </c>
      <c r="AJ29">
        <v>-8</v>
      </c>
      <c r="AK29">
        <v>-10</v>
      </c>
      <c r="AL29">
        <v>-3</v>
      </c>
      <c r="AM29">
        <v>7</v>
      </c>
      <c r="AN29">
        <v>-2</v>
      </c>
      <c r="AO29">
        <v>6</v>
      </c>
      <c r="AP29">
        <v>-10</v>
      </c>
      <c r="AQ29">
        <v>-10</v>
      </c>
      <c r="AR29">
        <v>8</v>
      </c>
      <c r="AS29">
        <v>10</v>
      </c>
    </row>
    <row r="30" spans="1:45">
      <c r="A30" s="3">
        <v>4</v>
      </c>
      <c r="B30" t="s">
        <v>10</v>
      </c>
      <c r="C30" t="s">
        <v>7</v>
      </c>
      <c r="D30" t="s">
        <v>9</v>
      </c>
      <c r="E30" s="23">
        <v>0.14792899408283999</v>
      </c>
      <c r="F30" s="23">
        <v>0.66666666666666696</v>
      </c>
      <c r="G30">
        <v>1.0989010989011E-2</v>
      </c>
      <c r="H30" s="44">
        <f t="shared" si="0"/>
        <v>9.8619329388560037E-2</v>
      </c>
      <c r="I30" s="19">
        <v>-2.7222222222222223</v>
      </c>
      <c r="K30" s="3">
        <v>4</v>
      </c>
      <c r="L30" s="3" t="s">
        <v>10</v>
      </c>
      <c r="M30" s="3" t="s">
        <v>7</v>
      </c>
      <c r="N30" s="3" t="s">
        <v>9</v>
      </c>
      <c r="O30" s="3" t="s">
        <v>47</v>
      </c>
      <c r="P30" s="19">
        <v>-2.7222222222222223</v>
      </c>
      <c r="Q30" s="3">
        <v>6</v>
      </c>
      <c r="R30" s="3">
        <v>0</v>
      </c>
      <c r="S30" s="3">
        <v>12</v>
      </c>
      <c r="T30" s="3"/>
      <c r="U30" s="3">
        <v>4</v>
      </c>
      <c r="V30" s="3" t="s">
        <v>10</v>
      </c>
      <c r="W30" s="3" t="s">
        <v>7</v>
      </c>
      <c r="X30" s="3" t="s">
        <v>9</v>
      </c>
      <c r="Y30" s="3" t="s">
        <v>47</v>
      </c>
      <c r="AB30">
        <v>5</v>
      </c>
      <c r="AC30">
        <v>-10</v>
      </c>
      <c r="AD30">
        <v>-8</v>
      </c>
      <c r="AE30">
        <v>-7</v>
      </c>
      <c r="AF30">
        <v>5</v>
      </c>
      <c r="AG30">
        <v>-10</v>
      </c>
      <c r="AH30">
        <v>-7</v>
      </c>
      <c r="AI30">
        <v>-10</v>
      </c>
      <c r="AJ30">
        <v>5</v>
      </c>
      <c r="AK30">
        <v>-10</v>
      </c>
      <c r="AL30">
        <v>-1</v>
      </c>
      <c r="AM30">
        <v>8</v>
      </c>
      <c r="AN30">
        <v>-4</v>
      </c>
      <c r="AO30">
        <v>10</v>
      </c>
      <c r="AP30">
        <v>-5</v>
      </c>
      <c r="AQ30">
        <v>-10</v>
      </c>
      <c r="AR30">
        <v>10</v>
      </c>
      <c r="AS30">
        <v>-10</v>
      </c>
    </row>
    <row r="31" spans="1:45">
      <c r="A31" s="3">
        <v>5</v>
      </c>
      <c r="B31" t="s">
        <v>10</v>
      </c>
      <c r="C31" t="s">
        <v>10</v>
      </c>
      <c r="D31" t="s">
        <v>7</v>
      </c>
      <c r="E31" s="23">
        <v>8.4745762711864403E-2</v>
      </c>
      <c r="F31" s="23">
        <v>0.90252707581227398</v>
      </c>
      <c r="G31">
        <v>0.217391304347826</v>
      </c>
      <c r="H31" s="44">
        <f t="shared" si="0"/>
        <v>7.648534540781983E-2</v>
      </c>
      <c r="I31" s="19">
        <v>-3.3333333333333335</v>
      </c>
      <c r="K31" s="3">
        <v>5</v>
      </c>
      <c r="L31" s="3" t="s">
        <v>10</v>
      </c>
      <c r="M31" s="3" t="s">
        <v>10</v>
      </c>
      <c r="N31" s="3" t="s">
        <v>7</v>
      </c>
      <c r="O31" s="3" t="s">
        <v>47</v>
      </c>
      <c r="P31" s="19">
        <v>-3.3333333333333335</v>
      </c>
      <c r="Q31" s="3">
        <v>6</v>
      </c>
      <c r="R31" s="3">
        <v>0</v>
      </c>
      <c r="S31" s="3">
        <v>12</v>
      </c>
      <c r="T31" s="3"/>
      <c r="U31" s="3">
        <v>5</v>
      </c>
      <c r="V31" s="3" t="s">
        <v>10</v>
      </c>
      <c r="W31" s="3" t="s">
        <v>10</v>
      </c>
      <c r="X31" s="3" t="s">
        <v>7</v>
      </c>
      <c r="Y31" s="3" t="s">
        <v>47</v>
      </c>
      <c r="AB31">
        <v>-8</v>
      </c>
      <c r="AC31">
        <v>-10</v>
      </c>
      <c r="AD31">
        <v>1</v>
      </c>
      <c r="AE31">
        <v>-8</v>
      </c>
      <c r="AF31">
        <v>5</v>
      </c>
      <c r="AG31">
        <v>-10</v>
      </c>
      <c r="AH31">
        <v>-5</v>
      </c>
      <c r="AI31">
        <v>-10</v>
      </c>
      <c r="AJ31">
        <v>7</v>
      </c>
      <c r="AK31">
        <v>-10</v>
      </c>
      <c r="AL31">
        <v>5</v>
      </c>
      <c r="AM31">
        <v>9</v>
      </c>
      <c r="AN31">
        <v>-3</v>
      </c>
      <c r="AO31">
        <v>-10</v>
      </c>
      <c r="AP31">
        <v>-4</v>
      </c>
      <c r="AQ31">
        <v>-10</v>
      </c>
      <c r="AR31">
        <v>-9</v>
      </c>
      <c r="AS31">
        <v>10</v>
      </c>
    </row>
    <row r="32" spans="1:45">
      <c r="A32" s="3">
        <v>1</v>
      </c>
      <c r="B32" t="s">
        <v>6</v>
      </c>
      <c r="C32" t="s">
        <v>7</v>
      </c>
      <c r="D32" t="s">
        <v>8</v>
      </c>
      <c r="E32" s="23">
        <v>0.99910080927165601</v>
      </c>
      <c r="F32">
        <v>0.35714285714285698</v>
      </c>
      <c r="G32" s="26">
        <v>4.1666493056278899E-6</v>
      </c>
      <c r="H32" s="43">
        <f>PRODUCT(E32,G32)</f>
        <v>4.1629026932040086E-6</v>
      </c>
      <c r="I32" s="19">
        <v>-5.3888888888888893</v>
      </c>
      <c r="K32" s="3">
        <v>1</v>
      </c>
      <c r="L32" s="3" t="s">
        <v>6</v>
      </c>
      <c r="M32" s="3" t="s">
        <v>7</v>
      </c>
      <c r="N32" s="3" t="s">
        <v>8</v>
      </c>
      <c r="O32" s="3" t="s">
        <v>48</v>
      </c>
      <c r="P32" s="19">
        <v>-5.3888888888888893</v>
      </c>
      <c r="Q32" s="3">
        <v>2</v>
      </c>
      <c r="R32" s="3">
        <v>1</v>
      </c>
      <c r="S32" s="3">
        <v>15</v>
      </c>
      <c r="T32" s="3"/>
      <c r="U32" s="3">
        <v>1</v>
      </c>
      <c r="V32" s="3" t="s">
        <v>6</v>
      </c>
      <c r="W32" s="3" t="s">
        <v>7</v>
      </c>
      <c r="X32" s="3" t="s">
        <v>8</v>
      </c>
      <c r="Y32" s="3" t="s">
        <v>48</v>
      </c>
      <c r="AB32">
        <v>-10</v>
      </c>
      <c r="AC32">
        <v>-5</v>
      </c>
      <c r="AD32">
        <v>-10</v>
      </c>
      <c r="AE32">
        <v>-8</v>
      </c>
      <c r="AF32">
        <v>-6</v>
      </c>
      <c r="AG32">
        <v>0</v>
      </c>
      <c r="AH32">
        <v>-10</v>
      </c>
      <c r="AI32">
        <v>-3</v>
      </c>
      <c r="AJ32">
        <v>-6</v>
      </c>
      <c r="AK32">
        <v>5</v>
      </c>
      <c r="AL32">
        <v>-2</v>
      </c>
      <c r="AM32">
        <v>-5</v>
      </c>
      <c r="AN32">
        <v>-4</v>
      </c>
      <c r="AO32">
        <v>6</v>
      </c>
      <c r="AP32">
        <v>-10</v>
      </c>
      <c r="AQ32">
        <v>-10</v>
      </c>
      <c r="AR32">
        <v>-9</v>
      </c>
      <c r="AS32">
        <v>-10</v>
      </c>
    </row>
    <row r="33" spans="1:45">
      <c r="A33" s="3">
        <v>2</v>
      </c>
      <c r="B33" t="s">
        <v>9</v>
      </c>
      <c r="C33" t="s">
        <v>8</v>
      </c>
      <c r="D33" t="s">
        <v>7</v>
      </c>
      <c r="E33" s="23">
        <v>2.2217285047767201E-4</v>
      </c>
      <c r="F33">
        <v>5.5248618784530402E-3</v>
      </c>
      <c r="G33" s="23">
        <v>0.99641291351135897</v>
      </c>
      <c r="H33" s="43">
        <f t="shared" ref="H33:H36" si="1">PRODUCT(E33,G33)</f>
        <v>2.2137589724758068E-4</v>
      </c>
      <c r="I33" s="19">
        <v>-4.0555555555555554</v>
      </c>
      <c r="K33" s="3">
        <v>2</v>
      </c>
      <c r="L33" s="3" t="s">
        <v>9</v>
      </c>
      <c r="M33" s="3" t="s">
        <v>8</v>
      </c>
      <c r="N33" s="3" t="s">
        <v>7</v>
      </c>
      <c r="O33" s="3" t="s">
        <v>48</v>
      </c>
      <c r="P33" s="19">
        <v>-4.0555555555555554</v>
      </c>
      <c r="Q33" s="3">
        <v>5</v>
      </c>
      <c r="R33" s="3">
        <v>1</v>
      </c>
      <c r="S33" s="3">
        <v>12</v>
      </c>
      <c r="T33" s="3"/>
      <c r="U33" s="3">
        <v>2</v>
      </c>
      <c r="V33" s="3" t="s">
        <v>9</v>
      </c>
      <c r="W33" s="3" t="s">
        <v>8</v>
      </c>
      <c r="X33" s="3" t="s">
        <v>7</v>
      </c>
      <c r="Y33" s="3" t="s">
        <v>48</v>
      </c>
      <c r="AB33">
        <v>-10</v>
      </c>
      <c r="AC33">
        <v>-10</v>
      </c>
      <c r="AD33">
        <v>3</v>
      </c>
      <c r="AE33">
        <v>0</v>
      </c>
      <c r="AF33">
        <v>5</v>
      </c>
      <c r="AG33">
        <v>-10</v>
      </c>
      <c r="AH33">
        <v>-7</v>
      </c>
      <c r="AI33">
        <v>-10</v>
      </c>
      <c r="AJ33">
        <v>5</v>
      </c>
      <c r="AK33">
        <v>-10</v>
      </c>
      <c r="AL33">
        <v>-6</v>
      </c>
      <c r="AM33">
        <v>-6</v>
      </c>
      <c r="AN33">
        <v>-6</v>
      </c>
      <c r="AO33">
        <v>10</v>
      </c>
      <c r="AP33">
        <v>-10</v>
      </c>
      <c r="AQ33">
        <v>-10</v>
      </c>
      <c r="AR33">
        <v>9</v>
      </c>
      <c r="AS33">
        <v>-10</v>
      </c>
    </row>
    <row r="34" spans="1:45">
      <c r="A34" s="3">
        <v>3</v>
      </c>
      <c r="B34" t="s">
        <v>8</v>
      </c>
      <c r="C34" t="s">
        <v>6</v>
      </c>
      <c r="D34" t="s">
        <v>9</v>
      </c>
      <c r="E34" s="23">
        <v>0.51020408163265296</v>
      </c>
      <c r="F34">
        <v>8.3263946711074096E-4</v>
      </c>
      <c r="G34" s="23">
        <v>2.1739130434782601E-2</v>
      </c>
      <c r="H34" s="43">
        <f t="shared" si="1"/>
        <v>1.1091393078970713E-2</v>
      </c>
      <c r="I34" s="19">
        <v>-1.0555555555555556</v>
      </c>
      <c r="K34" s="3">
        <v>3</v>
      </c>
      <c r="L34" s="3" t="s">
        <v>8</v>
      </c>
      <c r="M34" s="3" t="s">
        <v>6</v>
      </c>
      <c r="N34" s="3" t="s">
        <v>9</v>
      </c>
      <c r="O34" s="3" t="s">
        <v>48</v>
      </c>
      <c r="P34" s="19">
        <v>-1.0555555555555556</v>
      </c>
      <c r="Q34" s="3">
        <v>9</v>
      </c>
      <c r="R34" s="3">
        <v>0</v>
      </c>
      <c r="S34" s="3">
        <v>9</v>
      </c>
      <c r="T34" s="3"/>
      <c r="U34" s="3">
        <v>3</v>
      </c>
      <c r="V34" s="3" t="s">
        <v>8</v>
      </c>
      <c r="W34" s="3" t="s">
        <v>6</v>
      </c>
      <c r="X34" s="3" t="s">
        <v>9</v>
      </c>
      <c r="Y34" s="3" t="s">
        <v>48</v>
      </c>
      <c r="AB34">
        <v>6</v>
      </c>
      <c r="AC34">
        <v>5</v>
      </c>
      <c r="AD34">
        <v>10</v>
      </c>
      <c r="AE34">
        <v>8</v>
      </c>
      <c r="AF34">
        <v>10</v>
      </c>
      <c r="AG34">
        <v>-10</v>
      </c>
      <c r="AH34">
        <v>5</v>
      </c>
      <c r="AI34">
        <v>-10</v>
      </c>
      <c r="AJ34">
        <v>-8</v>
      </c>
      <c r="AK34">
        <v>5</v>
      </c>
      <c r="AL34">
        <v>1</v>
      </c>
      <c r="AM34">
        <v>-3</v>
      </c>
      <c r="AN34">
        <v>-9</v>
      </c>
      <c r="AO34">
        <v>10</v>
      </c>
      <c r="AP34">
        <v>-10</v>
      </c>
      <c r="AQ34">
        <v>-10</v>
      </c>
      <c r="AR34">
        <v>-9</v>
      </c>
      <c r="AS34">
        <v>-10</v>
      </c>
    </row>
    <row r="35" spans="1:45">
      <c r="A35" s="3">
        <v>4</v>
      </c>
      <c r="B35" t="s">
        <v>10</v>
      </c>
      <c r="C35" t="s">
        <v>7</v>
      </c>
      <c r="D35" t="s">
        <v>9</v>
      </c>
      <c r="E35" s="23">
        <v>0.14792899408283999</v>
      </c>
      <c r="F35">
        <v>0.66666666666666696</v>
      </c>
      <c r="G35" s="23">
        <v>1.0989010989011E-2</v>
      </c>
      <c r="H35" s="43">
        <f t="shared" si="1"/>
        <v>1.6255933415696719E-3</v>
      </c>
      <c r="I35" s="19">
        <v>-5.0555555555555554</v>
      </c>
      <c r="K35" s="3">
        <v>4</v>
      </c>
      <c r="L35" s="3" t="s">
        <v>10</v>
      </c>
      <c r="M35" s="3" t="s">
        <v>7</v>
      </c>
      <c r="N35" s="3" t="s">
        <v>9</v>
      </c>
      <c r="O35" s="3" t="s">
        <v>48</v>
      </c>
      <c r="P35" s="19">
        <v>-5.0555555555555554</v>
      </c>
      <c r="Q35" s="3">
        <v>3</v>
      </c>
      <c r="R35" s="3">
        <v>0</v>
      </c>
      <c r="S35" s="3">
        <v>15</v>
      </c>
      <c r="T35" s="3"/>
      <c r="U35" s="3">
        <v>4</v>
      </c>
      <c r="V35" s="3" t="s">
        <v>10</v>
      </c>
      <c r="W35" s="3" t="s">
        <v>7</v>
      </c>
      <c r="X35" s="3" t="s">
        <v>9</v>
      </c>
      <c r="Y35" s="3" t="s">
        <v>48</v>
      </c>
      <c r="AB35">
        <v>9</v>
      </c>
      <c r="AC35">
        <v>10</v>
      </c>
      <c r="AD35">
        <v>7</v>
      </c>
      <c r="AE35">
        <v>-8</v>
      </c>
      <c r="AF35">
        <v>-5</v>
      </c>
      <c r="AG35">
        <v>-10</v>
      </c>
      <c r="AH35">
        <v>-6</v>
      </c>
      <c r="AI35">
        <v>-10</v>
      </c>
      <c r="AJ35">
        <v>-5</v>
      </c>
      <c r="AK35">
        <v>-10</v>
      </c>
      <c r="AL35">
        <v>-4</v>
      </c>
      <c r="AM35">
        <v>-3</v>
      </c>
      <c r="AN35">
        <v>-8</v>
      </c>
      <c r="AO35">
        <v>-8</v>
      </c>
      <c r="AP35">
        <v>-10</v>
      </c>
      <c r="AQ35">
        <v>-10</v>
      </c>
      <c r="AR35">
        <v>-10</v>
      </c>
      <c r="AS35">
        <v>-10</v>
      </c>
    </row>
    <row r="36" spans="1:45">
      <c r="A36" s="3">
        <v>5</v>
      </c>
      <c r="B36" t="s">
        <v>10</v>
      </c>
      <c r="C36" t="s">
        <v>10</v>
      </c>
      <c r="D36" t="s">
        <v>7</v>
      </c>
      <c r="E36" s="23">
        <v>8.4745762711864403E-2</v>
      </c>
      <c r="F36">
        <v>0.90252707581227398</v>
      </c>
      <c r="G36" s="23">
        <v>0.217391304347826</v>
      </c>
      <c r="H36" s="43">
        <f t="shared" si="1"/>
        <v>1.8422991893883557E-2</v>
      </c>
      <c r="I36" s="19">
        <v>-7.2777777777777777</v>
      </c>
      <c r="K36" s="3">
        <v>5</v>
      </c>
      <c r="L36" s="3" t="s">
        <v>10</v>
      </c>
      <c r="M36" s="3" t="s">
        <v>10</v>
      </c>
      <c r="N36" s="3" t="s">
        <v>7</v>
      </c>
      <c r="O36" s="3" t="s">
        <v>48</v>
      </c>
      <c r="P36" s="19">
        <v>-7.2777777777777777</v>
      </c>
      <c r="Q36" s="3">
        <v>2</v>
      </c>
      <c r="R36" s="3">
        <v>0</v>
      </c>
      <c r="S36" s="3">
        <v>16</v>
      </c>
      <c r="T36" s="3"/>
      <c r="U36" s="3">
        <v>5</v>
      </c>
      <c r="V36" s="3" t="s">
        <v>10</v>
      </c>
      <c r="W36" s="3" t="s">
        <v>10</v>
      </c>
      <c r="X36" s="3" t="s">
        <v>7</v>
      </c>
      <c r="Y36" s="3" t="s">
        <v>48</v>
      </c>
      <c r="AB36">
        <v>-5</v>
      </c>
      <c r="AC36">
        <v>-10</v>
      </c>
      <c r="AD36">
        <v>6</v>
      </c>
      <c r="AE36">
        <v>-7</v>
      </c>
      <c r="AF36">
        <v>-5</v>
      </c>
      <c r="AG36">
        <v>-10</v>
      </c>
      <c r="AH36">
        <v>-7</v>
      </c>
      <c r="AI36">
        <v>-10</v>
      </c>
      <c r="AJ36">
        <v>4</v>
      </c>
      <c r="AK36">
        <v>-10</v>
      </c>
      <c r="AL36">
        <v>-10</v>
      </c>
      <c r="AM36">
        <v>-9</v>
      </c>
      <c r="AN36">
        <v>-8</v>
      </c>
      <c r="AO36">
        <v>-10</v>
      </c>
      <c r="AP36">
        <v>-10</v>
      </c>
      <c r="AQ36">
        <v>-10</v>
      </c>
      <c r="AR36">
        <v>-10</v>
      </c>
      <c r="AS36">
        <v>-10</v>
      </c>
    </row>
    <row r="37" spans="1:45">
      <c r="A37" s="3">
        <v>1</v>
      </c>
      <c r="B37" t="s">
        <v>6</v>
      </c>
      <c r="C37" t="s">
        <v>7</v>
      </c>
      <c r="D37" t="s">
        <v>8</v>
      </c>
      <c r="E37">
        <v>0.99910080927165601</v>
      </c>
      <c r="F37" s="23">
        <v>0.35714285714285698</v>
      </c>
      <c r="G37" s="26">
        <v>4.1666493056278899E-6</v>
      </c>
      <c r="H37" s="43">
        <f>PRODUCT(F37:G37)</f>
        <v>1.4880890377242457E-6</v>
      </c>
      <c r="I37" s="19">
        <v>-7.833333333333333</v>
      </c>
      <c r="K37" s="3">
        <v>1</v>
      </c>
      <c r="L37" s="3" t="s">
        <v>6</v>
      </c>
      <c r="M37" s="3" t="s">
        <v>7</v>
      </c>
      <c r="N37" s="3" t="s">
        <v>8</v>
      </c>
      <c r="O37" s="3" t="s">
        <v>49</v>
      </c>
      <c r="P37" s="19">
        <v>-7.833333333333333</v>
      </c>
      <c r="Q37" s="3">
        <v>2</v>
      </c>
      <c r="R37" s="3">
        <v>0</v>
      </c>
      <c r="S37" s="3">
        <v>16</v>
      </c>
      <c r="T37" s="3"/>
      <c r="U37" s="3">
        <v>1</v>
      </c>
      <c r="V37" s="3" t="s">
        <v>6</v>
      </c>
      <c r="W37" s="3" t="s">
        <v>7</v>
      </c>
      <c r="X37" s="3" t="s">
        <v>8</v>
      </c>
      <c r="Y37" s="3" t="s">
        <v>49</v>
      </c>
      <c r="AB37">
        <v>-10</v>
      </c>
      <c r="AC37">
        <v>-10</v>
      </c>
      <c r="AD37">
        <v>-10</v>
      </c>
      <c r="AE37">
        <v>-9</v>
      </c>
      <c r="AF37">
        <v>-10</v>
      </c>
      <c r="AG37">
        <v>-10</v>
      </c>
      <c r="AH37">
        <v>-10</v>
      </c>
      <c r="AI37">
        <v>4</v>
      </c>
      <c r="AJ37">
        <v>-10</v>
      </c>
      <c r="AK37">
        <v>-10</v>
      </c>
      <c r="AL37">
        <v>-5</v>
      </c>
      <c r="AM37">
        <v>-10</v>
      </c>
      <c r="AN37">
        <v>-9</v>
      </c>
      <c r="AO37">
        <v>-10</v>
      </c>
      <c r="AP37">
        <v>-10</v>
      </c>
      <c r="AQ37">
        <v>-10</v>
      </c>
      <c r="AR37">
        <v>8</v>
      </c>
      <c r="AS37">
        <v>-10</v>
      </c>
    </row>
    <row r="38" spans="1:45">
      <c r="A38" s="3">
        <v>2</v>
      </c>
      <c r="B38" t="s">
        <v>9</v>
      </c>
      <c r="C38" t="s">
        <v>8</v>
      </c>
      <c r="D38" t="s">
        <v>7</v>
      </c>
      <c r="E38">
        <v>2.2217285047767201E-4</v>
      </c>
      <c r="F38" s="23">
        <v>5.5248618784530402E-3</v>
      </c>
      <c r="G38" s="23">
        <v>0.99641291351135897</v>
      </c>
      <c r="H38" s="43">
        <f t="shared" ref="H38:H41" si="2">PRODUCT(F38:G38)</f>
        <v>5.5050437210572333E-3</v>
      </c>
      <c r="I38" s="19">
        <v>4.333333333333333</v>
      </c>
      <c r="K38" s="3">
        <v>2</v>
      </c>
      <c r="L38" s="3" t="s">
        <v>9</v>
      </c>
      <c r="M38" s="3" t="s">
        <v>8</v>
      </c>
      <c r="N38" s="3" t="s">
        <v>7</v>
      </c>
      <c r="O38" s="3" t="s">
        <v>49</v>
      </c>
      <c r="P38" s="19">
        <v>4.333333333333333</v>
      </c>
      <c r="Q38" s="3">
        <v>14</v>
      </c>
      <c r="R38" s="3">
        <v>0</v>
      </c>
      <c r="S38" s="3">
        <v>4</v>
      </c>
      <c r="T38" s="3"/>
      <c r="U38" s="3">
        <v>2</v>
      </c>
      <c r="V38" s="3" t="s">
        <v>9</v>
      </c>
      <c r="W38" s="3" t="s">
        <v>8</v>
      </c>
      <c r="X38" s="3" t="s">
        <v>7</v>
      </c>
      <c r="Y38" s="3" t="s">
        <v>49</v>
      </c>
      <c r="AB38">
        <v>9</v>
      </c>
      <c r="AC38">
        <v>-10</v>
      </c>
      <c r="AD38">
        <v>10</v>
      </c>
      <c r="AE38">
        <v>6</v>
      </c>
      <c r="AF38">
        <v>5</v>
      </c>
      <c r="AG38">
        <v>10</v>
      </c>
      <c r="AH38">
        <v>10</v>
      </c>
      <c r="AI38">
        <v>5</v>
      </c>
      <c r="AJ38">
        <v>-6</v>
      </c>
      <c r="AK38">
        <v>10</v>
      </c>
      <c r="AL38">
        <v>10</v>
      </c>
      <c r="AM38">
        <v>7</v>
      </c>
      <c r="AN38">
        <v>7</v>
      </c>
      <c r="AO38">
        <v>10</v>
      </c>
      <c r="AP38">
        <v>-9</v>
      </c>
      <c r="AQ38">
        <v>5</v>
      </c>
      <c r="AR38">
        <v>9</v>
      </c>
      <c r="AS38">
        <v>-10</v>
      </c>
    </row>
    <row r="39" spans="1:45">
      <c r="A39" s="3">
        <v>3</v>
      </c>
      <c r="B39" t="s">
        <v>8</v>
      </c>
      <c r="C39" t="s">
        <v>6</v>
      </c>
      <c r="D39" t="s">
        <v>9</v>
      </c>
      <c r="E39">
        <v>0.51020408163265296</v>
      </c>
      <c r="F39" s="23">
        <v>8.3263946711074096E-4</v>
      </c>
      <c r="G39" s="23">
        <v>2.1739130434782601E-2</v>
      </c>
      <c r="H39" s="43">
        <f t="shared" si="2"/>
        <v>1.8100857980668275E-5</v>
      </c>
      <c r="I39" s="19">
        <v>-4.7222222222222223</v>
      </c>
      <c r="K39" s="3">
        <v>3</v>
      </c>
      <c r="L39" s="3" t="s">
        <v>8</v>
      </c>
      <c r="M39" s="3" t="s">
        <v>6</v>
      </c>
      <c r="N39" s="3" t="s">
        <v>9</v>
      </c>
      <c r="O39" s="3" t="s">
        <v>49</v>
      </c>
      <c r="P39" s="19">
        <v>-4.7222222222222223</v>
      </c>
      <c r="Q39" s="3">
        <v>4</v>
      </c>
      <c r="R39" s="3">
        <v>1</v>
      </c>
      <c r="S39" s="3">
        <v>13</v>
      </c>
      <c r="T39" s="3"/>
      <c r="U39" s="3">
        <v>3</v>
      </c>
      <c r="V39" s="3" t="s">
        <v>8</v>
      </c>
      <c r="W39" s="3" t="s">
        <v>6</v>
      </c>
      <c r="X39" s="3" t="s">
        <v>9</v>
      </c>
      <c r="Y39" s="3" t="s">
        <v>49</v>
      </c>
      <c r="AB39">
        <v>-10</v>
      </c>
      <c r="AC39">
        <v>-10</v>
      </c>
      <c r="AD39">
        <v>-4</v>
      </c>
      <c r="AE39">
        <v>5</v>
      </c>
      <c r="AF39">
        <v>10</v>
      </c>
      <c r="AG39">
        <v>-10</v>
      </c>
      <c r="AH39">
        <v>0</v>
      </c>
      <c r="AI39">
        <v>-10</v>
      </c>
      <c r="AJ39">
        <v>-10</v>
      </c>
      <c r="AK39">
        <v>-10</v>
      </c>
      <c r="AL39">
        <v>-10</v>
      </c>
      <c r="AM39">
        <v>6</v>
      </c>
      <c r="AN39">
        <v>-1</v>
      </c>
      <c r="AO39">
        <v>-10</v>
      </c>
      <c r="AP39">
        <v>-9</v>
      </c>
      <c r="AQ39">
        <v>-10</v>
      </c>
      <c r="AR39">
        <v>8</v>
      </c>
      <c r="AS39">
        <v>-10</v>
      </c>
    </row>
    <row r="40" spans="1:45">
      <c r="A40" s="3">
        <v>4</v>
      </c>
      <c r="B40" t="s">
        <v>10</v>
      </c>
      <c r="C40" t="s">
        <v>7</v>
      </c>
      <c r="D40" t="s">
        <v>9</v>
      </c>
      <c r="E40">
        <v>0.14792899408283999</v>
      </c>
      <c r="F40" s="23">
        <v>0.66666666666666696</v>
      </c>
      <c r="G40" s="23">
        <v>1.0989010989011E-2</v>
      </c>
      <c r="H40" s="43">
        <f t="shared" si="2"/>
        <v>7.3260073260073364E-3</v>
      </c>
      <c r="I40" s="19">
        <v>-1.6666666666666667</v>
      </c>
      <c r="K40" s="3">
        <v>4</v>
      </c>
      <c r="L40" s="3" t="s">
        <v>10</v>
      </c>
      <c r="M40" s="3" t="s">
        <v>7</v>
      </c>
      <c r="N40" s="3" t="s">
        <v>9</v>
      </c>
      <c r="O40" s="3" t="s">
        <v>49</v>
      </c>
      <c r="P40" s="19">
        <v>-1.6666666666666667</v>
      </c>
      <c r="Q40" s="3">
        <v>7</v>
      </c>
      <c r="R40" s="3">
        <v>0</v>
      </c>
      <c r="S40" s="3">
        <v>11</v>
      </c>
      <c r="T40" s="3"/>
      <c r="U40" s="3">
        <v>4</v>
      </c>
      <c r="V40" s="3" t="s">
        <v>10</v>
      </c>
      <c r="W40" s="3" t="s">
        <v>7</v>
      </c>
      <c r="X40" s="3" t="s">
        <v>9</v>
      </c>
      <c r="Y40" s="3" t="s">
        <v>49</v>
      </c>
      <c r="AB40">
        <v>5</v>
      </c>
      <c r="AC40">
        <v>5</v>
      </c>
      <c r="AD40">
        <v>-5</v>
      </c>
      <c r="AE40">
        <v>6</v>
      </c>
      <c r="AF40">
        <v>-5</v>
      </c>
      <c r="AG40">
        <v>9</v>
      </c>
      <c r="AH40">
        <v>3</v>
      </c>
      <c r="AI40">
        <v>10</v>
      </c>
      <c r="AJ40">
        <v>-8</v>
      </c>
      <c r="AK40">
        <v>10</v>
      </c>
      <c r="AL40">
        <v>-2</v>
      </c>
      <c r="AM40">
        <v>-9</v>
      </c>
      <c r="AN40">
        <v>-1</v>
      </c>
      <c r="AO40">
        <v>-10</v>
      </c>
      <c r="AP40">
        <v>-10</v>
      </c>
      <c r="AQ40">
        <v>-10</v>
      </c>
      <c r="AR40">
        <v>-8</v>
      </c>
      <c r="AS40">
        <v>-10</v>
      </c>
    </row>
    <row r="41" spans="1:45" ht="17" thickBot="1">
      <c r="A41" s="20">
        <v>5</v>
      </c>
      <c r="B41" s="28" t="s">
        <v>10</v>
      </c>
      <c r="C41" s="28" t="s">
        <v>10</v>
      </c>
      <c r="D41" s="28" t="s">
        <v>7</v>
      </c>
      <c r="E41" s="28">
        <v>8.4745762711864403E-2</v>
      </c>
      <c r="F41" s="29">
        <v>0.90252707581227398</v>
      </c>
      <c r="G41" s="29">
        <v>0.217391304347826</v>
      </c>
      <c r="H41" s="45">
        <f t="shared" si="2"/>
        <v>0.19620153822005948</v>
      </c>
      <c r="I41" s="21">
        <v>-0.88888888888888884</v>
      </c>
      <c r="K41" s="20">
        <v>5</v>
      </c>
      <c r="L41" s="20" t="s">
        <v>10</v>
      </c>
      <c r="M41" s="20" t="s">
        <v>10</v>
      </c>
      <c r="N41" s="20" t="s">
        <v>7</v>
      </c>
      <c r="O41" s="20" t="s">
        <v>49</v>
      </c>
      <c r="P41" s="21">
        <v>-0.88888888888888884</v>
      </c>
      <c r="Q41" s="20">
        <v>8</v>
      </c>
      <c r="R41" s="20">
        <v>1</v>
      </c>
      <c r="S41" s="20">
        <v>9</v>
      </c>
      <c r="T41" s="22"/>
      <c r="U41" s="20">
        <v>5</v>
      </c>
      <c r="V41" s="20" t="s">
        <v>10</v>
      </c>
      <c r="W41" s="20" t="s">
        <v>10</v>
      </c>
      <c r="X41" s="20" t="s">
        <v>7</v>
      </c>
      <c r="Y41" s="20" t="s">
        <v>49</v>
      </c>
      <c r="AB41">
        <v>-6</v>
      </c>
      <c r="AC41">
        <v>5</v>
      </c>
      <c r="AD41">
        <v>-6</v>
      </c>
      <c r="AE41">
        <v>7</v>
      </c>
      <c r="AF41">
        <v>-5</v>
      </c>
      <c r="AG41">
        <v>8</v>
      </c>
      <c r="AH41">
        <v>0</v>
      </c>
      <c r="AI41">
        <v>-10</v>
      </c>
      <c r="AJ41">
        <v>6</v>
      </c>
      <c r="AK41">
        <v>10</v>
      </c>
      <c r="AL41">
        <v>-2</v>
      </c>
      <c r="AM41">
        <v>7</v>
      </c>
      <c r="AN41">
        <v>3</v>
      </c>
      <c r="AO41">
        <v>6</v>
      </c>
      <c r="AP41">
        <v>-9</v>
      </c>
      <c r="AQ41">
        <v>-10</v>
      </c>
      <c r="AR41">
        <v>-10</v>
      </c>
      <c r="AS41">
        <v>-10</v>
      </c>
    </row>
  </sheetData>
  <mergeCells count="2">
    <mergeCell ref="B9:D9"/>
    <mergeCell ref="E9: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Training Dataset</vt:lpstr>
      <vt:lpstr>Test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Ford</dc:creator>
  <cp:lastModifiedBy>Courtney Ford</cp:lastModifiedBy>
  <dcterms:created xsi:type="dcterms:W3CDTF">2019-03-05T16:27:24Z</dcterms:created>
  <dcterms:modified xsi:type="dcterms:W3CDTF">2019-03-08T12:29:43Z</dcterms:modified>
</cp:coreProperties>
</file>