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976d221f99dfe98/Desktop/"/>
    </mc:Choice>
  </mc:AlternateContent>
  <xr:revisionPtr revIDLastSave="167" documentId="8_{21106EFF-68D3-4D59-A9A0-72796D6368DE}" xr6:coauthVersionLast="47" xr6:coauthVersionMax="47" xr10:uidLastSave="{047A9106-B7EA-4C1C-A512-1C2CA5FF6589}"/>
  <bookViews>
    <workbookView xWindow="-108" yWindow="-108" windowWidth="23256" windowHeight="12456" xr2:uid="{00000000-000D-0000-FFFF-FFFF00000000}"/>
  </bookViews>
  <sheets>
    <sheet name="Teaser" sheetId="7" r:id="rId1"/>
    <sheet name="Share Price" sheetId="9" r:id="rId2"/>
    <sheet name="Input Sheet" sheetId="8" r:id="rId3"/>
    <sheet name="Profit &amp; Loss" sheetId="1" r:id="rId4"/>
    <sheet name="Quarters" sheetId="3" r:id="rId5"/>
    <sheet name="Balance Sheet" sheetId="2" r:id="rId6"/>
    <sheet name="Cash Flow" sheetId="4" r:id="rId7"/>
    <sheet name="Customization" sheetId="5" r:id="rId8"/>
    <sheet name="Data Sheet" sheetId="6" r:id="rId9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7" l="1"/>
  <c r="G37" i="7"/>
  <c r="G36" i="7"/>
  <c r="G35" i="7"/>
  <c r="G34" i="7"/>
  <c r="G33" i="7"/>
  <c r="G32" i="7"/>
  <c r="G31" i="7"/>
  <c r="G30" i="7"/>
  <c r="G29" i="7"/>
  <c r="K48" i="7"/>
  <c r="K46" i="7"/>
  <c r="K45" i="7"/>
  <c r="K44" i="7"/>
  <c r="K43" i="7"/>
  <c r="K42" i="7"/>
  <c r="K1290" i="9"/>
  <c r="E38" i="7"/>
  <c r="E37" i="7"/>
  <c r="E36" i="7"/>
  <c r="E35" i="7"/>
  <c r="E34" i="7"/>
  <c r="E33" i="7"/>
  <c r="E32" i="7"/>
  <c r="E31" i="7"/>
  <c r="E30" i="7"/>
  <c r="E29" i="7"/>
  <c r="C38" i="7"/>
  <c r="C37" i="7"/>
  <c r="C36" i="7"/>
  <c r="C35" i="7"/>
  <c r="C34" i="7"/>
  <c r="C33" i="7"/>
  <c r="C32" i="7"/>
  <c r="C31" i="7"/>
  <c r="C30" i="7"/>
  <c r="C29" i="7"/>
  <c r="B38" i="7"/>
  <c r="B37" i="7"/>
  <c r="B36" i="7"/>
  <c r="B35" i="7"/>
  <c r="B34" i="7"/>
  <c r="B33" i="7"/>
  <c r="B32" i="7"/>
  <c r="B31" i="7"/>
  <c r="B30" i="7"/>
  <c r="B29" i="7"/>
  <c r="F28" i="7"/>
  <c r="E28" i="7"/>
  <c r="C28" i="7"/>
  <c r="L1281" i="9"/>
  <c r="L1280" i="9"/>
  <c r="L1279" i="9"/>
  <c r="L1278" i="9"/>
  <c r="L1277" i="9"/>
  <c r="L1276" i="9"/>
  <c r="L1275" i="9"/>
  <c r="L1274" i="9"/>
  <c r="L1273" i="9"/>
  <c r="L1272" i="9"/>
  <c r="G25" i="7"/>
  <c r="F25" i="7"/>
  <c r="E25" i="7"/>
  <c r="D25" i="7"/>
  <c r="G26" i="7"/>
  <c r="F26" i="7"/>
  <c r="E26" i="7"/>
  <c r="D26" i="7"/>
  <c r="C26" i="7"/>
  <c r="C25" i="7"/>
  <c r="G23" i="7"/>
  <c r="F23" i="7"/>
  <c r="E23" i="7"/>
  <c r="D23" i="7"/>
  <c r="G24" i="7"/>
  <c r="F24" i="7"/>
  <c r="E24" i="7"/>
  <c r="D24" i="7"/>
  <c r="C24" i="7"/>
  <c r="C23" i="7"/>
  <c r="G22" i="7"/>
  <c r="F22" i="7"/>
  <c r="E22" i="7"/>
  <c r="D22" i="7"/>
  <c r="C22" i="7"/>
  <c r="G21" i="7"/>
  <c r="F21" i="7"/>
  <c r="E21" i="7"/>
  <c r="D21" i="7"/>
  <c r="C21" i="7"/>
  <c r="B19" i="7"/>
  <c r="G19" i="7"/>
  <c r="F19" i="7"/>
  <c r="E19" i="7"/>
  <c r="D19" i="7"/>
  <c r="C19" i="7"/>
  <c r="K51" i="1"/>
  <c r="J51" i="1"/>
  <c r="I51" i="1"/>
  <c r="H51" i="1"/>
  <c r="G51" i="1"/>
  <c r="F51" i="1"/>
  <c r="E51" i="1"/>
  <c r="D51" i="1"/>
  <c r="C51" i="1"/>
  <c r="B51" i="1"/>
  <c r="K26" i="2"/>
  <c r="J26" i="2"/>
  <c r="I26" i="2"/>
  <c r="H26" i="2"/>
  <c r="G26" i="2"/>
  <c r="F26" i="2"/>
  <c r="E26" i="2"/>
  <c r="D26" i="2"/>
  <c r="C26" i="2"/>
  <c r="B26" i="2"/>
  <c r="K49" i="1"/>
  <c r="J49" i="1"/>
  <c r="I49" i="1"/>
  <c r="H49" i="1"/>
  <c r="G49" i="1"/>
  <c r="F49" i="1"/>
  <c r="E49" i="1"/>
  <c r="D49" i="1"/>
  <c r="C49" i="1"/>
  <c r="B49" i="1"/>
  <c r="K48" i="1"/>
  <c r="J48" i="1"/>
  <c r="I48" i="1"/>
  <c r="H48" i="1"/>
  <c r="G48" i="1"/>
  <c r="F48" i="1"/>
  <c r="E48" i="1"/>
  <c r="D48" i="1"/>
  <c r="C48" i="1"/>
  <c r="B48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43" i="1"/>
  <c r="J43" i="1"/>
  <c r="I43" i="1"/>
  <c r="H43" i="1"/>
  <c r="G43" i="1"/>
  <c r="F43" i="1"/>
  <c r="E43" i="1"/>
  <c r="D43" i="1"/>
  <c r="C43" i="1"/>
  <c r="B43" i="1"/>
  <c r="G17" i="7"/>
  <c r="F17" i="7"/>
  <c r="E17" i="7"/>
  <c r="D17" i="7"/>
  <c r="C17" i="7"/>
  <c r="G16" i="7"/>
  <c r="F16" i="7"/>
  <c r="E16" i="7"/>
  <c r="D16" i="7"/>
  <c r="C16" i="7"/>
  <c r="G15" i="7"/>
  <c r="F15" i="7"/>
  <c r="E15" i="7"/>
  <c r="D15" i="7"/>
  <c r="C15" i="7"/>
  <c r="K41" i="1"/>
  <c r="J41" i="1"/>
  <c r="I41" i="1"/>
  <c r="H41" i="1"/>
  <c r="G41" i="1"/>
  <c r="F41" i="1"/>
  <c r="E41" i="1"/>
  <c r="D41" i="1"/>
  <c r="C41" i="1"/>
  <c r="K40" i="1"/>
  <c r="J40" i="1"/>
  <c r="I40" i="1"/>
  <c r="H40" i="1"/>
  <c r="G40" i="1"/>
  <c r="F40" i="1"/>
  <c r="E40" i="1"/>
  <c r="D40" i="1"/>
  <c r="C40" i="1"/>
  <c r="B40" i="1"/>
  <c r="K38" i="1"/>
  <c r="J38" i="1"/>
  <c r="I38" i="1"/>
  <c r="H38" i="1"/>
  <c r="G38" i="1"/>
  <c r="F38" i="1"/>
  <c r="E38" i="1"/>
  <c r="D38" i="1"/>
  <c r="C38" i="1"/>
  <c r="G14" i="7"/>
  <c r="F14" i="7"/>
  <c r="E14" i="7"/>
  <c r="D14" i="7"/>
  <c r="C14" i="7"/>
  <c r="G13" i="7"/>
  <c r="F13" i="7"/>
  <c r="E13" i="7"/>
  <c r="D13" i="7"/>
  <c r="C13" i="7"/>
  <c r="K36" i="1"/>
  <c r="J36" i="1"/>
  <c r="I36" i="1"/>
  <c r="H36" i="1"/>
  <c r="G36" i="1"/>
  <c r="F36" i="1"/>
  <c r="E36" i="1"/>
  <c r="D36" i="1"/>
  <c r="C36" i="1"/>
  <c r="B36" i="1"/>
  <c r="G12" i="7"/>
  <c r="F12" i="7"/>
  <c r="E12" i="7"/>
  <c r="D12" i="7"/>
  <c r="C12" i="7"/>
  <c r="K34" i="1"/>
  <c r="J34" i="1"/>
  <c r="I34" i="1"/>
  <c r="H34" i="1"/>
  <c r="G34" i="1"/>
  <c r="F34" i="1"/>
  <c r="E34" i="1"/>
  <c r="D34" i="1"/>
  <c r="C34" i="1"/>
  <c r="B34" i="1"/>
  <c r="G11" i="7"/>
  <c r="F11" i="7"/>
  <c r="E11" i="7"/>
  <c r="D11" i="7"/>
  <c r="C11" i="7"/>
  <c r="K32" i="1"/>
  <c r="J32" i="1"/>
  <c r="I32" i="1"/>
  <c r="H32" i="1"/>
  <c r="G32" i="1"/>
  <c r="F32" i="1"/>
  <c r="E32" i="1"/>
  <c r="D32" i="1"/>
  <c r="C32" i="1"/>
  <c r="B32" i="1"/>
  <c r="G10" i="7"/>
  <c r="F10" i="7"/>
  <c r="E10" i="7"/>
  <c r="D10" i="7"/>
  <c r="C10" i="7"/>
  <c r="K29" i="1"/>
  <c r="K30" i="1" s="1"/>
  <c r="J29" i="1"/>
  <c r="J30" i="1" s="1"/>
  <c r="I29" i="1"/>
  <c r="I30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G9" i="7"/>
  <c r="F9" i="7"/>
  <c r="E9" i="7"/>
  <c r="D9" i="7"/>
  <c r="C9" i="7"/>
  <c r="K27" i="1"/>
  <c r="J27" i="1"/>
  <c r="I27" i="1"/>
  <c r="H27" i="1"/>
  <c r="G27" i="1"/>
  <c r="F27" i="1"/>
  <c r="E27" i="1"/>
  <c r="D27" i="1"/>
  <c r="C27" i="1"/>
  <c r="G8" i="7"/>
  <c r="F8" i="7"/>
  <c r="E8" i="7"/>
  <c r="D8" i="7"/>
  <c r="C8" i="7"/>
  <c r="G6" i="7"/>
  <c r="F6" i="7"/>
  <c r="E6" i="7"/>
  <c r="D6" i="7"/>
  <c r="C6" i="7"/>
  <c r="C4" i="7"/>
  <c r="B2" i="7"/>
  <c r="C6" i="3"/>
  <c r="D6" i="3"/>
  <c r="E6" i="3"/>
  <c r="F6" i="3"/>
  <c r="G6" i="3"/>
  <c r="H6" i="3"/>
  <c r="I6" i="3"/>
  <c r="J6" i="3"/>
  <c r="J14" i="3" s="1"/>
  <c r="K6" i="3"/>
  <c r="B6" i="3"/>
  <c r="C5" i="1"/>
  <c r="D5" i="1"/>
  <c r="E5" i="1"/>
  <c r="F5" i="1"/>
  <c r="G5" i="1"/>
  <c r="H5" i="1"/>
  <c r="I5" i="1"/>
  <c r="J5" i="1"/>
  <c r="K5" i="1"/>
  <c r="B5" i="1"/>
  <c r="F13" i="1"/>
  <c r="G13" i="1"/>
  <c r="J13" i="1"/>
  <c r="J14" i="1" s="1"/>
  <c r="B6" i="6"/>
  <c r="C17" i="2"/>
  <c r="C20" i="2" s="1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J21" i="2" s="1"/>
  <c r="K18" i="2"/>
  <c r="B17" i="2"/>
  <c r="C4" i="2"/>
  <c r="D4" i="2"/>
  <c r="E24" i="2" s="1"/>
  <c r="E4" i="2"/>
  <c r="E5" i="2"/>
  <c r="E23" i="2"/>
  <c r="F4" i="2"/>
  <c r="G4" i="2"/>
  <c r="H4" i="2"/>
  <c r="I4" i="2"/>
  <c r="I23" i="2" s="1"/>
  <c r="I5" i="2"/>
  <c r="J4" i="2"/>
  <c r="J5" i="2"/>
  <c r="K4" i="2"/>
  <c r="C5" i="2"/>
  <c r="D5" i="2"/>
  <c r="F5" i="2"/>
  <c r="G5" i="2"/>
  <c r="G23" i="2" s="1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K16" i="2" s="1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C16" i="2" s="1"/>
  <c r="D13" i="2"/>
  <c r="E13" i="2"/>
  <c r="E16" i="2" s="1"/>
  <c r="F13" i="2"/>
  <c r="F16" i="2" s="1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D14" i="3" s="1"/>
  <c r="E4" i="3"/>
  <c r="E14" i="3" s="1"/>
  <c r="F4" i="3"/>
  <c r="F14" i="3" s="1"/>
  <c r="G4" i="3"/>
  <c r="H4" i="3"/>
  <c r="I4" i="3"/>
  <c r="J4" i="3"/>
  <c r="K4" i="3"/>
  <c r="K14" i="3" s="1"/>
  <c r="C5" i="3"/>
  <c r="D5" i="3"/>
  <c r="E5" i="3"/>
  <c r="F5" i="3"/>
  <c r="G5" i="3"/>
  <c r="H5" i="3"/>
  <c r="L5" i="1" s="1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L10" i="1" s="1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L12" i="1" s="1"/>
  <c r="L13" i="1" s="1"/>
  <c r="L14" i="1" s="1"/>
  <c r="L25" i="1" s="1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D6" i="1" s="1"/>
  <c r="D19" i="1" s="1"/>
  <c r="E4" i="1"/>
  <c r="F4" i="1"/>
  <c r="F20" i="2" s="1"/>
  <c r="G4" i="1"/>
  <c r="G6" i="1" s="1"/>
  <c r="G19" i="1" s="1"/>
  <c r="H4" i="1"/>
  <c r="I4" i="1"/>
  <c r="I21" i="2" s="1"/>
  <c r="J4" i="1"/>
  <c r="J6" i="1" s="1"/>
  <c r="J19" i="1" s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F12" i="1"/>
  <c r="G12" i="1"/>
  <c r="H12" i="1"/>
  <c r="H23" i="2" s="1"/>
  <c r="I12" i="1"/>
  <c r="J12" i="1"/>
  <c r="K12" i="1"/>
  <c r="K13" i="1" s="1"/>
  <c r="K14" i="1" s="1"/>
  <c r="C15" i="1"/>
  <c r="D15" i="1"/>
  <c r="E15" i="1"/>
  <c r="F15" i="1"/>
  <c r="F14" i="1" s="1"/>
  <c r="G15" i="1"/>
  <c r="G14" i="1" s="1"/>
  <c r="H15" i="1"/>
  <c r="I15" i="1"/>
  <c r="J15" i="1"/>
  <c r="K15" i="1"/>
  <c r="B15" i="1"/>
  <c r="H13" i="1"/>
  <c r="I13" i="1"/>
  <c r="B7" i="1"/>
  <c r="B4" i="1"/>
  <c r="A1" i="1"/>
  <c r="E1" i="6"/>
  <c r="H1" i="1" s="1"/>
  <c r="H16" i="2"/>
  <c r="D16" i="2"/>
  <c r="K23" i="2"/>
  <c r="C23" i="2"/>
  <c r="D23" i="2"/>
  <c r="I6" i="1"/>
  <c r="I19" i="1" s="1"/>
  <c r="K6" i="1"/>
  <c r="K19" i="1" s="1"/>
  <c r="C6" i="1"/>
  <c r="C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H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H14" i="3"/>
  <c r="B12" i="3"/>
  <c r="B11" i="3"/>
  <c r="B10" i="3"/>
  <c r="B9" i="3"/>
  <c r="B8" i="3"/>
  <c r="B7" i="3"/>
  <c r="B4" i="3"/>
  <c r="B3" i="3"/>
  <c r="L15" i="1"/>
  <c r="B12" i="1"/>
  <c r="B13" i="1" s="1"/>
  <c r="B11" i="1"/>
  <c r="B10" i="1"/>
  <c r="B9" i="1"/>
  <c r="B8" i="1"/>
  <c r="B3" i="1"/>
  <c r="I14" i="3"/>
  <c r="G14" i="3"/>
  <c r="K20" i="2"/>
  <c r="D20" i="2"/>
  <c r="E20" i="2"/>
  <c r="L11" i="1"/>
  <c r="L4" i="1"/>
  <c r="A1" i="3"/>
  <c r="A1" i="2"/>
  <c r="A1" i="4" s="1"/>
  <c r="H23" i="1"/>
  <c r="I23" i="1"/>
  <c r="J23" i="1"/>
  <c r="N11" i="1" l="1"/>
  <c r="M11" i="1"/>
  <c r="L6" i="1"/>
  <c r="L19" i="1" s="1"/>
  <c r="L24" i="1" s="1"/>
  <c r="L7" i="1"/>
  <c r="J23" i="2"/>
  <c r="D24" i="2"/>
  <c r="F21" i="2"/>
  <c r="E1" i="3"/>
  <c r="C14" i="3"/>
  <c r="K24" i="2"/>
  <c r="B14" i="3"/>
  <c r="G21" i="2"/>
  <c r="E6" i="1"/>
  <c r="E19" i="1" s="1"/>
  <c r="I24" i="1" s="1"/>
  <c r="E1" i="2"/>
  <c r="I14" i="1"/>
  <c r="K25" i="1" s="1"/>
  <c r="M25" i="1" s="1"/>
  <c r="M14" i="1" s="1"/>
  <c r="C24" i="2"/>
  <c r="D13" i="1"/>
  <c r="E13" i="1" s="1"/>
  <c r="L8" i="1"/>
  <c r="J24" i="2"/>
  <c r="G20" i="2"/>
  <c r="H14" i="1"/>
  <c r="I25" i="1" s="1"/>
  <c r="J20" i="2"/>
  <c r="B20" i="2"/>
  <c r="I24" i="2"/>
  <c r="B23" i="2"/>
  <c r="L23" i="1"/>
  <c r="H24" i="2"/>
  <c r="G24" i="2"/>
  <c r="E14" i="1"/>
  <c r="K24" i="1"/>
  <c r="F23" i="2"/>
  <c r="B14" i="1"/>
  <c r="D14" i="1"/>
  <c r="H25" i="1" s="1"/>
  <c r="N25" i="1" s="1"/>
  <c r="N14" i="1" s="1"/>
  <c r="F24" i="2"/>
  <c r="J25" i="1"/>
  <c r="M24" i="1"/>
  <c r="M9" i="1"/>
  <c r="N9" i="1"/>
  <c r="N8" i="1"/>
  <c r="M8" i="1"/>
  <c r="I20" i="2"/>
  <c r="H20" i="2"/>
  <c r="K23" i="1"/>
  <c r="M23" i="1" s="1"/>
  <c r="M4" i="1" s="1"/>
  <c r="H6" i="1"/>
  <c r="H19" i="1" s="1"/>
  <c r="J24" i="1" s="1"/>
  <c r="F6" i="1"/>
  <c r="F19" i="1" s="1"/>
  <c r="E1" i="4"/>
  <c r="N24" i="1" l="1"/>
  <c r="N23" i="1"/>
  <c r="N4" i="1" s="1"/>
  <c r="N6" i="1" s="1"/>
  <c r="N10" i="1" s="1"/>
  <c r="N12" i="1" s="1"/>
  <c r="N13" i="1" s="1"/>
  <c r="N15" i="1" s="1"/>
  <c r="H24" i="1"/>
  <c r="M6" i="1"/>
  <c r="M10" i="1" s="1"/>
  <c r="M12" i="1" s="1"/>
  <c r="M13" i="1" s="1"/>
  <c r="M15" i="1" s="1"/>
  <c r="N5" i="1" l="1"/>
  <c r="M5" i="1"/>
</calcChain>
</file>

<file path=xl/sharedStrings.xml><?xml version="1.0" encoding="utf-8"?>
<sst xmlns="http://schemas.openxmlformats.org/spreadsheetml/2006/main" count="238" uniqueCount="181">
  <si>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</si>
  <si>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</si>
  <si>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</si>
  <si>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</si>
  <si>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</si>
  <si>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</si>
  <si>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</si>
  <si>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</si>
  <si>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</si>
  <si>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</si>
  <si>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</si>
  <si>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</si>
  <si>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</si>
  <si>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</si>
  <si>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</si>
  <si>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</si>
  <si>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</si>
  <si>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</si>
  <si>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</si>
  <si>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</si>
  <si>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</si>
  <si>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</si>
  <si>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</si>
  <si>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</si>
  <si>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</si>
  <si>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</si>
  <si>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</si>
  <si>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</si>
  <si>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</si>
  <si>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</si>
  <si>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</si>
  <si>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</si>
  <si>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</si>
  <si>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</si>
  <si>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</si>
  <si>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</si>
  <si>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</si>
  <si>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</si>
  <si>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</si>
  <si>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</si>
  <si>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</si>
  <si>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</si>
  <si>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</si>
  <si>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</si>
  <si>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</si>
  <si>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</si>
  <si>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</si>
  <si>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</si>
  <si>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</si>
  <si>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</si>
  <si>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</si>
  <si>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</si>
  <si>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</si>
  <si>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</si>
  <si>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</si>
  <si>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</si>
  <si>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</si>
  <si>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</si>
  <si>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</si>
  <si>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</si>
  <si>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</si>
  <si>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</si>
  <si>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</si>
  <si>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HAVELLS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</si>
  <si>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</si>
  <si>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</si>
  <si>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</si>
  <si>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</si>
  <si>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</si>
  <si>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</si>
  <si>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</si>
  <si>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</si>
  <si>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</si>
  <si>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</si>
  <si>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</si>
  <si>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</si>
  <si>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</si>
  <si>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</si>
  <si>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</si>
  <si>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</si>
  <si>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</si>
  <si>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</si>
  <si>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</si>
  <si>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</si>
  <si>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</si>
  <si>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</si>
  <si>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</si>
  <si>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</si>
  <si>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</si>
  <si>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</si>
  <si>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</si>
  <si>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</si>
  <si>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</si>
  <si>
    <t>Comapany Description</t>
  </si>
  <si>
    <t xml:space="preserve">Havells India Ltd is a leading electrical equipment company based in Noida. It offers products like switchgear, cables, lighting, fans, and appliances, and owns brands like Lloyd and Crabtree. With a strong pan-India presence and exports to over 50 countries, Havells is known for quality, innovation, and wide distribution.
</t>
  </si>
  <si>
    <t>Key Financial Metrics</t>
  </si>
  <si>
    <t>INR (Crs)</t>
  </si>
  <si>
    <t>Total Sales</t>
  </si>
  <si>
    <t>Sale Growth (y-o-y)</t>
  </si>
  <si>
    <t>Sales Growth y-o-y</t>
  </si>
  <si>
    <t>Gross Profit</t>
  </si>
  <si>
    <t>Gross Margins</t>
  </si>
  <si>
    <t>Gross Profit Margins (%)</t>
  </si>
  <si>
    <t>EBITDA Margins</t>
  </si>
  <si>
    <t>EBITDA Margins (%)</t>
  </si>
  <si>
    <t>EBIT Margins</t>
  </si>
  <si>
    <t>EBIT Margins (%)</t>
  </si>
  <si>
    <t>Net Profit Margins</t>
  </si>
  <si>
    <t>Net Profit Margins (%)</t>
  </si>
  <si>
    <t>Earnings Per Share (In Rs)</t>
  </si>
  <si>
    <t>EPS Growth (y-o-y)</t>
  </si>
  <si>
    <t>Eps Growth</t>
  </si>
  <si>
    <t>Dividend Per Share</t>
  </si>
  <si>
    <t>Dividend Growth</t>
  </si>
  <si>
    <t>Dividend Per Share (In Rs)</t>
  </si>
  <si>
    <t>DPS Growth (y-o-y)</t>
  </si>
  <si>
    <t>Date</t>
  </si>
  <si>
    <t>Share Price -5Y</t>
  </si>
  <si>
    <t>Debt</t>
  </si>
  <si>
    <t>Cash</t>
  </si>
  <si>
    <t>EV</t>
  </si>
  <si>
    <t>EV EBITDA</t>
  </si>
  <si>
    <t>EV Sales</t>
  </si>
  <si>
    <t>Book Value</t>
  </si>
  <si>
    <t>P/B</t>
  </si>
  <si>
    <t>Price to Earnings</t>
  </si>
  <si>
    <t>EV/EBITDA</t>
  </si>
  <si>
    <t>EV/Sales</t>
  </si>
  <si>
    <t>Price to Book Value</t>
  </si>
  <si>
    <t>Return on Equity (%)</t>
  </si>
  <si>
    <t>Return on Capital Employed (%)</t>
  </si>
  <si>
    <t>Volume</t>
  </si>
  <si>
    <t>Volumes -5Y</t>
  </si>
  <si>
    <t>Shareholder's name</t>
  </si>
  <si>
    <t>QRG Investments and Holdings Limited</t>
  </si>
  <si>
    <t>Shri Anil Rai Gupta as Managing Trustee of ARG Family Trust</t>
  </si>
  <si>
    <t>Shri Surjit Kumar Gupta as Trustee of SKG Family Trust</t>
  </si>
  <si>
    <t>Life Insurance Corporation Of India</t>
  </si>
  <si>
    <t>Nalanda India Equity Fund Limited</t>
  </si>
  <si>
    <t>Hdfc Trustee Company Limited-Hdfc Flexi Cap Fund</t>
  </si>
  <si>
    <t>Government Pension Fund Global</t>
  </si>
  <si>
    <t>Nps Trust A/C Uti Pension Fund Limited-Scheme State Govt</t>
  </si>
  <si>
    <t>Investor Education and Protection Fund (IEPF)</t>
  </si>
  <si>
    <t>LLP</t>
  </si>
  <si>
    <t>Top 10 Shareholders</t>
  </si>
  <si>
    <t>N. Shares (in Crs)</t>
  </si>
  <si>
    <t>Market Value (in Crs)</t>
  </si>
  <si>
    <t>%Holding</t>
  </si>
  <si>
    <t>Promoters</t>
  </si>
  <si>
    <t>FIIs</t>
  </si>
  <si>
    <t>DIIs</t>
  </si>
  <si>
    <t>Public &amp;
Government</t>
  </si>
  <si>
    <t>Shareholdings Pattern</t>
  </si>
  <si>
    <t>Capitalization</t>
  </si>
  <si>
    <t>Number of shares o/s</t>
  </si>
  <si>
    <t>Less: Cash &amp; Equivalents</t>
  </si>
  <si>
    <t>Add: Total Debt</t>
  </si>
  <si>
    <t>Add: Minority Interest</t>
  </si>
  <si>
    <t>Enterprice Value</t>
  </si>
  <si>
    <t>Managerial Remuneration</t>
  </si>
  <si>
    <t>Designation</t>
  </si>
  <si>
    <t>Remuneration</t>
  </si>
  <si>
    <t>Anil Rai gupta</t>
  </si>
  <si>
    <t>CMD</t>
  </si>
  <si>
    <t>Rajesh Kumar Gupta</t>
  </si>
  <si>
    <t>Siddhartha Pandit</t>
  </si>
  <si>
    <t>CFO &amp; ED</t>
  </si>
  <si>
    <t>WTD-Legal</t>
  </si>
  <si>
    <t>Years on Board</t>
  </si>
  <si>
    <t>Note</t>
  </si>
  <si>
    <t>Average increase in remuneration of Managerial Personnel – 16.91%</t>
  </si>
  <si>
    <t>Average increase in remuneration of employees other than the Managerial Personnel – 10.13%</t>
  </si>
  <si>
    <t>Recent Updates</t>
  </si>
  <si>
    <t>Havells India has strengthened its quality focus through advanced manufacturing at 15 in-house facilities using Six Sigma, Kaizen, and NABL-accredited labs.</t>
  </si>
  <si>
    <t>It invested 1.19% of sales into R&amp;D in FY 2024–25, with over 35% of revenue from new product launches like Luxuria ACs and Vita-Dlight.</t>
  </si>
  <si>
    <t>The company shifted toward safer materials like HFFR and LSZH in cables, meeting international fire-safety standards.</t>
  </si>
  <si>
    <t>Sustainability remains key, with IGBC Gold-certified plants, major GHG and water usage reductions, and circular waste systems.</t>
  </si>
  <si>
    <t>Havells has also adopted AI and IoT in factories for real-time quality control and predictive maintenance, and empowered employees through Kaizen for continuous improvement.</t>
  </si>
  <si>
    <t>Havells’ Tumakuru and Alwar facilities have also been upgraded to produce high-safety F120-grade cables for critical infrastructure projects.</t>
  </si>
  <si>
    <t>Additionally, the company expanded its Centre for Research &amp; Innovation in Bengaluru and introduced smart metering and digital dashboards to track quality KPIs across plants.</t>
  </si>
  <si>
    <t>Share Price as on 25/07/2025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</si>
</sst>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6" formatCode="#,##0.0"/>
    <numFmt numFmtId="167" formatCode="0.0"/>
    <numFmt numFmtId="168" formatCode="0.00&quot;x&quot;"/>
    <numFmt numFmtId="169" formatCode="_ * #,##0_ ;_ * \-#,##0_ ;_ * &quot;-&quot;??_ ;_ @_ "/>
    <numFmt numFmtId="170" formatCode="#,##0;\(#,##0\)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rgb="FF000000"/>
      <name val="Inherit"/>
    </font>
    <font>
      <sz val="8"/>
      <color rgb="FF000000"/>
      <name val="Arial"/>
      <family val="2"/>
    </font>
    <font>
      <b/>
      <sz val="10"/>
      <color rgb="FF000000"/>
      <name val="Inherit"/>
    </font>
    <font>
      <b/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7F6E8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hair">
        <color theme="5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hair">
        <color auto="1"/>
      </top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111">
    <xf numFmtId="0" fontId="0" fillId="0" borderId="0" xfId="0"/>
    <xf numFmtId="43" fontId="1" fillId="0" borderId="0" xfId="1" applyFont="1" applyBorder="1"/>
    <xf numFmtId="0" fontId="1" fillId="0" borderId="0" xfId="0" applyFont="1"/>
    <xf numFmtId="0" fontId="8" fillId="0" borderId="0" xfId="0" applyFont="1"/>
    <xf numFmtId="43" fontId="0" fillId="0" borderId="0" xfId="1" applyFont="1" applyBorder="1"/>
    <xf numFmtId="10" fontId="0" fillId="0" borderId="0" xfId="0" applyNumberFormat="1"/>
    <xf numFmtId="43" fontId="3" fillId="0" borderId="0" xfId="1" applyFont="1" applyBorder="1"/>
    <xf numFmtId="9" fontId="3" fillId="0" borderId="0" xfId="1" applyNumberFormat="1" applyFont="1" applyBorder="1"/>
    <xf numFmtId="43" fontId="2" fillId="2" borderId="0" xfId="3" applyNumberFormat="1" applyFont="1" applyBorder="1"/>
    <xf numFmtId="43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3" fontId="0" fillId="0" borderId="0" xfId="1" applyFont="1" applyBorder="1" applyAlignment="1">
      <alignment horizontal="center"/>
    </xf>
    <xf numFmtId="43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164" fontId="0" fillId="0" borderId="0" xfId="1" applyNumberFormat="1" applyFont="1" applyBorder="1"/>
    <xf numFmtId="0" fontId="0" fillId="0" borderId="1" xfId="0" applyBorder="1"/>
    <xf numFmtId="0" fontId="1" fillId="0" borderId="0" xfId="0" applyFont="1" applyAlignment="1">
      <alignment wrapText="1"/>
    </xf>
    <xf numFmtId="0" fontId="2" fillId="6" borderId="0" xfId="0" applyFont="1" applyFill="1"/>
    <xf numFmtId="0" fontId="11" fillId="6" borderId="0" xfId="0" applyFont="1" applyFill="1"/>
    <xf numFmtId="0" fontId="13" fillId="0" borderId="0" xfId="0" applyFont="1"/>
    <xf numFmtId="43" fontId="0" fillId="0" borderId="0" xfId="0" applyNumberFormat="1"/>
    <xf numFmtId="10" fontId="0" fillId="0" borderId="0" xfId="6" applyNumberFormat="1" applyFont="1"/>
    <xf numFmtId="4" fontId="0" fillId="0" borderId="0" xfId="0" applyNumberFormat="1"/>
    <xf numFmtId="14" fontId="0" fillId="0" borderId="0" xfId="0" applyNumberFormat="1"/>
    <xf numFmtId="166" fontId="0" fillId="0" borderId="0" xfId="0" applyNumberFormat="1"/>
    <xf numFmtId="3" fontId="0" fillId="0" borderId="0" xfId="0" applyNumberFormat="1"/>
    <xf numFmtId="15" fontId="0" fillId="0" borderId="0" xfId="0" applyNumberFormat="1"/>
    <xf numFmtId="2" fontId="0" fillId="0" borderId="0" xfId="0" applyNumberFormat="1"/>
    <xf numFmtId="1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14" fillId="8" borderId="3" xfId="0" applyFont="1" applyFill="1" applyBorder="1" applyAlignment="1">
      <alignment horizontal="right" vertical="center" wrapText="1"/>
    </xf>
    <xf numFmtId="17" fontId="14" fillId="8" borderId="4" xfId="0" applyNumberFormat="1" applyFont="1" applyFill="1" applyBorder="1" applyAlignment="1">
      <alignment horizontal="right" vertical="center" wrapText="1"/>
    </xf>
    <xf numFmtId="0" fontId="15" fillId="7" borderId="4" xfId="0" applyFont="1" applyFill="1" applyBorder="1" applyAlignment="1">
      <alignment vertical="center" wrapText="1"/>
    </xf>
    <xf numFmtId="0" fontId="15" fillId="7" borderId="4" xfId="0" applyFont="1" applyFill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right" vertical="center" wrapText="1"/>
    </xf>
    <xf numFmtId="0" fontId="16" fillId="7" borderId="4" xfId="0" applyFont="1" applyFill="1" applyBorder="1" applyAlignment="1">
      <alignment vertical="center" wrapText="1"/>
    </xf>
    <xf numFmtId="0" fontId="17" fillId="7" borderId="4" xfId="0" applyFont="1" applyFill="1" applyBorder="1" applyAlignment="1">
      <alignment horizontal="right" vertical="center" wrapText="1"/>
    </xf>
    <xf numFmtId="0" fontId="4" fillId="7" borderId="4" xfId="2" applyFill="1" applyBorder="1" applyAlignment="1" applyProtection="1">
      <alignment vertical="center" wrapText="1"/>
    </xf>
    <xf numFmtId="0" fontId="15" fillId="9" borderId="4" xfId="0" applyFont="1" applyFill="1" applyBorder="1" applyAlignment="1">
      <alignment vertical="center" wrapText="1"/>
    </xf>
    <xf numFmtId="0" fontId="15" fillId="9" borderId="4" xfId="0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right" vertical="center" wrapText="1"/>
    </xf>
    <xf numFmtId="0" fontId="14" fillId="8" borderId="5" xfId="0" applyFont="1" applyFill="1" applyBorder="1" applyAlignment="1">
      <alignment horizontal="right" vertical="center" wrapText="1"/>
    </xf>
    <xf numFmtId="17" fontId="14" fillId="8" borderId="6" xfId="0" applyNumberFormat="1" applyFont="1" applyFill="1" applyBorder="1" applyAlignment="1">
      <alignment horizontal="right" vertical="center" wrapText="1"/>
    </xf>
    <xf numFmtId="0" fontId="15" fillId="7" borderId="6" xfId="0" applyFont="1" applyFill="1" applyBorder="1" applyAlignment="1">
      <alignment horizontal="right" vertical="center" wrapText="1"/>
    </xf>
    <xf numFmtId="0" fontId="17" fillId="7" borderId="6" xfId="0" applyFont="1" applyFill="1" applyBorder="1" applyAlignment="1">
      <alignment horizontal="right" vertical="center" wrapText="1"/>
    </xf>
    <xf numFmtId="0" fontId="15" fillId="9" borderId="6" xfId="0" applyFont="1" applyFill="1" applyBorder="1" applyAlignment="1">
      <alignment horizontal="right" vertical="center" wrapText="1"/>
    </xf>
    <xf numFmtId="0" fontId="14" fillId="8" borderId="2" xfId="0" applyFont="1" applyFill="1" applyBorder="1" applyAlignment="1">
      <alignment horizontal="left" vertical="center" wrapText="1"/>
    </xf>
    <xf numFmtId="0" fontId="14" fillId="8" borderId="2" xfId="0" applyFont="1" applyFill="1" applyBorder="1" applyAlignment="1">
      <alignment horizontal="right" vertical="center" wrapText="1"/>
    </xf>
    <xf numFmtId="0" fontId="15" fillId="7" borderId="4" xfId="0" applyFont="1" applyFill="1" applyBorder="1" applyAlignment="1">
      <alignment horizontal="left" vertical="center" wrapText="1"/>
    </xf>
    <xf numFmtId="3" fontId="15" fillId="7" borderId="4" xfId="0" applyNumberFormat="1" applyFont="1" applyFill="1" applyBorder="1" applyAlignment="1">
      <alignment horizontal="right" vertical="center" wrapText="1"/>
    </xf>
    <xf numFmtId="0" fontId="15" fillId="9" borderId="4" xfId="0" applyFont="1" applyFill="1" applyBorder="1" applyAlignment="1">
      <alignment horizontal="left" vertical="center" wrapText="1"/>
    </xf>
    <xf numFmtId="3" fontId="15" fillId="9" borderId="4" xfId="0" applyNumberFormat="1" applyFont="1" applyFill="1" applyBorder="1" applyAlignment="1">
      <alignment horizontal="right" vertical="center" wrapText="1"/>
    </xf>
    <xf numFmtId="0" fontId="14" fillId="8" borderId="9" xfId="0" applyFont="1" applyFill="1" applyBorder="1" applyAlignment="1">
      <alignment horizontal="right" vertical="center" wrapText="1"/>
    </xf>
    <xf numFmtId="17" fontId="15" fillId="7" borderId="6" xfId="0" applyNumberFormat="1" applyFont="1" applyFill="1" applyBorder="1" applyAlignment="1">
      <alignment horizontal="right" vertical="center" wrapText="1"/>
    </xf>
    <xf numFmtId="17" fontId="15" fillId="9" borderId="6" xfId="0" applyNumberFormat="1" applyFont="1" applyFill="1" applyBorder="1" applyAlignment="1">
      <alignment horizontal="right" vertical="center" wrapText="1"/>
    </xf>
    <xf numFmtId="17" fontId="11" fillId="6" borderId="0" xfId="0" applyNumberFormat="1" applyFont="1" applyFill="1"/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0" fillId="0" borderId="10" xfId="0" applyBorder="1"/>
    <xf numFmtId="41" fontId="0" fillId="0" borderId="10" xfId="0" applyNumberFormat="1" applyBorder="1"/>
    <xf numFmtId="0" fontId="12" fillId="0" borderId="10" xfId="0" applyFont="1" applyBorder="1"/>
    <xf numFmtId="10" fontId="12" fillId="0" borderId="10" xfId="0" applyNumberFormat="1" applyFont="1" applyBorder="1"/>
    <xf numFmtId="10" fontId="0" fillId="0" borderId="10" xfId="0" applyNumberFormat="1" applyBorder="1"/>
    <xf numFmtId="43" fontId="0" fillId="0" borderId="10" xfId="0" applyNumberFormat="1" applyBorder="1"/>
    <xf numFmtId="168" fontId="0" fillId="0" borderId="10" xfId="0" applyNumberFormat="1" applyBorder="1"/>
    <xf numFmtId="3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10" xfId="6" applyNumberFormat="1" applyFont="1" applyBorder="1"/>
    <xf numFmtId="166" fontId="0" fillId="0" borderId="10" xfId="0" applyNumberFormat="1" applyBorder="1" applyAlignment="1">
      <alignment horizontal="center"/>
    </xf>
    <xf numFmtId="0" fontId="0" fillId="6" borderId="0" xfId="0" applyFill="1"/>
    <xf numFmtId="0" fontId="18" fillId="0" borderId="12" xfId="0" applyFont="1" applyBorder="1"/>
    <xf numFmtId="0" fontId="0" fillId="0" borderId="12" xfId="0" applyBorder="1"/>
    <xf numFmtId="0" fontId="1" fillId="0" borderId="12" xfId="0" applyFont="1" applyBorder="1"/>
    <xf numFmtId="169" fontId="1" fillId="0" borderId="12" xfId="0" applyNumberFormat="1" applyFont="1" applyBorder="1"/>
    <xf numFmtId="1" fontId="0" fillId="0" borderId="10" xfId="0" applyNumberFormat="1" applyBorder="1"/>
    <xf numFmtId="169" fontId="0" fillId="0" borderId="10" xfId="0" applyNumberFormat="1" applyBorder="1"/>
    <xf numFmtId="0" fontId="0" fillId="0" borderId="13" xfId="0" applyBorder="1" applyAlignment="1">
      <alignment horizontal="left" indent="1"/>
    </xf>
    <xf numFmtId="0" fontId="0" fillId="0" borderId="13" xfId="0" applyBorder="1"/>
    <xf numFmtId="170" fontId="0" fillId="0" borderId="13" xfId="0" applyNumberFormat="1" applyBorder="1"/>
    <xf numFmtId="0" fontId="0" fillId="0" borderId="10" xfId="0" applyBorder="1" applyAlignment="1">
      <alignment horizontal="left" indent="1"/>
    </xf>
    <xf numFmtId="0" fontId="0" fillId="0" borderId="15" xfId="0" applyBorder="1" applyAlignment="1">
      <alignment horizontal="left" indent="1"/>
    </xf>
    <xf numFmtId="0" fontId="0" fillId="0" borderId="15" xfId="0" applyBorder="1"/>
    <xf numFmtId="1" fontId="0" fillId="0" borderId="15" xfId="0" applyNumberFormat="1" applyBorder="1"/>
    <xf numFmtId="0" fontId="1" fillId="0" borderId="14" xfId="0" applyFont="1" applyBorder="1"/>
    <xf numFmtId="0" fontId="0" fillId="0" borderId="14" xfId="0" applyBorder="1"/>
    <xf numFmtId="170" fontId="0" fillId="0" borderId="14" xfId="0" applyNumberFormat="1" applyBorder="1"/>
    <xf numFmtId="0" fontId="0" fillId="0" borderId="0" xfId="0" applyAlignment="1">
      <alignment horizontal="left"/>
    </xf>
    <xf numFmtId="0" fontId="0" fillId="10" borderId="0" xfId="0" applyFill="1" applyAlignment="1">
      <alignment horizontal="left"/>
    </xf>
    <xf numFmtId="0" fontId="0" fillId="0" borderId="0" xfId="0" applyAlignment="1">
      <alignment horizontal="center"/>
    </xf>
    <xf numFmtId="0" fontId="11" fillId="6" borderId="0" xfId="0" applyFont="1" applyFill="1" applyAlignment="1">
      <alignment horizontal="center"/>
    </xf>
    <xf numFmtId="0" fontId="0" fillId="0" borderId="11" xfId="0" applyBorder="1" applyAlignment="1">
      <alignment horizontal="left"/>
    </xf>
    <xf numFmtId="0" fontId="2" fillId="6" borderId="0" xfId="0" applyFont="1" applyFill="1" applyAlignment="1">
      <alignment horizontal="center"/>
    </xf>
    <xf numFmtId="43" fontId="10" fillId="6" borderId="0" xfId="0" applyNumberFormat="1" applyFont="1" applyFill="1" applyAlignment="1">
      <alignment horizontal="center"/>
    </xf>
    <xf numFmtId="0" fontId="0" fillId="0" borderId="1" xfId="0" applyBorder="1" applyAlignment="1">
      <alignment horizontal="left" vertical="top" wrapText="1"/>
    </xf>
    <xf numFmtId="0" fontId="14" fillId="8" borderId="3" xfId="0" applyFont="1" applyFill="1" applyBorder="1" applyAlignment="1">
      <alignment horizontal="right" vertical="center" wrapText="1"/>
    </xf>
    <xf numFmtId="0" fontId="14" fillId="8" borderId="7" xfId="0" applyFont="1" applyFill="1" applyBorder="1" applyAlignment="1">
      <alignment horizontal="right" vertical="center" wrapText="1"/>
    </xf>
    <xf numFmtId="0" fontId="14" fillId="8" borderId="4" xfId="0" applyFont="1" applyFill="1" applyBorder="1" applyAlignment="1">
      <alignment horizontal="right" vertical="center" wrapText="1"/>
    </xf>
    <xf numFmtId="0" fontId="14" fillId="8" borderId="8" xfId="0" applyFont="1" applyFill="1" applyBorder="1" applyAlignment="1">
      <alignment horizontal="right" vertical="center" wrapText="1"/>
    </xf>
    <xf numFmtId="43" fontId="4" fillId="0" borderId="0" xfId="2" applyNumberFormat="1" applyBorder="1" applyAlignment="1" applyProtection="1">
      <alignment horizontal="center"/>
    </xf>
    <xf numFmtId="43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27667455742296"/>
          <c:y val="3.7989919096803354E-2"/>
          <c:w val="0.78643564509350794"/>
          <c:h val="0.765442336129881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'Share Price'!$B$3:$B$1242</c:f>
              <c:numCache>
                <c:formatCode>m/d/yyyy</c:formatCode>
                <c:ptCount val="1240"/>
                <c:pt idx="0">
                  <c:v>44039</c:v>
                </c:pt>
                <c:pt idx="1">
                  <c:v>44040</c:v>
                </c:pt>
                <c:pt idx="2">
                  <c:v>44041</c:v>
                </c:pt>
                <c:pt idx="3">
                  <c:v>44042</c:v>
                </c:pt>
                <c:pt idx="4">
                  <c:v>44043</c:v>
                </c:pt>
                <c:pt idx="5">
                  <c:v>44046</c:v>
                </c:pt>
                <c:pt idx="6">
                  <c:v>44047</c:v>
                </c:pt>
                <c:pt idx="7">
                  <c:v>44048</c:v>
                </c:pt>
                <c:pt idx="8">
                  <c:v>44049</c:v>
                </c:pt>
                <c:pt idx="9">
                  <c:v>44050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44067</c:v>
                </c:pt>
                <c:pt idx="21">
                  <c:v>44068</c:v>
                </c:pt>
                <c:pt idx="22">
                  <c:v>44069</c:v>
                </c:pt>
                <c:pt idx="23">
                  <c:v>44070</c:v>
                </c:pt>
                <c:pt idx="24">
                  <c:v>44071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  <c:pt idx="30">
                  <c:v>44081</c:v>
                </c:pt>
                <c:pt idx="31">
                  <c:v>44082</c:v>
                </c:pt>
                <c:pt idx="32">
                  <c:v>44083</c:v>
                </c:pt>
                <c:pt idx="33">
                  <c:v>44084</c:v>
                </c:pt>
                <c:pt idx="34">
                  <c:v>44085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44095</c:v>
                </c:pt>
                <c:pt idx="41">
                  <c:v>44096</c:v>
                </c:pt>
                <c:pt idx="42">
                  <c:v>44097</c:v>
                </c:pt>
                <c:pt idx="43">
                  <c:v>44098</c:v>
                </c:pt>
                <c:pt idx="44">
                  <c:v>44099</c:v>
                </c:pt>
                <c:pt idx="45">
                  <c:v>44102</c:v>
                </c:pt>
                <c:pt idx="46">
                  <c:v>44103</c:v>
                </c:pt>
                <c:pt idx="47">
                  <c:v>44104</c:v>
                </c:pt>
                <c:pt idx="48">
                  <c:v>44105</c:v>
                </c:pt>
                <c:pt idx="49">
                  <c:v>44109</c:v>
                </c:pt>
                <c:pt idx="50">
                  <c:v>44110</c:v>
                </c:pt>
                <c:pt idx="51">
                  <c:v>44111</c:v>
                </c:pt>
                <c:pt idx="52">
                  <c:v>44112</c:v>
                </c:pt>
                <c:pt idx="53">
                  <c:v>44113</c:v>
                </c:pt>
                <c:pt idx="54">
                  <c:v>44116</c:v>
                </c:pt>
                <c:pt idx="55">
                  <c:v>44117</c:v>
                </c:pt>
                <c:pt idx="56">
                  <c:v>44118</c:v>
                </c:pt>
                <c:pt idx="57">
                  <c:v>44119</c:v>
                </c:pt>
                <c:pt idx="58">
                  <c:v>44120</c:v>
                </c:pt>
                <c:pt idx="59">
                  <c:v>44123</c:v>
                </c:pt>
                <c:pt idx="60">
                  <c:v>44124</c:v>
                </c:pt>
                <c:pt idx="61">
                  <c:v>44125</c:v>
                </c:pt>
                <c:pt idx="62">
                  <c:v>44126</c:v>
                </c:pt>
                <c:pt idx="63">
                  <c:v>44127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44144</c:v>
                </c:pt>
                <c:pt idx="75">
                  <c:v>44145</c:v>
                </c:pt>
                <c:pt idx="76">
                  <c:v>44146</c:v>
                </c:pt>
                <c:pt idx="77">
                  <c:v>44147</c:v>
                </c:pt>
                <c:pt idx="78">
                  <c:v>44148</c:v>
                </c:pt>
                <c:pt idx="79">
                  <c:v>44149</c:v>
                </c:pt>
                <c:pt idx="80">
                  <c:v>44152</c:v>
                </c:pt>
                <c:pt idx="81">
                  <c:v>44153</c:v>
                </c:pt>
                <c:pt idx="82">
                  <c:v>44154</c:v>
                </c:pt>
                <c:pt idx="83">
                  <c:v>44155</c:v>
                </c:pt>
                <c:pt idx="84">
                  <c:v>44158</c:v>
                </c:pt>
                <c:pt idx="85">
                  <c:v>44159</c:v>
                </c:pt>
                <c:pt idx="86">
                  <c:v>44160</c:v>
                </c:pt>
                <c:pt idx="87">
                  <c:v>44161</c:v>
                </c:pt>
                <c:pt idx="88">
                  <c:v>44162</c:v>
                </c:pt>
                <c:pt idx="89">
                  <c:v>44166</c:v>
                </c:pt>
                <c:pt idx="90">
                  <c:v>44167</c:v>
                </c:pt>
                <c:pt idx="91">
                  <c:v>44168</c:v>
                </c:pt>
                <c:pt idx="92">
                  <c:v>44169</c:v>
                </c:pt>
                <c:pt idx="93">
                  <c:v>44172</c:v>
                </c:pt>
                <c:pt idx="94">
                  <c:v>44173</c:v>
                </c:pt>
                <c:pt idx="95">
                  <c:v>44174</c:v>
                </c:pt>
                <c:pt idx="96">
                  <c:v>44175</c:v>
                </c:pt>
                <c:pt idx="97">
                  <c:v>44176</c:v>
                </c:pt>
                <c:pt idx="98">
                  <c:v>44179</c:v>
                </c:pt>
                <c:pt idx="99">
                  <c:v>44180</c:v>
                </c:pt>
                <c:pt idx="100">
                  <c:v>44181</c:v>
                </c:pt>
                <c:pt idx="101">
                  <c:v>44182</c:v>
                </c:pt>
                <c:pt idx="102">
                  <c:v>44183</c:v>
                </c:pt>
                <c:pt idx="103">
                  <c:v>44186</c:v>
                </c:pt>
                <c:pt idx="104">
                  <c:v>44187</c:v>
                </c:pt>
                <c:pt idx="105">
                  <c:v>44188</c:v>
                </c:pt>
                <c:pt idx="106">
                  <c:v>44189</c:v>
                </c:pt>
                <c:pt idx="107">
                  <c:v>44193</c:v>
                </c:pt>
                <c:pt idx="108">
                  <c:v>44194</c:v>
                </c:pt>
                <c:pt idx="109">
                  <c:v>44195</c:v>
                </c:pt>
                <c:pt idx="110">
                  <c:v>44196</c:v>
                </c:pt>
                <c:pt idx="111">
                  <c:v>44197</c:v>
                </c:pt>
                <c:pt idx="112">
                  <c:v>44200</c:v>
                </c:pt>
                <c:pt idx="113">
                  <c:v>44201</c:v>
                </c:pt>
                <c:pt idx="114">
                  <c:v>44202</c:v>
                </c:pt>
                <c:pt idx="115">
                  <c:v>44203</c:v>
                </c:pt>
                <c:pt idx="116">
                  <c:v>44204</c:v>
                </c:pt>
                <c:pt idx="117">
                  <c:v>44207</c:v>
                </c:pt>
                <c:pt idx="118">
                  <c:v>44208</c:v>
                </c:pt>
                <c:pt idx="119">
                  <c:v>44209</c:v>
                </c:pt>
                <c:pt idx="120">
                  <c:v>44210</c:v>
                </c:pt>
                <c:pt idx="121">
                  <c:v>44211</c:v>
                </c:pt>
                <c:pt idx="122">
                  <c:v>44214</c:v>
                </c:pt>
                <c:pt idx="123">
                  <c:v>44215</c:v>
                </c:pt>
                <c:pt idx="124">
                  <c:v>44216</c:v>
                </c:pt>
                <c:pt idx="125">
                  <c:v>44217</c:v>
                </c:pt>
                <c:pt idx="126">
                  <c:v>44218</c:v>
                </c:pt>
                <c:pt idx="127">
                  <c:v>44221</c:v>
                </c:pt>
                <c:pt idx="128">
                  <c:v>44223</c:v>
                </c:pt>
                <c:pt idx="129">
                  <c:v>44224</c:v>
                </c:pt>
                <c:pt idx="130">
                  <c:v>44225</c:v>
                </c:pt>
                <c:pt idx="131">
                  <c:v>44228</c:v>
                </c:pt>
                <c:pt idx="132">
                  <c:v>44229</c:v>
                </c:pt>
                <c:pt idx="133">
                  <c:v>44230</c:v>
                </c:pt>
                <c:pt idx="134">
                  <c:v>44231</c:v>
                </c:pt>
                <c:pt idx="135">
                  <c:v>44232</c:v>
                </c:pt>
                <c:pt idx="136">
                  <c:v>44235</c:v>
                </c:pt>
                <c:pt idx="137">
                  <c:v>44236</c:v>
                </c:pt>
                <c:pt idx="138">
                  <c:v>44237</c:v>
                </c:pt>
                <c:pt idx="139">
                  <c:v>44238</c:v>
                </c:pt>
                <c:pt idx="140">
                  <c:v>44239</c:v>
                </c:pt>
                <c:pt idx="141">
                  <c:v>44242</c:v>
                </c:pt>
                <c:pt idx="142">
                  <c:v>44243</c:v>
                </c:pt>
                <c:pt idx="143">
                  <c:v>44244</c:v>
                </c:pt>
                <c:pt idx="144">
                  <c:v>44245</c:v>
                </c:pt>
                <c:pt idx="145">
                  <c:v>44246</c:v>
                </c:pt>
                <c:pt idx="146">
                  <c:v>44249</c:v>
                </c:pt>
                <c:pt idx="147">
                  <c:v>44250</c:v>
                </c:pt>
                <c:pt idx="148">
                  <c:v>44251</c:v>
                </c:pt>
                <c:pt idx="149">
                  <c:v>44252</c:v>
                </c:pt>
                <c:pt idx="150">
                  <c:v>44253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44263</c:v>
                </c:pt>
                <c:pt idx="157">
                  <c:v>44264</c:v>
                </c:pt>
                <c:pt idx="158">
                  <c:v>44265</c:v>
                </c:pt>
                <c:pt idx="159">
                  <c:v>44267</c:v>
                </c:pt>
                <c:pt idx="160">
                  <c:v>44270</c:v>
                </c:pt>
                <c:pt idx="161">
                  <c:v>44271</c:v>
                </c:pt>
                <c:pt idx="162">
                  <c:v>44272</c:v>
                </c:pt>
                <c:pt idx="163">
                  <c:v>44273</c:v>
                </c:pt>
                <c:pt idx="164">
                  <c:v>44274</c:v>
                </c:pt>
                <c:pt idx="165">
                  <c:v>44277</c:v>
                </c:pt>
                <c:pt idx="166">
                  <c:v>44278</c:v>
                </c:pt>
                <c:pt idx="167">
                  <c:v>44279</c:v>
                </c:pt>
                <c:pt idx="168">
                  <c:v>44280</c:v>
                </c:pt>
                <c:pt idx="169">
                  <c:v>44281</c:v>
                </c:pt>
                <c:pt idx="170">
                  <c:v>44285</c:v>
                </c:pt>
                <c:pt idx="171">
                  <c:v>44286</c:v>
                </c:pt>
                <c:pt idx="172">
                  <c:v>44287</c:v>
                </c:pt>
                <c:pt idx="173">
                  <c:v>44291</c:v>
                </c:pt>
                <c:pt idx="174">
                  <c:v>44292</c:v>
                </c:pt>
                <c:pt idx="175">
                  <c:v>44293</c:v>
                </c:pt>
                <c:pt idx="176">
                  <c:v>44294</c:v>
                </c:pt>
                <c:pt idx="177">
                  <c:v>44295</c:v>
                </c:pt>
                <c:pt idx="178">
                  <c:v>44298</c:v>
                </c:pt>
                <c:pt idx="179">
                  <c:v>44299</c:v>
                </c:pt>
                <c:pt idx="180">
                  <c:v>44301</c:v>
                </c:pt>
                <c:pt idx="181">
                  <c:v>44302</c:v>
                </c:pt>
                <c:pt idx="182">
                  <c:v>44305</c:v>
                </c:pt>
                <c:pt idx="183">
                  <c:v>44306</c:v>
                </c:pt>
                <c:pt idx="184">
                  <c:v>44308</c:v>
                </c:pt>
                <c:pt idx="185">
                  <c:v>44309</c:v>
                </c:pt>
                <c:pt idx="186">
                  <c:v>44312</c:v>
                </c:pt>
                <c:pt idx="187">
                  <c:v>44313</c:v>
                </c:pt>
                <c:pt idx="188">
                  <c:v>44314</c:v>
                </c:pt>
                <c:pt idx="189">
                  <c:v>44315</c:v>
                </c:pt>
                <c:pt idx="190">
                  <c:v>44316</c:v>
                </c:pt>
                <c:pt idx="191">
                  <c:v>44319</c:v>
                </c:pt>
                <c:pt idx="192">
                  <c:v>44320</c:v>
                </c:pt>
                <c:pt idx="193">
                  <c:v>44321</c:v>
                </c:pt>
                <c:pt idx="194">
                  <c:v>44322</c:v>
                </c:pt>
                <c:pt idx="195">
                  <c:v>44323</c:v>
                </c:pt>
                <c:pt idx="196">
                  <c:v>44326</c:v>
                </c:pt>
                <c:pt idx="197">
                  <c:v>44327</c:v>
                </c:pt>
                <c:pt idx="198">
                  <c:v>44328</c:v>
                </c:pt>
                <c:pt idx="199">
                  <c:v>44330</c:v>
                </c:pt>
                <c:pt idx="200">
                  <c:v>44333</c:v>
                </c:pt>
                <c:pt idx="201">
                  <c:v>44334</c:v>
                </c:pt>
                <c:pt idx="202">
                  <c:v>44335</c:v>
                </c:pt>
                <c:pt idx="203">
                  <c:v>44336</c:v>
                </c:pt>
                <c:pt idx="204">
                  <c:v>44337</c:v>
                </c:pt>
                <c:pt idx="205">
                  <c:v>44340</c:v>
                </c:pt>
                <c:pt idx="206">
                  <c:v>44341</c:v>
                </c:pt>
                <c:pt idx="207">
                  <c:v>44342</c:v>
                </c:pt>
                <c:pt idx="208">
                  <c:v>44343</c:v>
                </c:pt>
                <c:pt idx="209">
                  <c:v>44344</c:v>
                </c:pt>
                <c:pt idx="210">
                  <c:v>44347</c:v>
                </c:pt>
                <c:pt idx="211">
                  <c:v>44348</c:v>
                </c:pt>
                <c:pt idx="212">
                  <c:v>44349</c:v>
                </c:pt>
                <c:pt idx="213">
                  <c:v>44350</c:v>
                </c:pt>
                <c:pt idx="214">
                  <c:v>44351</c:v>
                </c:pt>
                <c:pt idx="215">
                  <c:v>44354</c:v>
                </c:pt>
                <c:pt idx="216">
                  <c:v>44355</c:v>
                </c:pt>
                <c:pt idx="217">
                  <c:v>44356</c:v>
                </c:pt>
                <c:pt idx="218">
                  <c:v>44357</c:v>
                </c:pt>
                <c:pt idx="219">
                  <c:v>44358</c:v>
                </c:pt>
                <c:pt idx="220">
                  <c:v>44361</c:v>
                </c:pt>
                <c:pt idx="221">
                  <c:v>44362</c:v>
                </c:pt>
                <c:pt idx="222">
                  <c:v>44363</c:v>
                </c:pt>
                <c:pt idx="223">
                  <c:v>44364</c:v>
                </c:pt>
                <c:pt idx="224">
                  <c:v>44365</c:v>
                </c:pt>
                <c:pt idx="225">
                  <c:v>44368</c:v>
                </c:pt>
                <c:pt idx="226">
                  <c:v>44369</c:v>
                </c:pt>
                <c:pt idx="227">
                  <c:v>44370</c:v>
                </c:pt>
                <c:pt idx="228">
                  <c:v>44371</c:v>
                </c:pt>
                <c:pt idx="229">
                  <c:v>44372</c:v>
                </c:pt>
                <c:pt idx="230">
                  <c:v>44375</c:v>
                </c:pt>
                <c:pt idx="231">
                  <c:v>44376</c:v>
                </c:pt>
                <c:pt idx="232">
                  <c:v>44377</c:v>
                </c:pt>
                <c:pt idx="233">
                  <c:v>44378</c:v>
                </c:pt>
                <c:pt idx="234">
                  <c:v>44379</c:v>
                </c:pt>
                <c:pt idx="235">
                  <c:v>44382</c:v>
                </c:pt>
                <c:pt idx="236">
                  <c:v>44383</c:v>
                </c:pt>
                <c:pt idx="237">
                  <c:v>44384</c:v>
                </c:pt>
                <c:pt idx="238">
                  <c:v>44385</c:v>
                </c:pt>
                <c:pt idx="239">
                  <c:v>44386</c:v>
                </c:pt>
                <c:pt idx="240">
                  <c:v>44389</c:v>
                </c:pt>
                <c:pt idx="241">
                  <c:v>44390</c:v>
                </c:pt>
                <c:pt idx="242">
                  <c:v>44391</c:v>
                </c:pt>
                <c:pt idx="243">
                  <c:v>44392</c:v>
                </c:pt>
                <c:pt idx="244">
                  <c:v>44393</c:v>
                </c:pt>
                <c:pt idx="245">
                  <c:v>44396</c:v>
                </c:pt>
                <c:pt idx="246">
                  <c:v>44397</c:v>
                </c:pt>
                <c:pt idx="247">
                  <c:v>44399</c:v>
                </c:pt>
                <c:pt idx="248">
                  <c:v>44400</c:v>
                </c:pt>
                <c:pt idx="249">
                  <c:v>44403</c:v>
                </c:pt>
                <c:pt idx="250">
                  <c:v>44404</c:v>
                </c:pt>
                <c:pt idx="251">
                  <c:v>44405</c:v>
                </c:pt>
                <c:pt idx="252">
                  <c:v>44406</c:v>
                </c:pt>
                <c:pt idx="253">
                  <c:v>44407</c:v>
                </c:pt>
                <c:pt idx="254">
                  <c:v>44410</c:v>
                </c:pt>
                <c:pt idx="255">
                  <c:v>44411</c:v>
                </c:pt>
                <c:pt idx="256">
                  <c:v>44412</c:v>
                </c:pt>
                <c:pt idx="257">
                  <c:v>44413</c:v>
                </c:pt>
                <c:pt idx="258">
                  <c:v>44414</c:v>
                </c:pt>
                <c:pt idx="259">
                  <c:v>44417</c:v>
                </c:pt>
                <c:pt idx="260">
                  <c:v>44418</c:v>
                </c:pt>
                <c:pt idx="261">
                  <c:v>44419</c:v>
                </c:pt>
                <c:pt idx="262">
                  <c:v>44420</c:v>
                </c:pt>
                <c:pt idx="263">
                  <c:v>44421</c:v>
                </c:pt>
                <c:pt idx="264">
                  <c:v>44424</c:v>
                </c:pt>
                <c:pt idx="265">
                  <c:v>44425</c:v>
                </c:pt>
                <c:pt idx="266">
                  <c:v>44426</c:v>
                </c:pt>
                <c:pt idx="267">
                  <c:v>44428</c:v>
                </c:pt>
                <c:pt idx="268">
                  <c:v>44431</c:v>
                </c:pt>
                <c:pt idx="269">
                  <c:v>44432</c:v>
                </c:pt>
                <c:pt idx="270">
                  <c:v>44433</c:v>
                </c:pt>
                <c:pt idx="271">
                  <c:v>44434</c:v>
                </c:pt>
                <c:pt idx="272">
                  <c:v>44435</c:v>
                </c:pt>
                <c:pt idx="273">
                  <c:v>44438</c:v>
                </c:pt>
                <c:pt idx="274">
                  <c:v>44439</c:v>
                </c:pt>
                <c:pt idx="275">
                  <c:v>44440</c:v>
                </c:pt>
                <c:pt idx="276">
                  <c:v>44441</c:v>
                </c:pt>
                <c:pt idx="277">
                  <c:v>44442</c:v>
                </c:pt>
                <c:pt idx="278">
                  <c:v>44445</c:v>
                </c:pt>
                <c:pt idx="279">
                  <c:v>44446</c:v>
                </c:pt>
                <c:pt idx="280">
                  <c:v>44447</c:v>
                </c:pt>
                <c:pt idx="281">
                  <c:v>44448</c:v>
                </c:pt>
                <c:pt idx="282">
                  <c:v>44452</c:v>
                </c:pt>
                <c:pt idx="283">
                  <c:v>44453</c:v>
                </c:pt>
                <c:pt idx="284">
                  <c:v>44454</c:v>
                </c:pt>
                <c:pt idx="285">
                  <c:v>44455</c:v>
                </c:pt>
                <c:pt idx="286">
                  <c:v>44456</c:v>
                </c:pt>
                <c:pt idx="287">
                  <c:v>44459</c:v>
                </c:pt>
                <c:pt idx="288">
                  <c:v>44460</c:v>
                </c:pt>
                <c:pt idx="289">
                  <c:v>44461</c:v>
                </c:pt>
                <c:pt idx="290">
                  <c:v>44462</c:v>
                </c:pt>
                <c:pt idx="291">
                  <c:v>44463</c:v>
                </c:pt>
                <c:pt idx="292">
                  <c:v>44466</c:v>
                </c:pt>
                <c:pt idx="293">
                  <c:v>44467</c:v>
                </c:pt>
                <c:pt idx="294">
                  <c:v>44468</c:v>
                </c:pt>
                <c:pt idx="295">
                  <c:v>44469</c:v>
                </c:pt>
                <c:pt idx="296">
                  <c:v>44470</c:v>
                </c:pt>
                <c:pt idx="297">
                  <c:v>44473</c:v>
                </c:pt>
                <c:pt idx="298">
                  <c:v>44474</c:v>
                </c:pt>
                <c:pt idx="299">
                  <c:v>44475</c:v>
                </c:pt>
                <c:pt idx="300">
                  <c:v>44476</c:v>
                </c:pt>
                <c:pt idx="301">
                  <c:v>44477</c:v>
                </c:pt>
                <c:pt idx="302">
                  <c:v>44480</c:v>
                </c:pt>
                <c:pt idx="303">
                  <c:v>44481</c:v>
                </c:pt>
                <c:pt idx="304">
                  <c:v>44482</c:v>
                </c:pt>
                <c:pt idx="305">
                  <c:v>44483</c:v>
                </c:pt>
                <c:pt idx="306">
                  <c:v>44487</c:v>
                </c:pt>
                <c:pt idx="307">
                  <c:v>44488</c:v>
                </c:pt>
                <c:pt idx="308">
                  <c:v>44489</c:v>
                </c:pt>
                <c:pt idx="309">
                  <c:v>44490</c:v>
                </c:pt>
                <c:pt idx="310">
                  <c:v>44491</c:v>
                </c:pt>
                <c:pt idx="311">
                  <c:v>44494</c:v>
                </c:pt>
                <c:pt idx="312">
                  <c:v>44495</c:v>
                </c:pt>
                <c:pt idx="313">
                  <c:v>44496</c:v>
                </c:pt>
                <c:pt idx="314">
                  <c:v>44497</c:v>
                </c:pt>
                <c:pt idx="315">
                  <c:v>44498</c:v>
                </c:pt>
                <c:pt idx="316">
                  <c:v>44501</c:v>
                </c:pt>
                <c:pt idx="317">
                  <c:v>44502</c:v>
                </c:pt>
                <c:pt idx="318">
                  <c:v>44503</c:v>
                </c:pt>
                <c:pt idx="319">
                  <c:v>44504</c:v>
                </c:pt>
                <c:pt idx="320">
                  <c:v>44508</c:v>
                </c:pt>
                <c:pt idx="321">
                  <c:v>44509</c:v>
                </c:pt>
                <c:pt idx="322">
                  <c:v>44510</c:v>
                </c:pt>
                <c:pt idx="323">
                  <c:v>44511</c:v>
                </c:pt>
                <c:pt idx="324">
                  <c:v>44512</c:v>
                </c:pt>
                <c:pt idx="325">
                  <c:v>44515</c:v>
                </c:pt>
                <c:pt idx="326">
                  <c:v>44516</c:v>
                </c:pt>
                <c:pt idx="327">
                  <c:v>44517</c:v>
                </c:pt>
                <c:pt idx="328">
                  <c:v>44518</c:v>
                </c:pt>
                <c:pt idx="329">
                  <c:v>44522</c:v>
                </c:pt>
                <c:pt idx="330">
                  <c:v>44523</c:v>
                </c:pt>
                <c:pt idx="331">
                  <c:v>44524</c:v>
                </c:pt>
                <c:pt idx="332">
                  <c:v>44525</c:v>
                </c:pt>
                <c:pt idx="333">
                  <c:v>44526</c:v>
                </c:pt>
                <c:pt idx="334">
                  <c:v>44529</c:v>
                </c:pt>
                <c:pt idx="335">
                  <c:v>44530</c:v>
                </c:pt>
                <c:pt idx="336">
                  <c:v>44531</c:v>
                </c:pt>
                <c:pt idx="337">
                  <c:v>44532</c:v>
                </c:pt>
                <c:pt idx="338">
                  <c:v>44533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44543</c:v>
                </c:pt>
                <c:pt idx="345">
                  <c:v>44544</c:v>
                </c:pt>
                <c:pt idx="346">
                  <c:v>44545</c:v>
                </c:pt>
                <c:pt idx="347">
                  <c:v>44546</c:v>
                </c:pt>
                <c:pt idx="348">
                  <c:v>44547</c:v>
                </c:pt>
                <c:pt idx="349">
                  <c:v>44550</c:v>
                </c:pt>
                <c:pt idx="350">
                  <c:v>44551</c:v>
                </c:pt>
                <c:pt idx="351">
                  <c:v>44552</c:v>
                </c:pt>
                <c:pt idx="352">
                  <c:v>44553</c:v>
                </c:pt>
                <c:pt idx="353">
                  <c:v>44554</c:v>
                </c:pt>
                <c:pt idx="354">
                  <c:v>44557</c:v>
                </c:pt>
                <c:pt idx="355">
                  <c:v>44558</c:v>
                </c:pt>
                <c:pt idx="356">
                  <c:v>44559</c:v>
                </c:pt>
                <c:pt idx="357">
                  <c:v>44560</c:v>
                </c:pt>
                <c:pt idx="358">
                  <c:v>44561</c:v>
                </c:pt>
                <c:pt idx="359">
                  <c:v>44564</c:v>
                </c:pt>
                <c:pt idx="360">
                  <c:v>44565</c:v>
                </c:pt>
                <c:pt idx="361">
                  <c:v>44566</c:v>
                </c:pt>
                <c:pt idx="362">
                  <c:v>44567</c:v>
                </c:pt>
                <c:pt idx="363">
                  <c:v>44568</c:v>
                </c:pt>
                <c:pt idx="364">
                  <c:v>44571</c:v>
                </c:pt>
                <c:pt idx="365">
                  <c:v>44572</c:v>
                </c:pt>
                <c:pt idx="366">
                  <c:v>44573</c:v>
                </c:pt>
                <c:pt idx="367">
                  <c:v>44574</c:v>
                </c:pt>
                <c:pt idx="368">
                  <c:v>44575</c:v>
                </c:pt>
                <c:pt idx="369">
                  <c:v>44578</c:v>
                </c:pt>
                <c:pt idx="370">
                  <c:v>44579</c:v>
                </c:pt>
                <c:pt idx="371">
                  <c:v>44580</c:v>
                </c:pt>
                <c:pt idx="372">
                  <c:v>44581</c:v>
                </c:pt>
                <c:pt idx="373">
                  <c:v>44582</c:v>
                </c:pt>
                <c:pt idx="374">
                  <c:v>44585</c:v>
                </c:pt>
                <c:pt idx="375">
                  <c:v>44586</c:v>
                </c:pt>
                <c:pt idx="376">
                  <c:v>44588</c:v>
                </c:pt>
                <c:pt idx="377">
                  <c:v>44589</c:v>
                </c:pt>
                <c:pt idx="378">
                  <c:v>44592</c:v>
                </c:pt>
                <c:pt idx="379">
                  <c:v>44593</c:v>
                </c:pt>
                <c:pt idx="380">
                  <c:v>44594</c:v>
                </c:pt>
                <c:pt idx="381">
                  <c:v>44595</c:v>
                </c:pt>
                <c:pt idx="382">
                  <c:v>44596</c:v>
                </c:pt>
                <c:pt idx="383">
                  <c:v>44599</c:v>
                </c:pt>
                <c:pt idx="384">
                  <c:v>44600</c:v>
                </c:pt>
                <c:pt idx="385">
                  <c:v>44601</c:v>
                </c:pt>
                <c:pt idx="386">
                  <c:v>44602</c:v>
                </c:pt>
                <c:pt idx="387">
                  <c:v>44603</c:v>
                </c:pt>
                <c:pt idx="388">
                  <c:v>44606</c:v>
                </c:pt>
                <c:pt idx="389">
                  <c:v>44607</c:v>
                </c:pt>
                <c:pt idx="390">
                  <c:v>44608</c:v>
                </c:pt>
                <c:pt idx="391">
                  <c:v>44609</c:v>
                </c:pt>
                <c:pt idx="392">
                  <c:v>44610</c:v>
                </c:pt>
                <c:pt idx="393">
                  <c:v>44613</c:v>
                </c:pt>
                <c:pt idx="394">
                  <c:v>44614</c:v>
                </c:pt>
                <c:pt idx="395">
                  <c:v>44615</c:v>
                </c:pt>
                <c:pt idx="396">
                  <c:v>44616</c:v>
                </c:pt>
                <c:pt idx="397">
                  <c:v>44617</c:v>
                </c:pt>
                <c:pt idx="398">
                  <c:v>44620</c:v>
                </c:pt>
                <c:pt idx="399">
                  <c:v>44622</c:v>
                </c:pt>
                <c:pt idx="400">
                  <c:v>44623</c:v>
                </c:pt>
                <c:pt idx="401">
                  <c:v>44624</c:v>
                </c:pt>
                <c:pt idx="402">
                  <c:v>44627</c:v>
                </c:pt>
                <c:pt idx="403">
                  <c:v>44628</c:v>
                </c:pt>
                <c:pt idx="404">
                  <c:v>44629</c:v>
                </c:pt>
                <c:pt idx="405">
                  <c:v>44630</c:v>
                </c:pt>
                <c:pt idx="406">
                  <c:v>44631</c:v>
                </c:pt>
                <c:pt idx="407">
                  <c:v>44634</c:v>
                </c:pt>
                <c:pt idx="408">
                  <c:v>44635</c:v>
                </c:pt>
                <c:pt idx="409">
                  <c:v>44636</c:v>
                </c:pt>
                <c:pt idx="410">
                  <c:v>44637</c:v>
                </c:pt>
                <c:pt idx="411">
                  <c:v>44641</c:v>
                </c:pt>
                <c:pt idx="412">
                  <c:v>44642</c:v>
                </c:pt>
                <c:pt idx="413">
                  <c:v>44643</c:v>
                </c:pt>
                <c:pt idx="414">
                  <c:v>44644</c:v>
                </c:pt>
                <c:pt idx="415">
                  <c:v>44645</c:v>
                </c:pt>
                <c:pt idx="416">
                  <c:v>44648</c:v>
                </c:pt>
                <c:pt idx="417">
                  <c:v>44649</c:v>
                </c:pt>
                <c:pt idx="418">
                  <c:v>44650</c:v>
                </c:pt>
                <c:pt idx="419">
                  <c:v>44651</c:v>
                </c:pt>
                <c:pt idx="420">
                  <c:v>44652</c:v>
                </c:pt>
                <c:pt idx="421">
                  <c:v>44655</c:v>
                </c:pt>
                <c:pt idx="422">
                  <c:v>44656</c:v>
                </c:pt>
                <c:pt idx="423">
                  <c:v>44657</c:v>
                </c:pt>
                <c:pt idx="424">
                  <c:v>44658</c:v>
                </c:pt>
                <c:pt idx="425">
                  <c:v>44659</c:v>
                </c:pt>
                <c:pt idx="426">
                  <c:v>44662</c:v>
                </c:pt>
                <c:pt idx="427">
                  <c:v>44663</c:v>
                </c:pt>
                <c:pt idx="428">
                  <c:v>44664</c:v>
                </c:pt>
                <c:pt idx="429">
                  <c:v>44669</c:v>
                </c:pt>
                <c:pt idx="430">
                  <c:v>44670</c:v>
                </c:pt>
                <c:pt idx="431">
                  <c:v>44671</c:v>
                </c:pt>
                <c:pt idx="432">
                  <c:v>44672</c:v>
                </c:pt>
                <c:pt idx="433">
                  <c:v>44673</c:v>
                </c:pt>
                <c:pt idx="434">
                  <c:v>44676</c:v>
                </c:pt>
                <c:pt idx="435">
                  <c:v>44677</c:v>
                </c:pt>
                <c:pt idx="436">
                  <c:v>44678</c:v>
                </c:pt>
                <c:pt idx="437">
                  <c:v>44679</c:v>
                </c:pt>
                <c:pt idx="438">
                  <c:v>44680</c:v>
                </c:pt>
                <c:pt idx="439">
                  <c:v>44683</c:v>
                </c:pt>
                <c:pt idx="440">
                  <c:v>44685</c:v>
                </c:pt>
                <c:pt idx="441">
                  <c:v>44686</c:v>
                </c:pt>
                <c:pt idx="442">
                  <c:v>44687</c:v>
                </c:pt>
                <c:pt idx="443">
                  <c:v>44690</c:v>
                </c:pt>
                <c:pt idx="444">
                  <c:v>44691</c:v>
                </c:pt>
                <c:pt idx="445">
                  <c:v>44692</c:v>
                </c:pt>
                <c:pt idx="446">
                  <c:v>44693</c:v>
                </c:pt>
                <c:pt idx="447">
                  <c:v>44694</c:v>
                </c:pt>
                <c:pt idx="448">
                  <c:v>44697</c:v>
                </c:pt>
                <c:pt idx="449">
                  <c:v>44698</c:v>
                </c:pt>
                <c:pt idx="450">
                  <c:v>44699</c:v>
                </c:pt>
                <c:pt idx="451">
                  <c:v>44700</c:v>
                </c:pt>
                <c:pt idx="452">
                  <c:v>44701</c:v>
                </c:pt>
                <c:pt idx="453">
                  <c:v>44704</c:v>
                </c:pt>
                <c:pt idx="454">
                  <c:v>44705</c:v>
                </c:pt>
                <c:pt idx="455">
                  <c:v>44706</c:v>
                </c:pt>
                <c:pt idx="456">
                  <c:v>44707</c:v>
                </c:pt>
                <c:pt idx="457">
                  <c:v>44708</c:v>
                </c:pt>
                <c:pt idx="458">
                  <c:v>44711</c:v>
                </c:pt>
                <c:pt idx="459">
                  <c:v>44712</c:v>
                </c:pt>
                <c:pt idx="460">
                  <c:v>44713</c:v>
                </c:pt>
                <c:pt idx="461">
                  <c:v>44714</c:v>
                </c:pt>
                <c:pt idx="462">
                  <c:v>44715</c:v>
                </c:pt>
                <c:pt idx="463">
                  <c:v>44718</c:v>
                </c:pt>
                <c:pt idx="464">
                  <c:v>44719</c:v>
                </c:pt>
                <c:pt idx="465">
                  <c:v>44720</c:v>
                </c:pt>
                <c:pt idx="466">
                  <c:v>44721</c:v>
                </c:pt>
                <c:pt idx="467">
                  <c:v>44722</c:v>
                </c:pt>
                <c:pt idx="468">
                  <c:v>44725</c:v>
                </c:pt>
                <c:pt idx="469">
                  <c:v>44726</c:v>
                </c:pt>
                <c:pt idx="470">
                  <c:v>44727</c:v>
                </c:pt>
                <c:pt idx="471">
                  <c:v>44728</c:v>
                </c:pt>
                <c:pt idx="472">
                  <c:v>44729</c:v>
                </c:pt>
                <c:pt idx="473">
                  <c:v>44732</c:v>
                </c:pt>
                <c:pt idx="474">
                  <c:v>44733</c:v>
                </c:pt>
                <c:pt idx="475">
                  <c:v>44734</c:v>
                </c:pt>
                <c:pt idx="476">
                  <c:v>44735</c:v>
                </c:pt>
                <c:pt idx="477">
                  <c:v>44736</c:v>
                </c:pt>
                <c:pt idx="478">
                  <c:v>44739</c:v>
                </c:pt>
                <c:pt idx="479">
                  <c:v>44740</c:v>
                </c:pt>
                <c:pt idx="480">
                  <c:v>44741</c:v>
                </c:pt>
                <c:pt idx="481">
                  <c:v>44742</c:v>
                </c:pt>
                <c:pt idx="482">
                  <c:v>44743</c:v>
                </c:pt>
                <c:pt idx="483">
                  <c:v>44746</c:v>
                </c:pt>
                <c:pt idx="484">
                  <c:v>44747</c:v>
                </c:pt>
                <c:pt idx="485">
                  <c:v>44748</c:v>
                </c:pt>
                <c:pt idx="486">
                  <c:v>44749</c:v>
                </c:pt>
                <c:pt idx="487">
                  <c:v>44750</c:v>
                </c:pt>
                <c:pt idx="488">
                  <c:v>44753</c:v>
                </c:pt>
                <c:pt idx="489">
                  <c:v>44754</c:v>
                </c:pt>
                <c:pt idx="490">
                  <c:v>44755</c:v>
                </c:pt>
                <c:pt idx="491">
                  <c:v>44756</c:v>
                </c:pt>
                <c:pt idx="492">
                  <c:v>44757</c:v>
                </c:pt>
                <c:pt idx="493">
                  <c:v>44760</c:v>
                </c:pt>
                <c:pt idx="494">
                  <c:v>44761</c:v>
                </c:pt>
                <c:pt idx="495">
                  <c:v>44762</c:v>
                </c:pt>
                <c:pt idx="496">
                  <c:v>44763</c:v>
                </c:pt>
                <c:pt idx="497">
                  <c:v>44764</c:v>
                </c:pt>
                <c:pt idx="498">
                  <c:v>44767</c:v>
                </c:pt>
                <c:pt idx="499">
                  <c:v>44768</c:v>
                </c:pt>
                <c:pt idx="500">
                  <c:v>44769</c:v>
                </c:pt>
                <c:pt idx="501">
                  <c:v>44770</c:v>
                </c:pt>
                <c:pt idx="502">
                  <c:v>44771</c:v>
                </c:pt>
                <c:pt idx="503">
                  <c:v>44774</c:v>
                </c:pt>
                <c:pt idx="504">
                  <c:v>44775</c:v>
                </c:pt>
                <c:pt idx="505">
                  <c:v>44776</c:v>
                </c:pt>
                <c:pt idx="506">
                  <c:v>44777</c:v>
                </c:pt>
                <c:pt idx="507">
                  <c:v>44778</c:v>
                </c:pt>
                <c:pt idx="508">
                  <c:v>44781</c:v>
                </c:pt>
                <c:pt idx="509">
                  <c:v>44783</c:v>
                </c:pt>
                <c:pt idx="510">
                  <c:v>44784</c:v>
                </c:pt>
                <c:pt idx="511">
                  <c:v>44785</c:v>
                </c:pt>
                <c:pt idx="512">
                  <c:v>44789</c:v>
                </c:pt>
                <c:pt idx="513">
                  <c:v>44790</c:v>
                </c:pt>
                <c:pt idx="514">
                  <c:v>44791</c:v>
                </c:pt>
                <c:pt idx="515">
                  <c:v>44792</c:v>
                </c:pt>
                <c:pt idx="516">
                  <c:v>44795</c:v>
                </c:pt>
                <c:pt idx="517">
                  <c:v>44796</c:v>
                </c:pt>
                <c:pt idx="518">
                  <c:v>44797</c:v>
                </c:pt>
                <c:pt idx="519">
                  <c:v>44798</c:v>
                </c:pt>
                <c:pt idx="520">
                  <c:v>44799</c:v>
                </c:pt>
                <c:pt idx="521">
                  <c:v>44802</c:v>
                </c:pt>
                <c:pt idx="522">
                  <c:v>44803</c:v>
                </c:pt>
                <c:pt idx="523">
                  <c:v>44805</c:v>
                </c:pt>
                <c:pt idx="524">
                  <c:v>44806</c:v>
                </c:pt>
                <c:pt idx="525">
                  <c:v>44809</c:v>
                </c:pt>
                <c:pt idx="526">
                  <c:v>44810</c:v>
                </c:pt>
                <c:pt idx="527">
                  <c:v>44811</c:v>
                </c:pt>
                <c:pt idx="528">
                  <c:v>44812</c:v>
                </c:pt>
                <c:pt idx="529">
                  <c:v>44813</c:v>
                </c:pt>
                <c:pt idx="530">
                  <c:v>44816</c:v>
                </c:pt>
                <c:pt idx="531">
                  <c:v>44817</c:v>
                </c:pt>
                <c:pt idx="532">
                  <c:v>44818</c:v>
                </c:pt>
                <c:pt idx="533">
                  <c:v>44819</c:v>
                </c:pt>
                <c:pt idx="534">
                  <c:v>44820</c:v>
                </c:pt>
                <c:pt idx="535">
                  <c:v>44823</c:v>
                </c:pt>
                <c:pt idx="536">
                  <c:v>44824</c:v>
                </c:pt>
                <c:pt idx="537">
                  <c:v>44825</c:v>
                </c:pt>
                <c:pt idx="538">
                  <c:v>44826</c:v>
                </c:pt>
                <c:pt idx="539">
                  <c:v>44827</c:v>
                </c:pt>
                <c:pt idx="540">
                  <c:v>44830</c:v>
                </c:pt>
                <c:pt idx="541">
                  <c:v>44831</c:v>
                </c:pt>
                <c:pt idx="542">
                  <c:v>44832</c:v>
                </c:pt>
                <c:pt idx="543">
                  <c:v>44833</c:v>
                </c:pt>
                <c:pt idx="544">
                  <c:v>44834</c:v>
                </c:pt>
                <c:pt idx="545">
                  <c:v>44837</c:v>
                </c:pt>
                <c:pt idx="546">
                  <c:v>44838</c:v>
                </c:pt>
                <c:pt idx="547">
                  <c:v>44840</c:v>
                </c:pt>
                <c:pt idx="548">
                  <c:v>44841</c:v>
                </c:pt>
                <c:pt idx="549">
                  <c:v>44844</c:v>
                </c:pt>
                <c:pt idx="550">
                  <c:v>44845</c:v>
                </c:pt>
                <c:pt idx="551">
                  <c:v>44846</c:v>
                </c:pt>
                <c:pt idx="552">
                  <c:v>44847</c:v>
                </c:pt>
                <c:pt idx="553">
                  <c:v>44848</c:v>
                </c:pt>
                <c:pt idx="554">
                  <c:v>44851</c:v>
                </c:pt>
                <c:pt idx="555">
                  <c:v>44852</c:v>
                </c:pt>
                <c:pt idx="556">
                  <c:v>44853</c:v>
                </c:pt>
                <c:pt idx="557">
                  <c:v>44854</c:v>
                </c:pt>
                <c:pt idx="558">
                  <c:v>44855</c:v>
                </c:pt>
                <c:pt idx="559">
                  <c:v>44858</c:v>
                </c:pt>
                <c:pt idx="560">
                  <c:v>44859</c:v>
                </c:pt>
                <c:pt idx="561">
                  <c:v>44861</c:v>
                </c:pt>
                <c:pt idx="562">
                  <c:v>44862</c:v>
                </c:pt>
                <c:pt idx="563">
                  <c:v>44865</c:v>
                </c:pt>
                <c:pt idx="564">
                  <c:v>44866</c:v>
                </c:pt>
                <c:pt idx="565">
                  <c:v>44867</c:v>
                </c:pt>
                <c:pt idx="566">
                  <c:v>44868</c:v>
                </c:pt>
                <c:pt idx="567">
                  <c:v>44869</c:v>
                </c:pt>
                <c:pt idx="568">
                  <c:v>44872</c:v>
                </c:pt>
                <c:pt idx="569">
                  <c:v>44874</c:v>
                </c:pt>
                <c:pt idx="570">
                  <c:v>44875</c:v>
                </c:pt>
                <c:pt idx="571">
                  <c:v>44876</c:v>
                </c:pt>
                <c:pt idx="572">
                  <c:v>44879</c:v>
                </c:pt>
                <c:pt idx="573">
                  <c:v>44880</c:v>
                </c:pt>
                <c:pt idx="574">
                  <c:v>44881</c:v>
                </c:pt>
                <c:pt idx="575">
                  <c:v>44882</c:v>
                </c:pt>
                <c:pt idx="576">
                  <c:v>44883</c:v>
                </c:pt>
                <c:pt idx="577">
                  <c:v>44886</c:v>
                </c:pt>
                <c:pt idx="578">
                  <c:v>44887</c:v>
                </c:pt>
                <c:pt idx="579">
                  <c:v>44888</c:v>
                </c:pt>
                <c:pt idx="580">
                  <c:v>44889</c:v>
                </c:pt>
                <c:pt idx="581">
                  <c:v>44890</c:v>
                </c:pt>
                <c:pt idx="582">
                  <c:v>44893</c:v>
                </c:pt>
                <c:pt idx="583">
                  <c:v>44894</c:v>
                </c:pt>
                <c:pt idx="584">
                  <c:v>44895</c:v>
                </c:pt>
                <c:pt idx="585">
                  <c:v>44896</c:v>
                </c:pt>
                <c:pt idx="586">
                  <c:v>44897</c:v>
                </c:pt>
                <c:pt idx="587">
                  <c:v>44900</c:v>
                </c:pt>
                <c:pt idx="588">
                  <c:v>44901</c:v>
                </c:pt>
                <c:pt idx="589">
                  <c:v>44902</c:v>
                </c:pt>
                <c:pt idx="590">
                  <c:v>44903</c:v>
                </c:pt>
                <c:pt idx="591">
                  <c:v>44904</c:v>
                </c:pt>
                <c:pt idx="592">
                  <c:v>44907</c:v>
                </c:pt>
                <c:pt idx="593">
                  <c:v>44908</c:v>
                </c:pt>
                <c:pt idx="594">
                  <c:v>44909</c:v>
                </c:pt>
                <c:pt idx="595">
                  <c:v>44910</c:v>
                </c:pt>
                <c:pt idx="596">
                  <c:v>44911</c:v>
                </c:pt>
                <c:pt idx="597">
                  <c:v>44914</c:v>
                </c:pt>
                <c:pt idx="598">
                  <c:v>44915</c:v>
                </c:pt>
                <c:pt idx="599">
                  <c:v>44916</c:v>
                </c:pt>
                <c:pt idx="600">
                  <c:v>44917</c:v>
                </c:pt>
                <c:pt idx="601">
                  <c:v>44918</c:v>
                </c:pt>
                <c:pt idx="602">
                  <c:v>44921</c:v>
                </c:pt>
                <c:pt idx="603">
                  <c:v>44922</c:v>
                </c:pt>
                <c:pt idx="604">
                  <c:v>44923</c:v>
                </c:pt>
                <c:pt idx="605">
                  <c:v>44924</c:v>
                </c:pt>
                <c:pt idx="606">
                  <c:v>44925</c:v>
                </c:pt>
                <c:pt idx="607">
                  <c:v>44928</c:v>
                </c:pt>
                <c:pt idx="608">
                  <c:v>44929</c:v>
                </c:pt>
                <c:pt idx="609">
                  <c:v>44930</c:v>
                </c:pt>
                <c:pt idx="610">
                  <c:v>44931</c:v>
                </c:pt>
                <c:pt idx="611">
                  <c:v>44932</c:v>
                </c:pt>
                <c:pt idx="612">
                  <c:v>44935</c:v>
                </c:pt>
                <c:pt idx="613">
                  <c:v>44936</c:v>
                </c:pt>
                <c:pt idx="614">
                  <c:v>44937</c:v>
                </c:pt>
                <c:pt idx="615">
                  <c:v>44938</c:v>
                </c:pt>
                <c:pt idx="616">
                  <c:v>44939</c:v>
                </c:pt>
                <c:pt idx="617">
                  <c:v>44942</c:v>
                </c:pt>
                <c:pt idx="618">
                  <c:v>44943</c:v>
                </c:pt>
                <c:pt idx="619">
                  <c:v>44944</c:v>
                </c:pt>
                <c:pt idx="620">
                  <c:v>44945</c:v>
                </c:pt>
                <c:pt idx="621">
                  <c:v>44946</c:v>
                </c:pt>
                <c:pt idx="622">
                  <c:v>44949</c:v>
                </c:pt>
                <c:pt idx="623">
                  <c:v>44950</c:v>
                </c:pt>
                <c:pt idx="624">
                  <c:v>44951</c:v>
                </c:pt>
                <c:pt idx="625">
                  <c:v>44953</c:v>
                </c:pt>
                <c:pt idx="626">
                  <c:v>44956</c:v>
                </c:pt>
                <c:pt idx="627">
                  <c:v>44957</c:v>
                </c:pt>
                <c:pt idx="628">
                  <c:v>44958</c:v>
                </c:pt>
                <c:pt idx="629">
                  <c:v>44959</c:v>
                </c:pt>
                <c:pt idx="630">
                  <c:v>44960</c:v>
                </c:pt>
                <c:pt idx="631">
                  <c:v>44963</c:v>
                </c:pt>
                <c:pt idx="632">
                  <c:v>44964</c:v>
                </c:pt>
                <c:pt idx="633">
                  <c:v>44965</c:v>
                </c:pt>
                <c:pt idx="634">
                  <c:v>44966</c:v>
                </c:pt>
                <c:pt idx="635">
                  <c:v>44967</c:v>
                </c:pt>
                <c:pt idx="636">
                  <c:v>44970</c:v>
                </c:pt>
                <c:pt idx="637">
                  <c:v>44971</c:v>
                </c:pt>
                <c:pt idx="638">
                  <c:v>44972</c:v>
                </c:pt>
                <c:pt idx="639">
                  <c:v>44973</c:v>
                </c:pt>
                <c:pt idx="640">
                  <c:v>44974</c:v>
                </c:pt>
                <c:pt idx="641">
                  <c:v>44977</c:v>
                </c:pt>
                <c:pt idx="642">
                  <c:v>44978</c:v>
                </c:pt>
                <c:pt idx="643">
                  <c:v>44979</c:v>
                </c:pt>
                <c:pt idx="644">
                  <c:v>44980</c:v>
                </c:pt>
                <c:pt idx="645">
                  <c:v>44981</c:v>
                </c:pt>
                <c:pt idx="646">
                  <c:v>44984</c:v>
                </c:pt>
                <c:pt idx="647">
                  <c:v>44985</c:v>
                </c:pt>
                <c:pt idx="648">
                  <c:v>44986</c:v>
                </c:pt>
                <c:pt idx="649">
                  <c:v>44987</c:v>
                </c:pt>
                <c:pt idx="650">
                  <c:v>44988</c:v>
                </c:pt>
                <c:pt idx="651">
                  <c:v>44991</c:v>
                </c:pt>
                <c:pt idx="652">
                  <c:v>44993</c:v>
                </c:pt>
                <c:pt idx="653">
                  <c:v>44994</c:v>
                </c:pt>
                <c:pt idx="654">
                  <c:v>44995</c:v>
                </c:pt>
                <c:pt idx="655">
                  <c:v>44998</c:v>
                </c:pt>
                <c:pt idx="656">
                  <c:v>44999</c:v>
                </c:pt>
                <c:pt idx="657">
                  <c:v>45000</c:v>
                </c:pt>
                <c:pt idx="658">
                  <c:v>45001</c:v>
                </c:pt>
                <c:pt idx="659">
                  <c:v>45002</c:v>
                </c:pt>
                <c:pt idx="660">
                  <c:v>45005</c:v>
                </c:pt>
                <c:pt idx="661">
                  <c:v>45006</c:v>
                </c:pt>
                <c:pt idx="662">
                  <c:v>45007</c:v>
                </c:pt>
                <c:pt idx="663">
                  <c:v>45008</c:v>
                </c:pt>
                <c:pt idx="664">
                  <c:v>45009</c:v>
                </c:pt>
                <c:pt idx="665">
                  <c:v>45012</c:v>
                </c:pt>
                <c:pt idx="666">
                  <c:v>45013</c:v>
                </c:pt>
                <c:pt idx="667">
                  <c:v>45014</c:v>
                </c:pt>
                <c:pt idx="668">
                  <c:v>45016</c:v>
                </c:pt>
                <c:pt idx="669">
                  <c:v>45019</c:v>
                </c:pt>
                <c:pt idx="670">
                  <c:v>45021</c:v>
                </c:pt>
                <c:pt idx="671">
                  <c:v>45022</c:v>
                </c:pt>
                <c:pt idx="672">
                  <c:v>45026</c:v>
                </c:pt>
                <c:pt idx="673">
                  <c:v>45027</c:v>
                </c:pt>
                <c:pt idx="674">
                  <c:v>45028</c:v>
                </c:pt>
                <c:pt idx="675">
                  <c:v>45029</c:v>
                </c:pt>
                <c:pt idx="676">
                  <c:v>45033</c:v>
                </c:pt>
                <c:pt idx="677">
                  <c:v>45034</c:v>
                </c:pt>
                <c:pt idx="678">
                  <c:v>45035</c:v>
                </c:pt>
                <c:pt idx="679">
                  <c:v>45036</c:v>
                </c:pt>
                <c:pt idx="680">
                  <c:v>45037</c:v>
                </c:pt>
                <c:pt idx="681">
                  <c:v>45040</c:v>
                </c:pt>
                <c:pt idx="682">
                  <c:v>45041</c:v>
                </c:pt>
                <c:pt idx="683">
                  <c:v>45042</c:v>
                </c:pt>
                <c:pt idx="684">
                  <c:v>45043</c:v>
                </c:pt>
                <c:pt idx="685">
                  <c:v>45044</c:v>
                </c:pt>
                <c:pt idx="686">
                  <c:v>45048</c:v>
                </c:pt>
                <c:pt idx="687">
                  <c:v>45049</c:v>
                </c:pt>
                <c:pt idx="688">
                  <c:v>45050</c:v>
                </c:pt>
                <c:pt idx="689">
                  <c:v>45051</c:v>
                </c:pt>
                <c:pt idx="690">
                  <c:v>45054</c:v>
                </c:pt>
                <c:pt idx="691">
                  <c:v>45055</c:v>
                </c:pt>
                <c:pt idx="692">
                  <c:v>45056</c:v>
                </c:pt>
                <c:pt idx="693">
                  <c:v>45057</c:v>
                </c:pt>
                <c:pt idx="694">
                  <c:v>45058</c:v>
                </c:pt>
                <c:pt idx="695">
                  <c:v>45061</c:v>
                </c:pt>
                <c:pt idx="696">
                  <c:v>45062</c:v>
                </c:pt>
                <c:pt idx="697">
                  <c:v>45063</c:v>
                </c:pt>
                <c:pt idx="698">
                  <c:v>45064</c:v>
                </c:pt>
                <c:pt idx="699">
                  <c:v>45065</c:v>
                </c:pt>
                <c:pt idx="700">
                  <c:v>45068</c:v>
                </c:pt>
                <c:pt idx="701">
                  <c:v>45069</c:v>
                </c:pt>
                <c:pt idx="702">
                  <c:v>45070</c:v>
                </c:pt>
                <c:pt idx="703">
                  <c:v>45071</c:v>
                </c:pt>
                <c:pt idx="704">
                  <c:v>45072</c:v>
                </c:pt>
                <c:pt idx="705">
                  <c:v>45075</c:v>
                </c:pt>
                <c:pt idx="706">
                  <c:v>45076</c:v>
                </c:pt>
                <c:pt idx="707">
                  <c:v>45077</c:v>
                </c:pt>
                <c:pt idx="708">
                  <c:v>45078</c:v>
                </c:pt>
                <c:pt idx="709">
                  <c:v>45079</c:v>
                </c:pt>
                <c:pt idx="710">
                  <c:v>45082</c:v>
                </c:pt>
                <c:pt idx="711">
                  <c:v>45083</c:v>
                </c:pt>
                <c:pt idx="712">
                  <c:v>45084</c:v>
                </c:pt>
                <c:pt idx="713">
                  <c:v>45085</c:v>
                </c:pt>
                <c:pt idx="714">
                  <c:v>45086</c:v>
                </c:pt>
                <c:pt idx="715">
                  <c:v>45089</c:v>
                </c:pt>
                <c:pt idx="716">
                  <c:v>45090</c:v>
                </c:pt>
                <c:pt idx="717">
                  <c:v>45091</c:v>
                </c:pt>
                <c:pt idx="718">
                  <c:v>45092</c:v>
                </c:pt>
                <c:pt idx="719">
                  <c:v>45093</c:v>
                </c:pt>
                <c:pt idx="720">
                  <c:v>45096</c:v>
                </c:pt>
                <c:pt idx="721">
                  <c:v>45097</c:v>
                </c:pt>
                <c:pt idx="722">
                  <c:v>45098</c:v>
                </c:pt>
                <c:pt idx="723">
                  <c:v>45099</c:v>
                </c:pt>
                <c:pt idx="724">
                  <c:v>45100</c:v>
                </c:pt>
                <c:pt idx="725">
                  <c:v>45103</c:v>
                </c:pt>
                <c:pt idx="726">
                  <c:v>45104</c:v>
                </c:pt>
                <c:pt idx="727">
                  <c:v>45105</c:v>
                </c:pt>
                <c:pt idx="728">
                  <c:v>45107</c:v>
                </c:pt>
                <c:pt idx="729">
                  <c:v>45110</c:v>
                </c:pt>
                <c:pt idx="730">
                  <c:v>45111</c:v>
                </c:pt>
                <c:pt idx="731">
                  <c:v>45112</c:v>
                </c:pt>
                <c:pt idx="732">
                  <c:v>45113</c:v>
                </c:pt>
                <c:pt idx="733">
                  <c:v>45114</c:v>
                </c:pt>
                <c:pt idx="734">
                  <c:v>45117</c:v>
                </c:pt>
                <c:pt idx="735">
                  <c:v>45118</c:v>
                </c:pt>
                <c:pt idx="736">
                  <c:v>45119</c:v>
                </c:pt>
                <c:pt idx="737">
                  <c:v>45120</c:v>
                </c:pt>
                <c:pt idx="738">
                  <c:v>45121</c:v>
                </c:pt>
                <c:pt idx="739">
                  <c:v>45124</c:v>
                </c:pt>
                <c:pt idx="740">
                  <c:v>45125</c:v>
                </c:pt>
                <c:pt idx="741">
                  <c:v>45126</c:v>
                </c:pt>
                <c:pt idx="742">
                  <c:v>45127</c:v>
                </c:pt>
                <c:pt idx="743">
                  <c:v>45128</c:v>
                </c:pt>
                <c:pt idx="744">
                  <c:v>45131</c:v>
                </c:pt>
                <c:pt idx="745">
                  <c:v>45132</c:v>
                </c:pt>
                <c:pt idx="746">
                  <c:v>45133</c:v>
                </c:pt>
                <c:pt idx="747">
                  <c:v>45134</c:v>
                </c:pt>
                <c:pt idx="748">
                  <c:v>45135</c:v>
                </c:pt>
                <c:pt idx="749">
                  <c:v>45138</c:v>
                </c:pt>
                <c:pt idx="750">
                  <c:v>45139</c:v>
                </c:pt>
                <c:pt idx="751">
                  <c:v>45140</c:v>
                </c:pt>
                <c:pt idx="752">
                  <c:v>45141</c:v>
                </c:pt>
                <c:pt idx="753">
                  <c:v>45142</c:v>
                </c:pt>
                <c:pt idx="754">
                  <c:v>45145</c:v>
                </c:pt>
                <c:pt idx="755">
                  <c:v>45146</c:v>
                </c:pt>
                <c:pt idx="756">
                  <c:v>45147</c:v>
                </c:pt>
                <c:pt idx="757">
                  <c:v>45148</c:v>
                </c:pt>
                <c:pt idx="758">
                  <c:v>45149</c:v>
                </c:pt>
                <c:pt idx="759">
                  <c:v>45152</c:v>
                </c:pt>
                <c:pt idx="760">
                  <c:v>45154</c:v>
                </c:pt>
                <c:pt idx="761">
                  <c:v>45155</c:v>
                </c:pt>
                <c:pt idx="762">
                  <c:v>45156</c:v>
                </c:pt>
                <c:pt idx="763">
                  <c:v>45159</c:v>
                </c:pt>
                <c:pt idx="764">
                  <c:v>45160</c:v>
                </c:pt>
                <c:pt idx="765">
                  <c:v>45161</c:v>
                </c:pt>
                <c:pt idx="766">
                  <c:v>45162</c:v>
                </c:pt>
                <c:pt idx="767">
                  <c:v>45163</c:v>
                </c:pt>
                <c:pt idx="768">
                  <c:v>45166</c:v>
                </c:pt>
                <c:pt idx="769">
                  <c:v>45167</c:v>
                </c:pt>
                <c:pt idx="770">
                  <c:v>45168</c:v>
                </c:pt>
                <c:pt idx="771">
                  <c:v>45169</c:v>
                </c:pt>
                <c:pt idx="772">
                  <c:v>45170</c:v>
                </c:pt>
                <c:pt idx="773">
                  <c:v>45173</c:v>
                </c:pt>
                <c:pt idx="774">
                  <c:v>45174</c:v>
                </c:pt>
                <c:pt idx="775">
                  <c:v>45175</c:v>
                </c:pt>
                <c:pt idx="776">
                  <c:v>45176</c:v>
                </c:pt>
                <c:pt idx="777">
                  <c:v>45177</c:v>
                </c:pt>
                <c:pt idx="778">
                  <c:v>45180</c:v>
                </c:pt>
                <c:pt idx="779">
                  <c:v>45181</c:v>
                </c:pt>
                <c:pt idx="780">
                  <c:v>45182</c:v>
                </c:pt>
                <c:pt idx="781">
                  <c:v>45183</c:v>
                </c:pt>
                <c:pt idx="782">
                  <c:v>45184</c:v>
                </c:pt>
                <c:pt idx="783">
                  <c:v>45187</c:v>
                </c:pt>
                <c:pt idx="784">
                  <c:v>45189</c:v>
                </c:pt>
                <c:pt idx="785">
                  <c:v>45190</c:v>
                </c:pt>
                <c:pt idx="786">
                  <c:v>45191</c:v>
                </c:pt>
                <c:pt idx="787">
                  <c:v>45194</c:v>
                </c:pt>
                <c:pt idx="788">
                  <c:v>45195</c:v>
                </c:pt>
                <c:pt idx="789">
                  <c:v>45196</c:v>
                </c:pt>
                <c:pt idx="790">
                  <c:v>45197</c:v>
                </c:pt>
                <c:pt idx="791">
                  <c:v>45198</c:v>
                </c:pt>
                <c:pt idx="792">
                  <c:v>45202</c:v>
                </c:pt>
                <c:pt idx="793">
                  <c:v>45203</c:v>
                </c:pt>
                <c:pt idx="794">
                  <c:v>45204</c:v>
                </c:pt>
                <c:pt idx="795">
                  <c:v>45205</c:v>
                </c:pt>
                <c:pt idx="796">
                  <c:v>45208</c:v>
                </c:pt>
                <c:pt idx="797">
                  <c:v>45209</c:v>
                </c:pt>
                <c:pt idx="798">
                  <c:v>45210</c:v>
                </c:pt>
                <c:pt idx="799">
                  <c:v>45211</c:v>
                </c:pt>
                <c:pt idx="800">
                  <c:v>45212</c:v>
                </c:pt>
                <c:pt idx="801">
                  <c:v>45215</c:v>
                </c:pt>
                <c:pt idx="802">
                  <c:v>45216</c:v>
                </c:pt>
                <c:pt idx="803">
                  <c:v>45217</c:v>
                </c:pt>
                <c:pt idx="804">
                  <c:v>45218</c:v>
                </c:pt>
                <c:pt idx="805">
                  <c:v>45219</c:v>
                </c:pt>
                <c:pt idx="806">
                  <c:v>45222</c:v>
                </c:pt>
                <c:pt idx="807">
                  <c:v>45224</c:v>
                </c:pt>
                <c:pt idx="808">
                  <c:v>45225</c:v>
                </c:pt>
                <c:pt idx="809">
                  <c:v>45226</c:v>
                </c:pt>
                <c:pt idx="810">
                  <c:v>45229</c:v>
                </c:pt>
                <c:pt idx="811">
                  <c:v>45230</c:v>
                </c:pt>
                <c:pt idx="812">
                  <c:v>45231</c:v>
                </c:pt>
                <c:pt idx="813">
                  <c:v>45232</c:v>
                </c:pt>
                <c:pt idx="814">
                  <c:v>45233</c:v>
                </c:pt>
                <c:pt idx="815">
                  <c:v>45236</c:v>
                </c:pt>
                <c:pt idx="816">
                  <c:v>45237</c:v>
                </c:pt>
                <c:pt idx="817">
                  <c:v>45238</c:v>
                </c:pt>
                <c:pt idx="818">
                  <c:v>45239</c:v>
                </c:pt>
                <c:pt idx="819">
                  <c:v>45240</c:v>
                </c:pt>
                <c:pt idx="820">
                  <c:v>45243</c:v>
                </c:pt>
                <c:pt idx="821">
                  <c:v>45245</c:v>
                </c:pt>
                <c:pt idx="822">
                  <c:v>45246</c:v>
                </c:pt>
                <c:pt idx="823">
                  <c:v>45247</c:v>
                </c:pt>
                <c:pt idx="824">
                  <c:v>45250</c:v>
                </c:pt>
                <c:pt idx="825">
                  <c:v>45251</c:v>
                </c:pt>
                <c:pt idx="826">
                  <c:v>45252</c:v>
                </c:pt>
                <c:pt idx="827">
                  <c:v>45253</c:v>
                </c:pt>
                <c:pt idx="828">
                  <c:v>45254</c:v>
                </c:pt>
                <c:pt idx="829">
                  <c:v>45258</c:v>
                </c:pt>
                <c:pt idx="830">
                  <c:v>45259</c:v>
                </c:pt>
                <c:pt idx="831">
                  <c:v>45260</c:v>
                </c:pt>
                <c:pt idx="832">
                  <c:v>45261</c:v>
                </c:pt>
                <c:pt idx="833">
                  <c:v>45264</c:v>
                </c:pt>
                <c:pt idx="834">
                  <c:v>45265</c:v>
                </c:pt>
                <c:pt idx="835">
                  <c:v>45266</c:v>
                </c:pt>
                <c:pt idx="836">
                  <c:v>45267</c:v>
                </c:pt>
                <c:pt idx="837">
                  <c:v>45268</c:v>
                </c:pt>
                <c:pt idx="838">
                  <c:v>45271</c:v>
                </c:pt>
                <c:pt idx="839">
                  <c:v>45272</c:v>
                </c:pt>
                <c:pt idx="840">
                  <c:v>45273</c:v>
                </c:pt>
                <c:pt idx="841">
                  <c:v>45274</c:v>
                </c:pt>
                <c:pt idx="842">
                  <c:v>45275</c:v>
                </c:pt>
                <c:pt idx="843">
                  <c:v>45278</c:v>
                </c:pt>
                <c:pt idx="844">
                  <c:v>45279</c:v>
                </c:pt>
                <c:pt idx="845">
                  <c:v>45280</c:v>
                </c:pt>
                <c:pt idx="846">
                  <c:v>45281</c:v>
                </c:pt>
                <c:pt idx="847">
                  <c:v>45282</c:v>
                </c:pt>
                <c:pt idx="848">
                  <c:v>45286</c:v>
                </c:pt>
                <c:pt idx="849">
                  <c:v>45287</c:v>
                </c:pt>
                <c:pt idx="850">
                  <c:v>45288</c:v>
                </c:pt>
                <c:pt idx="851">
                  <c:v>45289</c:v>
                </c:pt>
                <c:pt idx="852">
                  <c:v>45292</c:v>
                </c:pt>
                <c:pt idx="853">
                  <c:v>45293</c:v>
                </c:pt>
                <c:pt idx="854">
                  <c:v>45294</c:v>
                </c:pt>
                <c:pt idx="855">
                  <c:v>45295</c:v>
                </c:pt>
                <c:pt idx="856">
                  <c:v>45296</c:v>
                </c:pt>
                <c:pt idx="857">
                  <c:v>45299</c:v>
                </c:pt>
                <c:pt idx="858">
                  <c:v>45300</c:v>
                </c:pt>
                <c:pt idx="859">
                  <c:v>45301</c:v>
                </c:pt>
                <c:pt idx="860">
                  <c:v>45302</c:v>
                </c:pt>
                <c:pt idx="861">
                  <c:v>45303</c:v>
                </c:pt>
                <c:pt idx="862">
                  <c:v>45306</c:v>
                </c:pt>
                <c:pt idx="863">
                  <c:v>45307</c:v>
                </c:pt>
                <c:pt idx="864">
                  <c:v>45308</c:v>
                </c:pt>
                <c:pt idx="865">
                  <c:v>45309</c:v>
                </c:pt>
                <c:pt idx="866">
                  <c:v>45310</c:v>
                </c:pt>
                <c:pt idx="867">
                  <c:v>45314</c:v>
                </c:pt>
                <c:pt idx="868">
                  <c:v>45315</c:v>
                </c:pt>
                <c:pt idx="869">
                  <c:v>45316</c:v>
                </c:pt>
                <c:pt idx="870">
                  <c:v>45320</c:v>
                </c:pt>
                <c:pt idx="871">
                  <c:v>45321</c:v>
                </c:pt>
                <c:pt idx="872">
                  <c:v>45322</c:v>
                </c:pt>
                <c:pt idx="873">
                  <c:v>45323</c:v>
                </c:pt>
                <c:pt idx="874">
                  <c:v>45324</c:v>
                </c:pt>
                <c:pt idx="875">
                  <c:v>45327</c:v>
                </c:pt>
                <c:pt idx="876">
                  <c:v>45328</c:v>
                </c:pt>
                <c:pt idx="877">
                  <c:v>45329</c:v>
                </c:pt>
                <c:pt idx="878">
                  <c:v>45330</c:v>
                </c:pt>
                <c:pt idx="879">
                  <c:v>45331</c:v>
                </c:pt>
                <c:pt idx="880">
                  <c:v>45334</c:v>
                </c:pt>
                <c:pt idx="881">
                  <c:v>45335</c:v>
                </c:pt>
                <c:pt idx="882">
                  <c:v>45336</c:v>
                </c:pt>
                <c:pt idx="883">
                  <c:v>45337</c:v>
                </c:pt>
                <c:pt idx="884">
                  <c:v>45338</c:v>
                </c:pt>
                <c:pt idx="885">
                  <c:v>45341</c:v>
                </c:pt>
                <c:pt idx="886">
                  <c:v>45342</c:v>
                </c:pt>
                <c:pt idx="887">
                  <c:v>45343</c:v>
                </c:pt>
                <c:pt idx="888">
                  <c:v>45344</c:v>
                </c:pt>
                <c:pt idx="889">
                  <c:v>45345</c:v>
                </c:pt>
                <c:pt idx="890">
                  <c:v>45348</c:v>
                </c:pt>
                <c:pt idx="891">
                  <c:v>45349</c:v>
                </c:pt>
                <c:pt idx="892">
                  <c:v>45350</c:v>
                </c:pt>
                <c:pt idx="893">
                  <c:v>45351</c:v>
                </c:pt>
                <c:pt idx="894">
                  <c:v>45352</c:v>
                </c:pt>
                <c:pt idx="895">
                  <c:v>45355</c:v>
                </c:pt>
                <c:pt idx="896">
                  <c:v>45356</c:v>
                </c:pt>
                <c:pt idx="897">
                  <c:v>45357</c:v>
                </c:pt>
                <c:pt idx="898">
                  <c:v>45358</c:v>
                </c:pt>
                <c:pt idx="899">
                  <c:v>45362</c:v>
                </c:pt>
                <c:pt idx="900">
                  <c:v>45363</c:v>
                </c:pt>
                <c:pt idx="901">
                  <c:v>45364</c:v>
                </c:pt>
                <c:pt idx="902">
                  <c:v>45365</c:v>
                </c:pt>
                <c:pt idx="903">
                  <c:v>45366</c:v>
                </c:pt>
                <c:pt idx="904">
                  <c:v>45369</c:v>
                </c:pt>
                <c:pt idx="905">
                  <c:v>45370</c:v>
                </c:pt>
                <c:pt idx="906">
                  <c:v>45371</c:v>
                </c:pt>
                <c:pt idx="907">
                  <c:v>45372</c:v>
                </c:pt>
                <c:pt idx="908">
                  <c:v>45373</c:v>
                </c:pt>
                <c:pt idx="909">
                  <c:v>45377</c:v>
                </c:pt>
                <c:pt idx="910">
                  <c:v>45378</c:v>
                </c:pt>
                <c:pt idx="911">
                  <c:v>45379</c:v>
                </c:pt>
                <c:pt idx="912">
                  <c:v>45383</c:v>
                </c:pt>
                <c:pt idx="913">
                  <c:v>45384</c:v>
                </c:pt>
                <c:pt idx="914">
                  <c:v>45385</c:v>
                </c:pt>
                <c:pt idx="915">
                  <c:v>45386</c:v>
                </c:pt>
                <c:pt idx="916">
                  <c:v>45387</c:v>
                </c:pt>
                <c:pt idx="917">
                  <c:v>45390</c:v>
                </c:pt>
                <c:pt idx="918">
                  <c:v>45391</c:v>
                </c:pt>
                <c:pt idx="919">
                  <c:v>45392</c:v>
                </c:pt>
                <c:pt idx="920">
                  <c:v>45394</c:v>
                </c:pt>
                <c:pt idx="921">
                  <c:v>45397</c:v>
                </c:pt>
                <c:pt idx="922">
                  <c:v>45398</c:v>
                </c:pt>
                <c:pt idx="923">
                  <c:v>45400</c:v>
                </c:pt>
                <c:pt idx="924">
                  <c:v>45401</c:v>
                </c:pt>
                <c:pt idx="925">
                  <c:v>45404</c:v>
                </c:pt>
                <c:pt idx="926">
                  <c:v>45405</c:v>
                </c:pt>
                <c:pt idx="927">
                  <c:v>45406</c:v>
                </c:pt>
                <c:pt idx="928">
                  <c:v>45407</c:v>
                </c:pt>
                <c:pt idx="929">
                  <c:v>45408</c:v>
                </c:pt>
                <c:pt idx="930">
                  <c:v>45411</c:v>
                </c:pt>
                <c:pt idx="931">
                  <c:v>45412</c:v>
                </c:pt>
                <c:pt idx="932">
                  <c:v>45414</c:v>
                </c:pt>
                <c:pt idx="933">
                  <c:v>45415</c:v>
                </c:pt>
                <c:pt idx="934">
                  <c:v>45418</c:v>
                </c:pt>
                <c:pt idx="935">
                  <c:v>45419</c:v>
                </c:pt>
                <c:pt idx="936">
                  <c:v>45420</c:v>
                </c:pt>
                <c:pt idx="937">
                  <c:v>45421</c:v>
                </c:pt>
                <c:pt idx="938">
                  <c:v>45422</c:v>
                </c:pt>
                <c:pt idx="939">
                  <c:v>45425</c:v>
                </c:pt>
                <c:pt idx="940">
                  <c:v>45426</c:v>
                </c:pt>
                <c:pt idx="941">
                  <c:v>45427</c:v>
                </c:pt>
                <c:pt idx="942">
                  <c:v>45428</c:v>
                </c:pt>
                <c:pt idx="943">
                  <c:v>45429</c:v>
                </c:pt>
                <c:pt idx="944">
                  <c:v>45433</c:v>
                </c:pt>
                <c:pt idx="945">
                  <c:v>45434</c:v>
                </c:pt>
                <c:pt idx="946">
                  <c:v>45435</c:v>
                </c:pt>
                <c:pt idx="947">
                  <c:v>45436</c:v>
                </c:pt>
                <c:pt idx="948">
                  <c:v>45439</c:v>
                </c:pt>
                <c:pt idx="949">
                  <c:v>45440</c:v>
                </c:pt>
                <c:pt idx="950">
                  <c:v>45441</c:v>
                </c:pt>
                <c:pt idx="951">
                  <c:v>45442</c:v>
                </c:pt>
                <c:pt idx="952">
                  <c:v>45443</c:v>
                </c:pt>
                <c:pt idx="953">
                  <c:v>45446</c:v>
                </c:pt>
                <c:pt idx="954">
                  <c:v>45447</c:v>
                </c:pt>
                <c:pt idx="955">
                  <c:v>45448</c:v>
                </c:pt>
                <c:pt idx="956">
                  <c:v>45449</c:v>
                </c:pt>
                <c:pt idx="957">
                  <c:v>45450</c:v>
                </c:pt>
                <c:pt idx="958">
                  <c:v>45453</c:v>
                </c:pt>
                <c:pt idx="959">
                  <c:v>45454</c:v>
                </c:pt>
                <c:pt idx="960">
                  <c:v>45455</c:v>
                </c:pt>
                <c:pt idx="961">
                  <c:v>45456</c:v>
                </c:pt>
                <c:pt idx="962">
                  <c:v>45457</c:v>
                </c:pt>
                <c:pt idx="963">
                  <c:v>45461</c:v>
                </c:pt>
                <c:pt idx="964">
                  <c:v>45462</c:v>
                </c:pt>
                <c:pt idx="965">
                  <c:v>45463</c:v>
                </c:pt>
                <c:pt idx="966">
                  <c:v>45464</c:v>
                </c:pt>
                <c:pt idx="967">
                  <c:v>45467</c:v>
                </c:pt>
                <c:pt idx="968">
                  <c:v>45468</c:v>
                </c:pt>
                <c:pt idx="969">
                  <c:v>45469</c:v>
                </c:pt>
                <c:pt idx="970">
                  <c:v>45470</c:v>
                </c:pt>
                <c:pt idx="971">
                  <c:v>45471</c:v>
                </c:pt>
                <c:pt idx="972">
                  <c:v>45474</c:v>
                </c:pt>
                <c:pt idx="973">
                  <c:v>45475</c:v>
                </c:pt>
                <c:pt idx="974">
                  <c:v>45476</c:v>
                </c:pt>
                <c:pt idx="975">
                  <c:v>45477</c:v>
                </c:pt>
                <c:pt idx="976">
                  <c:v>45478</c:v>
                </c:pt>
                <c:pt idx="977">
                  <c:v>45481</c:v>
                </c:pt>
                <c:pt idx="978">
                  <c:v>45482</c:v>
                </c:pt>
                <c:pt idx="979">
                  <c:v>45483</c:v>
                </c:pt>
                <c:pt idx="980">
                  <c:v>45484</c:v>
                </c:pt>
                <c:pt idx="981">
                  <c:v>45485</c:v>
                </c:pt>
                <c:pt idx="982">
                  <c:v>45488</c:v>
                </c:pt>
                <c:pt idx="983">
                  <c:v>45489</c:v>
                </c:pt>
                <c:pt idx="984">
                  <c:v>45491</c:v>
                </c:pt>
                <c:pt idx="985">
                  <c:v>45492</c:v>
                </c:pt>
                <c:pt idx="986">
                  <c:v>45495</c:v>
                </c:pt>
                <c:pt idx="987">
                  <c:v>45496</c:v>
                </c:pt>
                <c:pt idx="988">
                  <c:v>45497</c:v>
                </c:pt>
                <c:pt idx="989">
                  <c:v>45498</c:v>
                </c:pt>
                <c:pt idx="990">
                  <c:v>45499</c:v>
                </c:pt>
                <c:pt idx="991">
                  <c:v>45502</c:v>
                </c:pt>
                <c:pt idx="992">
                  <c:v>45503</c:v>
                </c:pt>
                <c:pt idx="993">
                  <c:v>45504</c:v>
                </c:pt>
                <c:pt idx="994">
                  <c:v>45505</c:v>
                </c:pt>
                <c:pt idx="995">
                  <c:v>45506</c:v>
                </c:pt>
                <c:pt idx="996">
                  <c:v>45509</c:v>
                </c:pt>
                <c:pt idx="997">
                  <c:v>45510</c:v>
                </c:pt>
                <c:pt idx="998">
                  <c:v>45511</c:v>
                </c:pt>
                <c:pt idx="999">
                  <c:v>45512</c:v>
                </c:pt>
                <c:pt idx="1000">
                  <c:v>45513</c:v>
                </c:pt>
                <c:pt idx="1001">
                  <c:v>45516</c:v>
                </c:pt>
                <c:pt idx="1002">
                  <c:v>45517</c:v>
                </c:pt>
                <c:pt idx="1003">
                  <c:v>45518</c:v>
                </c:pt>
                <c:pt idx="1004">
                  <c:v>45520</c:v>
                </c:pt>
                <c:pt idx="1005">
                  <c:v>45523</c:v>
                </c:pt>
                <c:pt idx="1006">
                  <c:v>45524</c:v>
                </c:pt>
                <c:pt idx="1007">
                  <c:v>45525</c:v>
                </c:pt>
                <c:pt idx="1008">
                  <c:v>45526</c:v>
                </c:pt>
                <c:pt idx="1009">
                  <c:v>45527</c:v>
                </c:pt>
                <c:pt idx="1010">
                  <c:v>45530</c:v>
                </c:pt>
                <c:pt idx="1011">
                  <c:v>45531</c:v>
                </c:pt>
                <c:pt idx="1012">
                  <c:v>45532</c:v>
                </c:pt>
                <c:pt idx="1013">
                  <c:v>45533</c:v>
                </c:pt>
                <c:pt idx="1014">
                  <c:v>45534</c:v>
                </c:pt>
                <c:pt idx="1015">
                  <c:v>45537</c:v>
                </c:pt>
                <c:pt idx="1016">
                  <c:v>45538</c:v>
                </c:pt>
                <c:pt idx="1017">
                  <c:v>45539</c:v>
                </c:pt>
                <c:pt idx="1018">
                  <c:v>45540</c:v>
                </c:pt>
                <c:pt idx="1019">
                  <c:v>45541</c:v>
                </c:pt>
                <c:pt idx="1020">
                  <c:v>45544</c:v>
                </c:pt>
                <c:pt idx="1021">
                  <c:v>45545</c:v>
                </c:pt>
                <c:pt idx="1022">
                  <c:v>45546</c:v>
                </c:pt>
                <c:pt idx="1023">
                  <c:v>45547</c:v>
                </c:pt>
                <c:pt idx="1024">
                  <c:v>45548</c:v>
                </c:pt>
                <c:pt idx="1025">
                  <c:v>45551</c:v>
                </c:pt>
                <c:pt idx="1026">
                  <c:v>45552</c:v>
                </c:pt>
                <c:pt idx="1027">
                  <c:v>45553</c:v>
                </c:pt>
                <c:pt idx="1028">
                  <c:v>45554</c:v>
                </c:pt>
                <c:pt idx="1029">
                  <c:v>45555</c:v>
                </c:pt>
                <c:pt idx="1030">
                  <c:v>45558</c:v>
                </c:pt>
                <c:pt idx="1031">
                  <c:v>45559</c:v>
                </c:pt>
                <c:pt idx="1032">
                  <c:v>45560</c:v>
                </c:pt>
                <c:pt idx="1033">
                  <c:v>45561</c:v>
                </c:pt>
                <c:pt idx="1034">
                  <c:v>45562</c:v>
                </c:pt>
                <c:pt idx="1035">
                  <c:v>45565</c:v>
                </c:pt>
                <c:pt idx="1036">
                  <c:v>45566</c:v>
                </c:pt>
                <c:pt idx="1037">
                  <c:v>45568</c:v>
                </c:pt>
                <c:pt idx="1038">
                  <c:v>45569</c:v>
                </c:pt>
                <c:pt idx="1039">
                  <c:v>45572</c:v>
                </c:pt>
                <c:pt idx="1040">
                  <c:v>45573</c:v>
                </c:pt>
                <c:pt idx="1041">
                  <c:v>45574</c:v>
                </c:pt>
                <c:pt idx="1042">
                  <c:v>45575</c:v>
                </c:pt>
                <c:pt idx="1043">
                  <c:v>45576</c:v>
                </c:pt>
                <c:pt idx="1044">
                  <c:v>45579</c:v>
                </c:pt>
                <c:pt idx="1045">
                  <c:v>45580</c:v>
                </c:pt>
                <c:pt idx="1046">
                  <c:v>45581</c:v>
                </c:pt>
                <c:pt idx="1047">
                  <c:v>45582</c:v>
                </c:pt>
                <c:pt idx="1048">
                  <c:v>45583</c:v>
                </c:pt>
                <c:pt idx="1049">
                  <c:v>45586</c:v>
                </c:pt>
                <c:pt idx="1050">
                  <c:v>45587</c:v>
                </c:pt>
                <c:pt idx="1051">
                  <c:v>45588</c:v>
                </c:pt>
                <c:pt idx="1052">
                  <c:v>45589</c:v>
                </c:pt>
                <c:pt idx="1053">
                  <c:v>45590</c:v>
                </c:pt>
                <c:pt idx="1054">
                  <c:v>45593</c:v>
                </c:pt>
                <c:pt idx="1055">
                  <c:v>45594</c:v>
                </c:pt>
                <c:pt idx="1056">
                  <c:v>45595</c:v>
                </c:pt>
                <c:pt idx="1057">
                  <c:v>45596</c:v>
                </c:pt>
                <c:pt idx="1058">
                  <c:v>45597</c:v>
                </c:pt>
                <c:pt idx="1059">
                  <c:v>45600</c:v>
                </c:pt>
                <c:pt idx="1060">
                  <c:v>45601</c:v>
                </c:pt>
                <c:pt idx="1061">
                  <c:v>45602</c:v>
                </c:pt>
                <c:pt idx="1062">
                  <c:v>45603</c:v>
                </c:pt>
                <c:pt idx="1063">
                  <c:v>45604</c:v>
                </c:pt>
                <c:pt idx="1064">
                  <c:v>45607</c:v>
                </c:pt>
                <c:pt idx="1065">
                  <c:v>45608</c:v>
                </c:pt>
                <c:pt idx="1066">
                  <c:v>45609</c:v>
                </c:pt>
                <c:pt idx="1067">
                  <c:v>45610</c:v>
                </c:pt>
                <c:pt idx="1068">
                  <c:v>45614</c:v>
                </c:pt>
                <c:pt idx="1069">
                  <c:v>45615</c:v>
                </c:pt>
                <c:pt idx="1070">
                  <c:v>45617</c:v>
                </c:pt>
                <c:pt idx="1071">
                  <c:v>45618</c:v>
                </c:pt>
                <c:pt idx="1072">
                  <c:v>45621</c:v>
                </c:pt>
                <c:pt idx="1073">
                  <c:v>45622</c:v>
                </c:pt>
                <c:pt idx="1074">
                  <c:v>45623</c:v>
                </c:pt>
                <c:pt idx="1075">
                  <c:v>45624</c:v>
                </c:pt>
                <c:pt idx="1076">
                  <c:v>45625</c:v>
                </c:pt>
                <c:pt idx="1077">
                  <c:v>45628</c:v>
                </c:pt>
                <c:pt idx="1078">
                  <c:v>45629</c:v>
                </c:pt>
                <c:pt idx="1079">
                  <c:v>45630</c:v>
                </c:pt>
                <c:pt idx="1080">
                  <c:v>45631</c:v>
                </c:pt>
                <c:pt idx="1081">
                  <c:v>45632</c:v>
                </c:pt>
                <c:pt idx="1082">
                  <c:v>45635</c:v>
                </c:pt>
                <c:pt idx="1083">
                  <c:v>45636</c:v>
                </c:pt>
                <c:pt idx="1084">
                  <c:v>45637</c:v>
                </c:pt>
                <c:pt idx="1085">
                  <c:v>45638</c:v>
                </c:pt>
                <c:pt idx="1086">
                  <c:v>45639</c:v>
                </c:pt>
                <c:pt idx="1087">
                  <c:v>45642</c:v>
                </c:pt>
                <c:pt idx="1088">
                  <c:v>45643</c:v>
                </c:pt>
                <c:pt idx="1089">
                  <c:v>45644</c:v>
                </c:pt>
                <c:pt idx="1090">
                  <c:v>45645</c:v>
                </c:pt>
                <c:pt idx="1091">
                  <c:v>45646</c:v>
                </c:pt>
                <c:pt idx="1092">
                  <c:v>45649</c:v>
                </c:pt>
                <c:pt idx="1093">
                  <c:v>45650</c:v>
                </c:pt>
                <c:pt idx="1094">
                  <c:v>45652</c:v>
                </c:pt>
                <c:pt idx="1095">
                  <c:v>45653</c:v>
                </c:pt>
                <c:pt idx="1096">
                  <c:v>45656</c:v>
                </c:pt>
                <c:pt idx="1097">
                  <c:v>45657</c:v>
                </c:pt>
                <c:pt idx="1098">
                  <c:v>45658</c:v>
                </c:pt>
                <c:pt idx="1099">
                  <c:v>45659</c:v>
                </c:pt>
                <c:pt idx="1100">
                  <c:v>45660</c:v>
                </c:pt>
                <c:pt idx="1101">
                  <c:v>45663</c:v>
                </c:pt>
                <c:pt idx="1102">
                  <c:v>45664</c:v>
                </c:pt>
                <c:pt idx="1103">
                  <c:v>45665</c:v>
                </c:pt>
                <c:pt idx="1104">
                  <c:v>45666</c:v>
                </c:pt>
                <c:pt idx="1105">
                  <c:v>45667</c:v>
                </c:pt>
                <c:pt idx="1106">
                  <c:v>45670</c:v>
                </c:pt>
                <c:pt idx="1107">
                  <c:v>45671</c:v>
                </c:pt>
                <c:pt idx="1108">
                  <c:v>45672</c:v>
                </c:pt>
                <c:pt idx="1109">
                  <c:v>45673</c:v>
                </c:pt>
                <c:pt idx="1110">
                  <c:v>45674</c:v>
                </c:pt>
                <c:pt idx="1111">
                  <c:v>45677</c:v>
                </c:pt>
                <c:pt idx="1112">
                  <c:v>45678</c:v>
                </c:pt>
                <c:pt idx="1113">
                  <c:v>45679</c:v>
                </c:pt>
                <c:pt idx="1114">
                  <c:v>45680</c:v>
                </c:pt>
                <c:pt idx="1115">
                  <c:v>45681</c:v>
                </c:pt>
                <c:pt idx="1116">
                  <c:v>45684</c:v>
                </c:pt>
                <c:pt idx="1117">
                  <c:v>45685</c:v>
                </c:pt>
                <c:pt idx="1118">
                  <c:v>45686</c:v>
                </c:pt>
                <c:pt idx="1119">
                  <c:v>45687</c:v>
                </c:pt>
                <c:pt idx="1120">
                  <c:v>45688</c:v>
                </c:pt>
                <c:pt idx="1121">
                  <c:v>45689</c:v>
                </c:pt>
                <c:pt idx="1122">
                  <c:v>45691</c:v>
                </c:pt>
                <c:pt idx="1123">
                  <c:v>45692</c:v>
                </c:pt>
                <c:pt idx="1124">
                  <c:v>45693</c:v>
                </c:pt>
                <c:pt idx="1125">
                  <c:v>45694</c:v>
                </c:pt>
                <c:pt idx="1126">
                  <c:v>45695</c:v>
                </c:pt>
                <c:pt idx="1127">
                  <c:v>45698</c:v>
                </c:pt>
                <c:pt idx="1128">
                  <c:v>45699</c:v>
                </c:pt>
                <c:pt idx="1129">
                  <c:v>45700</c:v>
                </c:pt>
                <c:pt idx="1130">
                  <c:v>45701</c:v>
                </c:pt>
                <c:pt idx="1131">
                  <c:v>45702</c:v>
                </c:pt>
                <c:pt idx="1132">
                  <c:v>45705</c:v>
                </c:pt>
                <c:pt idx="1133">
                  <c:v>45706</c:v>
                </c:pt>
                <c:pt idx="1134">
                  <c:v>45707</c:v>
                </c:pt>
                <c:pt idx="1135">
                  <c:v>45708</c:v>
                </c:pt>
                <c:pt idx="1136">
                  <c:v>45709</c:v>
                </c:pt>
                <c:pt idx="1137">
                  <c:v>45712</c:v>
                </c:pt>
                <c:pt idx="1138">
                  <c:v>45713</c:v>
                </c:pt>
                <c:pt idx="1139">
                  <c:v>45715</c:v>
                </c:pt>
                <c:pt idx="1140">
                  <c:v>45716</c:v>
                </c:pt>
                <c:pt idx="1141">
                  <c:v>45719</c:v>
                </c:pt>
                <c:pt idx="1142">
                  <c:v>45720</c:v>
                </c:pt>
                <c:pt idx="1143">
                  <c:v>45721</c:v>
                </c:pt>
                <c:pt idx="1144">
                  <c:v>45722</c:v>
                </c:pt>
                <c:pt idx="1145">
                  <c:v>45723</c:v>
                </c:pt>
                <c:pt idx="1146">
                  <c:v>45726</c:v>
                </c:pt>
                <c:pt idx="1147">
                  <c:v>45727</c:v>
                </c:pt>
                <c:pt idx="1148">
                  <c:v>45728</c:v>
                </c:pt>
                <c:pt idx="1149">
                  <c:v>45729</c:v>
                </c:pt>
                <c:pt idx="1150">
                  <c:v>45733</c:v>
                </c:pt>
                <c:pt idx="1151">
                  <c:v>45734</c:v>
                </c:pt>
                <c:pt idx="1152">
                  <c:v>45735</c:v>
                </c:pt>
                <c:pt idx="1153">
                  <c:v>45736</c:v>
                </c:pt>
                <c:pt idx="1154">
                  <c:v>45737</c:v>
                </c:pt>
                <c:pt idx="1155">
                  <c:v>45740</c:v>
                </c:pt>
                <c:pt idx="1156">
                  <c:v>45741</c:v>
                </c:pt>
                <c:pt idx="1157">
                  <c:v>45742</c:v>
                </c:pt>
                <c:pt idx="1158">
                  <c:v>45743</c:v>
                </c:pt>
                <c:pt idx="1159">
                  <c:v>45744</c:v>
                </c:pt>
                <c:pt idx="1160">
                  <c:v>45748</c:v>
                </c:pt>
                <c:pt idx="1161">
                  <c:v>45749</c:v>
                </c:pt>
                <c:pt idx="1162">
                  <c:v>45750</c:v>
                </c:pt>
                <c:pt idx="1163">
                  <c:v>45751</c:v>
                </c:pt>
                <c:pt idx="1164">
                  <c:v>45754</c:v>
                </c:pt>
                <c:pt idx="1165">
                  <c:v>45755</c:v>
                </c:pt>
                <c:pt idx="1166">
                  <c:v>45756</c:v>
                </c:pt>
                <c:pt idx="1167">
                  <c:v>45758</c:v>
                </c:pt>
                <c:pt idx="1168">
                  <c:v>45762</c:v>
                </c:pt>
                <c:pt idx="1169">
                  <c:v>45763</c:v>
                </c:pt>
                <c:pt idx="1170">
                  <c:v>45764</c:v>
                </c:pt>
                <c:pt idx="1171">
                  <c:v>45768</c:v>
                </c:pt>
                <c:pt idx="1172">
                  <c:v>45769</c:v>
                </c:pt>
                <c:pt idx="1173">
                  <c:v>45770</c:v>
                </c:pt>
                <c:pt idx="1174">
                  <c:v>45771</c:v>
                </c:pt>
                <c:pt idx="1175">
                  <c:v>45772</c:v>
                </c:pt>
                <c:pt idx="1176">
                  <c:v>45775</c:v>
                </c:pt>
                <c:pt idx="1177">
                  <c:v>45776</c:v>
                </c:pt>
                <c:pt idx="1178">
                  <c:v>45777</c:v>
                </c:pt>
                <c:pt idx="1179">
                  <c:v>45779</c:v>
                </c:pt>
                <c:pt idx="1180">
                  <c:v>45782</c:v>
                </c:pt>
                <c:pt idx="1181">
                  <c:v>45783</c:v>
                </c:pt>
                <c:pt idx="1182">
                  <c:v>45784</c:v>
                </c:pt>
                <c:pt idx="1183">
                  <c:v>45785</c:v>
                </c:pt>
                <c:pt idx="1184">
                  <c:v>45786</c:v>
                </c:pt>
                <c:pt idx="1185">
                  <c:v>45789</c:v>
                </c:pt>
                <c:pt idx="1186">
                  <c:v>45790</c:v>
                </c:pt>
                <c:pt idx="1187">
                  <c:v>45791</c:v>
                </c:pt>
                <c:pt idx="1188">
                  <c:v>45792</c:v>
                </c:pt>
                <c:pt idx="1189">
                  <c:v>45793</c:v>
                </c:pt>
                <c:pt idx="1190">
                  <c:v>45796</c:v>
                </c:pt>
                <c:pt idx="1191">
                  <c:v>45797</c:v>
                </c:pt>
                <c:pt idx="1192">
                  <c:v>45798</c:v>
                </c:pt>
                <c:pt idx="1193">
                  <c:v>45799</c:v>
                </c:pt>
                <c:pt idx="1194">
                  <c:v>45800</c:v>
                </c:pt>
                <c:pt idx="1195">
                  <c:v>45803</c:v>
                </c:pt>
                <c:pt idx="1196">
                  <c:v>45804</c:v>
                </c:pt>
                <c:pt idx="1197">
                  <c:v>45805</c:v>
                </c:pt>
                <c:pt idx="1198">
                  <c:v>45806</c:v>
                </c:pt>
                <c:pt idx="1199">
                  <c:v>45807</c:v>
                </c:pt>
                <c:pt idx="1200">
                  <c:v>45810</c:v>
                </c:pt>
                <c:pt idx="1201">
                  <c:v>45811</c:v>
                </c:pt>
                <c:pt idx="1202">
                  <c:v>45812</c:v>
                </c:pt>
                <c:pt idx="1203">
                  <c:v>45813</c:v>
                </c:pt>
                <c:pt idx="1204">
                  <c:v>45814</c:v>
                </c:pt>
                <c:pt idx="1205">
                  <c:v>45817</c:v>
                </c:pt>
                <c:pt idx="1206">
                  <c:v>45818</c:v>
                </c:pt>
                <c:pt idx="1207">
                  <c:v>45819</c:v>
                </c:pt>
                <c:pt idx="1208">
                  <c:v>45820</c:v>
                </c:pt>
                <c:pt idx="1209">
                  <c:v>45821</c:v>
                </c:pt>
                <c:pt idx="1210">
                  <c:v>45824</c:v>
                </c:pt>
                <c:pt idx="1211">
                  <c:v>45825</c:v>
                </c:pt>
                <c:pt idx="1212">
                  <c:v>45826</c:v>
                </c:pt>
                <c:pt idx="1213">
                  <c:v>45827</c:v>
                </c:pt>
                <c:pt idx="1214">
                  <c:v>45828</c:v>
                </c:pt>
                <c:pt idx="1215">
                  <c:v>45831</c:v>
                </c:pt>
                <c:pt idx="1216">
                  <c:v>45832</c:v>
                </c:pt>
                <c:pt idx="1217">
                  <c:v>45833</c:v>
                </c:pt>
                <c:pt idx="1218">
                  <c:v>45834</c:v>
                </c:pt>
                <c:pt idx="1219">
                  <c:v>45835</c:v>
                </c:pt>
                <c:pt idx="1220">
                  <c:v>45838</c:v>
                </c:pt>
                <c:pt idx="1221">
                  <c:v>45839</c:v>
                </c:pt>
                <c:pt idx="1222">
                  <c:v>45840</c:v>
                </c:pt>
                <c:pt idx="1223">
                  <c:v>45841</c:v>
                </c:pt>
                <c:pt idx="1224">
                  <c:v>45842</c:v>
                </c:pt>
                <c:pt idx="1225">
                  <c:v>45845</c:v>
                </c:pt>
                <c:pt idx="1226">
                  <c:v>45846</c:v>
                </c:pt>
                <c:pt idx="1227">
                  <c:v>45847</c:v>
                </c:pt>
                <c:pt idx="1228">
                  <c:v>45848</c:v>
                </c:pt>
                <c:pt idx="1229">
                  <c:v>45849</c:v>
                </c:pt>
                <c:pt idx="1230">
                  <c:v>45852</c:v>
                </c:pt>
                <c:pt idx="1231">
                  <c:v>45853</c:v>
                </c:pt>
                <c:pt idx="1232">
                  <c:v>45854</c:v>
                </c:pt>
                <c:pt idx="1233">
                  <c:v>45855</c:v>
                </c:pt>
                <c:pt idx="1234">
                  <c:v>45856</c:v>
                </c:pt>
                <c:pt idx="1235">
                  <c:v>45859</c:v>
                </c:pt>
                <c:pt idx="1236">
                  <c:v>45860</c:v>
                </c:pt>
                <c:pt idx="1237">
                  <c:v>45861</c:v>
                </c:pt>
                <c:pt idx="1238">
                  <c:v>45862</c:v>
                </c:pt>
                <c:pt idx="1239">
                  <c:v>45863</c:v>
                </c:pt>
              </c:numCache>
            </c:numRef>
          </c:cat>
          <c:val>
            <c:numRef>
              <c:f>'Share Price'!$C$3:$C$1242</c:f>
              <c:numCache>
                <c:formatCode>0</c:formatCode>
                <c:ptCount val="1240"/>
                <c:pt idx="0">
                  <c:v>577.33941650390602</c:v>
                </c:pt>
                <c:pt idx="1">
                  <c:v>558.61846923828102</c:v>
                </c:pt>
                <c:pt idx="2">
                  <c:v>553.33197021484295</c:v>
                </c:pt>
                <c:pt idx="3">
                  <c:v>561.14056396484295</c:v>
                </c:pt>
                <c:pt idx="4">
                  <c:v>565.65093994140602</c:v>
                </c:pt>
                <c:pt idx="5">
                  <c:v>567.15447998046795</c:v>
                </c:pt>
                <c:pt idx="6">
                  <c:v>570.597900390625</c:v>
                </c:pt>
                <c:pt idx="7">
                  <c:v>587.330322265625</c:v>
                </c:pt>
                <c:pt idx="8">
                  <c:v>587.96087646484295</c:v>
                </c:pt>
                <c:pt idx="9">
                  <c:v>591.25872802734295</c:v>
                </c:pt>
                <c:pt idx="10">
                  <c:v>593.44134521484295</c:v>
                </c:pt>
                <c:pt idx="11">
                  <c:v>587.71826171875</c:v>
                </c:pt>
                <c:pt idx="12">
                  <c:v>585.34191894531205</c:v>
                </c:pt>
                <c:pt idx="13">
                  <c:v>594.12030029296795</c:v>
                </c:pt>
                <c:pt idx="14">
                  <c:v>592.66522216796795</c:v>
                </c:pt>
                <c:pt idx="15">
                  <c:v>598.77618408203102</c:v>
                </c:pt>
                <c:pt idx="16">
                  <c:v>607.74859619140602</c:v>
                </c:pt>
                <c:pt idx="17">
                  <c:v>610.31915283203102</c:v>
                </c:pt>
                <c:pt idx="18">
                  <c:v>619.24310302734295</c:v>
                </c:pt>
                <c:pt idx="19">
                  <c:v>613.66558837890602</c:v>
                </c:pt>
                <c:pt idx="20">
                  <c:v>618.321533203125</c:v>
                </c:pt>
                <c:pt idx="21">
                  <c:v>643.15338134765602</c:v>
                </c:pt>
                <c:pt idx="22">
                  <c:v>630.10687255859295</c:v>
                </c:pt>
                <c:pt idx="23">
                  <c:v>633.50189208984295</c:v>
                </c:pt>
                <c:pt idx="24">
                  <c:v>620.06750488281205</c:v>
                </c:pt>
                <c:pt idx="25">
                  <c:v>597.07867431640602</c:v>
                </c:pt>
                <c:pt idx="26">
                  <c:v>602.02575683593705</c:v>
                </c:pt>
                <c:pt idx="27">
                  <c:v>610.75567626953102</c:v>
                </c:pt>
                <c:pt idx="28">
                  <c:v>626.03302001953102</c:v>
                </c:pt>
                <c:pt idx="29">
                  <c:v>614.87811279296795</c:v>
                </c:pt>
                <c:pt idx="30">
                  <c:v>628.554931640625</c:v>
                </c:pt>
                <c:pt idx="31">
                  <c:v>619.38854980468705</c:v>
                </c:pt>
                <c:pt idx="32">
                  <c:v>622.15313720703102</c:v>
                </c:pt>
                <c:pt idx="33">
                  <c:v>624.14147949218705</c:v>
                </c:pt>
                <c:pt idx="34">
                  <c:v>634.13244628906205</c:v>
                </c:pt>
                <c:pt idx="35">
                  <c:v>648.97332763671795</c:v>
                </c:pt>
                <c:pt idx="36">
                  <c:v>650.91320800781205</c:v>
                </c:pt>
                <c:pt idx="37">
                  <c:v>659.546142578125</c:v>
                </c:pt>
                <c:pt idx="38">
                  <c:v>661.38928222656205</c:v>
                </c:pt>
                <c:pt idx="39">
                  <c:v>654.98712158203102</c:v>
                </c:pt>
                <c:pt idx="40">
                  <c:v>648.97332763671795</c:v>
                </c:pt>
                <c:pt idx="41">
                  <c:v>645.287353515625</c:v>
                </c:pt>
                <c:pt idx="42">
                  <c:v>654.50238037109295</c:v>
                </c:pt>
                <c:pt idx="43">
                  <c:v>644.26885986328102</c:v>
                </c:pt>
                <c:pt idx="44">
                  <c:v>639.2734375</c:v>
                </c:pt>
                <c:pt idx="45">
                  <c:v>663.959716796875</c:v>
                </c:pt>
                <c:pt idx="46">
                  <c:v>646.59680175781205</c:v>
                </c:pt>
                <c:pt idx="47">
                  <c:v>657.50921630859295</c:v>
                </c:pt>
                <c:pt idx="48">
                  <c:v>646.06329345703102</c:v>
                </c:pt>
                <c:pt idx="49">
                  <c:v>649.50677490234295</c:v>
                </c:pt>
                <c:pt idx="50">
                  <c:v>667.30615234375</c:v>
                </c:pt>
                <c:pt idx="51">
                  <c:v>660.41912841796795</c:v>
                </c:pt>
                <c:pt idx="52">
                  <c:v>666.43316650390602</c:v>
                </c:pt>
                <c:pt idx="53">
                  <c:v>688.88854980468705</c:v>
                </c:pt>
                <c:pt idx="54">
                  <c:v>683.89300537109295</c:v>
                </c:pt>
                <c:pt idx="55">
                  <c:v>680.98303222656205</c:v>
                </c:pt>
                <c:pt idx="56">
                  <c:v>676.52111816406205</c:v>
                </c:pt>
                <c:pt idx="57">
                  <c:v>663.62030029296795</c:v>
                </c:pt>
                <c:pt idx="58">
                  <c:v>676.56964111328102</c:v>
                </c:pt>
                <c:pt idx="59">
                  <c:v>684.81457519531205</c:v>
                </c:pt>
                <c:pt idx="60">
                  <c:v>687.86993408203102</c:v>
                </c:pt>
                <c:pt idx="61">
                  <c:v>690.24652099609295</c:v>
                </c:pt>
                <c:pt idx="62">
                  <c:v>702.12884521484295</c:v>
                </c:pt>
                <c:pt idx="63">
                  <c:v>704.89343261718705</c:v>
                </c:pt>
                <c:pt idx="64">
                  <c:v>699.55841064453102</c:v>
                </c:pt>
                <c:pt idx="65">
                  <c:v>702.71087646484295</c:v>
                </c:pt>
                <c:pt idx="66">
                  <c:v>706.73638916015602</c:v>
                </c:pt>
                <c:pt idx="67">
                  <c:v>703.389892578125</c:v>
                </c:pt>
                <c:pt idx="68">
                  <c:v>706.05731201171795</c:v>
                </c:pt>
                <c:pt idx="69">
                  <c:v>758.14587402343705</c:v>
                </c:pt>
                <c:pt idx="70">
                  <c:v>759.79486083984295</c:v>
                </c:pt>
                <c:pt idx="71">
                  <c:v>783.80224609375</c:v>
                </c:pt>
                <c:pt idx="72">
                  <c:v>793.30810546875</c:v>
                </c:pt>
                <c:pt idx="73">
                  <c:v>794.08428955078102</c:v>
                </c:pt>
                <c:pt idx="74">
                  <c:v>799.27362060546795</c:v>
                </c:pt>
                <c:pt idx="75">
                  <c:v>816.39392089843705</c:v>
                </c:pt>
                <c:pt idx="76">
                  <c:v>790.349609375</c:v>
                </c:pt>
                <c:pt idx="77">
                  <c:v>787.148681640625</c:v>
                </c:pt>
                <c:pt idx="78">
                  <c:v>803.54156494140602</c:v>
                </c:pt>
                <c:pt idx="79">
                  <c:v>802.18371582031205</c:v>
                </c:pt>
                <c:pt idx="80">
                  <c:v>819.35235595703102</c:v>
                </c:pt>
                <c:pt idx="81">
                  <c:v>812.950439453125</c:v>
                </c:pt>
                <c:pt idx="82">
                  <c:v>802.95965576171795</c:v>
                </c:pt>
                <c:pt idx="83">
                  <c:v>800.24359130859295</c:v>
                </c:pt>
                <c:pt idx="84">
                  <c:v>799.41912841796795</c:v>
                </c:pt>
                <c:pt idx="85">
                  <c:v>796.16961669921795</c:v>
                </c:pt>
                <c:pt idx="86">
                  <c:v>790.980224609375</c:v>
                </c:pt>
                <c:pt idx="87">
                  <c:v>779.09765625</c:v>
                </c:pt>
                <c:pt idx="88">
                  <c:v>777.351806640625</c:v>
                </c:pt>
                <c:pt idx="89">
                  <c:v>798.691650390625</c:v>
                </c:pt>
                <c:pt idx="90">
                  <c:v>811.25299072265602</c:v>
                </c:pt>
                <c:pt idx="91">
                  <c:v>807.32452392578102</c:v>
                </c:pt>
                <c:pt idx="92">
                  <c:v>804.60852050781205</c:v>
                </c:pt>
                <c:pt idx="93">
                  <c:v>801.01959228515602</c:v>
                </c:pt>
                <c:pt idx="94">
                  <c:v>795.296630859375</c:v>
                </c:pt>
                <c:pt idx="95">
                  <c:v>799.12799072265602</c:v>
                </c:pt>
                <c:pt idx="96">
                  <c:v>802.57159423828102</c:v>
                </c:pt>
                <c:pt idx="97">
                  <c:v>802.6201171875</c:v>
                </c:pt>
                <c:pt idx="98">
                  <c:v>802.13513183593705</c:v>
                </c:pt>
                <c:pt idx="99">
                  <c:v>838.84924316406205</c:v>
                </c:pt>
                <c:pt idx="100">
                  <c:v>874.10852050781205</c:v>
                </c:pt>
                <c:pt idx="101">
                  <c:v>883.71142578125</c:v>
                </c:pt>
                <c:pt idx="102">
                  <c:v>891.76232910156205</c:v>
                </c:pt>
                <c:pt idx="103">
                  <c:v>855.63006591796795</c:v>
                </c:pt>
                <c:pt idx="104">
                  <c:v>854.12664794921795</c:v>
                </c:pt>
                <c:pt idx="105">
                  <c:v>866.54254150390602</c:v>
                </c:pt>
                <c:pt idx="106">
                  <c:v>869.01611328125</c:v>
                </c:pt>
                <c:pt idx="107">
                  <c:v>876.48492431640602</c:v>
                </c:pt>
                <c:pt idx="108">
                  <c:v>881.48046875</c:v>
                </c:pt>
                <c:pt idx="109">
                  <c:v>877.50347900390602</c:v>
                </c:pt>
                <c:pt idx="110">
                  <c:v>888.65832519531205</c:v>
                </c:pt>
                <c:pt idx="111">
                  <c:v>882.595947265625</c:v>
                </c:pt>
                <c:pt idx="112">
                  <c:v>891.22882080078102</c:v>
                </c:pt>
                <c:pt idx="113">
                  <c:v>907.62176513671795</c:v>
                </c:pt>
                <c:pt idx="114">
                  <c:v>917.515625</c:v>
                </c:pt>
                <c:pt idx="115">
                  <c:v>942.10491943359295</c:v>
                </c:pt>
                <c:pt idx="116">
                  <c:v>977.26721191406205</c:v>
                </c:pt>
                <c:pt idx="117">
                  <c:v>983.37823486328102</c:v>
                </c:pt>
                <c:pt idx="118">
                  <c:v>988.22821044921795</c:v>
                </c:pt>
                <c:pt idx="119">
                  <c:v>982.06866455078102</c:v>
                </c:pt>
                <c:pt idx="120">
                  <c:v>972.95068359375</c:v>
                </c:pt>
                <c:pt idx="121">
                  <c:v>951.90185546875</c:v>
                </c:pt>
                <c:pt idx="122">
                  <c:v>956.07293701171795</c:v>
                </c:pt>
                <c:pt idx="123">
                  <c:v>988.6162109375</c:v>
                </c:pt>
                <c:pt idx="124">
                  <c:v>989.53765869140602</c:v>
                </c:pt>
                <c:pt idx="125">
                  <c:v>1097.98278808593</c:v>
                </c:pt>
                <c:pt idx="126">
                  <c:v>1088.9619140625</c:v>
                </c:pt>
                <c:pt idx="127">
                  <c:v>1088.71936035156</c:v>
                </c:pt>
                <c:pt idx="128">
                  <c:v>1082.55993652343</c:v>
                </c:pt>
                <c:pt idx="129">
                  <c:v>1149.3779296875</c:v>
                </c:pt>
                <c:pt idx="130">
                  <c:v>1016.13079833984</c:v>
                </c:pt>
                <c:pt idx="131">
                  <c:v>1033.10278320312</c:v>
                </c:pt>
                <c:pt idx="132">
                  <c:v>1099.33728027343</c:v>
                </c:pt>
                <c:pt idx="133">
                  <c:v>1082.26818847656</c:v>
                </c:pt>
                <c:pt idx="134">
                  <c:v>1102.98474121093</c:v>
                </c:pt>
                <c:pt idx="135">
                  <c:v>1079.64208984375</c:v>
                </c:pt>
                <c:pt idx="136">
                  <c:v>1095.349609375</c:v>
                </c:pt>
                <c:pt idx="137">
                  <c:v>1107.89636230468</c:v>
                </c:pt>
                <c:pt idx="138">
                  <c:v>1105.416015625</c:v>
                </c:pt>
                <c:pt idx="139">
                  <c:v>1123.70104980468</c:v>
                </c:pt>
                <c:pt idx="140">
                  <c:v>1110.66809082031</c:v>
                </c:pt>
                <c:pt idx="141">
                  <c:v>1140.23547363281</c:v>
                </c:pt>
                <c:pt idx="142">
                  <c:v>1182.83569335937</c:v>
                </c:pt>
                <c:pt idx="143">
                  <c:v>1161.77868652343</c:v>
                </c:pt>
                <c:pt idx="144">
                  <c:v>1133.96203613281</c:v>
                </c:pt>
                <c:pt idx="145">
                  <c:v>1107.79870605468</c:v>
                </c:pt>
                <c:pt idx="146">
                  <c:v>1097.29467773437</c:v>
                </c:pt>
                <c:pt idx="147">
                  <c:v>1093.64758300781</c:v>
                </c:pt>
                <c:pt idx="148">
                  <c:v>1114.65576171875</c:v>
                </c:pt>
                <c:pt idx="149">
                  <c:v>1143.59106445312</c:v>
                </c:pt>
                <c:pt idx="150">
                  <c:v>1075.26525878906</c:v>
                </c:pt>
                <c:pt idx="151">
                  <c:v>1081.68444824218</c:v>
                </c:pt>
                <c:pt idx="152">
                  <c:v>1112.61340332031</c:v>
                </c:pt>
                <c:pt idx="153">
                  <c:v>1132.0654296875</c:v>
                </c:pt>
                <c:pt idx="154">
                  <c:v>1139.50598144531</c:v>
                </c:pt>
                <c:pt idx="155">
                  <c:v>1086.20690917968</c:v>
                </c:pt>
                <c:pt idx="156">
                  <c:v>1084.69970703125</c:v>
                </c:pt>
                <c:pt idx="157">
                  <c:v>1069.86743164062</c:v>
                </c:pt>
                <c:pt idx="158">
                  <c:v>1089.61120605468</c:v>
                </c:pt>
                <c:pt idx="159">
                  <c:v>1072.88256835937</c:v>
                </c:pt>
                <c:pt idx="160">
                  <c:v>1069.13793945312</c:v>
                </c:pt>
                <c:pt idx="161">
                  <c:v>1058.63366699218</c:v>
                </c:pt>
                <c:pt idx="162">
                  <c:v>1032.71374511718</c:v>
                </c:pt>
                <c:pt idx="163">
                  <c:v>995.99792480468705</c:v>
                </c:pt>
                <c:pt idx="164">
                  <c:v>1015.35260009765</c:v>
                </c:pt>
                <c:pt idx="165">
                  <c:v>1008.7876586914</c:v>
                </c:pt>
                <c:pt idx="166">
                  <c:v>1012.87249755859</c:v>
                </c:pt>
                <c:pt idx="167">
                  <c:v>1000.76361083984</c:v>
                </c:pt>
                <c:pt idx="168">
                  <c:v>998.04034423828102</c:v>
                </c:pt>
                <c:pt idx="169">
                  <c:v>1021.52893066406</c:v>
                </c:pt>
                <c:pt idx="170">
                  <c:v>1021.77197265625</c:v>
                </c:pt>
                <c:pt idx="171">
                  <c:v>1021.62609863281</c:v>
                </c:pt>
                <c:pt idx="172">
                  <c:v>1029.45532226562</c:v>
                </c:pt>
                <c:pt idx="173">
                  <c:v>1001.63897705078</c:v>
                </c:pt>
                <c:pt idx="174">
                  <c:v>1023.13348388671</c:v>
                </c:pt>
                <c:pt idx="175">
                  <c:v>1029.30981445312</c:v>
                </c:pt>
                <c:pt idx="176">
                  <c:v>1030.71984863281</c:v>
                </c:pt>
                <c:pt idx="177">
                  <c:v>1033.15148925781</c:v>
                </c:pt>
                <c:pt idx="178">
                  <c:v>966.47918701171795</c:v>
                </c:pt>
                <c:pt idx="179">
                  <c:v>995.7060546875</c:v>
                </c:pt>
                <c:pt idx="180">
                  <c:v>982.52722167968705</c:v>
                </c:pt>
                <c:pt idx="181">
                  <c:v>982.77044677734295</c:v>
                </c:pt>
                <c:pt idx="182">
                  <c:v>973.53070068359295</c:v>
                </c:pt>
                <c:pt idx="183">
                  <c:v>977.27502441406205</c:v>
                </c:pt>
                <c:pt idx="184">
                  <c:v>977.08062744140602</c:v>
                </c:pt>
                <c:pt idx="185">
                  <c:v>977.95599365234295</c:v>
                </c:pt>
                <c:pt idx="186">
                  <c:v>972.703857421875</c:v>
                </c:pt>
                <c:pt idx="187">
                  <c:v>1000.32598876953</c:v>
                </c:pt>
                <c:pt idx="188">
                  <c:v>991.91296386718705</c:v>
                </c:pt>
                <c:pt idx="189">
                  <c:v>981.70056152343705</c:v>
                </c:pt>
                <c:pt idx="190">
                  <c:v>963.12371826171795</c:v>
                </c:pt>
                <c:pt idx="191">
                  <c:v>977.17791748046795</c:v>
                </c:pt>
                <c:pt idx="192">
                  <c:v>958.94152832031205</c:v>
                </c:pt>
                <c:pt idx="193">
                  <c:v>969.88336181640602</c:v>
                </c:pt>
                <c:pt idx="194">
                  <c:v>979.17169189453102</c:v>
                </c:pt>
                <c:pt idx="195">
                  <c:v>974.55181884765602</c:v>
                </c:pt>
                <c:pt idx="196">
                  <c:v>977.90740966796795</c:v>
                </c:pt>
                <c:pt idx="197">
                  <c:v>1001.44445800781</c:v>
                </c:pt>
                <c:pt idx="198">
                  <c:v>980.24163818359295</c:v>
                </c:pt>
                <c:pt idx="199">
                  <c:v>970.22375488281205</c:v>
                </c:pt>
                <c:pt idx="200">
                  <c:v>1002.31976318359</c:v>
                </c:pt>
                <c:pt idx="201">
                  <c:v>1042.09948730468</c:v>
                </c:pt>
                <c:pt idx="202">
                  <c:v>1044.67687988281</c:v>
                </c:pt>
                <c:pt idx="203">
                  <c:v>1042.974609375</c:v>
                </c:pt>
                <c:pt idx="204">
                  <c:v>1000.1314086914</c:v>
                </c:pt>
                <c:pt idx="205">
                  <c:v>987.58483886718705</c:v>
                </c:pt>
                <c:pt idx="206">
                  <c:v>967.8408203125</c:v>
                </c:pt>
                <c:pt idx="207">
                  <c:v>969.10528564453102</c:v>
                </c:pt>
                <c:pt idx="208">
                  <c:v>991.86431884765602</c:v>
                </c:pt>
                <c:pt idx="209">
                  <c:v>990.21081542968705</c:v>
                </c:pt>
                <c:pt idx="210">
                  <c:v>1002.56311035156</c:v>
                </c:pt>
                <c:pt idx="211">
                  <c:v>1001.24987792968</c:v>
                </c:pt>
                <c:pt idx="212">
                  <c:v>1018.02734375</c:v>
                </c:pt>
                <c:pt idx="213">
                  <c:v>1043.16943359375</c:v>
                </c:pt>
                <c:pt idx="214">
                  <c:v>1027.85083007812</c:v>
                </c:pt>
                <c:pt idx="215">
                  <c:v>1022.01507568359</c:v>
                </c:pt>
                <c:pt idx="216">
                  <c:v>1010.48968505859</c:v>
                </c:pt>
                <c:pt idx="217">
                  <c:v>999.11016845703102</c:v>
                </c:pt>
                <c:pt idx="218">
                  <c:v>995.75476074218705</c:v>
                </c:pt>
                <c:pt idx="219">
                  <c:v>989.23822021484295</c:v>
                </c:pt>
                <c:pt idx="220">
                  <c:v>991.52380371093705</c:v>
                </c:pt>
                <c:pt idx="221">
                  <c:v>990.016357421875</c:v>
                </c:pt>
                <c:pt idx="222">
                  <c:v>979.36633300781205</c:v>
                </c:pt>
                <c:pt idx="223">
                  <c:v>973.80310058593705</c:v>
                </c:pt>
                <c:pt idx="224">
                  <c:v>972.58306884765602</c:v>
                </c:pt>
                <c:pt idx="225">
                  <c:v>959.35833740234295</c:v>
                </c:pt>
                <c:pt idx="226">
                  <c:v>975.70623779296795</c:v>
                </c:pt>
                <c:pt idx="227">
                  <c:v>974.53503417968705</c:v>
                </c:pt>
                <c:pt idx="228">
                  <c:v>967.75183105468705</c:v>
                </c:pt>
                <c:pt idx="229">
                  <c:v>975.36462402343705</c:v>
                </c:pt>
                <c:pt idx="230">
                  <c:v>968.48382568359295</c:v>
                </c:pt>
                <c:pt idx="231">
                  <c:v>955.30792236328102</c:v>
                </c:pt>
                <c:pt idx="232">
                  <c:v>956.67437744140602</c:v>
                </c:pt>
                <c:pt idx="233">
                  <c:v>965.26312255859295</c:v>
                </c:pt>
                <c:pt idx="234">
                  <c:v>961.89587402343705</c:v>
                </c:pt>
                <c:pt idx="235">
                  <c:v>997.81262207031205</c:v>
                </c:pt>
                <c:pt idx="236">
                  <c:v>996.88543701171795</c:v>
                </c:pt>
                <c:pt idx="237">
                  <c:v>996.88543701171795</c:v>
                </c:pt>
                <c:pt idx="238">
                  <c:v>1003.81512451171</c:v>
                </c:pt>
                <c:pt idx="239">
                  <c:v>998.78863525390602</c:v>
                </c:pt>
                <c:pt idx="240">
                  <c:v>1017.47900390625</c:v>
                </c:pt>
                <c:pt idx="241">
                  <c:v>1007.76788330078</c:v>
                </c:pt>
                <c:pt idx="242">
                  <c:v>998.15435791015602</c:v>
                </c:pt>
                <c:pt idx="243">
                  <c:v>1014.89270019531</c:v>
                </c:pt>
                <c:pt idx="244">
                  <c:v>1051.78540039062</c:v>
                </c:pt>
                <c:pt idx="245">
                  <c:v>1063.49755859375</c:v>
                </c:pt>
                <c:pt idx="246">
                  <c:v>1077.06372070312</c:v>
                </c:pt>
                <c:pt idx="247">
                  <c:v>1123.66796875</c:v>
                </c:pt>
                <c:pt idx="248">
                  <c:v>1116.29895019531</c:v>
                </c:pt>
                <c:pt idx="249">
                  <c:v>1134.40380859375</c:v>
                </c:pt>
                <c:pt idx="250">
                  <c:v>1131.57348632812</c:v>
                </c:pt>
                <c:pt idx="251">
                  <c:v>1129.81652832031</c:v>
                </c:pt>
                <c:pt idx="252">
                  <c:v>1150.45886230468</c:v>
                </c:pt>
                <c:pt idx="253">
                  <c:v>1145.48132324218</c:v>
                </c:pt>
                <c:pt idx="254">
                  <c:v>1156.65661621093</c:v>
                </c:pt>
                <c:pt idx="255">
                  <c:v>1201.74780273437</c:v>
                </c:pt>
                <c:pt idx="256">
                  <c:v>1204.13879394531</c:v>
                </c:pt>
                <c:pt idx="257">
                  <c:v>1187.05883789062</c:v>
                </c:pt>
                <c:pt idx="258">
                  <c:v>1203.30920410156</c:v>
                </c:pt>
                <c:pt idx="259">
                  <c:v>1205.8466796875</c:v>
                </c:pt>
                <c:pt idx="260">
                  <c:v>1194.47644042968</c:v>
                </c:pt>
                <c:pt idx="261">
                  <c:v>1207.06701660156</c:v>
                </c:pt>
                <c:pt idx="262">
                  <c:v>1202.33325195312</c:v>
                </c:pt>
                <c:pt idx="263">
                  <c:v>1212.33728027343</c:v>
                </c:pt>
                <c:pt idx="264">
                  <c:v>1196.28198242187</c:v>
                </c:pt>
                <c:pt idx="265">
                  <c:v>1195.01330566406</c:v>
                </c:pt>
                <c:pt idx="266">
                  <c:v>1204.52954101562</c:v>
                </c:pt>
                <c:pt idx="267">
                  <c:v>1206.62768554687</c:v>
                </c:pt>
                <c:pt idx="268">
                  <c:v>1228.97802734375</c:v>
                </c:pt>
                <c:pt idx="269">
                  <c:v>1235.32189941406</c:v>
                </c:pt>
                <c:pt idx="270">
                  <c:v>1175.34704589843</c:v>
                </c:pt>
                <c:pt idx="271">
                  <c:v>1185.83898925781</c:v>
                </c:pt>
                <c:pt idx="272">
                  <c:v>1205.35876464843</c:v>
                </c:pt>
                <c:pt idx="273">
                  <c:v>1236.10290527343</c:v>
                </c:pt>
                <c:pt idx="274">
                  <c:v>1238.005859375</c:v>
                </c:pt>
                <c:pt idx="275">
                  <c:v>1312.474609375</c:v>
                </c:pt>
                <c:pt idx="276">
                  <c:v>1358.83471679687</c:v>
                </c:pt>
                <c:pt idx="277">
                  <c:v>1396.11791992187</c:v>
                </c:pt>
                <c:pt idx="278">
                  <c:v>1396.11791992187</c:v>
                </c:pt>
                <c:pt idx="279">
                  <c:v>1410.12353515625</c:v>
                </c:pt>
                <c:pt idx="280">
                  <c:v>1398.26513671875</c:v>
                </c:pt>
                <c:pt idx="281">
                  <c:v>1419.0537109375</c:v>
                </c:pt>
                <c:pt idx="282">
                  <c:v>1415.29626464843</c:v>
                </c:pt>
                <c:pt idx="283">
                  <c:v>1430.37536621093</c:v>
                </c:pt>
                <c:pt idx="284">
                  <c:v>1416.36987304687</c:v>
                </c:pt>
                <c:pt idx="285">
                  <c:v>1418.22424316406</c:v>
                </c:pt>
                <c:pt idx="286">
                  <c:v>1436.57299804687</c:v>
                </c:pt>
                <c:pt idx="287">
                  <c:v>1373.42578125</c:v>
                </c:pt>
                <c:pt idx="288">
                  <c:v>1377.23229980468</c:v>
                </c:pt>
                <c:pt idx="289">
                  <c:v>1386.35791015625</c:v>
                </c:pt>
                <c:pt idx="290">
                  <c:v>1403.73071289062</c:v>
                </c:pt>
                <c:pt idx="291">
                  <c:v>1380.94116210937</c:v>
                </c:pt>
                <c:pt idx="292">
                  <c:v>1355.22351074218</c:v>
                </c:pt>
                <c:pt idx="293">
                  <c:v>1336.97229003906</c:v>
                </c:pt>
                <c:pt idx="294">
                  <c:v>1335.02026367187</c:v>
                </c:pt>
                <c:pt idx="295">
                  <c:v>1340.14440917968</c:v>
                </c:pt>
                <c:pt idx="296">
                  <c:v>1326.48022460937</c:v>
                </c:pt>
                <c:pt idx="297">
                  <c:v>1356.44360351562</c:v>
                </c:pt>
                <c:pt idx="298">
                  <c:v>1356.19946289062</c:v>
                </c:pt>
                <c:pt idx="299">
                  <c:v>1336.53308105468</c:v>
                </c:pt>
                <c:pt idx="300">
                  <c:v>1360.73803710937</c:v>
                </c:pt>
                <c:pt idx="301">
                  <c:v>1338.53381347656</c:v>
                </c:pt>
                <c:pt idx="302">
                  <c:v>1348.97705078125</c:v>
                </c:pt>
                <c:pt idx="303">
                  <c:v>1386.16271972656</c:v>
                </c:pt>
                <c:pt idx="304">
                  <c:v>1375.86584472656</c:v>
                </c:pt>
                <c:pt idx="305">
                  <c:v>1438.72033691406</c:v>
                </c:pt>
                <c:pt idx="306">
                  <c:v>1419.78576660156</c:v>
                </c:pt>
                <c:pt idx="307">
                  <c:v>1389.62780761718</c:v>
                </c:pt>
                <c:pt idx="308">
                  <c:v>1372.93786621093</c:v>
                </c:pt>
                <c:pt idx="309">
                  <c:v>1254.93957519531</c:v>
                </c:pt>
                <c:pt idx="310">
                  <c:v>1258.40441894531</c:v>
                </c:pt>
                <c:pt idx="311">
                  <c:v>1267.77404785156</c:v>
                </c:pt>
                <c:pt idx="312">
                  <c:v>1254.64672851562</c:v>
                </c:pt>
                <c:pt idx="313">
                  <c:v>1248.97277832031</c:v>
                </c:pt>
                <c:pt idx="314">
                  <c:v>1236.30407714843</c:v>
                </c:pt>
                <c:pt idx="315">
                  <c:v>1235.52136230468</c:v>
                </c:pt>
                <c:pt idx="316">
                  <c:v>1260.17407226562</c:v>
                </c:pt>
                <c:pt idx="317">
                  <c:v>1262.71752929687</c:v>
                </c:pt>
                <c:pt idx="318">
                  <c:v>1262.66870117187</c:v>
                </c:pt>
                <c:pt idx="319">
                  <c:v>1266.33728027343</c:v>
                </c:pt>
                <c:pt idx="320">
                  <c:v>1297.49548339843</c:v>
                </c:pt>
                <c:pt idx="321">
                  <c:v>1298.08264160156</c:v>
                </c:pt>
                <c:pt idx="322">
                  <c:v>1317.79467773437</c:v>
                </c:pt>
                <c:pt idx="323">
                  <c:v>1316.57202148437</c:v>
                </c:pt>
                <c:pt idx="324">
                  <c:v>1342.88781738281</c:v>
                </c:pt>
                <c:pt idx="325">
                  <c:v>1359.02941894531</c:v>
                </c:pt>
                <c:pt idx="326">
                  <c:v>1368.4697265625</c:v>
                </c:pt>
                <c:pt idx="327">
                  <c:v>1345.38256835937</c:v>
                </c:pt>
                <c:pt idx="328">
                  <c:v>1343.13232421875</c:v>
                </c:pt>
                <c:pt idx="329">
                  <c:v>1347.58374023437</c:v>
                </c:pt>
                <c:pt idx="330">
                  <c:v>1362.06213378906</c:v>
                </c:pt>
                <c:pt idx="331">
                  <c:v>1342.7412109375</c:v>
                </c:pt>
                <c:pt idx="332">
                  <c:v>1359.27392578125</c:v>
                </c:pt>
                <c:pt idx="333">
                  <c:v>1298.37585449218</c:v>
                </c:pt>
                <c:pt idx="334">
                  <c:v>1301.21301269531</c:v>
                </c:pt>
                <c:pt idx="335">
                  <c:v>1330.80590820312</c:v>
                </c:pt>
                <c:pt idx="336">
                  <c:v>1331.44201660156</c:v>
                </c:pt>
                <c:pt idx="337">
                  <c:v>1349.19775390625</c:v>
                </c:pt>
                <c:pt idx="338">
                  <c:v>1353.20861816406</c:v>
                </c:pt>
                <c:pt idx="339">
                  <c:v>1340.6865234375</c:v>
                </c:pt>
                <c:pt idx="340">
                  <c:v>1380.20935058593</c:v>
                </c:pt>
                <c:pt idx="341">
                  <c:v>1387.15502929687</c:v>
                </c:pt>
                <c:pt idx="342">
                  <c:v>1358.83374023437</c:v>
                </c:pt>
                <c:pt idx="343">
                  <c:v>1361.96435546875</c:v>
                </c:pt>
                <c:pt idx="344">
                  <c:v>1340.24658203125</c:v>
                </c:pt>
                <c:pt idx="345">
                  <c:v>1323.07751464843</c:v>
                </c:pt>
                <c:pt idx="346">
                  <c:v>1322.00158691406</c:v>
                </c:pt>
                <c:pt idx="347">
                  <c:v>1331.44201660156</c:v>
                </c:pt>
                <c:pt idx="348">
                  <c:v>1291.185546875</c:v>
                </c:pt>
                <c:pt idx="349">
                  <c:v>1261.6416015625</c:v>
                </c:pt>
                <c:pt idx="350">
                  <c:v>1309.62634277343</c:v>
                </c:pt>
                <c:pt idx="351">
                  <c:v>1341.66491699218</c:v>
                </c:pt>
                <c:pt idx="352">
                  <c:v>1342.98559570312</c:v>
                </c:pt>
                <c:pt idx="353">
                  <c:v>1331.49084472656</c:v>
                </c:pt>
                <c:pt idx="354">
                  <c:v>1344.84448242187</c:v>
                </c:pt>
                <c:pt idx="355">
                  <c:v>1369.4482421875</c:v>
                </c:pt>
                <c:pt idx="356">
                  <c:v>1363.52941894531</c:v>
                </c:pt>
                <c:pt idx="357">
                  <c:v>1356.97497558593</c:v>
                </c:pt>
                <c:pt idx="358">
                  <c:v>1366.66015625</c:v>
                </c:pt>
                <c:pt idx="359">
                  <c:v>1375.61145019531</c:v>
                </c:pt>
                <c:pt idx="360">
                  <c:v>1370.86669921875</c:v>
                </c:pt>
                <c:pt idx="361">
                  <c:v>1369.69274902343</c:v>
                </c:pt>
                <c:pt idx="362">
                  <c:v>1356.14343261718</c:v>
                </c:pt>
                <c:pt idx="363">
                  <c:v>1338.68139648437</c:v>
                </c:pt>
                <c:pt idx="364">
                  <c:v>1322.24597167968</c:v>
                </c:pt>
                <c:pt idx="365">
                  <c:v>1328.3603515625</c:v>
                </c:pt>
                <c:pt idx="366">
                  <c:v>1326.40368652343</c:v>
                </c:pt>
                <c:pt idx="367">
                  <c:v>1298.08264160156</c:v>
                </c:pt>
                <c:pt idx="368">
                  <c:v>1315.642578125</c:v>
                </c:pt>
                <c:pt idx="369">
                  <c:v>1300.18579101562</c:v>
                </c:pt>
                <c:pt idx="370">
                  <c:v>1286.88122558593</c:v>
                </c:pt>
                <c:pt idx="371">
                  <c:v>1280.32653808593</c:v>
                </c:pt>
                <c:pt idx="372">
                  <c:v>1281.84326171875</c:v>
                </c:pt>
                <c:pt idx="373">
                  <c:v>1214.58618164062</c:v>
                </c:pt>
                <c:pt idx="374">
                  <c:v>1154.32397460937</c:v>
                </c:pt>
                <c:pt idx="375">
                  <c:v>1158.67736816406</c:v>
                </c:pt>
                <c:pt idx="376">
                  <c:v>1120.37744140625</c:v>
                </c:pt>
                <c:pt idx="377">
                  <c:v>1117.44274902343</c:v>
                </c:pt>
                <c:pt idx="378">
                  <c:v>1158.67736816406</c:v>
                </c:pt>
                <c:pt idx="379">
                  <c:v>1162.00341796875</c:v>
                </c:pt>
                <c:pt idx="380">
                  <c:v>1183.67236328125</c:v>
                </c:pt>
                <c:pt idx="381">
                  <c:v>1180.44396972656</c:v>
                </c:pt>
                <c:pt idx="382">
                  <c:v>1183.28112792968</c:v>
                </c:pt>
                <c:pt idx="383">
                  <c:v>1168.99816894531</c:v>
                </c:pt>
                <c:pt idx="384">
                  <c:v>1161.02526855468</c:v>
                </c:pt>
                <c:pt idx="385">
                  <c:v>1197.31958007812</c:v>
                </c:pt>
                <c:pt idx="386">
                  <c:v>1192.8193359375</c:v>
                </c:pt>
                <c:pt idx="387">
                  <c:v>1149.23693847656</c:v>
                </c:pt>
                <c:pt idx="388">
                  <c:v>1130.94311523437</c:v>
                </c:pt>
                <c:pt idx="389">
                  <c:v>1163.96008300781</c:v>
                </c:pt>
                <c:pt idx="390">
                  <c:v>1180.19958496093</c:v>
                </c:pt>
                <c:pt idx="391">
                  <c:v>1180.73742675781</c:v>
                </c:pt>
                <c:pt idx="392">
                  <c:v>1175.21044921875</c:v>
                </c:pt>
                <c:pt idx="393">
                  <c:v>1175.06372070312</c:v>
                </c:pt>
                <c:pt idx="394">
                  <c:v>1177.31359863281</c:v>
                </c:pt>
                <c:pt idx="395">
                  <c:v>1175.16149902343</c:v>
                </c:pt>
                <c:pt idx="396">
                  <c:v>1122.48095703125</c:v>
                </c:pt>
                <c:pt idx="397">
                  <c:v>1143.02478027343</c:v>
                </c:pt>
                <c:pt idx="398">
                  <c:v>1159.94921875</c:v>
                </c:pt>
                <c:pt idx="399">
                  <c:v>1123.89929199218</c:v>
                </c:pt>
                <c:pt idx="400">
                  <c:v>1080.36572265625</c:v>
                </c:pt>
                <c:pt idx="401">
                  <c:v>1060.45776367187</c:v>
                </c:pt>
                <c:pt idx="402">
                  <c:v>1048.76733398437</c:v>
                </c:pt>
                <c:pt idx="403">
                  <c:v>1051.99560546875</c:v>
                </c:pt>
                <c:pt idx="404">
                  <c:v>1068.91979980468</c:v>
                </c:pt>
                <c:pt idx="405">
                  <c:v>1103.20874023437</c:v>
                </c:pt>
                <c:pt idx="406">
                  <c:v>1068.87084960937</c:v>
                </c:pt>
                <c:pt idx="407">
                  <c:v>1071.90356445312</c:v>
                </c:pt>
                <c:pt idx="408">
                  <c:v>1058.55017089843</c:v>
                </c:pt>
                <c:pt idx="409">
                  <c:v>1111.67102050781</c:v>
                </c:pt>
                <c:pt idx="410">
                  <c:v>1122.18737792968</c:v>
                </c:pt>
                <c:pt idx="411">
                  <c:v>1112.45349121093</c:v>
                </c:pt>
                <c:pt idx="412">
                  <c:v>1100.51843261718</c:v>
                </c:pt>
                <c:pt idx="413">
                  <c:v>1116.56213378906</c:v>
                </c:pt>
                <c:pt idx="414">
                  <c:v>1121.25805664062</c:v>
                </c:pt>
                <c:pt idx="415">
                  <c:v>1123.60595703125</c:v>
                </c:pt>
                <c:pt idx="416">
                  <c:v>1105.50769042968</c:v>
                </c:pt>
                <c:pt idx="417">
                  <c:v>1128.54626464843</c:v>
                </c:pt>
                <c:pt idx="418">
                  <c:v>1125.90490722656</c:v>
                </c:pt>
                <c:pt idx="419">
                  <c:v>1127.51904296875</c:v>
                </c:pt>
                <c:pt idx="420">
                  <c:v>1147.62268066406</c:v>
                </c:pt>
                <c:pt idx="421">
                  <c:v>1154.66638183593</c:v>
                </c:pt>
                <c:pt idx="422">
                  <c:v>1231.31481933593</c:v>
                </c:pt>
                <c:pt idx="423">
                  <c:v>1224.66235351562</c:v>
                </c:pt>
                <c:pt idx="424">
                  <c:v>1222.06994628906</c:v>
                </c:pt>
                <c:pt idx="425">
                  <c:v>1240.41271972656</c:v>
                </c:pt>
                <c:pt idx="426">
                  <c:v>1247.50524902343</c:v>
                </c:pt>
                <c:pt idx="427">
                  <c:v>1228.52673339843</c:v>
                </c:pt>
                <c:pt idx="428">
                  <c:v>1246.03796386718</c:v>
                </c:pt>
                <c:pt idx="429">
                  <c:v>1252.00537109375</c:v>
                </c:pt>
                <c:pt idx="430">
                  <c:v>1257.87512207031</c:v>
                </c:pt>
                <c:pt idx="431">
                  <c:v>1271.130859375</c:v>
                </c:pt>
                <c:pt idx="432">
                  <c:v>1292.06604003906</c:v>
                </c:pt>
                <c:pt idx="433">
                  <c:v>1287.71276855468</c:v>
                </c:pt>
                <c:pt idx="434">
                  <c:v>1273.62548828125</c:v>
                </c:pt>
                <c:pt idx="435">
                  <c:v>1297.15319824218</c:v>
                </c:pt>
                <c:pt idx="436">
                  <c:v>1287.41931152343</c:v>
                </c:pt>
                <c:pt idx="437">
                  <c:v>1288.49536132812</c:v>
                </c:pt>
                <c:pt idx="438">
                  <c:v>1283.310546875</c:v>
                </c:pt>
                <c:pt idx="439">
                  <c:v>1261.83703613281</c:v>
                </c:pt>
                <c:pt idx="440">
                  <c:v>1225.78747558593</c:v>
                </c:pt>
                <c:pt idx="441">
                  <c:v>1221.97216796875</c:v>
                </c:pt>
                <c:pt idx="442">
                  <c:v>1211.6513671875</c:v>
                </c:pt>
                <c:pt idx="443">
                  <c:v>1189.10192871093</c:v>
                </c:pt>
                <c:pt idx="444">
                  <c:v>1197.7109375</c:v>
                </c:pt>
                <c:pt idx="445">
                  <c:v>1202.55322265625</c:v>
                </c:pt>
                <c:pt idx="446">
                  <c:v>1173.49829101562</c:v>
                </c:pt>
                <c:pt idx="447">
                  <c:v>1208.12951660156</c:v>
                </c:pt>
                <c:pt idx="448">
                  <c:v>1209.15673828125</c:v>
                </c:pt>
                <c:pt idx="449">
                  <c:v>1225.44519042968</c:v>
                </c:pt>
                <c:pt idx="450">
                  <c:v>1215.51538085937</c:v>
                </c:pt>
                <c:pt idx="451">
                  <c:v>1188.66162109375</c:v>
                </c:pt>
                <c:pt idx="452">
                  <c:v>1202.65124511718</c:v>
                </c:pt>
                <c:pt idx="453">
                  <c:v>1218.4013671875</c:v>
                </c:pt>
                <c:pt idx="454">
                  <c:v>1191.25390625</c:v>
                </c:pt>
                <c:pt idx="455">
                  <c:v>1202.7490234375</c:v>
                </c:pt>
                <c:pt idx="456">
                  <c:v>1147.2802734375</c:v>
                </c:pt>
                <c:pt idx="457">
                  <c:v>1155.69348144531</c:v>
                </c:pt>
                <c:pt idx="458">
                  <c:v>1191.15625</c:v>
                </c:pt>
                <c:pt idx="459">
                  <c:v>1175.69934082031</c:v>
                </c:pt>
                <c:pt idx="460">
                  <c:v>1165.28088378906</c:v>
                </c:pt>
                <c:pt idx="461">
                  <c:v>1145.76391601562</c:v>
                </c:pt>
                <c:pt idx="462">
                  <c:v>1131.04077148437</c:v>
                </c:pt>
                <c:pt idx="463">
                  <c:v>1124.19287109375</c:v>
                </c:pt>
                <c:pt idx="464">
                  <c:v>1108.24682617187</c:v>
                </c:pt>
                <c:pt idx="465">
                  <c:v>1085.0126953125</c:v>
                </c:pt>
                <c:pt idx="466">
                  <c:v>1107.46435546875</c:v>
                </c:pt>
                <c:pt idx="467">
                  <c:v>1099.05078125</c:v>
                </c:pt>
                <c:pt idx="468">
                  <c:v>1068.822265625</c:v>
                </c:pt>
                <c:pt idx="469">
                  <c:v>1102.66320800781</c:v>
                </c:pt>
                <c:pt idx="470">
                  <c:v>1093.92041015625</c:v>
                </c:pt>
                <c:pt idx="471">
                  <c:v>1074.07763671875</c:v>
                </c:pt>
                <c:pt idx="472">
                  <c:v>1050.74743652343</c:v>
                </c:pt>
                <c:pt idx="473">
                  <c:v>1052.26977539062</c:v>
                </c:pt>
                <c:pt idx="474">
                  <c:v>1086.40576171875</c:v>
                </c:pt>
                <c:pt idx="475">
                  <c:v>1081.78881835937</c:v>
                </c:pt>
                <c:pt idx="476">
                  <c:v>1077.27001953125</c:v>
                </c:pt>
                <c:pt idx="477">
                  <c:v>1087.28991699218</c:v>
                </c:pt>
                <c:pt idx="478">
                  <c:v>1082.91845703125</c:v>
                </c:pt>
                <c:pt idx="479">
                  <c:v>1086.99523925781</c:v>
                </c:pt>
                <c:pt idx="480">
                  <c:v>1079.185546875</c:v>
                </c:pt>
                <c:pt idx="481">
                  <c:v>1078.79272460937</c:v>
                </c:pt>
                <c:pt idx="482">
                  <c:v>1091.61218261718</c:v>
                </c:pt>
                <c:pt idx="483">
                  <c:v>1113.07592773437</c:v>
                </c:pt>
                <c:pt idx="484">
                  <c:v>1136.65185546875</c:v>
                </c:pt>
                <c:pt idx="485">
                  <c:v>1176.04296875</c:v>
                </c:pt>
                <c:pt idx="486">
                  <c:v>1200.4541015625</c:v>
                </c:pt>
                <c:pt idx="487">
                  <c:v>1197.06506347656</c:v>
                </c:pt>
                <c:pt idx="488">
                  <c:v>1202.66430664062</c:v>
                </c:pt>
                <c:pt idx="489">
                  <c:v>1199.32446289062</c:v>
                </c:pt>
                <c:pt idx="490">
                  <c:v>1206.83923339843</c:v>
                </c:pt>
                <c:pt idx="491">
                  <c:v>1219.80590820312</c:v>
                </c:pt>
                <c:pt idx="492">
                  <c:v>1233.4111328125</c:v>
                </c:pt>
                <c:pt idx="493">
                  <c:v>1239.99279785156</c:v>
                </c:pt>
                <c:pt idx="494">
                  <c:v>1236.45629882812</c:v>
                </c:pt>
                <c:pt idx="495">
                  <c:v>1201.63293457031</c:v>
                </c:pt>
                <c:pt idx="496">
                  <c:v>1234.78649902343</c:v>
                </c:pt>
                <c:pt idx="497">
                  <c:v>1204.77600097656</c:v>
                </c:pt>
                <c:pt idx="498">
                  <c:v>1204.62890625</c:v>
                </c:pt>
                <c:pt idx="499">
                  <c:v>1189.1572265625</c:v>
                </c:pt>
                <c:pt idx="500">
                  <c:v>1199.42260742187</c:v>
                </c:pt>
                <c:pt idx="501">
                  <c:v>1203.59753417968</c:v>
                </c:pt>
                <c:pt idx="502">
                  <c:v>1227.27160644531</c:v>
                </c:pt>
                <c:pt idx="503">
                  <c:v>1265.14050292968</c:v>
                </c:pt>
                <c:pt idx="504">
                  <c:v>1267.39965820312</c:v>
                </c:pt>
                <c:pt idx="505">
                  <c:v>1256.83984375</c:v>
                </c:pt>
                <c:pt idx="506">
                  <c:v>1286.75158691406</c:v>
                </c:pt>
                <c:pt idx="507">
                  <c:v>1266.61389160156</c:v>
                </c:pt>
                <c:pt idx="508">
                  <c:v>1281.88903808593</c:v>
                </c:pt>
                <c:pt idx="509">
                  <c:v>1285.86743164062</c:v>
                </c:pt>
                <c:pt idx="510">
                  <c:v>1285.08154296875</c:v>
                </c:pt>
                <c:pt idx="511">
                  <c:v>1274.22692871093</c:v>
                </c:pt>
                <c:pt idx="512">
                  <c:v>1278.35278320312</c:v>
                </c:pt>
                <c:pt idx="513">
                  <c:v>1324.66955566406</c:v>
                </c:pt>
                <c:pt idx="514">
                  <c:v>1334.00158691406</c:v>
                </c:pt>
                <c:pt idx="515">
                  <c:v>1326.14282226562</c:v>
                </c:pt>
                <c:pt idx="516">
                  <c:v>1264.40368652343</c:v>
                </c:pt>
                <c:pt idx="517">
                  <c:v>1268.82409667968</c:v>
                </c:pt>
                <c:pt idx="518">
                  <c:v>1276.14245605468</c:v>
                </c:pt>
                <c:pt idx="519">
                  <c:v>1287.97961425781</c:v>
                </c:pt>
                <c:pt idx="520">
                  <c:v>1300.2587890625</c:v>
                </c:pt>
                <c:pt idx="521">
                  <c:v>1319.7578125</c:v>
                </c:pt>
                <c:pt idx="522">
                  <c:v>1366.90954589843</c:v>
                </c:pt>
                <c:pt idx="523">
                  <c:v>1360.47521972656</c:v>
                </c:pt>
                <c:pt idx="524">
                  <c:v>1357.8720703125</c:v>
                </c:pt>
                <c:pt idx="525">
                  <c:v>1355.41638183593</c:v>
                </c:pt>
                <c:pt idx="526">
                  <c:v>1353.99169921875</c:v>
                </c:pt>
                <c:pt idx="527">
                  <c:v>1343.23547363281</c:v>
                </c:pt>
                <c:pt idx="528">
                  <c:v>1325.06225585937</c:v>
                </c:pt>
                <c:pt idx="529">
                  <c:v>1322.31176757812</c:v>
                </c:pt>
                <c:pt idx="530">
                  <c:v>1359.10021972656</c:v>
                </c:pt>
                <c:pt idx="531">
                  <c:v>1354.1884765625</c:v>
                </c:pt>
                <c:pt idx="532">
                  <c:v>1344.51245117187</c:v>
                </c:pt>
                <c:pt idx="533">
                  <c:v>1334.39440917968</c:v>
                </c:pt>
                <c:pt idx="534">
                  <c:v>1279.3349609375</c:v>
                </c:pt>
                <c:pt idx="535">
                  <c:v>1290.140625</c:v>
                </c:pt>
                <c:pt idx="536">
                  <c:v>1296.08374023437</c:v>
                </c:pt>
                <c:pt idx="537">
                  <c:v>1291.07397460937</c:v>
                </c:pt>
                <c:pt idx="538">
                  <c:v>1290.18981933593</c:v>
                </c:pt>
                <c:pt idx="539">
                  <c:v>1283.36242675781</c:v>
                </c:pt>
                <c:pt idx="540">
                  <c:v>1270.0029296875</c:v>
                </c:pt>
                <c:pt idx="541">
                  <c:v>1290.68078613281</c:v>
                </c:pt>
                <c:pt idx="542">
                  <c:v>1295.98547363281</c:v>
                </c:pt>
                <c:pt idx="543">
                  <c:v>1309.93444824218</c:v>
                </c:pt>
                <c:pt idx="544">
                  <c:v>1324.71862792968</c:v>
                </c:pt>
                <c:pt idx="545">
                  <c:v>1299.767578125</c:v>
                </c:pt>
                <c:pt idx="546">
                  <c:v>1319.56140136718</c:v>
                </c:pt>
                <c:pt idx="547">
                  <c:v>1328.64794921875</c:v>
                </c:pt>
                <c:pt idx="548">
                  <c:v>1326.8798828125</c:v>
                </c:pt>
                <c:pt idx="549">
                  <c:v>1321.62438964843</c:v>
                </c:pt>
                <c:pt idx="550">
                  <c:v>1256.79064941406</c:v>
                </c:pt>
                <c:pt idx="551">
                  <c:v>1247.75317382812</c:v>
                </c:pt>
                <c:pt idx="552">
                  <c:v>1209.19665527343</c:v>
                </c:pt>
                <c:pt idx="553">
                  <c:v>1231.34826660156</c:v>
                </c:pt>
                <c:pt idx="554">
                  <c:v>1210.22827148437</c:v>
                </c:pt>
                <c:pt idx="555">
                  <c:v>1234.83569335937</c:v>
                </c:pt>
                <c:pt idx="556">
                  <c:v>1226.583984375</c:v>
                </c:pt>
                <c:pt idx="557">
                  <c:v>1188.42053222656</c:v>
                </c:pt>
                <c:pt idx="558">
                  <c:v>1145.34545898437</c:v>
                </c:pt>
                <c:pt idx="559">
                  <c:v>1155.16870117187</c:v>
                </c:pt>
                <c:pt idx="560">
                  <c:v>1154.97216796875</c:v>
                </c:pt>
                <c:pt idx="561">
                  <c:v>1165.53234863281</c:v>
                </c:pt>
                <c:pt idx="562">
                  <c:v>1166.3671875</c:v>
                </c:pt>
                <c:pt idx="563">
                  <c:v>1194.8056640625</c:v>
                </c:pt>
                <c:pt idx="564">
                  <c:v>1199.17712402343</c:v>
                </c:pt>
                <c:pt idx="565">
                  <c:v>1198.63659667968</c:v>
                </c:pt>
                <c:pt idx="566">
                  <c:v>1185.76831054687</c:v>
                </c:pt>
                <c:pt idx="567">
                  <c:v>1187.58557128906</c:v>
                </c:pt>
                <c:pt idx="568">
                  <c:v>1210.67041015625</c:v>
                </c:pt>
                <c:pt idx="569">
                  <c:v>1181.78979492187</c:v>
                </c:pt>
                <c:pt idx="570">
                  <c:v>1205.07092285156</c:v>
                </c:pt>
                <c:pt idx="571">
                  <c:v>1214.599609375</c:v>
                </c:pt>
                <c:pt idx="572">
                  <c:v>1217.7919921875</c:v>
                </c:pt>
                <c:pt idx="573">
                  <c:v>1216.95739746093</c:v>
                </c:pt>
                <c:pt idx="574">
                  <c:v>1210.76867675781</c:v>
                </c:pt>
                <c:pt idx="575">
                  <c:v>1201.97692871093</c:v>
                </c:pt>
                <c:pt idx="576">
                  <c:v>1199.96301269531</c:v>
                </c:pt>
                <c:pt idx="577">
                  <c:v>1212.78247070312</c:v>
                </c:pt>
                <c:pt idx="578">
                  <c:v>1218.72534179687</c:v>
                </c:pt>
                <c:pt idx="579">
                  <c:v>1218.87280273437</c:v>
                </c:pt>
                <c:pt idx="580">
                  <c:v>1221.03393554687</c:v>
                </c:pt>
                <c:pt idx="581">
                  <c:v>1224.47192382812</c:v>
                </c:pt>
                <c:pt idx="582">
                  <c:v>1199.96301269531</c:v>
                </c:pt>
                <c:pt idx="583">
                  <c:v>1213.02783203125</c:v>
                </c:pt>
                <c:pt idx="584">
                  <c:v>1231.3974609375</c:v>
                </c:pt>
                <c:pt idx="585">
                  <c:v>1228.30310058593</c:v>
                </c:pt>
                <c:pt idx="586">
                  <c:v>1217.05541992187</c:v>
                </c:pt>
                <c:pt idx="587">
                  <c:v>1212.53674316406</c:v>
                </c:pt>
                <c:pt idx="588">
                  <c:v>1200.84692382812</c:v>
                </c:pt>
                <c:pt idx="589">
                  <c:v>1184.44213867187</c:v>
                </c:pt>
                <c:pt idx="590">
                  <c:v>1191.02368164062</c:v>
                </c:pt>
                <c:pt idx="591">
                  <c:v>1161.11181640625</c:v>
                </c:pt>
                <c:pt idx="592">
                  <c:v>1146.37683105468</c:v>
                </c:pt>
                <c:pt idx="593">
                  <c:v>1131.24914550781</c:v>
                </c:pt>
                <c:pt idx="594">
                  <c:v>1134.83447265625</c:v>
                </c:pt>
                <c:pt idx="595">
                  <c:v>1134.2451171875</c:v>
                </c:pt>
                <c:pt idx="596">
                  <c:v>1133.36108398437</c:v>
                </c:pt>
                <c:pt idx="597">
                  <c:v>1141.95654296875</c:v>
                </c:pt>
                <c:pt idx="598">
                  <c:v>1151.5341796875</c:v>
                </c:pt>
                <c:pt idx="599">
                  <c:v>1135.86608886718</c:v>
                </c:pt>
                <c:pt idx="600">
                  <c:v>1118.18420410156</c:v>
                </c:pt>
                <c:pt idx="601">
                  <c:v>1081.34680175781</c:v>
                </c:pt>
                <c:pt idx="602">
                  <c:v>1090.92456054687</c:v>
                </c:pt>
                <c:pt idx="603">
                  <c:v>1090.23693847656</c:v>
                </c:pt>
                <c:pt idx="604">
                  <c:v>1091.17016601562</c:v>
                </c:pt>
                <c:pt idx="605">
                  <c:v>1083.36047363281</c:v>
                </c:pt>
                <c:pt idx="606">
                  <c:v>1080.51171875</c:v>
                </c:pt>
                <c:pt idx="607">
                  <c:v>1081.15026855468</c:v>
                </c:pt>
                <c:pt idx="608">
                  <c:v>1108.01684570312</c:v>
                </c:pt>
                <c:pt idx="609">
                  <c:v>1128.44934082031</c:v>
                </c:pt>
                <c:pt idx="610">
                  <c:v>1146.47509765625</c:v>
                </c:pt>
                <c:pt idx="611">
                  <c:v>1171.42614746093</c:v>
                </c:pt>
                <c:pt idx="612">
                  <c:v>1165.48315429687</c:v>
                </c:pt>
                <c:pt idx="613">
                  <c:v>1160.71875</c:v>
                </c:pt>
                <c:pt idx="614">
                  <c:v>1167.39868164062</c:v>
                </c:pt>
                <c:pt idx="615">
                  <c:v>1171.5244140625</c:v>
                </c:pt>
                <c:pt idx="616">
                  <c:v>1151.87805175781</c:v>
                </c:pt>
                <c:pt idx="617">
                  <c:v>1157.57556152343</c:v>
                </c:pt>
                <c:pt idx="618">
                  <c:v>1157.28076171875</c:v>
                </c:pt>
                <c:pt idx="619">
                  <c:v>1181.54443359375</c:v>
                </c:pt>
                <c:pt idx="620">
                  <c:v>1184.14733886718</c:v>
                </c:pt>
                <c:pt idx="621">
                  <c:v>1133.2138671875</c:v>
                </c:pt>
                <c:pt idx="622">
                  <c:v>1178.79382324218</c:v>
                </c:pt>
                <c:pt idx="623">
                  <c:v>1172.31030273437</c:v>
                </c:pt>
                <c:pt idx="624">
                  <c:v>1162.56091308593</c:v>
                </c:pt>
                <c:pt idx="625">
                  <c:v>1153.40209960937</c:v>
                </c:pt>
                <c:pt idx="626">
                  <c:v>1158.6708984375</c:v>
                </c:pt>
                <c:pt idx="627">
                  <c:v>1163.79174804687</c:v>
                </c:pt>
                <c:pt idx="628">
                  <c:v>1179.794921875</c:v>
                </c:pt>
                <c:pt idx="629">
                  <c:v>1180.58288574218</c:v>
                </c:pt>
                <c:pt idx="630">
                  <c:v>1178.71179199218</c:v>
                </c:pt>
                <c:pt idx="631">
                  <c:v>1181.22290039062</c:v>
                </c:pt>
                <c:pt idx="632">
                  <c:v>1180.73034667968</c:v>
                </c:pt>
                <c:pt idx="633">
                  <c:v>1211.60412597656</c:v>
                </c:pt>
                <c:pt idx="634">
                  <c:v>1215.98645019531</c:v>
                </c:pt>
                <c:pt idx="635">
                  <c:v>1182.69995117187</c:v>
                </c:pt>
                <c:pt idx="636">
                  <c:v>1165.61352539062</c:v>
                </c:pt>
                <c:pt idx="637">
                  <c:v>1183.63562011718</c:v>
                </c:pt>
                <c:pt idx="638">
                  <c:v>1199.638671875</c:v>
                </c:pt>
                <c:pt idx="639">
                  <c:v>1208.69885253906</c:v>
                </c:pt>
                <c:pt idx="640">
                  <c:v>1208.40344238281</c:v>
                </c:pt>
                <c:pt idx="641">
                  <c:v>1197.22583007812</c:v>
                </c:pt>
                <c:pt idx="642">
                  <c:v>1198.21069335937</c:v>
                </c:pt>
                <c:pt idx="643">
                  <c:v>1183.38928222656</c:v>
                </c:pt>
                <c:pt idx="644">
                  <c:v>1181.81372070312</c:v>
                </c:pt>
                <c:pt idx="645">
                  <c:v>1162.95483398437</c:v>
                </c:pt>
                <c:pt idx="646">
                  <c:v>1151.58020019531</c:v>
                </c:pt>
                <c:pt idx="647">
                  <c:v>1178.859375</c:v>
                </c:pt>
                <c:pt idx="648">
                  <c:v>1196.09350585937</c:v>
                </c:pt>
                <c:pt idx="649">
                  <c:v>1179.84423828125</c:v>
                </c:pt>
                <c:pt idx="650">
                  <c:v>1186.73779296875</c:v>
                </c:pt>
                <c:pt idx="651">
                  <c:v>1206.384765625</c:v>
                </c:pt>
                <c:pt idx="652">
                  <c:v>1203.33178710937</c:v>
                </c:pt>
                <c:pt idx="653">
                  <c:v>1191.8095703125</c:v>
                </c:pt>
                <c:pt idx="654">
                  <c:v>1197.32446289062</c:v>
                </c:pt>
                <c:pt idx="655">
                  <c:v>1187.13159179687</c:v>
                </c:pt>
                <c:pt idx="656">
                  <c:v>1158.9169921875</c:v>
                </c:pt>
                <c:pt idx="657">
                  <c:v>1168.37109375</c:v>
                </c:pt>
                <c:pt idx="658">
                  <c:v>1167.04174804687</c:v>
                </c:pt>
                <c:pt idx="659">
                  <c:v>1175.06774902343</c:v>
                </c:pt>
                <c:pt idx="660">
                  <c:v>1154.87927246093</c:v>
                </c:pt>
                <c:pt idx="661">
                  <c:v>1184.07873535156</c:v>
                </c:pt>
                <c:pt idx="662">
                  <c:v>1174.57531738281</c:v>
                </c:pt>
                <c:pt idx="663">
                  <c:v>1172.802734375</c:v>
                </c:pt>
                <c:pt idx="664">
                  <c:v>1163.49633789062</c:v>
                </c:pt>
                <c:pt idx="665">
                  <c:v>1150.15234375</c:v>
                </c:pt>
                <c:pt idx="666">
                  <c:v>1126.61535644531</c:v>
                </c:pt>
                <c:pt idx="667">
                  <c:v>1161.67456054687</c:v>
                </c:pt>
                <c:pt idx="668">
                  <c:v>1170.43920898437</c:v>
                </c:pt>
                <c:pt idx="669">
                  <c:v>1170.88232421875</c:v>
                </c:pt>
                <c:pt idx="670">
                  <c:v>1182.65075683593</c:v>
                </c:pt>
                <c:pt idx="671">
                  <c:v>1176.39733886718</c:v>
                </c:pt>
                <c:pt idx="672">
                  <c:v>1151.97424316406</c:v>
                </c:pt>
                <c:pt idx="673">
                  <c:v>1155.1748046875</c:v>
                </c:pt>
                <c:pt idx="674">
                  <c:v>1163.89013671875</c:v>
                </c:pt>
                <c:pt idx="675">
                  <c:v>1168.17419433593</c:v>
                </c:pt>
                <c:pt idx="676">
                  <c:v>1196.7333984375</c:v>
                </c:pt>
                <c:pt idx="677">
                  <c:v>1191.61254882812</c:v>
                </c:pt>
                <c:pt idx="678">
                  <c:v>1197.12744140625</c:v>
                </c:pt>
                <c:pt idx="679">
                  <c:v>1187.52551269531</c:v>
                </c:pt>
                <c:pt idx="680">
                  <c:v>1190.28308105468</c:v>
                </c:pt>
                <c:pt idx="681">
                  <c:v>1183.63562011718</c:v>
                </c:pt>
                <c:pt idx="682">
                  <c:v>1197.42297363281</c:v>
                </c:pt>
                <c:pt idx="683">
                  <c:v>1201.36206054687</c:v>
                </c:pt>
                <c:pt idx="684">
                  <c:v>1202.64233398437</c:v>
                </c:pt>
                <c:pt idx="685">
                  <c:v>1211.50549316406</c:v>
                </c:pt>
                <c:pt idx="686">
                  <c:v>1206.97546386718</c:v>
                </c:pt>
                <c:pt idx="687">
                  <c:v>1222.43688964843</c:v>
                </c:pt>
                <c:pt idx="688">
                  <c:v>1237.01196289062</c:v>
                </c:pt>
                <c:pt idx="689">
                  <c:v>1266.26062011718</c:v>
                </c:pt>
                <c:pt idx="690">
                  <c:v>1238.78454589843</c:v>
                </c:pt>
                <c:pt idx="691">
                  <c:v>1220.71350097656</c:v>
                </c:pt>
                <c:pt idx="692">
                  <c:v>1236.6181640625</c:v>
                </c:pt>
                <c:pt idx="693">
                  <c:v>1262.56762695312</c:v>
                </c:pt>
                <c:pt idx="694">
                  <c:v>1286.1044921875</c:v>
                </c:pt>
                <c:pt idx="695">
                  <c:v>1278.57067871093</c:v>
                </c:pt>
                <c:pt idx="696">
                  <c:v>1271.52941894531</c:v>
                </c:pt>
                <c:pt idx="697">
                  <c:v>1249.91284179687</c:v>
                </c:pt>
                <c:pt idx="698">
                  <c:v>1245.18579101562</c:v>
                </c:pt>
                <c:pt idx="699">
                  <c:v>1240.40954589843</c:v>
                </c:pt>
                <c:pt idx="700">
                  <c:v>1244.5458984375</c:v>
                </c:pt>
                <c:pt idx="701">
                  <c:v>1230.75854492187</c:v>
                </c:pt>
                <c:pt idx="702">
                  <c:v>1253.99987792968</c:v>
                </c:pt>
                <c:pt idx="703">
                  <c:v>1258.97314453125</c:v>
                </c:pt>
                <c:pt idx="704">
                  <c:v>1269.55981445312</c:v>
                </c:pt>
                <c:pt idx="705">
                  <c:v>1277.88134765625</c:v>
                </c:pt>
                <c:pt idx="706">
                  <c:v>1268.77185058593</c:v>
                </c:pt>
                <c:pt idx="707">
                  <c:v>1288.07397460937</c:v>
                </c:pt>
                <c:pt idx="708">
                  <c:v>1311.66015625</c:v>
                </c:pt>
                <c:pt idx="709">
                  <c:v>1315.66198730468</c:v>
                </c:pt>
                <c:pt idx="710">
                  <c:v>1331.22534179687</c:v>
                </c:pt>
                <c:pt idx="711">
                  <c:v>1318.77465820312</c:v>
                </c:pt>
                <c:pt idx="712">
                  <c:v>1329.89123535156</c:v>
                </c:pt>
                <c:pt idx="713">
                  <c:v>1339.37744140625</c:v>
                </c:pt>
                <c:pt idx="714">
                  <c:v>1329.89123535156</c:v>
                </c:pt>
                <c:pt idx="715">
                  <c:v>1330.58312988281</c:v>
                </c:pt>
                <c:pt idx="716">
                  <c:v>1334.28857421875</c:v>
                </c:pt>
                <c:pt idx="717">
                  <c:v>1344.81225585937</c:v>
                </c:pt>
                <c:pt idx="718">
                  <c:v>1339.22924804687</c:v>
                </c:pt>
                <c:pt idx="719">
                  <c:v>1334.83190917968</c:v>
                </c:pt>
                <c:pt idx="720">
                  <c:v>1321.09680175781</c:v>
                </c:pt>
                <c:pt idx="721">
                  <c:v>1330.830078125</c:v>
                </c:pt>
                <c:pt idx="722">
                  <c:v>1323.51782226562</c:v>
                </c:pt>
                <c:pt idx="723">
                  <c:v>1309.68383789062</c:v>
                </c:pt>
                <c:pt idx="724">
                  <c:v>1269.71337890625</c:v>
                </c:pt>
                <c:pt idx="725">
                  <c:v>1275.09887695312</c:v>
                </c:pt>
                <c:pt idx="726">
                  <c:v>1270.65222167968</c:v>
                </c:pt>
                <c:pt idx="727">
                  <c:v>1274.16015625</c:v>
                </c:pt>
                <c:pt idx="728">
                  <c:v>1267.58911132812</c:v>
                </c:pt>
                <c:pt idx="729">
                  <c:v>1275.29650878906</c:v>
                </c:pt>
                <c:pt idx="730">
                  <c:v>1262.40124511718</c:v>
                </c:pt>
                <c:pt idx="731">
                  <c:v>1271.837890625</c:v>
                </c:pt>
                <c:pt idx="732">
                  <c:v>1293.23120117187</c:v>
                </c:pt>
                <c:pt idx="733">
                  <c:v>1269.17004394531</c:v>
                </c:pt>
                <c:pt idx="734">
                  <c:v>1275.83996582031</c:v>
                </c:pt>
                <c:pt idx="735">
                  <c:v>1292.14428710937</c:v>
                </c:pt>
                <c:pt idx="736">
                  <c:v>1275.39526367187</c:v>
                </c:pt>
                <c:pt idx="737">
                  <c:v>1257.21350097656</c:v>
                </c:pt>
                <c:pt idx="738">
                  <c:v>1265.56335449218</c:v>
                </c:pt>
                <c:pt idx="739">
                  <c:v>1283.10278320312</c:v>
                </c:pt>
                <c:pt idx="740">
                  <c:v>1318.5771484375</c:v>
                </c:pt>
                <c:pt idx="741">
                  <c:v>1347.826171875</c:v>
                </c:pt>
                <c:pt idx="742">
                  <c:v>1332.06530761718</c:v>
                </c:pt>
                <c:pt idx="743">
                  <c:v>1287.79626464843</c:v>
                </c:pt>
                <c:pt idx="744">
                  <c:v>1281.32397460937</c:v>
                </c:pt>
                <c:pt idx="745">
                  <c:v>1288.53759765625</c:v>
                </c:pt>
                <c:pt idx="746">
                  <c:v>1284.98022460937</c:v>
                </c:pt>
                <c:pt idx="747">
                  <c:v>1299.16027832031</c:v>
                </c:pt>
                <c:pt idx="748">
                  <c:v>1309.38732910156</c:v>
                </c:pt>
                <c:pt idx="749">
                  <c:v>1318.23132324218</c:v>
                </c:pt>
                <c:pt idx="750">
                  <c:v>1305.33605957031</c:v>
                </c:pt>
                <c:pt idx="751">
                  <c:v>1296.59094238281</c:v>
                </c:pt>
                <c:pt idx="752">
                  <c:v>1286.01782226562</c:v>
                </c:pt>
                <c:pt idx="753">
                  <c:v>1298.36962890625</c:v>
                </c:pt>
                <c:pt idx="754">
                  <c:v>1304.29833984375</c:v>
                </c:pt>
                <c:pt idx="755">
                  <c:v>1307.85583496093</c:v>
                </c:pt>
                <c:pt idx="756">
                  <c:v>1296.49206542968</c:v>
                </c:pt>
                <c:pt idx="757">
                  <c:v>1275.59301757812</c:v>
                </c:pt>
                <c:pt idx="758">
                  <c:v>1285.42492675781</c:v>
                </c:pt>
                <c:pt idx="759">
                  <c:v>1260.57312011718</c:v>
                </c:pt>
                <c:pt idx="760">
                  <c:v>1254.79248046875</c:v>
                </c:pt>
                <c:pt idx="761">
                  <c:v>1280.92895507812</c:v>
                </c:pt>
                <c:pt idx="762">
                  <c:v>1270.89929199218</c:v>
                </c:pt>
                <c:pt idx="763">
                  <c:v>1275.09887695312</c:v>
                </c:pt>
                <c:pt idx="764">
                  <c:v>1303.60681152343</c:v>
                </c:pt>
                <c:pt idx="765">
                  <c:v>1323.9130859375</c:v>
                </c:pt>
                <c:pt idx="766">
                  <c:v>1319.56530761718</c:v>
                </c:pt>
                <c:pt idx="767">
                  <c:v>1292.78662109375</c:v>
                </c:pt>
                <c:pt idx="768">
                  <c:v>1300.29650878906</c:v>
                </c:pt>
                <c:pt idx="769">
                  <c:v>1323.02368164062</c:v>
                </c:pt>
                <c:pt idx="770">
                  <c:v>1337.89538574218</c:v>
                </c:pt>
                <c:pt idx="771">
                  <c:v>1368.13244628906</c:v>
                </c:pt>
                <c:pt idx="772">
                  <c:v>1361.4130859375</c:v>
                </c:pt>
                <c:pt idx="773">
                  <c:v>1343.08288574218</c:v>
                </c:pt>
                <c:pt idx="774">
                  <c:v>1343.28063964843</c:v>
                </c:pt>
                <c:pt idx="775">
                  <c:v>1336.95642089843</c:v>
                </c:pt>
                <c:pt idx="776">
                  <c:v>1354.15014648437</c:v>
                </c:pt>
                <c:pt idx="777">
                  <c:v>1433.05334472656</c:v>
                </c:pt>
                <c:pt idx="778">
                  <c:v>1428.90319824218</c:v>
                </c:pt>
                <c:pt idx="779">
                  <c:v>1399.80236816406</c:v>
                </c:pt>
                <c:pt idx="780">
                  <c:v>1381.9169921875</c:v>
                </c:pt>
                <c:pt idx="781">
                  <c:v>1375.39538574218</c:v>
                </c:pt>
                <c:pt idx="782">
                  <c:v>1414.0810546875</c:v>
                </c:pt>
                <c:pt idx="783">
                  <c:v>1408.99206542968</c:v>
                </c:pt>
                <c:pt idx="784">
                  <c:v>1396.44262695312</c:v>
                </c:pt>
                <c:pt idx="785">
                  <c:v>1396.59094238281</c:v>
                </c:pt>
                <c:pt idx="786">
                  <c:v>1376.08703613281</c:v>
                </c:pt>
                <c:pt idx="787">
                  <c:v>1380.23718261718</c:v>
                </c:pt>
                <c:pt idx="788">
                  <c:v>1383.20153808593</c:v>
                </c:pt>
                <c:pt idx="789">
                  <c:v>1389.97033691406</c:v>
                </c:pt>
                <c:pt idx="790">
                  <c:v>1358.84387207031</c:v>
                </c:pt>
                <c:pt idx="791">
                  <c:v>1372.48022460937</c:v>
                </c:pt>
                <c:pt idx="792">
                  <c:v>1371.24499511718</c:v>
                </c:pt>
                <c:pt idx="793">
                  <c:v>1377.07507324218</c:v>
                </c:pt>
                <c:pt idx="794">
                  <c:v>1394.61462402343</c:v>
                </c:pt>
                <c:pt idx="795">
                  <c:v>1382.85571289062</c:v>
                </c:pt>
                <c:pt idx="796">
                  <c:v>1368.13244628906</c:v>
                </c:pt>
                <c:pt idx="797">
                  <c:v>1382.80639648437</c:v>
                </c:pt>
                <c:pt idx="798">
                  <c:v>1374.45654296875</c:v>
                </c:pt>
                <c:pt idx="799">
                  <c:v>1371.64025878906</c:v>
                </c:pt>
                <c:pt idx="800">
                  <c:v>1374.50598144531</c:v>
                </c:pt>
                <c:pt idx="801">
                  <c:v>1397.48022460937</c:v>
                </c:pt>
                <c:pt idx="802">
                  <c:v>1367.63842773437</c:v>
                </c:pt>
                <c:pt idx="803">
                  <c:v>1324.45654296875</c:v>
                </c:pt>
                <c:pt idx="804">
                  <c:v>1346.54150390625</c:v>
                </c:pt>
                <c:pt idx="805">
                  <c:v>1277.61865234375</c:v>
                </c:pt>
                <c:pt idx="806">
                  <c:v>1269.56518554687</c:v>
                </c:pt>
                <c:pt idx="807">
                  <c:v>1252.12451171875</c:v>
                </c:pt>
                <c:pt idx="808">
                  <c:v>1251.87756347656</c:v>
                </c:pt>
                <c:pt idx="809">
                  <c:v>1244.96057128906</c:v>
                </c:pt>
                <c:pt idx="810">
                  <c:v>1254.00207519531</c:v>
                </c:pt>
                <c:pt idx="811">
                  <c:v>1231.37353515625</c:v>
                </c:pt>
                <c:pt idx="812">
                  <c:v>1226.03759765625</c:v>
                </c:pt>
                <c:pt idx="813">
                  <c:v>1250.98803710937</c:v>
                </c:pt>
                <c:pt idx="814">
                  <c:v>1255.92883300781</c:v>
                </c:pt>
                <c:pt idx="815">
                  <c:v>1247.52978515625</c:v>
                </c:pt>
                <c:pt idx="816">
                  <c:v>1238.14233398437</c:v>
                </c:pt>
                <c:pt idx="817">
                  <c:v>1237.20373535156</c:v>
                </c:pt>
                <c:pt idx="818">
                  <c:v>1238.29052734375</c:v>
                </c:pt>
                <c:pt idx="819">
                  <c:v>1242.490234375</c:v>
                </c:pt>
                <c:pt idx="820">
                  <c:v>1235.86962890625</c:v>
                </c:pt>
                <c:pt idx="821">
                  <c:v>1247.08508300781</c:v>
                </c:pt>
                <c:pt idx="822">
                  <c:v>1263.98229980468</c:v>
                </c:pt>
                <c:pt idx="823">
                  <c:v>1265.56335449218</c:v>
                </c:pt>
                <c:pt idx="824">
                  <c:v>1260.62255859375</c:v>
                </c:pt>
                <c:pt idx="825">
                  <c:v>1283.49792480468</c:v>
                </c:pt>
                <c:pt idx="826">
                  <c:v>1290.51379394531</c:v>
                </c:pt>
                <c:pt idx="827">
                  <c:v>1286.01782226562</c:v>
                </c:pt>
                <c:pt idx="828">
                  <c:v>1278.95263671875</c:v>
                </c:pt>
                <c:pt idx="829">
                  <c:v>1266.05725097656</c:v>
                </c:pt>
                <c:pt idx="830">
                  <c:v>1272.77673339843</c:v>
                </c:pt>
                <c:pt idx="831">
                  <c:v>1287.20361328125</c:v>
                </c:pt>
                <c:pt idx="832">
                  <c:v>1296.88732910156</c:v>
                </c:pt>
                <c:pt idx="833">
                  <c:v>1298.12231445312</c:v>
                </c:pt>
                <c:pt idx="834">
                  <c:v>1301.92700195312</c:v>
                </c:pt>
                <c:pt idx="835">
                  <c:v>1308.74499511718</c:v>
                </c:pt>
                <c:pt idx="836">
                  <c:v>1333.498046875</c:v>
                </c:pt>
                <c:pt idx="837">
                  <c:v>1327.07507324218</c:v>
                </c:pt>
                <c:pt idx="838">
                  <c:v>1329.05126953125</c:v>
                </c:pt>
                <c:pt idx="839">
                  <c:v>1325.69165039062</c:v>
                </c:pt>
                <c:pt idx="840">
                  <c:v>1311.56127929687</c:v>
                </c:pt>
                <c:pt idx="841">
                  <c:v>1317.8359375</c:v>
                </c:pt>
                <c:pt idx="842">
                  <c:v>1316.60083007812</c:v>
                </c:pt>
                <c:pt idx="843">
                  <c:v>1329.89123535156</c:v>
                </c:pt>
                <c:pt idx="844">
                  <c:v>1356.12658691406</c:v>
                </c:pt>
                <c:pt idx="845">
                  <c:v>1319.7626953125</c:v>
                </c:pt>
                <c:pt idx="846">
                  <c:v>1325.19763183593</c:v>
                </c:pt>
                <c:pt idx="847">
                  <c:v>1335.77087402343</c:v>
                </c:pt>
                <c:pt idx="848">
                  <c:v>1345.65234375</c:v>
                </c:pt>
                <c:pt idx="849">
                  <c:v>1345.40515136718</c:v>
                </c:pt>
                <c:pt idx="850">
                  <c:v>1350.34582519531</c:v>
                </c:pt>
                <c:pt idx="851">
                  <c:v>1351.72924804687</c:v>
                </c:pt>
                <c:pt idx="852">
                  <c:v>1346.04736328125</c:v>
                </c:pt>
                <c:pt idx="853">
                  <c:v>1363.73522949218</c:v>
                </c:pt>
                <c:pt idx="854">
                  <c:v>1381.12646484375</c:v>
                </c:pt>
                <c:pt idx="855">
                  <c:v>1383.34973144531</c:v>
                </c:pt>
                <c:pt idx="856">
                  <c:v>1388.833984375</c:v>
                </c:pt>
                <c:pt idx="857">
                  <c:v>1359.28845214843</c:v>
                </c:pt>
                <c:pt idx="858">
                  <c:v>1363.29052734375</c:v>
                </c:pt>
                <c:pt idx="859">
                  <c:v>1374.20947265625</c:v>
                </c:pt>
                <c:pt idx="860">
                  <c:v>1413.14233398437</c:v>
                </c:pt>
                <c:pt idx="861">
                  <c:v>1415.06921386718</c:v>
                </c:pt>
                <c:pt idx="862">
                  <c:v>1423.46838378906</c:v>
                </c:pt>
                <c:pt idx="863">
                  <c:v>1413.2412109375</c:v>
                </c:pt>
                <c:pt idx="864">
                  <c:v>1414.37744140625</c:v>
                </c:pt>
                <c:pt idx="865">
                  <c:v>1383.69580078125</c:v>
                </c:pt>
                <c:pt idx="866">
                  <c:v>1365.56323242187</c:v>
                </c:pt>
                <c:pt idx="867">
                  <c:v>1297.57922363281</c:v>
                </c:pt>
                <c:pt idx="868">
                  <c:v>1290.11853027343</c:v>
                </c:pt>
                <c:pt idx="869">
                  <c:v>1275.04943847656</c:v>
                </c:pt>
                <c:pt idx="870">
                  <c:v>1302.27270507812</c:v>
                </c:pt>
                <c:pt idx="871">
                  <c:v>1279.74304199218</c:v>
                </c:pt>
                <c:pt idx="872">
                  <c:v>1279.05139160156</c:v>
                </c:pt>
                <c:pt idx="873">
                  <c:v>1302.02954101562</c:v>
                </c:pt>
                <c:pt idx="874">
                  <c:v>1328.47424316406</c:v>
                </c:pt>
                <c:pt idx="875">
                  <c:v>1326.93908691406</c:v>
                </c:pt>
                <c:pt idx="876">
                  <c:v>1332.13879394531</c:v>
                </c:pt>
                <c:pt idx="877">
                  <c:v>1338.42810058593</c:v>
                </c:pt>
                <c:pt idx="878">
                  <c:v>1336.447265625</c:v>
                </c:pt>
                <c:pt idx="879">
                  <c:v>1334.02062988281</c:v>
                </c:pt>
                <c:pt idx="880">
                  <c:v>1320.35266113281</c:v>
                </c:pt>
                <c:pt idx="881">
                  <c:v>1349.61999511718</c:v>
                </c:pt>
                <c:pt idx="882">
                  <c:v>1367.54699707031</c:v>
                </c:pt>
                <c:pt idx="883">
                  <c:v>1367.44799804687</c:v>
                </c:pt>
                <c:pt idx="884">
                  <c:v>1385.72143554687</c:v>
                </c:pt>
                <c:pt idx="885">
                  <c:v>1397.06213378906</c:v>
                </c:pt>
                <c:pt idx="886">
                  <c:v>1381.85864257812</c:v>
                </c:pt>
                <c:pt idx="887">
                  <c:v>1401.32092285156</c:v>
                </c:pt>
                <c:pt idx="888">
                  <c:v>1418.25732421875</c:v>
                </c:pt>
                <c:pt idx="889">
                  <c:v>1415.83093261718</c:v>
                </c:pt>
                <c:pt idx="890">
                  <c:v>1410.43298339843</c:v>
                </c:pt>
                <c:pt idx="891">
                  <c:v>1455.10168457031</c:v>
                </c:pt>
                <c:pt idx="892">
                  <c:v>1519.67822265625</c:v>
                </c:pt>
                <c:pt idx="893">
                  <c:v>1516.70703125</c:v>
                </c:pt>
                <c:pt idx="894">
                  <c:v>1501.10754394531</c:v>
                </c:pt>
                <c:pt idx="895">
                  <c:v>1539.0908203125</c:v>
                </c:pt>
                <c:pt idx="896">
                  <c:v>1525.4228515625</c:v>
                </c:pt>
                <c:pt idx="897">
                  <c:v>1503.18737792968</c:v>
                </c:pt>
                <c:pt idx="898">
                  <c:v>1528.39416503906</c:v>
                </c:pt>
                <c:pt idx="899">
                  <c:v>1527.70068359375</c:v>
                </c:pt>
                <c:pt idx="900">
                  <c:v>1487.63757324218</c:v>
                </c:pt>
                <c:pt idx="901">
                  <c:v>1459.95483398437</c:v>
                </c:pt>
                <c:pt idx="902">
                  <c:v>1502.44458007812</c:v>
                </c:pt>
                <c:pt idx="903">
                  <c:v>1468.1259765625</c:v>
                </c:pt>
                <c:pt idx="904">
                  <c:v>1487.291015625</c:v>
                </c:pt>
                <c:pt idx="905">
                  <c:v>1443.31555175781</c:v>
                </c:pt>
                <c:pt idx="906">
                  <c:v>1447.22766113281</c:v>
                </c:pt>
                <c:pt idx="907">
                  <c:v>1470.84973144531</c:v>
                </c:pt>
                <c:pt idx="908">
                  <c:v>1455.20068359375</c:v>
                </c:pt>
                <c:pt idx="909">
                  <c:v>1473.32592773437</c:v>
                </c:pt>
                <c:pt idx="910">
                  <c:v>1474.16760253906</c:v>
                </c:pt>
                <c:pt idx="911">
                  <c:v>1500.51330566406</c:v>
                </c:pt>
                <c:pt idx="912">
                  <c:v>1499.96838378906</c:v>
                </c:pt>
                <c:pt idx="913">
                  <c:v>1529.38452148437</c:v>
                </c:pt>
                <c:pt idx="914">
                  <c:v>1535.72326660156</c:v>
                </c:pt>
                <c:pt idx="915">
                  <c:v>1524.0361328125</c:v>
                </c:pt>
                <c:pt idx="916">
                  <c:v>1535.27758789062</c:v>
                </c:pt>
                <c:pt idx="917">
                  <c:v>1515.51831054687</c:v>
                </c:pt>
                <c:pt idx="918">
                  <c:v>1498.23510742187</c:v>
                </c:pt>
                <c:pt idx="919">
                  <c:v>1486.9443359375</c:v>
                </c:pt>
                <c:pt idx="920">
                  <c:v>1496.20483398437</c:v>
                </c:pt>
                <c:pt idx="921">
                  <c:v>1487.24145507812</c:v>
                </c:pt>
                <c:pt idx="922">
                  <c:v>1467.82873535156</c:v>
                </c:pt>
                <c:pt idx="923">
                  <c:v>1479.41687011718</c:v>
                </c:pt>
                <c:pt idx="924">
                  <c:v>1487.34033203125</c:v>
                </c:pt>
                <c:pt idx="925">
                  <c:v>1535.92138671875</c:v>
                </c:pt>
                <c:pt idx="926">
                  <c:v>1533.14819335937</c:v>
                </c:pt>
                <c:pt idx="927">
                  <c:v>1553.10546875</c:v>
                </c:pt>
                <c:pt idx="928">
                  <c:v>1545.67724609375</c:v>
                </c:pt>
                <c:pt idx="929">
                  <c:v>1624.36755371093</c:v>
                </c:pt>
                <c:pt idx="930">
                  <c:v>1628.72534179687</c:v>
                </c:pt>
                <c:pt idx="931">
                  <c:v>1648.08850097656</c:v>
                </c:pt>
                <c:pt idx="932">
                  <c:v>1651.70373535156</c:v>
                </c:pt>
                <c:pt idx="933">
                  <c:v>1647.64282226562</c:v>
                </c:pt>
                <c:pt idx="934">
                  <c:v>1659.18139648437</c:v>
                </c:pt>
                <c:pt idx="935">
                  <c:v>1656.95288085937</c:v>
                </c:pt>
                <c:pt idx="936">
                  <c:v>1674.97900390625</c:v>
                </c:pt>
                <c:pt idx="937">
                  <c:v>1657.54724121093</c:v>
                </c:pt>
                <c:pt idx="938">
                  <c:v>1670.62084960937</c:v>
                </c:pt>
                <c:pt idx="939">
                  <c:v>1686.12133789062</c:v>
                </c:pt>
                <c:pt idx="940">
                  <c:v>1712.56604003906</c:v>
                </c:pt>
                <c:pt idx="941">
                  <c:v>1737.37646484375</c:v>
                </c:pt>
                <c:pt idx="942">
                  <c:v>1760.70129394531</c:v>
                </c:pt>
                <c:pt idx="943">
                  <c:v>1796.30749511718</c:v>
                </c:pt>
                <c:pt idx="944">
                  <c:v>1848.99877929687</c:v>
                </c:pt>
                <c:pt idx="945">
                  <c:v>1825.32739257812</c:v>
                </c:pt>
                <c:pt idx="946">
                  <c:v>1836.42028808593</c:v>
                </c:pt>
                <c:pt idx="947">
                  <c:v>1871.77893066406</c:v>
                </c:pt>
                <c:pt idx="948">
                  <c:v>1869.25329589843</c:v>
                </c:pt>
                <c:pt idx="949">
                  <c:v>1867.71801757812</c:v>
                </c:pt>
                <c:pt idx="950">
                  <c:v>1875.44348144531</c:v>
                </c:pt>
                <c:pt idx="951">
                  <c:v>1842.80859375</c:v>
                </c:pt>
                <c:pt idx="952">
                  <c:v>1895.17358398437</c:v>
                </c:pt>
                <c:pt idx="953">
                  <c:v>1867.35168457031</c:v>
                </c:pt>
                <c:pt idx="954">
                  <c:v>1761.72741699218</c:v>
                </c:pt>
                <c:pt idx="955">
                  <c:v>1781.40161132812</c:v>
                </c:pt>
                <c:pt idx="956">
                  <c:v>1828.00329589843</c:v>
                </c:pt>
                <c:pt idx="957">
                  <c:v>1843.55383300781</c:v>
                </c:pt>
                <c:pt idx="958">
                  <c:v>1845.04431152343</c:v>
                </c:pt>
                <c:pt idx="959">
                  <c:v>1821.19689941406</c:v>
                </c:pt>
                <c:pt idx="960">
                  <c:v>1818.61352539062</c:v>
                </c:pt>
                <c:pt idx="961">
                  <c:v>1826.81103515625</c:v>
                </c:pt>
                <c:pt idx="962">
                  <c:v>1827.8046875</c:v>
                </c:pt>
                <c:pt idx="963">
                  <c:v>1816.57641601562</c:v>
                </c:pt>
                <c:pt idx="964">
                  <c:v>1804.10632324218</c:v>
                </c:pt>
                <c:pt idx="965">
                  <c:v>1806.73950195312</c:v>
                </c:pt>
                <c:pt idx="966">
                  <c:v>1875.05236816406</c:v>
                </c:pt>
                <c:pt idx="967">
                  <c:v>1899.69458007812</c:v>
                </c:pt>
                <c:pt idx="968">
                  <c:v>1904.66284179687</c:v>
                </c:pt>
                <c:pt idx="969">
                  <c:v>1906.10363769531</c:v>
                </c:pt>
                <c:pt idx="970">
                  <c:v>1841.06982421875</c:v>
                </c:pt>
                <c:pt idx="971">
                  <c:v>1810.81335449218</c:v>
                </c:pt>
                <c:pt idx="972">
                  <c:v>1812.30383300781</c:v>
                </c:pt>
                <c:pt idx="973">
                  <c:v>1803.16235351562</c:v>
                </c:pt>
                <c:pt idx="974">
                  <c:v>1866.9541015625</c:v>
                </c:pt>
                <c:pt idx="975">
                  <c:v>1870.63061523437</c:v>
                </c:pt>
                <c:pt idx="976">
                  <c:v>1881.6103515625</c:v>
                </c:pt>
                <c:pt idx="977">
                  <c:v>1874.20764160156</c:v>
                </c:pt>
                <c:pt idx="978">
                  <c:v>1908.83630371093</c:v>
                </c:pt>
                <c:pt idx="979">
                  <c:v>1917.18273925781</c:v>
                </c:pt>
                <c:pt idx="980">
                  <c:v>1907.79272460937</c:v>
                </c:pt>
                <c:pt idx="981">
                  <c:v>1896.31616210937</c:v>
                </c:pt>
                <c:pt idx="982">
                  <c:v>1879.67272949218</c:v>
                </c:pt>
                <c:pt idx="983">
                  <c:v>1863.47644042968</c:v>
                </c:pt>
                <c:pt idx="984">
                  <c:v>1850.80749511718</c:v>
                </c:pt>
                <c:pt idx="985">
                  <c:v>1757.25598144531</c:v>
                </c:pt>
                <c:pt idx="986">
                  <c:v>1757.45471191406</c:v>
                </c:pt>
                <c:pt idx="987">
                  <c:v>1750.94653320312</c:v>
                </c:pt>
                <c:pt idx="988">
                  <c:v>1780.35827636718</c:v>
                </c:pt>
                <c:pt idx="989">
                  <c:v>1815.18542480468</c:v>
                </c:pt>
                <c:pt idx="990">
                  <c:v>1826.96008300781</c:v>
                </c:pt>
                <c:pt idx="991">
                  <c:v>1825.91662597656</c:v>
                </c:pt>
                <c:pt idx="992">
                  <c:v>1804.25537109375</c:v>
                </c:pt>
                <c:pt idx="993">
                  <c:v>1838.0888671875</c:v>
                </c:pt>
                <c:pt idx="994">
                  <c:v>1826.36389160156</c:v>
                </c:pt>
                <c:pt idx="995">
                  <c:v>1807.93176269531</c:v>
                </c:pt>
                <c:pt idx="996">
                  <c:v>1772.95568847656</c:v>
                </c:pt>
                <c:pt idx="997">
                  <c:v>1778.07275390625</c:v>
                </c:pt>
                <c:pt idx="998">
                  <c:v>1812.7509765625</c:v>
                </c:pt>
                <c:pt idx="999">
                  <c:v>1774.19763183593</c:v>
                </c:pt>
                <c:pt idx="1000">
                  <c:v>1787.95959472656</c:v>
                </c:pt>
                <c:pt idx="1001">
                  <c:v>1798.5419921875</c:v>
                </c:pt>
                <c:pt idx="1002">
                  <c:v>1813.943359375</c:v>
                </c:pt>
                <c:pt idx="1003">
                  <c:v>1834.21362304687</c:v>
                </c:pt>
                <c:pt idx="1004">
                  <c:v>1864.51965332031</c:v>
                </c:pt>
                <c:pt idx="1005">
                  <c:v>1869.88537597656</c:v>
                </c:pt>
                <c:pt idx="1006">
                  <c:v>1877.68542480468</c:v>
                </c:pt>
                <c:pt idx="1007">
                  <c:v>1908.33935546875</c:v>
                </c:pt>
                <c:pt idx="1008">
                  <c:v>1883.59765625</c:v>
                </c:pt>
                <c:pt idx="1009">
                  <c:v>1872.66760253906</c:v>
                </c:pt>
                <c:pt idx="1010">
                  <c:v>1899.94299316406</c:v>
                </c:pt>
                <c:pt idx="1011">
                  <c:v>1883.15051269531</c:v>
                </c:pt>
                <c:pt idx="1012">
                  <c:v>1878.57971191406</c:v>
                </c:pt>
                <c:pt idx="1013">
                  <c:v>1881.212890625</c:v>
                </c:pt>
                <c:pt idx="1014">
                  <c:v>1887.27404785156</c:v>
                </c:pt>
                <c:pt idx="1015">
                  <c:v>1873.41284179687</c:v>
                </c:pt>
                <c:pt idx="1016">
                  <c:v>1889.85754394531</c:v>
                </c:pt>
                <c:pt idx="1017">
                  <c:v>1889.21166992187</c:v>
                </c:pt>
                <c:pt idx="1018">
                  <c:v>1867.50061035156</c:v>
                </c:pt>
                <c:pt idx="1019">
                  <c:v>1860.44580078125</c:v>
                </c:pt>
                <c:pt idx="1020">
                  <c:v>1880.36840820312</c:v>
                </c:pt>
                <c:pt idx="1021">
                  <c:v>1910.22729492187</c:v>
                </c:pt>
                <c:pt idx="1022">
                  <c:v>1945.15380859375</c:v>
                </c:pt>
                <c:pt idx="1023">
                  <c:v>1983.70703125</c:v>
                </c:pt>
                <c:pt idx="1024">
                  <c:v>1975.41015625</c:v>
                </c:pt>
                <c:pt idx="1025">
                  <c:v>1977.24841308593</c:v>
                </c:pt>
                <c:pt idx="1026">
                  <c:v>1993.79260253906</c:v>
                </c:pt>
                <c:pt idx="1027">
                  <c:v>1975.16174316406</c:v>
                </c:pt>
                <c:pt idx="1028">
                  <c:v>1985.89306640625</c:v>
                </c:pt>
                <c:pt idx="1029">
                  <c:v>2035.07849121093</c:v>
                </c:pt>
                <c:pt idx="1030">
                  <c:v>2069.16015625</c:v>
                </c:pt>
                <c:pt idx="1031">
                  <c:v>2055.00073242187</c:v>
                </c:pt>
                <c:pt idx="1032">
                  <c:v>2048.49267578125</c:v>
                </c:pt>
                <c:pt idx="1033">
                  <c:v>2009.19396972656</c:v>
                </c:pt>
                <c:pt idx="1034">
                  <c:v>2018.38525390625</c:v>
                </c:pt>
                <c:pt idx="1035">
                  <c:v>2000.10217285156</c:v>
                </c:pt>
                <c:pt idx="1036">
                  <c:v>1987.08544921875</c:v>
                </c:pt>
                <c:pt idx="1037">
                  <c:v>1960.35656738281</c:v>
                </c:pt>
                <c:pt idx="1038">
                  <c:v>1922.15087890625</c:v>
                </c:pt>
                <c:pt idx="1039">
                  <c:v>1902.42712402343</c:v>
                </c:pt>
                <c:pt idx="1040">
                  <c:v>1936.06188964843</c:v>
                </c:pt>
                <c:pt idx="1041">
                  <c:v>1916.4375</c:v>
                </c:pt>
                <c:pt idx="1042">
                  <c:v>1925.97644042968</c:v>
                </c:pt>
                <c:pt idx="1043">
                  <c:v>1926.17517089843</c:v>
                </c:pt>
                <c:pt idx="1044">
                  <c:v>1927.9140625</c:v>
                </c:pt>
                <c:pt idx="1045">
                  <c:v>1922.39929199218</c:v>
                </c:pt>
                <c:pt idx="1046">
                  <c:v>1926.97021484375</c:v>
                </c:pt>
                <c:pt idx="1047">
                  <c:v>1794.07055664062</c:v>
                </c:pt>
                <c:pt idx="1048">
                  <c:v>1837.93969726562</c:v>
                </c:pt>
                <c:pt idx="1049">
                  <c:v>1801.17492675781</c:v>
                </c:pt>
                <c:pt idx="1050">
                  <c:v>1759.54138183593</c:v>
                </c:pt>
                <c:pt idx="1051">
                  <c:v>1738.67492675781</c:v>
                </c:pt>
                <c:pt idx="1052">
                  <c:v>1712.34350585937</c:v>
                </c:pt>
                <c:pt idx="1053">
                  <c:v>1684.17358398437</c:v>
                </c:pt>
                <c:pt idx="1054">
                  <c:v>1657.79248046875</c:v>
                </c:pt>
                <c:pt idx="1055">
                  <c:v>1661.56823730468</c:v>
                </c:pt>
                <c:pt idx="1056">
                  <c:v>1651.93005371093</c:v>
                </c:pt>
                <c:pt idx="1057">
                  <c:v>1627.98327636718</c:v>
                </c:pt>
                <c:pt idx="1058">
                  <c:v>1636.82678222656</c:v>
                </c:pt>
                <c:pt idx="1059">
                  <c:v>1617.94750976562</c:v>
                </c:pt>
                <c:pt idx="1060">
                  <c:v>1623.1640625</c:v>
                </c:pt>
                <c:pt idx="1061">
                  <c:v>1664.49963378906</c:v>
                </c:pt>
                <c:pt idx="1062">
                  <c:v>1655.45739746093</c:v>
                </c:pt>
                <c:pt idx="1063">
                  <c:v>1650.091796875</c:v>
                </c:pt>
                <c:pt idx="1064">
                  <c:v>1631.31188964843</c:v>
                </c:pt>
                <c:pt idx="1065">
                  <c:v>1593.20581054687</c:v>
                </c:pt>
                <c:pt idx="1066">
                  <c:v>1603.83764648437</c:v>
                </c:pt>
                <c:pt idx="1067">
                  <c:v>1608.55749511718</c:v>
                </c:pt>
                <c:pt idx="1068">
                  <c:v>1608.75622558593</c:v>
                </c:pt>
                <c:pt idx="1069">
                  <c:v>1622.31945800781</c:v>
                </c:pt>
                <c:pt idx="1070">
                  <c:v>1625.69775390625</c:v>
                </c:pt>
                <c:pt idx="1071">
                  <c:v>1655.20910644531</c:v>
                </c:pt>
                <c:pt idx="1072">
                  <c:v>1697.28979492187</c:v>
                </c:pt>
                <c:pt idx="1073">
                  <c:v>1700.3203125</c:v>
                </c:pt>
                <c:pt idx="1074">
                  <c:v>1717.7587890625</c:v>
                </c:pt>
                <c:pt idx="1075">
                  <c:v>1706.6796875</c:v>
                </c:pt>
                <c:pt idx="1076">
                  <c:v>1707.0771484375</c:v>
                </c:pt>
                <c:pt idx="1077">
                  <c:v>1728.29138183593</c:v>
                </c:pt>
                <c:pt idx="1078">
                  <c:v>1746.02783203125</c:v>
                </c:pt>
                <c:pt idx="1079">
                  <c:v>1721.63391113281</c:v>
                </c:pt>
                <c:pt idx="1080">
                  <c:v>1735.59448242187</c:v>
                </c:pt>
                <c:pt idx="1081">
                  <c:v>1727.69519042968</c:v>
                </c:pt>
                <c:pt idx="1082">
                  <c:v>1693.86157226562</c:v>
                </c:pt>
                <c:pt idx="1083">
                  <c:v>1698.13427734375</c:v>
                </c:pt>
                <c:pt idx="1084">
                  <c:v>1741.109375</c:v>
                </c:pt>
                <c:pt idx="1085">
                  <c:v>1746.77307128906</c:v>
                </c:pt>
                <c:pt idx="1086">
                  <c:v>1746.673828125</c:v>
                </c:pt>
                <c:pt idx="1087">
                  <c:v>1757.55419921875</c:v>
                </c:pt>
                <c:pt idx="1088">
                  <c:v>1721.38562011718</c:v>
                </c:pt>
                <c:pt idx="1089">
                  <c:v>1686.26025390625</c:v>
                </c:pt>
                <c:pt idx="1090">
                  <c:v>1682.38513183593</c:v>
                </c:pt>
                <c:pt idx="1091">
                  <c:v>1646.86242675781</c:v>
                </c:pt>
                <c:pt idx="1092">
                  <c:v>1650.29040527343</c:v>
                </c:pt>
                <c:pt idx="1093">
                  <c:v>1663.50598144531</c:v>
                </c:pt>
                <c:pt idx="1094">
                  <c:v>1665.74157714843</c:v>
                </c:pt>
                <c:pt idx="1095">
                  <c:v>1639.41015625</c:v>
                </c:pt>
                <c:pt idx="1096">
                  <c:v>1640.40380859375</c:v>
                </c:pt>
                <c:pt idx="1097">
                  <c:v>1664.44982910156</c:v>
                </c:pt>
                <c:pt idx="1098">
                  <c:v>1669.41796875</c:v>
                </c:pt>
                <c:pt idx="1099">
                  <c:v>1690.58264160156</c:v>
                </c:pt>
                <c:pt idx="1100">
                  <c:v>1689.19152832031</c:v>
                </c:pt>
                <c:pt idx="1101">
                  <c:v>1635.68395996093</c:v>
                </c:pt>
                <c:pt idx="1102">
                  <c:v>1625.64819335937</c:v>
                </c:pt>
                <c:pt idx="1103">
                  <c:v>1633.24938964843</c:v>
                </c:pt>
                <c:pt idx="1104">
                  <c:v>1619.83532714843</c:v>
                </c:pt>
                <c:pt idx="1105">
                  <c:v>1590.07580566406</c:v>
                </c:pt>
                <c:pt idx="1106">
                  <c:v>1522.30944824218</c:v>
                </c:pt>
                <c:pt idx="1107">
                  <c:v>1515.30419921875</c:v>
                </c:pt>
                <c:pt idx="1108">
                  <c:v>1517.24169921875</c:v>
                </c:pt>
                <c:pt idx="1109">
                  <c:v>1548.3427734375</c:v>
                </c:pt>
                <c:pt idx="1110">
                  <c:v>1564.19128417968</c:v>
                </c:pt>
                <c:pt idx="1111">
                  <c:v>1590.92028808593</c:v>
                </c:pt>
                <c:pt idx="1112">
                  <c:v>1566.52648925781</c:v>
                </c:pt>
                <c:pt idx="1113">
                  <c:v>1547.69885253906</c:v>
                </c:pt>
                <c:pt idx="1114">
                  <c:v>1589.18933105468</c:v>
                </c:pt>
                <c:pt idx="1115">
                  <c:v>1517.36547851562</c:v>
                </c:pt>
                <c:pt idx="1116">
                  <c:v>1500.0322265625</c:v>
                </c:pt>
                <c:pt idx="1117">
                  <c:v>1487.03210449218</c:v>
                </c:pt>
                <c:pt idx="1118">
                  <c:v>1522.34631347656</c:v>
                </c:pt>
                <c:pt idx="1119">
                  <c:v>1538.08581542968</c:v>
                </c:pt>
                <c:pt idx="1120">
                  <c:v>1560.20068359375</c:v>
                </c:pt>
                <c:pt idx="1121">
                  <c:v>1649.85595703125</c:v>
                </c:pt>
                <c:pt idx="1122">
                  <c:v>1653.79089355468</c:v>
                </c:pt>
                <c:pt idx="1123">
                  <c:v>1620.12036132812</c:v>
                </c:pt>
                <c:pt idx="1124">
                  <c:v>1601.74108886718</c:v>
                </c:pt>
                <c:pt idx="1125">
                  <c:v>1596.56091308593</c:v>
                </c:pt>
                <c:pt idx="1126">
                  <c:v>1607.91723632812</c:v>
                </c:pt>
                <c:pt idx="1127">
                  <c:v>1591.77941894531</c:v>
                </c:pt>
                <c:pt idx="1128">
                  <c:v>1542.61840820312</c:v>
                </c:pt>
                <c:pt idx="1129">
                  <c:v>1523.09338378906</c:v>
                </c:pt>
                <c:pt idx="1130">
                  <c:v>1516.71801757812</c:v>
                </c:pt>
                <c:pt idx="1131">
                  <c:v>1492.51110839843</c:v>
                </c:pt>
                <c:pt idx="1132">
                  <c:v>1526.6796875</c:v>
                </c:pt>
                <c:pt idx="1133">
                  <c:v>1505.16235351562</c:v>
                </c:pt>
                <c:pt idx="1134">
                  <c:v>1509.84448242187</c:v>
                </c:pt>
                <c:pt idx="1135">
                  <c:v>1522.69506835937</c:v>
                </c:pt>
                <c:pt idx="1136">
                  <c:v>1514.47668457031</c:v>
                </c:pt>
                <c:pt idx="1137">
                  <c:v>1517.01684570312</c:v>
                </c:pt>
                <c:pt idx="1138">
                  <c:v>1541.97094726562</c:v>
                </c:pt>
                <c:pt idx="1139">
                  <c:v>1445.69104003906</c:v>
                </c:pt>
                <c:pt idx="1140">
                  <c:v>1416.35388183593</c:v>
                </c:pt>
                <c:pt idx="1141">
                  <c:v>1423.8251953125</c:v>
                </c:pt>
                <c:pt idx="1142">
                  <c:v>1401.71020507812</c:v>
                </c:pt>
                <c:pt idx="1143">
                  <c:v>1437.671875</c:v>
                </c:pt>
                <c:pt idx="1144">
                  <c:v>1445.19299316406</c:v>
                </c:pt>
                <c:pt idx="1145">
                  <c:v>1454.95556640625</c:v>
                </c:pt>
                <c:pt idx="1146">
                  <c:v>1463.47265625</c:v>
                </c:pt>
                <c:pt idx="1147">
                  <c:v>1464.41906738281</c:v>
                </c:pt>
                <c:pt idx="1148">
                  <c:v>1474.380859375</c:v>
                </c:pt>
                <c:pt idx="1149">
                  <c:v>1453.06274414062</c:v>
                </c:pt>
                <c:pt idx="1150">
                  <c:v>1456.54931640625</c:v>
                </c:pt>
                <c:pt idx="1151">
                  <c:v>1456.54931640625</c:v>
                </c:pt>
                <c:pt idx="1152">
                  <c:v>1551.98229980468</c:v>
                </c:pt>
                <c:pt idx="1153">
                  <c:v>1495.59912109375</c:v>
                </c:pt>
                <c:pt idx="1154">
                  <c:v>1475.1279296875</c:v>
                </c:pt>
                <c:pt idx="1155">
                  <c:v>1477.51867675781</c:v>
                </c:pt>
                <c:pt idx="1156">
                  <c:v>1471.59155273437</c:v>
                </c:pt>
                <c:pt idx="1157">
                  <c:v>1487.28112792968</c:v>
                </c:pt>
                <c:pt idx="1158">
                  <c:v>1509.54553222656</c:v>
                </c:pt>
                <c:pt idx="1159">
                  <c:v>1523.04370117187</c:v>
                </c:pt>
                <c:pt idx="1160">
                  <c:v>1495.54943847656</c:v>
                </c:pt>
                <c:pt idx="1161">
                  <c:v>1504.66430664062</c:v>
                </c:pt>
                <c:pt idx="1162">
                  <c:v>1512.88269042968</c:v>
                </c:pt>
                <c:pt idx="1163">
                  <c:v>1463.62219238281</c:v>
                </c:pt>
                <c:pt idx="1164">
                  <c:v>1450.5224609375</c:v>
                </c:pt>
                <c:pt idx="1165">
                  <c:v>1457.54553222656</c:v>
                </c:pt>
                <c:pt idx="1166">
                  <c:v>1464.0703125</c:v>
                </c:pt>
                <c:pt idx="1167">
                  <c:v>1526.978515625</c:v>
                </c:pt>
                <c:pt idx="1168">
                  <c:v>1565.6796875</c:v>
                </c:pt>
                <c:pt idx="1169">
                  <c:v>1607.71813964843</c:v>
                </c:pt>
                <c:pt idx="1170">
                  <c:v>1632.22387695312</c:v>
                </c:pt>
                <c:pt idx="1171">
                  <c:v>1640.89050292968</c:v>
                </c:pt>
                <c:pt idx="1172">
                  <c:v>1658.32348632812</c:v>
                </c:pt>
                <c:pt idx="1173">
                  <c:v>1605.82531738281</c:v>
                </c:pt>
                <c:pt idx="1174">
                  <c:v>1598.45361328125</c:v>
                </c:pt>
                <c:pt idx="1175">
                  <c:v>1593.67211914062</c:v>
                </c:pt>
                <c:pt idx="1176">
                  <c:v>1603.4345703125</c:v>
                </c:pt>
                <c:pt idx="1177">
                  <c:v>1616.583984375</c:v>
                </c:pt>
                <c:pt idx="1178">
                  <c:v>1594.86743164062</c:v>
                </c:pt>
                <c:pt idx="1179">
                  <c:v>1555.61840820312</c:v>
                </c:pt>
                <c:pt idx="1180">
                  <c:v>1576.23913574218</c:v>
                </c:pt>
                <c:pt idx="1181">
                  <c:v>1574.34643554687</c:v>
                </c:pt>
                <c:pt idx="1182">
                  <c:v>1573.05139160156</c:v>
                </c:pt>
                <c:pt idx="1183">
                  <c:v>1531.31176757812</c:v>
                </c:pt>
                <c:pt idx="1184">
                  <c:v>1542.36938476562</c:v>
                </c:pt>
                <c:pt idx="1185">
                  <c:v>1577.03601074218</c:v>
                </c:pt>
                <c:pt idx="1186">
                  <c:v>1587.79467773437</c:v>
                </c:pt>
                <c:pt idx="1187">
                  <c:v>1592.078125</c:v>
                </c:pt>
                <c:pt idx="1188">
                  <c:v>1587.09729003906</c:v>
                </c:pt>
                <c:pt idx="1189">
                  <c:v>1571.35791015625</c:v>
                </c:pt>
                <c:pt idx="1190">
                  <c:v>1578.9287109375</c:v>
                </c:pt>
                <c:pt idx="1191">
                  <c:v>1553.82531738281</c:v>
                </c:pt>
                <c:pt idx="1192">
                  <c:v>1571.15856933593</c:v>
                </c:pt>
                <c:pt idx="1193">
                  <c:v>1560.40002441406</c:v>
                </c:pt>
                <c:pt idx="1194">
                  <c:v>1573.59997558593</c:v>
                </c:pt>
                <c:pt idx="1195">
                  <c:v>1567.40002441406</c:v>
                </c:pt>
                <c:pt idx="1196">
                  <c:v>1572.80004882812</c:v>
                </c:pt>
                <c:pt idx="1197">
                  <c:v>1548.80004882812</c:v>
                </c:pt>
                <c:pt idx="1198">
                  <c:v>1550.69995117187</c:v>
                </c:pt>
                <c:pt idx="1199">
                  <c:v>1527</c:v>
                </c:pt>
                <c:pt idx="1200">
                  <c:v>1514.80004882812</c:v>
                </c:pt>
                <c:pt idx="1201">
                  <c:v>1502.30004882812</c:v>
                </c:pt>
                <c:pt idx="1202">
                  <c:v>1500</c:v>
                </c:pt>
                <c:pt idx="1203">
                  <c:v>1488</c:v>
                </c:pt>
                <c:pt idx="1204">
                  <c:v>1523.19995117187</c:v>
                </c:pt>
                <c:pt idx="1205">
                  <c:v>1543.80004882812</c:v>
                </c:pt>
                <c:pt idx="1206">
                  <c:v>1569.59997558593</c:v>
                </c:pt>
                <c:pt idx="1207">
                  <c:v>1579.09997558593</c:v>
                </c:pt>
                <c:pt idx="1208">
                  <c:v>1556.80004882812</c:v>
                </c:pt>
                <c:pt idx="1209">
                  <c:v>1541.09997558593</c:v>
                </c:pt>
                <c:pt idx="1210">
                  <c:v>1553.09997558593</c:v>
                </c:pt>
                <c:pt idx="1211">
                  <c:v>1528.59997558593</c:v>
                </c:pt>
                <c:pt idx="1212">
                  <c:v>1535.69995117187</c:v>
                </c:pt>
                <c:pt idx="1213">
                  <c:v>1518.30004882812</c:v>
                </c:pt>
                <c:pt idx="1214">
                  <c:v>1533.5</c:v>
                </c:pt>
                <c:pt idx="1215">
                  <c:v>1563.09997558593</c:v>
                </c:pt>
                <c:pt idx="1216">
                  <c:v>1573.30004882812</c:v>
                </c:pt>
                <c:pt idx="1217">
                  <c:v>1569.30004882812</c:v>
                </c:pt>
                <c:pt idx="1218">
                  <c:v>1574</c:v>
                </c:pt>
                <c:pt idx="1219">
                  <c:v>1566.80004882812</c:v>
                </c:pt>
                <c:pt idx="1220">
                  <c:v>1551.09997558593</c:v>
                </c:pt>
                <c:pt idx="1221">
                  <c:v>1547.90002441406</c:v>
                </c:pt>
                <c:pt idx="1222">
                  <c:v>1550.5</c:v>
                </c:pt>
                <c:pt idx="1223">
                  <c:v>1572.59997558593</c:v>
                </c:pt>
                <c:pt idx="1224">
                  <c:v>1577.59997558593</c:v>
                </c:pt>
                <c:pt idx="1225">
                  <c:v>1537.59997558593</c:v>
                </c:pt>
                <c:pt idx="1226">
                  <c:v>1532.09997558593</c:v>
                </c:pt>
                <c:pt idx="1227">
                  <c:v>1523.69995117187</c:v>
                </c:pt>
                <c:pt idx="1228">
                  <c:v>1529.69995117187</c:v>
                </c:pt>
                <c:pt idx="1229">
                  <c:v>1527.80004882812</c:v>
                </c:pt>
                <c:pt idx="1230">
                  <c:v>1526.40002441406</c:v>
                </c:pt>
                <c:pt idx="1231">
                  <c:v>1538</c:v>
                </c:pt>
                <c:pt idx="1232">
                  <c:v>1525</c:v>
                </c:pt>
                <c:pt idx="1233">
                  <c:v>1532.59997558593</c:v>
                </c:pt>
                <c:pt idx="1234">
                  <c:v>1518.5</c:v>
                </c:pt>
                <c:pt idx="1235">
                  <c:v>1531.59997558593</c:v>
                </c:pt>
                <c:pt idx="1236">
                  <c:v>1578.59997558593</c:v>
                </c:pt>
                <c:pt idx="1237">
                  <c:v>1572.69995117187</c:v>
                </c:pt>
                <c:pt idx="1238">
                  <c:v>1552.19995117187</c:v>
                </c:pt>
                <c:pt idx="1239">
                  <c:v>1523.59997558593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9-4E2E-B4C8-2653975F7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61871"/>
        <c:axId val="182767151"/>
      </c:lineChart>
      <c:dateAx>
        <c:axId val="182761871"/>
        <c:scaling>
          <c:orientation val="minMax"/>
          <c:max val="46381"/>
          <c:min val="44557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8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7151"/>
        <c:crosses val="autoZero"/>
        <c:auto val="1"/>
        <c:lblOffset val="100"/>
        <c:baseTimeUnit val="days"/>
      </c:dateAx>
      <c:valAx>
        <c:axId val="182767151"/>
        <c:scaling>
          <c:orientation val="minMax"/>
          <c:max val="1550"/>
          <c:min val="115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'Share Price'!$H$2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numRef>
              <c:f>'Share Price'!$G$3:$G$1242</c:f>
              <c:numCache>
                <c:formatCode>m/d/yyyy</c:formatCode>
                <c:ptCount val="1240"/>
                <c:pt idx="0">
                  <c:v>44039</c:v>
                </c:pt>
                <c:pt idx="1">
                  <c:v>44040</c:v>
                </c:pt>
                <c:pt idx="2">
                  <c:v>44041</c:v>
                </c:pt>
                <c:pt idx="3">
                  <c:v>44042</c:v>
                </c:pt>
                <c:pt idx="4">
                  <c:v>44043</c:v>
                </c:pt>
                <c:pt idx="5">
                  <c:v>44046</c:v>
                </c:pt>
                <c:pt idx="6">
                  <c:v>44047</c:v>
                </c:pt>
                <c:pt idx="7">
                  <c:v>44048</c:v>
                </c:pt>
                <c:pt idx="8">
                  <c:v>44049</c:v>
                </c:pt>
                <c:pt idx="9">
                  <c:v>44050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44067</c:v>
                </c:pt>
                <c:pt idx="21">
                  <c:v>44068</c:v>
                </c:pt>
                <c:pt idx="22">
                  <c:v>44069</c:v>
                </c:pt>
                <c:pt idx="23">
                  <c:v>44070</c:v>
                </c:pt>
                <c:pt idx="24">
                  <c:v>44071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  <c:pt idx="30">
                  <c:v>44081</c:v>
                </c:pt>
                <c:pt idx="31">
                  <c:v>44082</c:v>
                </c:pt>
                <c:pt idx="32">
                  <c:v>44083</c:v>
                </c:pt>
                <c:pt idx="33">
                  <c:v>44084</c:v>
                </c:pt>
                <c:pt idx="34">
                  <c:v>44085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44095</c:v>
                </c:pt>
                <c:pt idx="41">
                  <c:v>44096</c:v>
                </c:pt>
                <c:pt idx="42">
                  <c:v>44097</c:v>
                </c:pt>
                <c:pt idx="43">
                  <c:v>44098</c:v>
                </c:pt>
                <c:pt idx="44">
                  <c:v>44099</c:v>
                </c:pt>
                <c:pt idx="45">
                  <c:v>44102</c:v>
                </c:pt>
                <c:pt idx="46">
                  <c:v>44103</c:v>
                </c:pt>
                <c:pt idx="47">
                  <c:v>44104</c:v>
                </c:pt>
                <c:pt idx="48">
                  <c:v>44105</c:v>
                </c:pt>
                <c:pt idx="49">
                  <c:v>44109</c:v>
                </c:pt>
                <c:pt idx="50">
                  <c:v>44110</c:v>
                </c:pt>
                <c:pt idx="51">
                  <c:v>44111</c:v>
                </c:pt>
                <c:pt idx="52">
                  <c:v>44112</c:v>
                </c:pt>
                <c:pt idx="53">
                  <c:v>44113</c:v>
                </c:pt>
                <c:pt idx="54">
                  <c:v>44116</c:v>
                </c:pt>
                <c:pt idx="55">
                  <c:v>44117</c:v>
                </c:pt>
                <c:pt idx="56">
                  <c:v>44118</c:v>
                </c:pt>
                <c:pt idx="57">
                  <c:v>44119</c:v>
                </c:pt>
                <c:pt idx="58">
                  <c:v>44120</c:v>
                </c:pt>
                <c:pt idx="59">
                  <c:v>44123</c:v>
                </c:pt>
                <c:pt idx="60">
                  <c:v>44124</c:v>
                </c:pt>
                <c:pt idx="61">
                  <c:v>44125</c:v>
                </c:pt>
                <c:pt idx="62">
                  <c:v>44126</c:v>
                </c:pt>
                <c:pt idx="63">
                  <c:v>44127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44144</c:v>
                </c:pt>
                <c:pt idx="75">
                  <c:v>44145</c:v>
                </c:pt>
                <c:pt idx="76">
                  <c:v>44146</c:v>
                </c:pt>
                <c:pt idx="77">
                  <c:v>44147</c:v>
                </c:pt>
                <c:pt idx="78">
                  <c:v>44148</c:v>
                </c:pt>
                <c:pt idx="79">
                  <c:v>44149</c:v>
                </c:pt>
                <c:pt idx="80">
                  <c:v>44152</c:v>
                </c:pt>
                <c:pt idx="81">
                  <c:v>44153</c:v>
                </c:pt>
                <c:pt idx="82">
                  <c:v>44154</c:v>
                </c:pt>
                <c:pt idx="83">
                  <c:v>44155</c:v>
                </c:pt>
                <c:pt idx="84">
                  <c:v>44158</c:v>
                </c:pt>
                <c:pt idx="85">
                  <c:v>44159</c:v>
                </c:pt>
                <c:pt idx="86">
                  <c:v>44160</c:v>
                </c:pt>
                <c:pt idx="87">
                  <c:v>44161</c:v>
                </c:pt>
                <c:pt idx="88">
                  <c:v>44162</c:v>
                </c:pt>
                <c:pt idx="89">
                  <c:v>44166</c:v>
                </c:pt>
                <c:pt idx="90">
                  <c:v>44167</c:v>
                </c:pt>
                <c:pt idx="91">
                  <c:v>44168</c:v>
                </c:pt>
                <c:pt idx="92">
                  <c:v>44169</c:v>
                </c:pt>
                <c:pt idx="93">
                  <c:v>44172</c:v>
                </c:pt>
                <c:pt idx="94">
                  <c:v>44173</c:v>
                </c:pt>
                <c:pt idx="95">
                  <c:v>44174</c:v>
                </c:pt>
                <c:pt idx="96">
                  <c:v>44175</c:v>
                </c:pt>
                <c:pt idx="97">
                  <c:v>44176</c:v>
                </c:pt>
                <c:pt idx="98">
                  <c:v>44179</c:v>
                </c:pt>
                <c:pt idx="99">
                  <c:v>44180</c:v>
                </c:pt>
                <c:pt idx="100">
                  <c:v>44181</c:v>
                </c:pt>
                <c:pt idx="101">
                  <c:v>44182</c:v>
                </c:pt>
                <c:pt idx="102">
                  <c:v>44183</c:v>
                </c:pt>
                <c:pt idx="103">
                  <c:v>44186</c:v>
                </c:pt>
                <c:pt idx="104">
                  <c:v>44187</c:v>
                </c:pt>
                <c:pt idx="105">
                  <c:v>44188</c:v>
                </c:pt>
                <c:pt idx="106">
                  <c:v>44189</c:v>
                </c:pt>
                <c:pt idx="107">
                  <c:v>44193</c:v>
                </c:pt>
                <c:pt idx="108">
                  <c:v>44194</c:v>
                </c:pt>
                <c:pt idx="109">
                  <c:v>44195</c:v>
                </c:pt>
                <c:pt idx="110">
                  <c:v>44196</c:v>
                </c:pt>
                <c:pt idx="111">
                  <c:v>44197</c:v>
                </c:pt>
                <c:pt idx="112">
                  <c:v>44200</c:v>
                </c:pt>
                <c:pt idx="113">
                  <c:v>44201</c:v>
                </c:pt>
                <c:pt idx="114">
                  <c:v>44202</c:v>
                </c:pt>
                <c:pt idx="115">
                  <c:v>44203</c:v>
                </c:pt>
                <c:pt idx="116">
                  <c:v>44204</c:v>
                </c:pt>
                <c:pt idx="117">
                  <c:v>44207</c:v>
                </c:pt>
                <c:pt idx="118">
                  <c:v>44208</c:v>
                </c:pt>
                <c:pt idx="119">
                  <c:v>44209</c:v>
                </c:pt>
                <c:pt idx="120">
                  <c:v>44210</c:v>
                </c:pt>
                <c:pt idx="121">
                  <c:v>44211</c:v>
                </c:pt>
                <c:pt idx="122">
                  <c:v>44214</c:v>
                </c:pt>
                <c:pt idx="123">
                  <c:v>44215</c:v>
                </c:pt>
                <c:pt idx="124">
                  <c:v>44216</c:v>
                </c:pt>
                <c:pt idx="125">
                  <c:v>44217</c:v>
                </c:pt>
                <c:pt idx="126">
                  <c:v>44218</c:v>
                </c:pt>
                <c:pt idx="127">
                  <c:v>44221</c:v>
                </c:pt>
                <c:pt idx="128">
                  <c:v>44223</c:v>
                </c:pt>
                <c:pt idx="129">
                  <c:v>44224</c:v>
                </c:pt>
                <c:pt idx="130">
                  <c:v>44225</c:v>
                </c:pt>
                <c:pt idx="131">
                  <c:v>44228</c:v>
                </c:pt>
                <c:pt idx="132">
                  <c:v>44229</c:v>
                </c:pt>
                <c:pt idx="133">
                  <c:v>44230</c:v>
                </c:pt>
                <c:pt idx="134">
                  <c:v>44231</c:v>
                </c:pt>
                <c:pt idx="135">
                  <c:v>44232</c:v>
                </c:pt>
                <c:pt idx="136">
                  <c:v>44235</c:v>
                </c:pt>
                <c:pt idx="137">
                  <c:v>44236</c:v>
                </c:pt>
                <c:pt idx="138">
                  <c:v>44237</c:v>
                </c:pt>
                <c:pt idx="139">
                  <c:v>44238</c:v>
                </c:pt>
                <c:pt idx="140">
                  <c:v>44239</c:v>
                </c:pt>
                <c:pt idx="141">
                  <c:v>44242</c:v>
                </c:pt>
                <c:pt idx="142">
                  <c:v>44243</c:v>
                </c:pt>
                <c:pt idx="143">
                  <c:v>44244</c:v>
                </c:pt>
                <c:pt idx="144">
                  <c:v>44245</c:v>
                </c:pt>
                <c:pt idx="145">
                  <c:v>44246</c:v>
                </c:pt>
                <c:pt idx="146">
                  <c:v>44249</c:v>
                </c:pt>
                <c:pt idx="147">
                  <c:v>44250</c:v>
                </c:pt>
                <c:pt idx="148">
                  <c:v>44251</c:v>
                </c:pt>
                <c:pt idx="149">
                  <c:v>44252</c:v>
                </c:pt>
                <c:pt idx="150">
                  <c:v>44253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44263</c:v>
                </c:pt>
                <c:pt idx="157">
                  <c:v>44264</c:v>
                </c:pt>
                <c:pt idx="158">
                  <c:v>44265</c:v>
                </c:pt>
                <c:pt idx="159">
                  <c:v>44267</c:v>
                </c:pt>
                <c:pt idx="160">
                  <c:v>44270</c:v>
                </c:pt>
                <c:pt idx="161">
                  <c:v>44271</c:v>
                </c:pt>
                <c:pt idx="162">
                  <c:v>44272</c:v>
                </c:pt>
                <c:pt idx="163">
                  <c:v>44273</c:v>
                </c:pt>
                <c:pt idx="164">
                  <c:v>44274</c:v>
                </c:pt>
                <c:pt idx="165">
                  <c:v>44277</c:v>
                </c:pt>
                <c:pt idx="166">
                  <c:v>44278</c:v>
                </c:pt>
                <c:pt idx="167">
                  <c:v>44279</c:v>
                </c:pt>
                <c:pt idx="168">
                  <c:v>44280</c:v>
                </c:pt>
                <c:pt idx="169">
                  <c:v>44281</c:v>
                </c:pt>
                <c:pt idx="170">
                  <c:v>44285</c:v>
                </c:pt>
                <c:pt idx="171">
                  <c:v>44286</c:v>
                </c:pt>
                <c:pt idx="172">
                  <c:v>44287</c:v>
                </c:pt>
                <c:pt idx="173">
                  <c:v>44291</c:v>
                </c:pt>
                <c:pt idx="174">
                  <c:v>44292</c:v>
                </c:pt>
                <c:pt idx="175">
                  <c:v>44293</c:v>
                </c:pt>
                <c:pt idx="176">
                  <c:v>44294</c:v>
                </c:pt>
                <c:pt idx="177">
                  <c:v>44295</c:v>
                </c:pt>
                <c:pt idx="178">
                  <c:v>44298</c:v>
                </c:pt>
                <c:pt idx="179">
                  <c:v>44299</c:v>
                </c:pt>
                <c:pt idx="180">
                  <c:v>44301</c:v>
                </c:pt>
                <c:pt idx="181">
                  <c:v>44302</c:v>
                </c:pt>
                <c:pt idx="182">
                  <c:v>44305</c:v>
                </c:pt>
                <c:pt idx="183">
                  <c:v>44306</c:v>
                </c:pt>
                <c:pt idx="184">
                  <c:v>44308</c:v>
                </c:pt>
                <c:pt idx="185">
                  <c:v>44309</c:v>
                </c:pt>
                <c:pt idx="186">
                  <c:v>44312</c:v>
                </c:pt>
                <c:pt idx="187">
                  <c:v>44313</c:v>
                </c:pt>
                <c:pt idx="188">
                  <c:v>44314</c:v>
                </c:pt>
                <c:pt idx="189">
                  <c:v>44315</c:v>
                </c:pt>
                <c:pt idx="190">
                  <c:v>44316</c:v>
                </c:pt>
                <c:pt idx="191">
                  <c:v>44319</c:v>
                </c:pt>
                <c:pt idx="192">
                  <c:v>44320</c:v>
                </c:pt>
                <c:pt idx="193">
                  <c:v>44321</c:v>
                </c:pt>
                <c:pt idx="194">
                  <c:v>44322</c:v>
                </c:pt>
                <c:pt idx="195">
                  <c:v>44323</c:v>
                </c:pt>
                <c:pt idx="196">
                  <c:v>44326</c:v>
                </c:pt>
                <c:pt idx="197">
                  <c:v>44327</c:v>
                </c:pt>
                <c:pt idx="198">
                  <c:v>44328</c:v>
                </c:pt>
                <c:pt idx="199">
                  <c:v>44330</c:v>
                </c:pt>
                <c:pt idx="200">
                  <c:v>44333</c:v>
                </c:pt>
                <c:pt idx="201">
                  <c:v>44334</c:v>
                </c:pt>
                <c:pt idx="202">
                  <c:v>44335</c:v>
                </c:pt>
                <c:pt idx="203">
                  <c:v>44336</c:v>
                </c:pt>
                <c:pt idx="204">
                  <c:v>44337</c:v>
                </c:pt>
                <c:pt idx="205">
                  <c:v>44340</c:v>
                </c:pt>
                <c:pt idx="206">
                  <c:v>44341</c:v>
                </c:pt>
                <c:pt idx="207">
                  <c:v>44342</c:v>
                </c:pt>
                <c:pt idx="208">
                  <c:v>44343</c:v>
                </c:pt>
                <c:pt idx="209">
                  <c:v>44344</c:v>
                </c:pt>
                <c:pt idx="210">
                  <c:v>44347</c:v>
                </c:pt>
                <c:pt idx="211">
                  <c:v>44348</c:v>
                </c:pt>
                <c:pt idx="212">
                  <c:v>44349</c:v>
                </c:pt>
                <c:pt idx="213">
                  <c:v>44350</c:v>
                </c:pt>
                <c:pt idx="214">
                  <c:v>44351</c:v>
                </c:pt>
                <c:pt idx="215">
                  <c:v>44354</c:v>
                </c:pt>
                <c:pt idx="216">
                  <c:v>44355</c:v>
                </c:pt>
                <c:pt idx="217">
                  <c:v>44356</c:v>
                </c:pt>
                <c:pt idx="218">
                  <c:v>44357</c:v>
                </c:pt>
                <c:pt idx="219">
                  <c:v>44358</c:v>
                </c:pt>
                <c:pt idx="220">
                  <c:v>44361</c:v>
                </c:pt>
                <c:pt idx="221">
                  <c:v>44362</c:v>
                </c:pt>
                <c:pt idx="222">
                  <c:v>44363</c:v>
                </c:pt>
                <c:pt idx="223">
                  <c:v>44364</c:v>
                </c:pt>
                <c:pt idx="224">
                  <c:v>44365</c:v>
                </c:pt>
                <c:pt idx="225">
                  <c:v>44368</c:v>
                </c:pt>
                <c:pt idx="226">
                  <c:v>44369</c:v>
                </c:pt>
                <c:pt idx="227">
                  <c:v>44370</c:v>
                </c:pt>
                <c:pt idx="228">
                  <c:v>44371</c:v>
                </c:pt>
                <c:pt idx="229">
                  <c:v>44372</c:v>
                </c:pt>
                <c:pt idx="230">
                  <c:v>44375</c:v>
                </c:pt>
                <c:pt idx="231">
                  <c:v>44376</c:v>
                </c:pt>
                <c:pt idx="232">
                  <c:v>44377</c:v>
                </c:pt>
                <c:pt idx="233">
                  <c:v>44378</c:v>
                </c:pt>
                <c:pt idx="234">
                  <c:v>44379</c:v>
                </c:pt>
                <c:pt idx="235">
                  <c:v>44382</c:v>
                </c:pt>
                <c:pt idx="236">
                  <c:v>44383</c:v>
                </c:pt>
                <c:pt idx="237">
                  <c:v>44384</c:v>
                </c:pt>
                <c:pt idx="238">
                  <c:v>44385</c:v>
                </c:pt>
                <c:pt idx="239">
                  <c:v>44386</c:v>
                </c:pt>
                <c:pt idx="240">
                  <c:v>44389</c:v>
                </c:pt>
                <c:pt idx="241">
                  <c:v>44390</c:v>
                </c:pt>
                <c:pt idx="242">
                  <c:v>44391</c:v>
                </c:pt>
                <c:pt idx="243">
                  <c:v>44392</c:v>
                </c:pt>
                <c:pt idx="244">
                  <c:v>44393</c:v>
                </c:pt>
                <c:pt idx="245">
                  <c:v>44396</c:v>
                </c:pt>
                <c:pt idx="246">
                  <c:v>44397</c:v>
                </c:pt>
                <c:pt idx="247">
                  <c:v>44399</c:v>
                </c:pt>
                <c:pt idx="248">
                  <c:v>44400</c:v>
                </c:pt>
                <c:pt idx="249">
                  <c:v>44403</c:v>
                </c:pt>
                <c:pt idx="250">
                  <c:v>44404</c:v>
                </c:pt>
                <c:pt idx="251">
                  <c:v>44405</c:v>
                </c:pt>
                <c:pt idx="252">
                  <c:v>44406</c:v>
                </c:pt>
                <c:pt idx="253">
                  <c:v>44407</c:v>
                </c:pt>
                <c:pt idx="254">
                  <c:v>44410</c:v>
                </c:pt>
                <c:pt idx="255">
                  <c:v>44411</c:v>
                </c:pt>
                <c:pt idx="256">
                  <c:v>44412</c:v>
                </c:pt>
                <c:pt idx="257">
                  <c:v>44413</c:v>
                </c:pt>
                <c:pt idx="258">
                  <c:v>44414</c:v>
                </c:pt>
                <c:pt idx="259">
                  <c:v>44417</c:v>
                </c:pt>
                <c:pt idx="260">
                  <c:v>44418</c:v>
                </c:pt>
                <c:pt idx="261">
                  <c:v>44419</c:v>
                </c:pt>
                <c:pt idx="262">
                  <c:v>44420</c:v>
                </c:pt>
                <c:pt idx="263">
                  <c:v>44421</c:v>
                </c:pt>
                <c:pt idx="264">
                  <c:v>44424</c:v>
                </c:pt>
                <c:pt idx="265">
                  <c:v>44425</c:v>
                </c:pt>
                <c:pt idx="266">
                  <c:v>44426</c:v>
                </c:pt>
                <c:pt idx="267">
                  <c:v>44428</c:v>
                </c:pt>
                <c:pt idx="268">
                  <c:v>44431</c:v>
                </c:pt>
                <c:pt idx="269">
                  <c:v>44432</c:v>
                </c:pt>
                <c:pt idx="270">
                  <c:v>44433</c:v>
                </c:pt>
                <c:pt idx="271">
                  <c:v>44434</c:v>
                </c:pt>
                <c:pt idx="272">
                  <c:v>44435</c:v>
                </c:pt>
                <c:pt idx="273">
                  <c:v>44438</c:v>
                </c:pt>
                <c:pt idx="274">
                  <c:v>44439</c:v>
                </c:pt>
                <c:pt idx="275">
                  <c:v>44440</c:v>
                </c:pt>
                <c:pt idx="276">
                  <c:v>44441</c:v>
                </c:pt>
                <c:pt idx="277">
                  <c:v>44442</c:v>
                </c:pt>
                <c:pt idx="278">
                  <c:v>44445</c:v>
                </c:pt>
                <c:pt idx="279">
                  <c:v>44446</c:v>
                </c:pt>
                <c:pt idx="280">
                  <c:v>44447</c:v>
                </c:pt>
                <c:pt idx="281">
                  <c:v>44448</c:v>
                </c:pt>
                <c:pt idx="282">
                  <c:v>44452</c:v>
                </c:pt>
                <c:pt idx="283">
                  <c:v>44453</c:v>
                </c:pt>
                <c:pt idx="284">
                  <c:v>44454</c:v>
                </c:pt>
                <c:pt idx="285">
                  <c:v>44455</c:v>
                </c:pt>
                <c:pt idx="286">
                  <c:v>44456</c:v>
                </c:pt>
                <c:pt idx="287">
                  <c:v>44459</c:v>
                </c:pt>
                <c:pt idx="288">
                  <c:v>44460</c:v>
                </c:pt>
                <c:pt idx="289">
                  <c:v>44461</c:v>
                </c:pt>
                <c:pt idx="290">
                  <c:v>44462</c:v>
                </c:pt>
                <c:pt idx="291">
                  <c:v>44463</c:v>
                </c:pt>
                <c:pt idx="292">
                  <c:v>44466</c:v>
                </c:pt>
                <c:pt idx="293">
                  <c:v>44467</c:v>
                </c:pt>
                <c:pt idx="294">
                  <c:v>44468</c:v>
                </c:pt>
                <c:pt idx="295">
                  <c:v>44469</c:v>
                </c:pt>
                <c:pt idx="296">
                  <c:v>44470</c:v>
                </c:pt>
                <c:pt idx="297">
                  <c:v>44473</c:v>
                </c:pt>
                <c:pt idx="298">
                  <c:v>44474</c:v>
                </c:pt>
                <c:pt idx="299">
                  <c:v>44475</c:v>
                </c:pt>
                <c:pt idx="300">
                  <c:v>44476</c:v>
                </c:pt>
                <c:pt idx="301">
                  <c:v>44477</c:v>
                </c:pt>
                <c:pt idx="302">
                  <c:v>44480</c:v>
                </c:pt>
                <c:pt idx="303">
                  <c:v>44481</c:v>
                </c:pt>
                <c:pt idx="304">
                  <c:v>44482</c:v>
                </c:pt>
                <c:pt idx="305">
                  <c:v>44483</c:v>
                </c:pt>
                <c:pt idx="306">
                  <c:v>44487</c:v>
                </c:pt>
                <c:pt idx="307">
                  <c:v>44488</c:v>
                </c:pt>
                <c:pt idx="308">
                  <c:v>44489</c:v>
                </c:pt>
                <c:pt idx="309">
                  <c:v>44490</c:v>
                </c:pt>
                <c:pt idx="310">
                  <c:v>44491</c:v>
                </c:pt>
                <c:pt idx="311">
                  <c:v>44494</c:v>
                </c:pt>
                <c:pt idx="312">
                  <c:v>44495</c:v>
                </c:pt>
                <c:pt idx="313">
                  <c:v>44496</c:v>
                </c:pt>
                <c:pt idx="314">
                  <c:v>44497</c:v>
                </c:pt>
                <c:pt idx="315">
                  <c:v>44498</c:v>
                </c:pt>
                <c:pt idx="316">
                  <c:v>44501</c:v>
                </c:pt>
                <c:pt idx="317">
                  <c:v>44502</c:v>
                </c:pt>
                <c:pt idx="318">
                  <c:v>44503</c:v>
                </c:pt>
                <c:pt idx="319">
                  <c:v>44504</c:v>
                </c:pt>
                <c:pt idx="320">
                  <c:v>44508</c:v>
                </c:pt>
                <c:pt idx="321">
                  <c:v>44509</c:v>
                </c:pt>
                <c:pt idx="322">
                  <c:v>44510</c:v>
                </c:pt>
                <c:pt idx="323">
                  <c:v>44511</c:v>
                </c:pt>
                <c:pt idx="324">
                  <c:v>44512</c:v>
                </c:pt>
                <c:pt idx="325">
                  <c:v>44515</c:v>
                </c:pt>
                <c:pt idx="326">
                  <c:v>44516</c:v>
                </c:pt>
                <c:pt idx="327">
                  <c:v>44517</c:v>
                </c:pt>
                <c:pt idx="328">
                  <c:v>44518</c:v>
                </c:pt>
                <c:pt idx="329">
                  <c:v>44522</c:v>
                </c:pt>
                <c:pt idx="330">
                  <c:v>44523</c:v>
                </c:pt>
                <c:pt idx="331">
                  <c:v>44524</c:v>
                </c:pt>
                <c:pt idx="332">
                  <c:v>44525</c:v>
                </c:pt>
                <c:pt idx="333">
                  <c:v>44526</c:v>
                </c:pt>
                <c:pt idx="334">
                  <c:v>44529</c:v>
                </c:pt>
                <c:pt idx="335">
                  <c:v>44530</c:v>
                </c:pt>
                <c:pt idx="336">
                  <c:v>44531</c:v>
                </c:pt>
                <c:pt idx="337">
                  <c:v>44532</c:v>
                </c:pt>
                <c:pt idx="338">
                  <c:v>44533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44543</c:v>
                </c:pt>
                <c:pt idx="345">
                  <c:v>44544</c:v>
                </c:pt>
                <c:pt idx="346">
                  <c:v>44545</c:v>
                </c:pt>
                <c:pt idx="347">
                  <c:v>44546</c:v>
                </c:pt>
                <c:pt idx="348">
                  <c:v>44547</c:v>
                </c:pt>
                <c:pt idx="349">
                  <c:v>44550</c:v>
                </c:pt>
                <c:pt idx="350">
                  <c:v>44551</c:v>
                </c:pt>
                <c:pt idx="351">
                  <c:v>44552</c:v>
                </c:pt>
                <c:pt idx="352">
                  <c:v>44553</c:v>
                </c:pt>
                <c:pt idx="353">
                  <c:v>44554</c:v>
                </c:pt>
                <c:pt idx="354">
                  <c:v>44557</c:v>
                </c:pt>
                <c:pt idx="355">
                  <c:v>44558</c:v>
                </c:pt>
                <c:pt idx="356">
                  <c:v>44559</c:v>
                </c:pt>
                <c:pt idx="357">
                  <c:v>44560</c:v>
                </c:pt>
                <c:pt idx="358">
                  <c:v>44561</c:v>
                </c:pt>
                <c:pt idx="359">
                  <c:v>44564</c:v>
                </c:pt>
                <c:pt idx="360">
                  <c:v>44565</c:v>
                </c:pt>
                <c:pt idx="361">
                  <c:v>44566</c:v>
                </c:pt>
                <c:pt idx="362">
                  <c:v>44567</c:v>
                </c:pt>
                <c:pt idx="363">
                  <c:v>44568</c:v>
                </c:pt>
                <c:pt idx="364">
                  <c:v>44571</c:v>
                </c:pt>
                <c:pt idx="365">
                  <c:v>44572</c:v>
                </c:pt>
                <c:pt idx="366">
                  <c:v>44573</c:v>
                </c:pt>
                <c:pt idx="367">
                  <c:v>44574</c:v>
                </c:pt>
                <c:pt idx="368">
                  <c:v>44575</c:v>
                </c:pt>
                <c:pt idx="369">
                  <c:v>44578</c:v>
                </c:pt>
                <c:pt idx="370">
                  <c:v>44579</c:v>
                </c:pt>
                <c:pt idx="371">
                  <c:v>44580</c:v>
                </c:pt>
                <c:pt idx="372">
                  <c:v>44581</c:v>
                </c:pt>
                <c:pt idx="373">
                  <c:v>44582</c:v>
                </c:pt>
                <c:pt idx="374">
                  <c:v>44585</c:v>
                </c:pt>
                <c:pt idx="375">
                  <c:v>44586</c:v>
                </c:pt>
                <c:pt idx="376">
                  <c:v>44588</c:v>
                </c:pt>
                <c:pt idx="377">
                  <c:v>44589</c:v>
                </c:pt>
                <c:pt idx="378">
                  <c:v>44592</c:v>
                </c:pt>
                <c:pt idx="379">
                  <c:v>44593</c:v>
                </c:pt>
                <c:pt idx="380">
                  <c:v>44594</c:v>
                </c:pt>
                <c:pt idx="381">
                  <c:v>44595</c:v>
                </c:pt>
                <c:pt idx="382">
                  <c:v>44596</c:v>
                </c:pt>
                <c:pt idx="383">
                  <c:v>44599</c:v>
                </c:pt>
                <c:pt idx="384">
                  <c:v>44600</c:v>
                </c:pt>
                <c:pt idx="385">
                  <c:v>44601</c:v>
                </c:pt>
                <c:pt idx="386">
                  <c:v>44602</c:v>
                </c:pt>
                <c:pt idx="387">
                  <c:v>44603</c:v>
                </c:pt>
                <c:pt idx="388">
                  <c:v>44606</c:v>
                </c:pt>
                <c:pt idx="389">
                  <c:v>44607</c:v>
                </c:pt>
                <c:pt idx="390">
                  <c:v>44608</c:v>
                </c:pt>
                <c:pt idx="391">
                  <c:v>44609</c:v>
                </c:pt>
                <c:pt idx="392">
                  <c:v>44610</c:v>
                </c:pt>
                <c:pt idx="393">
                  <c:v>44613</c:v>
                </c:pt>
                <c:pt idx="394">
                  <c:v>44614</c:v>
                </c:pt>
                <c:pt idx="395">
                  <c:v>44615</c:v>
                </c:pt>
                <c:pt idx="396">
                  <c:v>44616</c:v>
                </c:pt>
                <c:pt idx="397">
                  <c:v>44617</c:v>
                </c:pt>
                <c:pt idx="398">
                  <c:v>44620</c:v>
                </c:pt>
                <c:pt idx="399">
                  <c:v>44622</c:v>
                </c:pt>
                <c:pt idx="400">
                  <c:v>44623</c:v>
                </c:pt>
                <c:pt idx="401">
                  <c:v>44624</c:v>
                </c:pt>
                <c:pt idx="402">
                  <c:v>44627</c:v>
                </c:pt>
                <c:pt idx="403">
                  <c:v>44628</c:v>
                </c:pt>
                <c:pt idx="404">
                  <c:v>44629</c:v>
                </c:pt>
                <c:pt idx="405">
                  <c:v>44630</c:v>
                </c:pt>
                <c:pt idx="406">
                  <c:v>44631</c:v>
                </c:pt>
                <c:pt idx="407">
                  <c:v>44634</c:v>
                </c:pt>
                <c:pt idx="408">
                  <c:v>44635</c:v>
                </c:pt>
                <c:pt idx="409">
                  <c:v>44636</c:v>
                </c:pt>
                <c:pt idx="410">
                  <c:v>44637</c:v>
                </c:pt>
                <c:pt idx="411">
                  <c:v>44641</c:v>
                </c:pt>
                <c:pt idx="412">
                  <c:v>44642</c:v>
                </c:pt>
                <c:pt idx="413">
                  <c:v>44643</c:v>
                </c:pt>
                <c:pt idx="414">
                  <c:v>44644</c:v>
                </c:pt>
                <c:pt idx="415">
                  <c:v>44645</c:v>
                </c:pt>
                <c:pt idx="416">
                  <c:v>44648</c:v>
                </c:pt>
                <c:pt idx="417">
                  <c:v>44649</c:v>
                </c:pt>
                <c:pt idx="418">
                  <c:v>44650</c:v>
                </c:pt>
                <c:pt idx="419">
                  <c:v>44651</c:v>
                </c:pt>
                <c:pt idx="420">
                  <c:v>44652</c:v>
                </c:pt>
                <c:pt idx="421">
                  <c:v>44655</c:v>
                </c:pt>
                <c:pt idx="422">
                  <c:v>44656</c:v>
                </c:pt>
                <c:pt idx="423">
                  <c:v>44657</c:v>
                </c:pt>
                <c:pt idx="424">
                  <c:v>44658</c:v>
                </c:pt>
                <c:pt idx="425">
                  <c:v>44659</c:v>
                </c:pt>
                <c:pt idx="426">
                  <c:v>44662</c:v>
                </c:pt>
                <c:pt idx="427">
                  <c:v>44663</c:v>
                </c:pt>
                <c:pt idx="428">
                  <c:v>44664</c:v>
                </c:pt>
                <c:pt idx="429">
                  <c:v>44669</c:v>
                </c:pt>
                <c:pt idx="430">
                  <c:v>44670</c:v>
                </c:pt>
                <c:pt idx="431">
                  <c:v>44671</c:v>
                </c:pt>
                <c:pt idx="432">
                  <c:v>44672</c:v>
                </c:pt>
                <c:pt idx="433">
                  <c:v>44673</c:v>
                </c:pt>
                <c:pt idx="434">
                  <c:v>44676</c:v>
                </c:pt>
                <c:pt idx="435">
                  <c:v>44677</c:v>
                </c:pt>
                <c:pt idx="436">
                  <c:v>44678</c:v>
                </c:pt>
                <c:pt idx="437">
                  <c:v>44679</c:v>
                </c:pt>
                <c:pt idx="438">
                  <c:v>44680</c:v>
                </c:pt>
                <c:pt idx="439">
                  <c:v>44683</c:v>
                </c:pt>
                <c:pt idx="440">
                  <c:v>44685</c:v>
                </c:pt>
                <c:pt idx="441">
                  <c:v>44686</c:v>
                </c:pt>
                <c:pt idx="442">
                  <c:v>44687</c:v>
                </c:pt>
                <c:pt idx="443">
                  <c:v>44690</c:v>
                </c:pt>
                <c:pt idx="444">
                  <c:v>44691</c:v>
                </c:pt>
                <c:pt idx="445">
                  <c:v>44692</c:v>
                </c:pt>
                <c:pt idx="446">
                  <c:v>44693</c:v>
                </c:pt>
                <c:pt idx="447">
                  <c:v>44694</c:v>
                </c:pt>
                <c:pt idx="448">
                  <c:v>44697</c:v>
                </c:pt>
                <c:pt idx="449">
                  <c:v>44698</c:v>
                </c:pt>
                <c:pt idx="450">
                  <c:v>44699</c:v>
                </c:pt>
                <c:pt idx="451">
                  <c:v>44700</c:v>
                </c:pt>
                <c:pt idx="452">
                  <c:v>44701</c:v>
                </c:pt>
                <c:pt idx="453">
                  <c:v>44704</c:v>
                </c:pt>
                <c:pt idx="454">
                  <c:v>44705</c:v>
                </c:pt>
                <c:pt idx="455">
                  <c:v>44706</c:v>
                </c:pt>
                <c:pt idx="456">
                  <c:v>44707</c:v>
                </c:pt>
                <c:pt idx="457">
                  <c:v>44708</c:v>
                </c:pt>
                <c:pt idx="458">
                  <c:v>44711</c:v>
                </c:pt>
                <c:pt idx="459">
                  <c:v>44712</c:v>
                </c:pt>
                <c:pt idx="460">
                  <c:v>44713</c:v>
                </c:pt>
                <c:pt idx="461">
                  <c:v>44714</c:v>
                </c:pt>
                <c:pt idx="462">
                  <c:v>44715</c:v>
                </c:pt>
                <c:pt idx="463">
                  <c:v>44718</c:v>
                </c:pt>
                <c:pt idx="464">
                  <c:v>44719</c:v>
                </c:pt>
                <c:pt idx="465">
                  <c:v>44720</c:v>
                </c:pt>
                <c:pt idx="466">
                  <c:v>44721</c:v>
                </c:pt>
                <c:pt idx="467">
                  <c:v>44722</c:v>
                </c:pt>
                <c:pt idx="468">
                  <c:v>44725</c:v>
                </c:pt>
                <c:pt idx="469">
                  <c:v>44726</c:v>
                </c:pt>
                <c:pt idx="470">
                  <c:v>44727</c:v>
                </c:pt>
                <c:pt idx="471">
                  <c:v>44728</c:v>
                </c:pt>
                <c:pt idx="472">
                  <c:v>44729</c:v>
                </c:pt>
                <c:pt idx="473">
                  <c:v>44732</c:v>
                </c:pt>
                <c:pt idx="474">
                  <c:v>44733</c:v>
                </c:pt>
                <c:pt idx="475">
                  <c:v>44734</c:v>
                </c:pt>
                <c:pt idx="476">
                  <c:v>44735</c:v>
                </c:pt>
                <c:pt idx="477">
                  <c:v>44736</c:v>
                </c:pt>
                <c:pt idx="478">
                  <c:v>44739</c:v>
                </c:pt>
                <c:pt idx="479">
                  <c:v>44740</c:v>
                </c:pt>
                <c:pt idx="480">
                  <c:v>44741</c:v>
                </c:pt>
                <c:pt idx="481">
                  <c:v>44742</c:v>
                </c:pt>
                <c:pt idx="482">
                  <c:v>44743</c:v>
                </c:pt>
                <c:pt idx="483">
                  <c:v>44746</c:v>
                </c:pt>
                <c:pt idx="484">
                  <c:v>44747</c:v>
                </c:pt>
                <c:pt idx="485">
                  <c:v>44748</c:v>
                </c:pt>
                <c:pt idx="486">
                  <c:v>44749</c:v>
                </c:pt>
                <c:pt idx="487">
                  <c:v>44750</c:v>
                </c:pt>
                <c:pt idx="488">
                  <c:v>44753</c:v>
                </c:pt>
                <c:pt idx="489">
                  <c:v>44754</c:v>
                </c:pt>
                <c:pt idx="490">
                  <c:v>44755</c:v>
                </c:pt>
                <c:pt idx="491">
                  <c:v>44756</c:v>
                </c:pt>
                <c:pt idx="492">
                  <c:v>44757</c:v>
                </c:pt>
                <c:pt idx="493">
                  <c:v>44760</c:v>
                </c:pt>
                <c:pt idx="494">
                  <c:v>44761</c:v>
                </c:pt>
                <c:pt idx="495">
                  <c:v>44762</c:v>
                </c:pt>
                <c:pt idx="496">
                  <c:v>44763</c:v>
                </c:pt>
                <c:pt idx="497">
                  <c:v>44764</c:v>
                </c:pt>
                <c:pt idx="498">
                  <c:v>44767</c:v>
                </c:pt>
                <c:pt idx="499">
                  <c:v>44768</c:v>
                </c:pt>
                <c:pt idx="500">
                  <c:v>44769</c:v>
                </c:pt>
                <c:pt idx="501">
                  <c:v>44770</c:v>
                </c:pt>
                <c:pt idx="502">
                  <c:v>44771</c:v>
                </c:pt>
                <c:pt idx="503">
                  <c:v>44774</c:v>
                </c:pt>
                <c:pt idx="504">
                  <c:v>44775</c:v>
                </c:pt>
                <c:pt idx="505">
                  <c:v>44776</c:v>
                </c:pt>
                <c:pt idx="506">
                  <c:v>44777</c:v>
                </c:pt>
                <c:pt idx="507">
                  <c:v>44778</c:v>
                </c:pt>
                <c:pt idx="508">
                  <c:v>44781</c:v>
                </c:pt>
                <c:pt idx="509">
                  <c:v>44783</c:v>
                </c:pt>
                <c:pt idx="510">
                  <c:v>44784</c:v>
                </c:pt>
                <c:pt idx="511">
                  <c:v>44785</c:v>
                </c:pt>
                <c:pt idx="512">
                  <c:v>44789</c:v>
                </c:pt>
                <c:pt idx="513">
                  <c:v>44790</c:v>
                </c:pt>
                <c:pt idx="514">
                  <c:v>44791</c:v>
                </c:pt>
                <c:pt idx="515">
                  <c:v>44792</c:v>
                </c:pt>
                <c:pt idx="516">
                  <c:v>44795</c:v>
                </c:pt>
                <c:pt idx="517">
                  <c:v>44796</c:v>
                </c:pt>
                <c:pt idx="518">
                  <c:v>44797</c:v>
                </c:pt>
                <c:pt idx="519">
                  <c:v>44798</c:v>
                </c:pt>
                <c:pt idx="520">
                  <c:v>44799</c:v>
                </c:pt>
                <c:pt idx="521">
                  <c:v>44802</c:v>
                </c:pt>
                <c:pt idx="522">
                  <c:v>44803</c:v>
                </c:pt>
                <c:pt idx="523">
                  <c:v>44805</c:v>
                </c:pt>
                <c:pt idx="524">
                  <c:v>44806</c:v>
                </c:pt>
                <c:pt idx="525">
                  <c:v>44809</c:v>
                </c:pt>
                <c:pt idx="526">
                  <c:v>44810</c:v>
                </c:pt>
                <c:pt idx="527">
                  <c:v>44811</c:v>
                </c:pt>
                <c:pt idx="528">
                  <c:v>44812</c:v>
                </c:pt>
                <c:pt idx="529">
                  <c:v>44813</c:v>
                </c:pt>
                <c:pt idx="530">
                  <c:v>44816</c:v>
                </c:pt>
                <c:pt idx="531">
                  <c:v>44817</c:v>
                </c:pt>
                <c:pt idx="532">
                  <c:v>44818</c:v>
                </c:pt>
                <c:pt idx="533">
                  <c:v>44819</c:v>
                </c:pt>
                <c:pt idx="534">
                  <c:v>44820</c:v>
                </c:pt>
                <c:pt idx="535">
                  <c:v>44823</c:v>
                </c:pt>
                <c:pt idx="536">
                  <c:v>44824</c:v>
                </c:pt>
                <c:pt idx="537">
                  <c:v>44825</c:v>
                </c:pt>
                <c:pt idx="538">
                  <c:v>44826</c:v>
                </c:pt>
                <c:pt idx="539">
                  <c:v>44827</c:v>
                </c:pt>
                <c:pt idx="540">
                  <c:v>44830</c:v>
                </c:pt>
                <c:pt idx="541">
                  <c:v>44831</c:v>
                </c:pt>
                <c:pt idx="542">
                  <c:v>44832</c:v>
                </c:pt>
                <c:pt idx="543">
                  <c:v>44833</c:v>
                </c:pt>
                <c:pt idx="544">
                  <c:v>44834</c:v>
                </c:pt>
                <c:pt idx="545">
                  <c:v>44837</c:v>
                </c:pt>
                <c:pt idx="546">
                  <c:v>44838</c:v>
                </c:pt>
                <c:pt idx="547">
                  <c:v>44840</c:v>
                </c:pt>
                <c:pt idx="548">
                  <c:v>44841</c:v>
                </c:pt>
                <c:pt idx="549">
                  <c:v>44844</c:v>
                </c:pt>
                <c:pt idx="550">
                  <c:v>44845</c:v>
                </c:pt>
                <c:pt idx="551">
                  <c:v>44846</c:v>
                </c:pt>
                <c:pt idx="552">
                  <c:v>44847</c:v>
                </c:pt>
                <c:pt idx="553">
                  <c:v>44848</c:v>
                </c:pt>
                <c:pt idx="554">
                  <c:v>44851</c:v>
                </c:pt>
                <c:pt idx="555">
                  <c:v>44852</c:v>
                </c:pt>
                <c:pt idx="556">
                  <c:v>44853</c:v>
                </c:pt>
                <c:pt idx="557">
                  <c:v>44854</c:v>
                </c:pt>
                <c:pt idx="558">
                  <c:v>44855</c:v>
                </c:pt>
                <c:pt idx="559">
                  <c:v>44858</c:v>
                </c:pt>
                <c:pt idx="560">
                  <c:v>44859</c:v>
                </c:pt>
                <c:pt idx="561">
                  <c:v>44861</c:v>
                </c:pt>
                <c:pt idx="562">
                  <c:v>44862</c:v>
                </c:pt>
                <c:pt idx="563">
                  <c:v>44865</c:v>
                </c:pt>
                <c:pt idx="564">
                  <c:v>44866</c:v>
                </c:pt>
                <c:pt idx="565">
                  <c:v>44867</c:v>
                </c:pt>
                <c:pt idx="566">
                  <c:v>44868</c:v>
                </c:pt>
                <c:pt idx="567">
                  <c:v>44869</c:v>
                </c:pt>
                <c:pt idx="568">
                  <c:v>44872</c:v>
                </c:pt>
                <c:pt idx="569">
                  <c:v>44874</c:v>
                </c:pt>
                <c:pt idx="570">
                  <c:v>44875</c:v>
                </c:pt>
                <c:pt idx="571">
                  <c:v>44876</c:v>
                </c:pt>
                <c:pt idx="572">
                  <c:v>44879</c:v>
                </c:pt>
                <c:pt idx="573">
                  <c:v>44880</c:v>
                </c:pt>
                <c:pt idx="574">
                  <c:v>44881</c:v>
                </c:pt>
                <c:pt idx="575">
                  <c:v>44882</c:v>
                </c:pt>
                <c:pt idx="576">
                  <c:v>44883</c:v>
                </c:pt>
                <c:pt idx="577">
                  <c:v>44886</c:v>
                </c:pt>
                <c:pt idx="578">
                  <c:v>44887</c:v>
                </c:pt>
                <c:pt idx="579">
                  <c:v>44888</c:v>
                </c:pt>
                <c:pt idx="580">
                  <c:v>44889</c:v>
                </c:pt>
                <c:pt idx="581">
                  <c:v>44890</c:v>
                </c:pt>
                <c:pt idx="582">
                  <c:v>44893</c:v>
                </c:pt>
                <c:pt idx="583">
                  <c:v>44894</c:v>
                </c:pt>
                <c:pt idx="584">
                  <c:v>44895</c:v>
                </c:pt>
                <c:pt idx="585">
                  <c:v>44896</c:v>
                </c:pt>
                <c:pt idx="586">
                  <c:v>44897</c:v>
                </c:pt>
                <c:pt idx="587">
                  <c:v>44900</c:v>
                </c:pt>
                <c:pt idx="588">
                  <c:v>44901</c:v>
                </c:pt>
                <c:pt idx="589">
                  <c:v>44902</c:v>
                </c:pt>
                <c:pt idx="590">
                  <c:v>44903</c:v>
                </c:pt>
                <c:pt idx="591">
                  <c:v>44904</c:v>
                </c:pt>
                <c:pt idx="592">
                  <c:v>44907</c:v>
                </c:pt>
                <c:pt idx="593">
                  <c:v>44908</c:v>
                </c:pt>
                <c:pt idx="594">
                  <c:v>44909</c:v>
                </c:pt>
                <c:pt idx="595">
                  <c:v>44910</c:v>
                </c:pt>
                <c:pt idx="596">
                  <c:v>44911</c:v>
                </c:pt>
                <c:pt idx="597">
                  <c:v>44914</c:v>
                </c:pt>
                <c:pt idx="598">
                  <c:v>44915</c:v>
                </c:pt>
                <c:pt idx="599">
                  <c:v>44916</c:v>
                </c:pt>
                <c:pt idx="600">
                  <c:v>44917</c:v>
                </c:pt>
                <c:pt idx="601">
                  <c:v>44918</c:v>
                </c:pt>
                <c:pt idx="602">
                  <c:v>44921</c:v>
                </c:pt>
                <c:pt idx="603">
                  <c:v>44922</c:v>
                </c:pt>
                <c:pt idx="604">
                  <c:v>44923</c:v>
                </c:pt>
                <c:pt idx="605">
                  <c:v>44924</c:v>
                </c:pt>
                <c:pt idx="606">
                  <c:v>44925</c:v>
                </c:pt>
                <c:pt idx="607">
                  <c:v>44928</c:v>
                </c:pt>
                <c:pt idx="608">
                  <c:v>44929</c:v>
                </c:pt>
                <c:pt idx="609">
                  <c:v>44930</c:v>
                </c:pt>
                <c:pt idx="610">
                  <c:v>44931</c:v>
                </c:pt>
                <c:pt idx="611">
                  <c:v>44932</c:v>
                </c:pt>
                <c:pt idx="612">
                  <c:v>44935</c:v>
                </c:pt>
                <c:pt idx="613">
                  <c:v>44936</c:v>
                </c:pt>
                <c:pt idx="614">
                  <c:v>44937</c:v>
                </c:pt>
                <c:pt idx="615">
                  <c:v>44938</c:v>
                </c:pt>
                <c:pt idx="616">
                  <c:v>44939</c:v>
                </c:pt>
                <c:pt idx="617">
                  <c:v>44942</c:v>
                </c:pt>
                <c:pt idx="618">
                  <c:v>44943</c:v>
                </c:pt>
                <c:pt idx="619">
                  <c:v>44944</c:v>
                </c:pt>
                <c:pt idx="620">
                  <c:v>44945</c:v>
                </c:pt>
                <c:pt idx="621">
                  <c:v>44946</c:v>
                </c:pt>
                <c:pt idx="622">
                  <c:v>44949</c:v>
                </c:pt>
                <c:pt idx="623">
                  <c:v>44950</c:v>
                </c:pt>
                <c:pt idx="624">
                  <c:v>44951</c:v>
                </c:pt>
                <c:pt idx="625">
                  <c:v>44953</c:v>
                </c:pt>
                <c:pt idx="626">
                  <c:v>44956</c:v>
                </c:pt>
                <c:pt idx="627">
                  <c:v>44957</c:v>
                </c:pt>
                <c:pt idx="628">
                  <c:v>44958</c:v>
                </c:pt>
                <c:pt idx="629">
                  <c:v>44959</c:v>
                </c:pt>
                <c:pt idx="630">
                  <c:v>44960</c:v>
                </c:pt>
                <c:pt idx="631">
                  <c:v>44963</c:v>
                </c:pt>
                <c:pt idx="632">
                  <c:v>44964</c:v>
                </c:pt>
                <c:pt idx="633">
                  <c:v>44965</c:v>
                </c:pt>
                <c:pt idx="634">
                  <c:v>44966</c:v>
                </c:pt>
                <c:pt idx="635">
                  <c:v>44967</c:v>
                </c:pt>
                <c:pt idx="636">
                  <c:v>44970</c:v>
                </c:pt>
                <c:pt idx="637">
                  <c:v>44971</c:v>
                </c:pt>
                <c:pt idx="638">
                  <c:v>44972</c:v>
                </c:pt>
                <c:pt idx="639">
                  <c:v>44973</c:v>
                </c:pt>
                <c:pt idx="640">
                  <c:v>44974</c:v>
                </c:pt>
                <c:pt idx="641">
                  <c:v>44977</c:v>
                </c:pt>
                <c:pt idx="642">
                  <c:v>44978</c:v>
                </c:pt>
                <c:pt idx="643">
                  <c:v>44979</c:v>
                </c:pt>
                <c:pt idx="644">
                  <c:v>44980</c:v>
                </c:pt>
                <c:pt idx="645">
                  <c:v>44981</c:v>
                </c:pt>
                <c:pt idx="646">
                  <c:v>44984</c:v>
                </c:pt>
                <c:pt idx="647">
                  <c:v>44985</c:v>
                </c:pt>
                <c:pt idx="648">
                  <c:v>44986</c:v>
                </c:pt>
                <c:pt idx="649">
                  <c:v>44987</c:v>
                </c:pt>
                <c:pt idx="650">
                  <c:v>44988</c:v>
                </c:pt>
                <c:pt idx="651">
                  <c:v>44991</c:v>
                </c:pt>
                <c:pt idx="652">
                  <c:v>44993</c:v>
                </c:pt>
                <c:pt idx="653">
                  <c:v>44994</c:v>
                </c:pt>
                <c:pt idx="654">
                  <c:v>44995</c:v>
                </c:pt>
                <c:pt idx="655">
                  <c:v>44998</c:v>
                </c:pt>
                <c:pt idx="656">
                  <c:v>44999</c:v>
                </c:pt>
                <c:pt idx="657">
                  <c:v>45000</c:v>
                </c:pt>
                <c:pt idx="658">
                  <c:v>45001</c:v>
                </c:pt>
                <c:pt idx="659">
                  <c:v>45002</c:v>
                </c:pt>
                <c:pt idx="660">
                  <c:v>45005</c:v>
                </c:pt>
                <c:pt idx="661">
                  <c:v>45006</c:v>
                </c:pt>
                <c:pt idx="662">
                  <c:v>45007</c:v>
                </c:pt>
                <c:pt idx="663">
                  <c:v>45008</c:v>
                </c:pt>
                <c:pt idx="664">
                  <c:v>45009</c:v>
                </c:pt>
                <c:pt idx="665">
                  <c:v>45012</c:v>
                </c:pt>
                <c:pt idx="666">
                  <c:v>45013</c:v>
                </c:pt>
                <c:pt idx="667">
                  <c:v>45014</c:v>
                </c:pt>
                <c:pt idx="668">
                  <c:v>45016</c:v>
                </c:pt>
                <c:pt idx="669">
                  <c:v>45019</c:v>
                </c:pt>
                <c:pt idx="670">
                  <c:v>45021</c:v>
                </c:pt>
                <c:pt idx="671">
                  <c:v>45022</c:v>
                </c:pt>
                <c:pt idx="672">
                  <c:v>45026</c:v>
                </c:pt>
                <c:pt idx="673">
                  <c:v>45027</c:v>
                </c:pt>
                <c:pt idx="674">
                  <c:v>45028</c:v>
                </c:pt>
                <c:pt idx="675">
                  <c:v>45029</c:v>
                </c:pt>
                <c:pt idx="676">
                  <c:v>45033</c:v>
                </c:pt>
                <c:pt idx="677">
                  <c:v>45034</c:v>
                </c:pt>
                <c:pt idx="678">
                  <c:v>45035</c:v>
                </c:pt>
                <c:pt idx="679">
                  <c:v>45036</c:v>
                </c:pt>
                <c:pt idx="680">
                  <c:v>45037</c:v>
                </c:pt>
                <c:pt idx="681">
                  <c:v>45040</c:v>
                </c:pt>
                <c:pt idx="682">
                  <c:v>45041</c:v>
                </c:pt>
                <c:pt idx="683">
                  <c:v>45042</c:v>
                </c:pt>
                <c:pt idx="684">
                  <c:v>45043</c:v>
                </c:pt>
                <c:pt idx="685">
                  <c:v>45044</c:v>
                </c:pt>
                <c:pt idx="686">
                  <c:v>45048</c:v>
                </c:pt>
                <c:pt idx="687">
                  <c:v>45049</c:v>
                </c:pt>
                <c:pt idx="688">
                  <c:v>45050</c:v>
                </c:pt>
                <c:pt idx="689">
                  <c:v>45051</c:v>
                </c:pt>
                <c:pt idx="690">
                  <c:v>45054</c:v>
                </c:pt>
                <c:pt idx="691">
                  <c:v>45055</c:v>
                </c:pt>
                <c:pt idx="692">
                  <c:v>45056</c:v>
                </c:pt>
                <c:pt idx="693">
                  <c:v>45057</c:v>
                </c:pt>
                <c:pt idx="694">
                  <c:v>45058</c:v>
                </c:pt>
                <c:pt idx="695">
                  <c:v>45061</c:v>
                </c:pt>
                <c:pt idx="696">
                  <c:v>45062</c:v>
                </c:pt>
                <c:pt idx="697">
                  <c:v>45063</c:v>
                </c:pt>
                <c:pt idx="698">
                  <c:v>45064</c:v>
                </c:pt>
                <c:pt idx="699">
                  <c:v>45065</c:v>
                </c:pt>
                <c:pt idx="700">
                  <c:v>45068</c:v>
                </c:pt>
                <c:pt idx="701">
                  <c:v>45069</c:v>
                </c:pt>
                <c:pt idx="702">
                  <c:v>45070</c:v>
                </c:pt>
                <c:pt idx="703">
                  <c:v>45071</c:v>
                </c:pt>
                <c:pt idx="704">
                  <c:v>45072</c:v>
                </c:pt>
                <c:pt idx="705">
                  <c:v>45075</c:v>
                </c:pt>
                <c:pt idx="706">
                  <c:v>45076</c:v>
                </c:pt>
                <c:pt idx="707">
                  <c:v>45077</c:v>
                </c:pt>
                <c:pt idx="708">
                  <c:v>45078</c:v>
                </c:pt>
                <c:pt idx="709">
                  <c:v>45079</c:v>
                </c:pt>
                <c:pt idx="710">
                  <c:v>45082</c:v>
                </c:pt>
                <c:pt idx="711">
                  <c:v>45083</c:v>
                </c:pt>
                <c:pt idx="712">
                  <c:v>45084</c:v>
                </c:pt>
                <c:pt idx="713">
                  <c:v>45085</c:v>
                </c:pt>
                <c:pt idx="714">
                  <c:v>45086</c:v>
                </c:pt>
                <c:pt idx="715">
                  <c:v>45089</c:v>
                </c:pt>
                <c:pt idx="716">
                  <c:v>45090</c:v>
                </c:pt>
                <c:pt idx="717">
                  <c:v>45091</c:v>
                </c:pt>
                <c:pt idx="718">
                  <c:v>45092</c:v>
                </c:pt>
                <c:pt idx="719">
                  <c:v>45093</c:v>
                </c:pt>
                <c:pt idx="720">
                  <c:v>45096</c:v>
                </c:pt>
                <c:pt idx="721">
                  <c:v>45097</c:v>
                </c:pt>
                <c:pt idx="722">
                  <c:v>45098</c:v>
                </c:pt>
                <c:pt idx="723">
                  <c:v>45099</c:v>
                </c:pt>
                <c:pt idx="724">
                  <c:v>45100</c:v>
                </c:pt>
                <c:pt idx="725">
                  <c:v>45103</c:v>
                </c:pt>
                <c:pt idx="726">
                  <c:v>45104</c:v>
                </c:pt>
                <c:pt idx="727">
                  <c:v>45105</c:v>
                </c:pt>
                <c:pt idx="728">
                  <c:v>45107</c:v>
                </c:pt>
                <c:pt idx="729">
                  <c:v>45110</c:v>
                </c:pt>
                <c:pt idx="730">
                  <c:v>45111</c:v>
                </c:pt>
                <c:pt idx="731">
                  <c:v>45112</c:v>
                </c:pt>
                <c:pt idx="732">
                  <c:v>45113</c:v>
                </c:pt>
                <c:pt idx="733">
                  <c:v>45114</c:v>
                </c:pt>
                <c:pt idx="734">
                  <c:v>45117</c:v>
                </c:pt>
                <c:pt idx="735">
                  <c:v>45118</c:v>
                </c:pt>
                <c:pt idx="736">
                  <c:v>45119</c:v>
                </c:pt>
                <c:pt idx="737">
                  <c:v>45120</c:v>
                </c:pt>
                <c:pt idx="738">
                  <c:v>45121</c:v>
                </c:pt>
                <c:pt idx="739">
                  <c:v>45124</c:v>
                </c:pt>
                <c:pt idx="740">
                  <c:v>45125</c:v>
                </c:pt>
                <c:pt idx="741">
                  <c:v>45126</c:v>
                </c:pt>
                <c:pt idx="742">
                  <c:v>45127</c:v>
                </c:pt>
                <c:pt idx="743">
                  <c:v>45128</c:v>
                </c:pt>
                <c:pt idx="744">
                  <c:v>45131</c:v>
                </c:pt>
                <c:pt idx="745">
                  <c:v>45132</c:v>
                </c:pt>
                <c:pt idx="746">
                  <c:v>45133</c:v>
                </c:pt>
                <c:pt idx="747">
                  <c:v>45134</c:v>
                </c:pt>
                <c:pt idx="748">
                  <c:v>45135</c:v>
                </c:pt>
                <c:pt idx="749">
                  <c:v>45138</c:v>
                </c:pt>
                <c:pt idx="750">
                  <c:v>45139</c:v>
                </c:pt>
                <c:pt idx="751">
                  <c:v>45140</c:v>
                </c:pt>
                <c:pt idx="752">
                  <c:v>45141</c:v>
                </c:pt>
                <c:pt idx="753">
                  <c:v>45142</c:v>
                </c:pt>
                <c:pt idx="754">
                  <c:v>45145</c:v>
                </c:pt>
                <c:pt idx="755">
                  <c:v>45146</c:v>
                </c:pt>
                <c:pt idx="756">
                  <c:v>45147</c:v>
                </c:pt>
                <c:pt idx="757">
                  <c:v>45148</c:v>
                </c:pt>
                <c:pt idx="758">
                  <c:v>45149</c:v>
                </c:pt>
                <c:pt idx="759">
                  <c:v>45152</c:v>
                </c:pt>
                <c:pt idx="760">
                  <c:v>45154</c:v>
                </c:pt>
                <c:pt idx="761">
                  <c:v>45155</c:v>
                </c:pt>
                <c:pt idx="762">
                  <c:v>45156</c:v>
                </c:pt>
                <c:pt idx="763">
                  <c:v>45159</c:v>
                </c:pt>
                <c:pt idx="764">
                  <c:v>45160</c:v>
                </c:pt>
                <c:pt idx="765">
                  <c:v>45161</c:v>
                </c:pt>
                <c:pt idx="766">
                  <c:v>45162</c:v>
                </c:pt>
                <c:pt idx="767">
                  <c:v>45163</c:v>
                </c:pt>
                <c:pt idx="768">
                  <c:v>45166</c:v>
                </c:pt>
                <c:pt idx="769">
                  <c:v>45167</c:v>
                </c:pt>
                <c:pt idx="770">
                  <c:v>45168</c:v>
                </c:pt>
                <c:pt idx="771">
                  <c:v>45169</c:v>
                </c:pt>
                <c:pt idx="772">
                  <c:v>45170</c:v>
                </c:pt>
                <c:pt idx="773">
                  <c:v>45173</c:v>
                </c:pt>
                <c:pt idx="774">
                  <c:v>45174</c:v>
                </c:pt>
                <c:pt idx="775">
                  <c:v>45175</c:v>
                </c:pt>
                <c:pt idx="776">
                  <c:v>45176</c:v>
                </c:pt>
                <c:pt idx="777">
                  <c:v>45177</c:v>
                </c:pt>
                <c:pt idx="778">
                  <c:v>45180</c:v>
                </c:pt>
                <c:pt idx="779">
                  <c:v>45181</c:v>
                </c:pt>
                <c:pt idx="780">
                  <c:v>45182</c:v>
                </c:pt>
                <c:pt idx="781">
                  <c:v>45183</c:v>
                </c:pt>
                <c:pt idx="782">
                  <c:v>45184</c:v>
                </c:pt>
                <c:pt idx="783">
                  <c:v>45187</c:v>
                </c:pt>
                <c:pt idx="784">
                  <c:v>45189</c:v>
                </c:pt>
                <c:pt idx="785">
                  <c:v>45190</c:v>
                </c:pt>
                <c:pt idx="786">
                  <c:v>45191</c:v>
                </c:pt>
                <c:pt idx="787">
                  <c:v>45194</c:v>
                </c:pt>
                <c:pt idx="788">
                  <c:v>45195</c:v>
                </c:pt>
                <c:pt idx="789">
                  <c:v>45196</c:v>
                </c:pt>
                <c:pt idx="790">
                  <c:v>45197</c:v>
                </c:pt>
                <c:pt idx="791">
                  <c:v>45198</c:v>
                </c:pt>
                <c:pt idx="792">
                  <c:v>45202</c:v>
                </c:pt>
                <c:pt idx="793">
                  <c:v>45203</c:v>
                </c:pt>
                <c:pt idx="794">
                  <c:v>45204</c:v>
                </c:pt>
                <c:pt idx="795">
                  <c:v>45205</c:v>
                </c:pt>
                <c:pt idx="796">
                  <c:v>45208</c:v>
                </c:pt>
                <c:pt idx="797">
                  <c:v>45209</c:v>
                </c:pt>
                <c:pt idx="798">
                  <c:v>45210</c:v>
                </c:pt>
                <c:pt idx="799">
                  <c:v>45211</c:v>
                </c:pt>
                <c:pt idx="800">
                  <c:v>45212</c:v>
                </c:pt>
                <c:pt idx="801">
                  <c:v>45215</c:v>
                </c:pt>
                <c:pt idx="802">
                  <c:v>45216</c:v>
                </c:pt>
                <c:pt idx="803">
                  <c:v>45217</c:v>
                </c:pt>
                <c:pt idx="804">
                  <c:v>45218</c:v>
                </c:pt>
                <c:pt idx="805">
                  <c:v>45219</c:v>
                </c:pt>
                <c:pt idx="806">
                  <c:v>45222</c:v>
                </c:pt>
                <c:pt idx="807">
                  <c:v>45224</c:v>
                </c:pt>
                <c:pt idx="808">
                  <c:v>45225</c:v>
                </c:pt>
                <c:pt idx="809">
                  <c:v>45226</c:v>
                </c:pt>
                <c:pt idx="810">
                  <c:v>45229</c:v>
                </c:pt>
                <c:pt idx="811">
                  <c:v>45230</c:v>
                </c:pt>
                <c:pt idx="812">
                  <c:v>45231</c:v>
                </c:pt>
                <c:pt idx="813">
                  <c:v>45232</c:v>
                </c:pt>
                <c:pt idx="814">
                  <c:v>45233</c:v>
                </c:pt>
                <c:pt idx="815">
                  <c:v>45236</c:v>
                </c:pt>
                <c:pt idx="816">
                  <c:v>45237</c:v>
                </c:pt>
                <c:pt idx="817">
                  <c:v>45238</c:v>
                </c:pt>
                <c:pt idx="818">
                  <c:v>45239</c:v>
                </c:pt>
                <c:pt idx="819">
                  <c:v>45240</c:v>
                </c:pt>
                <c:pt idx="820">
                  <c:v>45243</c:v>
                </c:pt>
                <c:pt idx="821">
                  <c:v>45245</c:v>
                </c:pt>
                <c:pt idx="822">
                  <c:v>45246</c:v>
                </c:pt>
                <c:pt idx="823">
                  <c:v>45247</c:v>
                </c:pt>
                <c:pt idx="824">
                  <c:v>45250</c:v>
                </c:pt>
                <c:pt idx="825">
                  <c:v>45251</c:v>
                </c:pt>
                <c:pt idx="826">
                  <c:v>45252</c:v>
                </c:pt>
                <c:pt idx="827">
                  <c:v>45253</c:v>
                </c:pt>
                <c:pt idx="828">
                  <c:v>45254</c:v>
                </c:pt>
                <c:pt idx="829">
                  <c:v>45258</c:v>
                </c:pt>
                <c:pt idx="830">
                  <c:v>45259</c:v>
                </c:pt>
                <c:pt idx="831">
                  <c:v>45260</c:v>
                </c:pt>
                <c:pt idx="832">
                  <c:v>45261</c:v>
                </c:pt>
                <c:pt idx="833">
                  <c:v>45264</c:v>
                </c:pt>
                <c:pt idx="834">
                  <c:v>45265</c:v>
                </c:pt>
                <c:pt idx="835">
                  <c:v>45266</c:v>
                </c:pt>
                <c:pt idx="836">
                  <c:v>45267</c:v>
                </c:pt>
                <c:pt idx="837">
                  <c:v>45268</c:v>
                </c:pt>
                <c:pt idx="838">
                  <c:v>45271</c:v>
                </c:pt>
                <c:pt idx="839">
                  <c:v>45272</c:v>
                </c:pt>
                <c:pt idx="840">
                  <c:v>45273</c:v>
                </c:pt>
                <c:pt idx="841">
                  <c:v>45274</c:v>
                </c:pt>
                <c:pt idx="842">
                  <c:v>45275</c:v>
                </c:pt>
                <c:pt idx="843">
                  <c:v>45278</c:v>
                </c:pt>
                <c:pt idx="844">
                  <c:v>45279</c:v>
                </c:pt>
                <c:pt idx="845">
                  <c:v>45280</c:v>
                </c:pt>
                <c:pt idx="846">
                  <c:v>45281</c:v>
                </c:pt>
                <c:pt idx="847">
                  <c:v>45282</c:v>
                </c:pt>
                <c:pt idx="848">
                  <c:v>45286</c:v>
                </c:pt>
                <c:pt idx="849">
                  <c:v>45287</c:v>
                </c:pt>
                <c:pt idx="850">
                  <c:v>45288</c:v>
                </c:pt>
                <c:pt idx="851">
                  <c:v>45289</c:v>
                </c:pt>
                <c:pt idx="852">
                  <c:v>45292</c:v>
                </c:pt>
                <c:pt idx="853">
                  <c:v>45293</c:v>
                </c:pt>
                <c:pt idx="854">
                  <c:v>45294</c:v>
                </c:pt>
                <c:pt idx="855">
                  <c:v>45295</c:v>
                </c:pt>
                <c:pt idx="856">
                  <c:v>45296</c:v>
                </c:pt>
                <c:pt idx="857">
                  <c:v>45299</c:v>
                </c:pt>
                <c:pt idx="858">
                  <c:v>45300</c:v>
                </c:pt>
                <c:pt idx="859">
                  <c:v>45301</c:v>
                </c:pt>
                <c:pt idx="860">
                  <c:v>45302</c:v>
                </c:pt>
                <c:pt idx="861">
                  <c:v>45303</c:v>
                </c:pt>
                <c:pt idx="862">
                  <c:v>45306</c:v>
                </c:pt>
                <c:pt idx="863">
                  <c:v>45307</c:v>
                </c:pt>
                <c:pt idx="864">
                  <c:v>45308</c:v>
                </c:pt>
                <c:pt idx="865">
                  <c:v>45309</c:v>
                </c:pt>
                <c:pt idx="866">
                  <c:v>45310</c:v>
                </c:pt>
                <c:pt idx="867">
                  <c:v>45314</c:v>
                </c:pt>
                <c:pt idx="868">
                  <c:v>45315</c:v>
                </c:pt>
                <c:pt idx="869">
                  <c:v>45316</c:v>
                </c:pt>
                <c:pt idx="870">
                  <c:v>45320</c:v>
                </c:pt>
                <c:pt idx="871">
                  <c:v>45321</c:v>
                </c:pt>
                <c:pt idx="872">
                  <c:v>45322</c:v>
                </c:pt>
                <c:pt idx="873">
                  <c:v>45323</c:v>
                </c:pt>
                <c:pt idx="874">
                  <c:v>45324</c:v>
                </c:pt>
                <c:pt idx="875">
                  <c:v>45327</c:v>
                </c:pt>
                <c:pt idx="876">
                  <c:v>45328</c:v>
                </c:pt>
                <c:pt idx="877">
                  <c:v>45329</c:v>
                </c:pt>
                <c:pt idx="878">
                  <c:v>45330</c:v>
                </c:pt>
                <c:pt idx="879">
                  <c:v>45331</c:v>
                </c:pt>
                <c:pt idx="880">
                  <c:v>45334</c:v>
                </c:pt>
                <c:pt idx="881">
                  <c:v>45335</c:v>
                </c:pt>
                <c:pt idx="882">
                  <c:v>45336</c:v>
                </c:pt>
                <c:pt idx="883">
                  <c:v>45337</c:v>
                </c:pt>
                <c:pt idx="884">
                  <c:v>45338</c:v>
                </c:pt>
                <c:pt idx="885">
                  <c:v>45341</c:v>
                </c:pt>
                <c:pt idx="886">
                  <c:v>45342</c:v>
                </c:pt>
                <c:pt idx="887">
                  <c:v>45343</c:v>
                </c:pt>
                <c:pt idx="888">
                  <c:v>45344</c:v>
                </c:pt>
                <c:pt idx="889">
                  <c:v>45345</c:v>
                </c:pt>
                <c:pt idx="890">
                  <c:v>45348</c:v>
                </c:pt>
                <c:pt idx="891">
                  <c:v>45349</c:v>
                </c:pt>
                <c:pt idx="892">
                  <c:v>45350</c:v>
                </c:pt>
                <c:pt idx="893">
                  <c:v>45351</c:v>
                </c:pt>
                <c:pt idx="894">
                  <c:v>45352</c:v>
                </c:pt>
                <c:pt idx="895">
                  <c:v>45355</c:v>
                </c:pt>
                <c:pt idx="896">
                  <c:v>45356</c:v>
                </c:pt>
                <c:pt idx="897">
                  <c:v>45357</c:v>
                </c:pt>
                <c:pt idx="898">
                  <c:v>45358</c:v>
                </c:pt>
                <c:pt idx="899">
                  <c:v>45362</c:v>
                </c:pt>
                <c:pt idx="900">
                  <c:v>45363</c:v>
                </c:pt>
                <c:pt idx="901">
                  <c:v>45364</c:v>
                </c:pt>
                <c:pt idx="902">
                  <c:v>45365</c:v>
                </c:pt>
                <c:pt idx="903">
                  <c:v>45366</c:v>
                </c:pt>
                <c:pt idx="904">
                  <c:v>45369</c:v>
                </c:pt>
                <c:pt idx="905">
                  <c:v>45370</c:v>
                </c:pt>
                <c:pt idx="906">
                  <c:v>45371</c:v>
                </c:pt>
                <c:pt idx="907">
                  <c:v>45372</c:v>
                </c:pt>
                <c:pt idx="908">
                  <c:v>45373</c:v>
                </c:pt>
                <c:pt idx="909">
                  <c:v>45377</c:v>
                </c:pt>
                <c:pt idx="910">
                  <c:v>45378</c:v>
                </c:pt>
                <c:pt idx="911">
                  <c:v>45379</c:v>
                </c:pt>
                <c:pt idx="912">
                  <c:v>45383</c:v>
                </c:pt>
                <c:pt idx="913">
                  <c:v>45384</c:v>
                </c:pt>
                <c:pt idx="914">
                  <c:v>45385</c:v>
                </c:pt>
                <c:pt idx="915">
                  <c:v>45386</c:v>
                </c:pt>
                <c:pt idx="916">
                  <c:v>45387</c:v>
                </c:pt>
                <c:pt idx="917">
                  <c:v>45390</c:v>
                </c:pt>
                <c:pt idx="918">
                  <c:v>45391</c:v>
                </c:pt>
                <c:pt idx="919">
                  <c:v>45392</c:v>
                </c:pt>
                <c:pt idx="920">
                  <c:v>45394</c:v>
                </c:pt>
                <c:pt idx="921">
                  <c:v>45397</c:v>
                </c:pt>
                <c:pt idx="922">
                  <c:v>45398</c:v>
                </c:pt>
                <c:pt idx="923">
                  <c:v>45400</c:v>
                </c:pt>
                <c:pt idx="924">
                  <c:v>45401</c:v>
                </c:pt>
                <c:pt idx="925">
                  <c:v>45404</c:v>
                </c:pt>
                <c:pt idx="926">
                  <c:v>45405</c:v>
                </c:pt>
                <c:pt idx="927">
                  <c:v>45406</c:v>
                </c:pt>
                <c:pt idx="928">
                  <c:v>45407</c:v>
                </c:pt>
                <c:pt idx="929">
                  <c:v>45408</c:v>
                </c:pt>
                <c:pt idx="930">
                  <c:v>45411</c:v>
                </c:pt>
                <c:pt idx="931">
                  <c:v>45412</c:v>
                </c:pt>
                <c:pt idx="932">
                  <c:v>45414</c:v>
                </c:pt>
                <c:pt idx="933">
                  <c:v>45415</c:v>
                </c:pt>
                <c:pt idx="934">
                  <c:v>45418</c:v>
                </c:pt>
                <c:pt idx="935">
                  <c:v>45419</c:v>
                </c:pt>
                <c:pt idx="936">
                  <c:v>45420</c:v>
                </c:pt>
                <c:pt idx="937">
                  <c:v>45421</c:v>
                </c:pt>
                <c:pt idx="938">
                  <c:v>45422</c:v>
                </c:pt>
                <c:pt idx="939">
                  <c:v>45425</c:v>
                </c:pt>
                <c:pt idx="940">
                  <c:v>45426</c:v>
                </c:pt>
                <c:pt idx="941">
                  <c:v>45427</c:v>
                </c:pt>
                <c:pt idx="942">
                  <c:v>45428</c:v>
                </c:pt>
                <c:pt idx="943">
                  <c:v>45429</c:v>
                </c:pt>
                <c:pt idx="944">
                  <c:v>45433</c:v>
                </c:pt>
                <c:pt idx="945">
                  <c:v>45434</c:v>
                </c:pt>
                <c:pt idx="946">
                  <c:v>45435</c:v>
                </c:pt>
                <c:pt idx="947">
                  <c:v>45436</c:v>
                </c:pt>
                <c:pt idx="948">
                  <c:v>45439</c:v>
                </c:pt>
                <c:pt idx="949">
                  <c:v>45440</c:v>
                </c:pt>
                <c:pt idx="950">
                  <c:v>45441</c:v>
                </c:pt>
                <c:pt idx="951">
                  <c:v>45442</c:v>
                </c:pt>
                <c:pt idx="952">
                  <c:v>45443</c:v>
                </c:pt>
                <c:pt idx="953">
                  <c:v>45446</c:v>
                </c:pt>
                <c:pt idx="954">
                  <c:v>45447</c:v>
                </c:pt>
                <c:pt idx="955">
                  <c:v>45448</c:v>
                </c:pt>
                <c:pt idx="956">
                  <c:v>45449</c:v>
                </c:pt>
                <c:pt idx="957">
                  <c:v>45450</c:v>
                </c:pt>
                <c:pt idx="958">
                  <c:v>45453</c:v>
                </c:pt>
                <c:pt idx="959">
                  <c:v>45454</c:v>
                </c:pt>
                <c:pt idx="960">
                  <c:v>45455</c:v>
                </c:pt>
                <c:pt idx="961">
                  <c:v>45456</c:v>
                </c:pt>
                <c:pt idx="962">
                  <c:v>45457</c:v>
                </c:pt>
                <c:pt idx="963">
                  <c:v>45461</c:v>
                </c:pt>
                <c:pt idx="964">
                  <c:v>45462</c:v>
                </c:pt>
                <c:pt idx="965">
                  <c:v>45463</c:v>
                </c:pt>
                <c:pt idx="966">
                  <c:v>45464</c:v>
                </c:pt>
                <c:pt idx="967">
                  <c:v>45467</c:v>
                </c:pt>
                <c:pt idx="968">
                  <c:v>45468</c:v>
                </c:pt>
                <c:pt idx="969">
                  <c:v>45469</c:v>
                </c:pt>
                <c:pt idx="970">
                  <c:v>45470</c:v>
                </c:pt>
                <c:pt idx="971">
                  <c:v>45471</c:v>
                </c:pt>
                <c:pt idx="972">
                  <c:v>45474</c:v>
                </c:pt>
                <c:pt idx="973">
                  <c:v>45475</c:v>
                </c:pt>
                <c:pt idx="974">
                  <c:v>45476</c:v>
                </c:pt>
                <c:pt idx="975">
                  <c:v>45477</c:v>
                </c:pt>
                <c:pt idx="976">
                  <c:v>45478</c:v>
                </c:pt>
                <c:pt idx="977">
                  <c:v>45481</c:v>
                </c:pt>
                <c:pt idx="978">
                  <c:v>45482</c:v>
                </c:pt>
                <c:pt idx="979">
                  <c:v>45483</c:v>
                </c:pt>
                <c:pt idx="980">
                  <c:v>45484</c:v>
                </c:pt>
                <c:pt idx="981">
                  <c:v>45485</c:v>
                </c:pt>
                <c:pt idx="982">
                  <c:v>45488</c:v>
                </c:pt>
                <c:pt idx="983">
                  <c:v>45489</c:v>
                </c:pt>
                <c:pt idx="984">
                  <c:v>45491</c:v>
                </c:pt>
                <c:pt idx="985">
                  <c:v>45492</c:v>
                </c:pt>
                <c:pt idx="986">
                  <c:v>45495</c:v>
                </c:pt>
                <c:pt idx="987">
                  <c:v>45496</c:v>
                </c:pt>
                <c:pt idx="988">
                  <c:v>45497</c:v>
                </c:pt>
                <c:pt idx="989">
                  <c:v>45498</c:v>
                </c:pt>
                <c:pt idx="990">
                  <c:v>45499</c:v>
                </c:pt>
                <c:pt idx="991">
                  <c:v>45502</c:v>
                </c:pt>
                <c:pt idx="992">
                  <c:v>45503</c:v>
                </c:pt>
                <c:pt idx="993">
                  <c:v>45504</c:v>
                </c:pt>
                <c:pt idx="994">
                  <c:v>45505</c:v>
                </c:pt>
                <c:pt idx="995">
                  <c:v>45506</c:v>
                </c:pt>
                <c:pt idx="996">
                  <c:v>45509</c:v>
                </c:pt>
                <c:pt idx="997">
                  <c:v>45510</c:v>
                </c:pt>
                <c:pt idx="998">
                  <c:v>45511</c:v>
                </c:pt>
                <c:pt idx="999">
                  <c:v>45512</c:v>
                </c:pt>
                <c:pt idx="1000">
                  <c:v>45513</c:v>
                </c:pt>
                <c:pt idx="1001">
                  <c:v>45516</c:v>
                </c:pt>
                <c:pt idx="1002">
                  <c:v>45517</c:v>
                </c:pt>
                <c:pt idx="1003">
                  <c:v>45518</c:v>
                </c:pt>
                <c:pt idx="1004">
                  <c:v>45520</c:v>
                </c:pt>
                <c:pt idx="1005">
                  <c:v>45523</c:v>
                </c:pt>
                <c:pt idx="1006">
                  <c:v>45524</c:v>
                </c:pt>
                <c:pt idx="1007">
                  <c:v>45525</c:v>
                </c:pt>
                <c:pt idx="1008">
                  <c:v>45526</c:v>
                </c:pt>
                <c:pt idx="1009">
                  <c:v>45527</c:v>
                </c:pt>
                <c:pt idx="1010">
                  <c:v>45530</c:v>
                </c:pt>
                <c:pt idx="1011">
                  <c:v>45531</c:v>
                </c:pt>
                <c:pt idx="1012">
                  <c:v>45532</c:v>
                </c:pt>
                <c:pt idx="1013">
                  <c:v>45533</c:v>
                </c:pt>
                <c:pt idx="1014">
                  <c:v>45534</c:v>
                </c:pt>
                <c:pt idx="1015">
                  <c:v>45537</c:v>
                </c:pt>
                <c:pt idx="1016">
                  <c:v>45538</c:v>
                </c:pt>
                <c:pt idx="1017">
                  <c:v>45539</c:v>
                </c:pt>
                <c:pt idx="1018">
                  <c:v>45540</c:v>
                </c:pt>
                <c:pt idx="1019">
                  <c:v>45541</c:v>
                </c:pt>
                <c:pt idx="1020">
                  <c:v>45544</c:v>
                </c:pt>
                <c:pt idx="1021">
                  <c:v>45545</c:v>
                </c:pt>
                <c:pt idx="1022">
                  <c:v>45546</c:v>
                </c:pt>
                <c:pt idx="1023">
                  <c:v>45547</c:v>
                </c:pt>
                <c:pt idx="1024">
                  <c:v>45548</c:v>
                </c:pt>
                <c:pt idx="1025">
                  <c:v>45551</c:v>
                </c:pt>
                <c:pt idx="1026">
                  <c:v>45552</c:v>
                </c:pt>
                <c:pt idx="1027">
                  <c:v>45553</c:v>
                </c:pt>
                <c:pt idx="1028">
                  <c:v>45554</c:v>
                </c:pt>
                <c:pt idx="1029">
                  <c:v>45555</c:v>
                </c:pt>
                <c:pt idx="1030">
                  <c:v>45558</c:v>
                </c:pt>
                <c:pt idx="1031">
                  <c:v>45559</c:v>
                </c:pt>
                <c:pt idx="1032">
                  <c:v>45560</c:v>
                </c:pt>
                <c:pt idx="1033">
                  <c:v>45561</c:v>
                </c:pt>
                <c:pt idx="1034">
                  <c:v>45562</c:v>
                </c:pt>
                <c:pt idx="1035">
                  <c:v>45565</c:v>
                </c:pt>
                <c:pt idx="1036">
                  <c:v>45566</c:v>
                </c:pt>
                <c:pt idx="1037">
                  <c:v>45568</c:v>
                </c:pt>
                <c:pt idx="1038">
                  <c:v>45569</c:v>
                </c:pt>
                <c:pt idx="1039">
                  <c:v>45572</c:v>
                </c:pt>
                <c:pt idx="1040">
                  <c:v>45573</c:v>
                </c:pt>
                <c:pt idx="1041">
                  <c:v>45574</c:v>
                </c:pt>
                <c:pt idx="1042">
                  <c:v>45575</c:v>
                </c:pt>
                <c:pt idx="1043">
                  <c:v>45576</c:v>
                </c:pt>
                <c:pt idx="1044">
                  <c:v>45579</c:v>
                </c:pt>
                <c:pt idx="1045">
                  <c:v>45580</c:v>
                </c:pt>
                <c:pt idx="1046">
                  <c:v>45581</c:v>
                </c:pt>
                <c:pt idx="1047">
                  <c:v>45582</c:v>
                </c:pt>
                <c:pt idx="1048">
                  <c:v>45583</c:v>
                </c:pt>
                <c:pt idx="1049">
                  <c:v>45586</c:v>
                </c:pt>
                <c:pt idx="1050">
                  <c:v>45587</c:v>
                </c:pt>
                <c:pt idx="1051">
                  <c:v>45588</c:v>
                </c:pt>
                <c:pt idx="1052">
                  <c:v>45589</c:v>
                </c:pt>
                <c:pt idx="1053">
                  <c:v>45590</c:v>
                </c:pt>
                <c:pt idx="1054">
                  <c:v>45593</c:v>
                </c:pt>
                <c:pt idx="1055">
                  <c:v>45594</c:v>
                </c:pt>
                <c:pt idx="1056">
                  <c:v>45595</c:v>
                </c:pt>
                <c:pt idx="1057">
                  <c:v>45596</c:v>
                </c:pt>
                <c:pt idx="1058">
                  <c:v>45597</c:v>
                </c:pt>
                <c:pt idx="1059">
                  <c:v>45600</c:v>
                </c:pt>
                <c:pt idx="1060">
                  <c:v>45601</c:v>
                </c:pt>
                <c:pt idx="1061">
                  <c:v>45602</c:v>
                </c:pt>
                <c:pt idx="1062">
                  <c:v>45603</c:v>
                </c:pt>
                <c:pt idx="1063">
                  <c:v>45604</c:v>
                </c:pt>
                <c:pt idx="1064">
                  <c:v>45607</c:v>
                </c:pt>
                <c:pt idx="1065">
                  <c:v>45608</c:v>
                </c:pt>
                <c:pt idx="1066">
                  <c:v>45609</c:v>
                </c:pt>
                <c:pt idx="1067">
                  <c:v>45610</c:v>
                </c:pt>
                <c:pt idx="1068">
                  <c:v>45614</c:v>
                </c:pt>
                <c:pt idx="1069">
                  <c:v>45615</c:v>
                </c:pt>
                <c:pt idx="1070">
                  <c:v>45617</c:v>
                </c:pt>
                <c:pt idx="1071">
                  <c:v>45618</c:v>
                </c:pt>
                <c:pt idx="1072">
                  <c:v>45621</c:v>
                </c:pt>
                <c:pt idx="1073">
                  <c:v>45622</c:v>
                </c:pt>
                <c:pt idx="1074">
                  <c:v>45623</c:v>
                </c:pt>
                <c:pt idx="1075">
                  <c:v>45624</c:v>
                </c:pt>
                <c:pt idx="1076">
                  <c:v>45625</c:v>
                </c:pt>
                <c:pt idx="1077">
                  <c:v>45628</c:v>
                </c:pt>
                <c:pt idx="1078">
                  <c:v>45629</c:v>
                </c:pt>
                <c:pt idx="1079">
                  <c:v>45630</c:v>
                </c:pt>
                <c:pt idx="1080">
                  <c:v>45631</c:v>
                </c:pt>
                <c:pt idx="1081">
                  <c:v>45632</c:v>
                </c:pt>
                <c:pt idx="1082">
                  <c:v>45635</c:v>
                </c:pt>
                <c:pt idx="1083">
                  <c:v>45636</c:v>
                </c:pt>
                <c:pt idx="1084">
                  <c:v>45637</c:v>
                </c:pt>
                <c:pt idx="1085">
                  <c:v>45638</c:v>
                </c:pt>
                <c:pt idx="1086">
                  <c:v>45639</c:v>
                </c:pt>
                <c:pt idx="1087">
                  <c:v>45642</c:v>
                </c:pt>
                <c:pt idx="1088">
                  <c:v>45643</c:v>
                </c:pt>
                <c:pt idx="1089">
                  <c:v>45644</c:v>
                </c:pt>
                <c:pt idx="1090">
                  <c:v>45645</c:v>
                </c:pt>
                <c:pt idx="1091">
                  <c:v>45646</c:v>
                </c:pt>
                <c:pt idx="1092">
                  <c:v>45649</c:v>
                </c:pt>
                <c:pt idx="1093">
                  <c:v>45650</c:v>
                </c:pt>
                <c:pt idx="1094">
                  <c:v>45652</c:v>
                </c:pt>
                <c:pt idx="1095">
                  <c:v>45653</c:v>
                </c:pt>
                <c:pt idx="1096">
                  <c:v>45656</c:v>
                </c:pt>
                <c:pt idx="1097">
                  <c:v>45657</c:v>
                </c:pt>
                <c:pt idx="1098">
                  <c:v>45658</c:v>
                </c:pt>
                <c:pt idx="1099">
                  <c:v>45659</c:v>
                </c:pt>
                <c:pt idx="1100">
                  <c:v>45660</c:v>
                </c:pt>
                <c:pt idx="1101">
                  <c:v>45663</c:v>
                </c:pt>
                <c:pt idx="1102">
                  <c:v>45664</c:v>
                </c:pt>
                <c:pt idx="1103">
                  <c:v>45665</c:v>
                </c:pt>
                <c:pt idx="1104">
                  <c:v>45666</c:v>
                </c:pt>
                <c:pt idx="1105">
                  <c:v>45667</c:v>
                </c:pt>
                <c:pt idx="1106">
                  <c:v>45670</c:v>
                </c:pt>
                <c:pt idx="1107">
                  <c:v>45671</c:v>
                </c:pt>
                <c:pt idx="1108">
                  <c:v>45672</c:v>
                </c:pt>
                <c:pt idx="1109">
                  <c:v>45673</c:v>
                </c:pt>
                <c:pt idx="1110">
                  <c:v>45674</c:v>
                </c:pt>
                <c:pt idx="1111">
                  <c:v>45677</c:v>
                </c:pt>
                <c:pt idx="1112">
                  <c:v>45678</c:v>
                </c:pt>
                <c:pt idx="1113">
                  <c:v>45679</c:v>
                </c:pt>
                <c:pt idx="1114">
                  <c:v>45680</c:v>
                </c:pt>
                <c:pt idx="1115">
                  <c:v>45681</c:v>
                </c:pt>
                <c:pt idx="1116">
                  <c:v>45684</c:v>
                </c:pt>
                <c:pt idx="1117">
                  <c:v>45685</c:v>
                </c:pt>
                <c:pt idx="1118">
                  <c:v>45686</c:v>
                </c:pt>
                <c:pt idx="1119">
                  <c:v>45687</c:v>
                </c:pt>
                <c:pt idx="1120">
                  <c:v>45688</c:v>
                </c:pt>
                <c:pt idx="1121">
                  <c:v>45689</c:v>
                </c:pt>
                <c:pt idx="1122">
                  <c:v>45691</c:v>
                </c:pt>
                <c:pt idx="1123">
                  <c:v>45692</c:v>
                </c:pt>
                <c:pt idx="1124">
                  <c:v>45693</c:v>
                </c:pt>
                <c:pt idx="1125">
                  <c:v>45694</c:v>
                </c:pt>
                <c:pt idx="1126">
                  <c:v>45695</c:v>
                </c:pt>
                <c:pt idx="1127">
                  <c:v>45698</c:v>
                </c:pt>
                <c:pt idx="1128">
                  <c:v>45699</c:v>
                </c:pt>
                <c:pt idx="1129">
                  <c:v>45700</c:v>
                </c:pt>
                <c:pt idx="1130">
                  <c:v>45701</c:v>
                </c:pt>
                <c:pt idx="1131">
                  <c:v>45702</c:v>
                </c:pt>
                <c:pt idx="1132">
                  <c:v>45705</c:v>
                </c:pt>
                <c:pt idx="1133">
                  <c:v>45706</c:v>
                </c:pt>
                <c:pt idx="1134">
                  <c:v>45707</c:v>
                </c:pt>
                <c:pt idx="1135">
                  <c:v>45708</c:v>
                </c:pt>
                <c:pt idx="1136">
                  <c:v>45709</c:v>
                </c:pt>
                <c:pt idx="1137">
                  <c:v>45712</c:v>
                </c:pt>
                <c:pt idx="1138">
                  <c:v>45713</c:v>
                </c:pt>
                <c:pt idx="1139">
                  <c:v>45715</c:v>
                </c:pt>
                <c:pt idx="1140">
                  <c:v>45716</c:v>
                </c:pt>
                <c:pt idx="1141">
                  <c:v>45719</c:v>
                </c:pt>
                <c:pt idx="1142">
                  <c:v>45720</c:v>
                </c:pt>
                <c:pt idx="1143">
                  <c:v>45721</c:v>
                </c:pt>
                <c:pt idx="1144">
                  <c:v>45722</c:v>
                </c:pt>
                <c:pt idx="1145">
                  <c:v>45723</c:v>
                </c:pt>
                <c:pt idx="1146">
                  <c:v>45726</c:v>
                </c:pt>
                <c:pt idx="1147">
                  <c:v>45727</c:v>
                </c:pt>
                <c:pt idx="1148">
                  <c:v>45728</c:v>
                </c:pt>
                <c:pt idx="1149">
                  <c:v>45729</c:v>
                </c:pt>
                <c:pt idx="1150">
                  <c:v>45733</c:v>
                </c:pt>
                <c:pt idx="1151">
                  <c:v>45734</c:v>
                </c:pt>
                <c:pt idx="1152">
                  <c:v>45735</c:v>
                </c:pt>
                <c:pt idx="1153">
                  <c:v>45736</c:v>
                </c:pt>
                <c:pt idx="1154">
                  <c:v>45737</c:v>
                </c:pt>
                <c:pt idx="1155">
                  <c:v>45740</c:v>
                </c:pt>
                <c:pt idx="1156">
                  <c:v>45741</c:v>
                </c:pt>
                <c:pt idx="1157">
                  <c:v>45742</c:v>
                </c:pt>
                <c:pt idx="1158">
                  <c:v>45743</c:v>
                </c:pt>
                <c:pt idx="1159">
                  <c:v>45744</c:v>
                </c:pt>
                <c:pt idx="1160">
                  <c:v>45748</c:v>
                </c:pt>
                <c:pt idx="1161">
                  <c:v>45749</c:v>
                </c:pt>
                <c:pt idx="1162">
                  <c:v>45750</c:v>
                </c:pt>
                <c:pt idx="1163">
                  <c:v>45751</c:v>
                </c:pt>
                <c:pt idx="1164">
                  <c:v>45754</c:v>
                </c:pt>
                <c:pt idx="1165">
                  <c:v>45755</c:v>
                </c:pt>
                <c:pt idx="1166">
                  <c:v>45756</c:v>
                </c:pt>
                <c:pt idx="1167">
                  <c:v>45758</c:v>
                </c:pt>
                <c:pt idx="1168">
                  <c:v>45762</c:v>
                </c:pt>
                <c:pt idx="1169">
                  <c:v>45763</c:v>
                </c:pt>
                <c:pt idx="1170">
                  <c:v>45764</c:v>
                </c:pt>
                <c:pt idx="1171">
                  <c:v>45768</c:v>
                </c:pt>
                <c:pt idx="1172">
                  <c:v>45769</c:v>
                </c:pt>
                <c:pt idx="1173">
                  <c:v>45770</c:v>
                </c:pt>
                <c:pt idx="1174">
                  <c:v>45771</c:v>
                </c:pt>
                <c:pt idx="1175">
                  <c:v>45772</c:v>
                </c:pt>
                <c:pt idx="1176">
                  <c:v>45775</c:v>
                </c:pt>
                <c:pt idx="1177">
                  <c:v>45776</c:v>
                </c:pt>
                <c:pt idx="1178">
                  <c:v>45777</c:v>
                </c:pt>
                <c:pt idx="1179">
                  <c:v>45779</c:v>
                </c:pt>
                <c:pt idx="1180">
                  <c:v>45782</c:v>
                </c:pt>
                <c:pt idx="1181">
                  <c:v>45783</c:v>
                </c:pt>
                <c:pt idx="1182">
                  <c:v>45784</c:v>
                </c:pt>
                <c:pt idx="1183">
                  <c:v>45785</c:v>
                </c:pt>
                <c:pt idx="1184">
                  <c:v>45786</c:v>
                </c:pt>
                <c:pt idx="1185">
                  <c:v>45789</c:v>
                </c:pt>
                <c:pt idx="1186">
                  <c:v>45790</c:v>
                </c:pt>
                <c:pt idx="1187">
                  <c:v>45791</c:v>
                </c:pt>
                <c:pt idx="1188">
                  <c:v>45792</c:v>
                </c:pt>
                <c:pt idx="1189">
                  <c:v>45793</c:v>
                </c:pt>
                <c:pt idx="1190">
                  <c:v>45796</c:v>
                </c:pt>
                <c:pt idx="1191">
                  <c:v>45797</c:v>
                </c:pt>
                <c:pt idx="1192">
                  <c:v>45798</c:v>
                </c:pt>
                <c:pt idx="1193">
                  <c:v>45799</c:v>
                </c:pt>
                <c:pt idx="1194">
                  <c:v>45800</c:v>
                </c:pt>
                <c:pt idx="1195">
                  <c:v>45803</c:v>
                </c:pt>
                <c:pt idx="1196">
                  <c:v>45804</c:v>
                </c:pt>
                <c:pt idx="1197">
                  <c:v>45805</c:v>
                </c:pt>
                <c:pt idx="1198">
                  <c:v>45806</c:v>
                </c:pt>
                <c:pt idx="1199">
                  <c:v>45807</c:v>
                </c:pt>
                <c:pt idx="1200">
                  <c:v>45810</c:v>
                </c:pt>
                <c:pt idx="1201">
                  <c:v>45811</c:v>
                </c:pt>
                <c:pt idx="1202">
                  <c:v>45812</c:v>
                </c:pt>
                <c:pt idx="1203">
                  <c:v>45813</c:v>
                </c:pt>
                <c:pt idx="1204">
                  <c:v>45814</c:v>
                </c:pt>
                <c:pt idx="1205">
                  <c:v>45817</c:v>
                </c:pt>
                <c:pt idx="1206">
                  <c:v>45818</c:v>
                </c:pt>
                <c:pt idx="1207">
                  <c:v>45819</c:v>
                </c:pt>
                <c:pt idx="1208">
                  <c:v>45820</c:v>
                </c:pt>
                <c:pt idx="1209">
                  <c:v>45821</c:v>
                </c:pt>
                <c:pt idx="1210">
                  <c:v>45824</c:v>
                </c:pt>
                <c:pt idx="1211">
                  <c:v>45825</c:v>
                </c:pt>
                <c:pt idx="1212">
                  <c:v>45826</c:v>
                </c:pt>
                <c:pt idx="1213">
                  <c:v>45827</c:v>
                </c:pt>
                <c:pt idx="1214">
                  <c:v>45828</c:v>
                </c:pt>
                <c:pt idx="1215">
                  <c:v>45831</c:v>
                </c:pt>
                <c:pt idx="1216">
                  <c:v>45832</c:v>
                </c:pt>
                <c:pt idx="1217">
                  <c:v>45833</c:v>
                </c:pt>
                <c:pt idx="1218">
                  <c:v>45834</c:v>
                </c:pt>
                <c:pt idx="1219">
                  <c:v>45835</c:v>
                </c:pt>
                <c:pt idx="1220">
                  <c:v>45838</c:v>
                </c:pt>
                <c:pt idx="1221">
                  <c:v>45839</c:v>
                </c:pt>
                <c:pt idx="1222">
                  <c:v>45840</c:v>
                </c:pt>
                <c:pt idx="1223">
                  <c:v>45841</c:v>
                </c:pt>
                <c:pt idx="1224">
                  <c:v>45842</c:v>
                </c:pt>
                <c:pt idx="1225">
                  <c:v>45845</c:v>
                </c:pt>
                <c:pt idx="1226">
                  <c:v>45846</c:v>
                </c:pt>
                <c:pt idx="1227">
                  <c:v>45847</c:v>
                </c:pt>
                <c:pt idx="1228">
                  <c:v>45848</c:v>
                </c:pt>
                <c:pt idx="1229">
                  <c:v>45849</c:v>
                </c:pt>
                <c:pt idx="1230">
                  <c:v>45852</c:v>
                </c:pt>
                <c:pt idx="1231">
                  <c:v>45853</c:v>
                </c:pt>
                <c:pt idx="1232">
                  <c:v>45854</c:v>
                </c:pt>
                <c:pt idx="1233">
                  <c:v>45855</c:v>
                </c:pt>
                <c:pt idx="1234">
                  <c:v>45856</c:v>
                </c:pt>
                <c:pt idx="1235">
                  <c:v>45859</c:v>
                </c:pt>
                <c:pt idx="1236">
                  <c:v>45860</c:v>
                </c:pt>
                <c:pt idx="1237">
                  <c:v>45861</c:v>
                </c:pt>
                <c:pt idx="1238">
                  <c:v>45862</c:v>
                </c:pt>
                <c:pt idx="1239">
                  <c:v>45863</c:v>
                </c:pt>
              </c:numCache>
            </c:numRef>
          </c:cat>
          <c:val>
            <c:numRef>
              <c:f>'Share Price'!$H$3:$H$1242</c:f>
              <c:numCache>
                <c:formatCode>General</c:formatCode>
                <c:ptCount val="1240"/>
                <c:pt idx="0">
                  <c:v>3.7818529999999999</c:v>
                </c:pt>
                <c:pt idx="1">
                  <c:v>4.30166</c:v>
                </c:pt>
                <c:pt idx="2">
                  <c:v>3.9667659999999998</c:v>
                </c:pt>
                <c:pt idx="3">
                  <c:v>1.916099</c:v>
                </c:pt>
                <c:pt idx="4">
                  <c:v>1.645262</c:v>
                </c:pt>
                <c:pt idx="5">
                  <c:v>1.1181030000000001</c:v>
                </c:pt>
                <c:pt idx="6">
                  <c:v>2.3658899999999998</c:v>
                </c:pt>
                <c:pt idx="7">
                  <c:v>2.654207</c:v>
                </c:pt>
                <c:pt idx="8">
                  <c:v>2.2397170000000002</c:v>
                </c:pt>
                <c:pt idx="9">
                  <c:v>0.90986500000000003</c:v>
                </c:pt>
                <c:pt idx="10">
                  <c:v>1.743028</c:v>
                </c:pt>
                <c:pt idx="11">
                  <c:v>2.37019</c:v>
                </c:pt>
                <c:pt idx="12">
                  <c:v>1.2375750000000001</c:v>
                </c:pt>
                <c:pt idx="13">
                  <c:v>1.567671</c:v>
                </c:pt>
                <c:pt idx="14">
                  <c:v>1.7862070000000001</c:v>
                </c:pt>
                <c:pt idx="15">
                  <c:v>0.94729200000000002</c:v>
                </c:pt>
                <c:pt idx="16">
                  <c:v>4.0804910000000003</c:v>
                </c:pt>
                <c:pt idx="17">
                  <c:v>1.152479</c:v>
                </c:pt>
                <c:pt idx="18">
                  <c:v>1.880315</c:v>
                </c:pt>
                <c:pt idx="19">
                  <c:v>1.294195</c:v>
                </c:pt>
                <c:pt idx="20">
                  <c:v>0.90232000000000001</c:v>
                </c:pt>
                <c:pt idx="21">
                  <c:v>2.956512</c:v>
                </c:pt>
                <c:pt idx="22">
                  <c:v>2.4765220000000001</c:v>
                </c:pt>
                <c:pt idx="23">
                  <c:v>0.93279100000000004</c:v>
                </c:pt>
                <c:pt idx="24">
                  <c:v>1.4786319999999999</c:v>
                </c:pt>
                <c:pt idx="25">
                  <c:v>1.7116089999999999</c:v>
                </c:pt>
                <c:pt idx="26">
                  <c:v>1.719022</c:v>
                </c:pt>
                <c:pt idx="27">
                  <c:v>1.1941250000000001</c:v>
                </c:pt>
                <c:pt idx="28">
                  <c:v>1.617923</c:v>
                </c:pt>
                <c:pt idx="29">
                  <c:v>1.1275900000000001</c:v>
                </c:pt>
                <c:pt idx="30">
                  <c:v>2.381405</c:v>
                </c:pt>
                <c:pt idx="31">
                  <c:v>0.92880200000000002</c:v>
                </c:pt>
                <c:pt idx="32">
                  <c:v>1.278977</c:v>
                </c:pt>
                <c:pt idx="33">
                  <c:v>1.127488</c:v>
                </c:pt>
                <c:pt idx="34">
                  <c:v>1.7925660000000001</c:v>
                </c:pt>
                <c:pt idx="35">
                  <c:v>3.2450100000000002</c:v>
                </c:pt>
                <c:pt idx="36">
                  <c:v>2.0169290000000002</c:v>
                </c:pt>
                <c:pt idx="37">
                  <c:v>1.5369109999999999</c:v>
                </c:pt>
                <c:pt idx="38">
                  <c:v>1.4407000000000001</c:v>
                </c:pt>
                <c:pt idx="39">
                  <c:v>1.2714300000000001</c:v>
                </c:pt>
                <c:pt idx="40">
                  <c:v>1.9074660000000001</c:v>
                </c:pt>
                <c:pt idx="41">
                  <c:v>1.1880569999999999</c:v>
                </c:pt>
                <c:pt idx="42">
                  <c:v>2.029004</c:v>
                </c:pt>
                <c:pt idx="43">
                  <c:v>1.885899</c:v>
                </c:pt>
                <c:pt idx="44">
                  <c:v>1.7298830000000001</c:v>
                </c:pt>
                <c:pt idx="45">
                  <c:v>1.9663949999999999</c:v>
                </c:pt>
                <c:pt idx="46">
                  <c:v>1.5336529999999999</c:v>
                </c:pt>
                <c:pt idx="47">
                  <c:v>1.0530349999999999</c:v>
                </c:pt>
                <c:pt idx="48">
                  <c:v>0.868753</c:v>
                </c:pt>
                <c:pt idx="49">
                  <c:v>0.75046999999999997</c:v>
                </c:pt>
                <c:pt idx="50">
                  <c:v>3.7881559999999999</c:v>
                </c:pt>
                <c:pt idx="51">
                  <c:v>1.0658749999999999</c:v>
                </c:pt>
                <c:pt idx="52">
                  <c:v>0.79203100000000004</c:v>
                </c:pt>
                <c:pt idx="53">
                  <c:v>3.9781610000000001</c:v>
                </c:pt>
                <c:pt idx="54">
                  <c:v>1.8099240000000001</c:v>
                </c:pt>
                <c:pt idx="55">
                  <c:v>1.328451</c:v>
                </c:pt>
                <c:pt idx="56">
                  <c:v>2.3695369999999998</c:v>
                </c:pt>
                <c:pt idx="57">
                  <c:v>1.107005</c:v>
                </c:pt>
                <c:pt idx="58">
                  <c:v>1.466874</c:v>
                </c:pt>
                <c:pt idx="59">
                  <c:v>1.0140979999999999</c:v>
                </c:pt>
                <c:pt idx="60">
                  <c:v>0.97611800000000004</c:v>
                </c:pt>
                <c:pt idx="61">
                  <c:v>1.9330529999999999</c:v>
                </c:pt>
                <c:pt idx="62">
                  <c:v>1.357693</c:v>
                </c:pt>
                <c:pt idx="63">
                  <c:v>1.209962</c:v>
                </c:pt>
                <c:pt idx="64">
                  <c:v>1.3864399999999999</c:v>
                </c:pt>
                <c:pt idx="65">
                  <c:v>1.9538759999999999</c:v>
                </c:pt>
                <c:pt idx="66">
                  <c:v>0.95318599999999998</c:v>
                </c:pt>
                <c:pt idx="67">
                  <c:v>3.7261959999999998</c:v>
                </c:pt>
                <c:pt idx="68">
                  <c:v>3.2691249999999998</c:v>
                </c:pt>
                <c:pt idx="69">
                  <c:v>8.0599329999999991</c:v>
                </c:pt>
                <c:pt idx="70">
                  <c:v>12.035235999999999</c:v>
                </c:pt>
                <c:pt idx="71">
                  <c:v>4.845777</c:v>
                </c:pt>
                <c:pt idx="72">
                  <c:v>3.4434269999999998</c:v>
                </c:pt>
                <c:pt idx="73">
                  <c:v>2.9640040000000001</c:v>
                </c:pt>
                <c:pt idx="74">
                  <c:v>2.3551380000000002</c:v>
                </c:pt>
                <c:pt idx="75">
                  <c:v>3.2003550000000001</c:v>
                </c:pt>
                <c:pt idx="76">
                  <c:v>2.9361350000000002</c:v>
                </c:pt>
                <c:pt idx="77">
                  <c:v>2.2241469999999999</c:v>
                </c:pt>
                <c:pt idx="78">
                  <c:v>3.6891090000000002</c:v>
                </c:pt>
                <c:pt idx="79">
                  <c:v>0.13291800000000001</c:v>
                </c:pt>
                <c:pt idx="80">
                  <c:v>2.2875109999999999</c:v>
                </c:pt>
                <c:pt idx="81">
                  <c:v>1.5178179999999999</c:v>
                </c:pt>
                <c:pt idx="82">
                  <c:v>2.5061680000000002</c:v>
                </c:pt>
                <c:pt idx="83">
                  <c:v>1.488974</c:v>
                </c:pt>
                <c:pt idx="84">
                  <c:v>1.4209959999999999</c:v>
                </c:pt>
                <c:pt idx="85">
                  <c:v>1.3924110000000001</c:v>
                </c:pt>
                <c:pt idx="86">
                  <c:v>1.41</c:v>
                </c:pt>
                <c:pt idx="87">
                  <c:v>1.936628</c:v>
                </c:pt>
                <c:pt idx="88">
                  <c:v>4.7767660000000003</c:v>
                </c:pt>
                <c:pt idx="89">
                  <c:v>3.7662200000000001</c:v>
                </c:pt>
                <c:pt idx="90">
                  <c:v>2.0628299999999999</c:v>
                </c:pt>
                <c:pt idx="91">
                  <c:v>2.7943699999999998</c:v>
                </c:pt>
                <c:pt idx="92">
                  <c:v>1.950537</c:v>
                </c:pt>
                <c:pt idx="93">
                  <c:v>1.2529490000000001</c:v>
                </c:pt>
                <c:pt idx="94">
                  <c:v>1.282605</c:v>
                </c:pt>
                <c:pt idx="95">
                  <c:v>0.97386200000000001</c:v>
                </c:pt>
                <c:pt idx="96">
                  <c:v>1.5513870000000001</c:v>
                </c:pt>
                <c:pt idx="97">
                  <c:v>2.0774180000000002</c:v>
                </c:pt>
                <c:pt idx="98">
                  <c:v>0.62844999999999995</c:v>
                </c:pt>
                <c:pt idx="99">
                  <c:v>6.3283139999999998</c:v>
                </c:pt>
                <c:pt idx="100">
                  <c:v>8.0844349999999991</c:v>
                </c:pt>
                <c:pt idx="101">
                  <c:v>7.3933689999999999</c:v>
                </c:pt>
                <c:pt idx="102">
                  <c:v>4.348236</c:v>
                </c:pt>
                <c:pt idx="103">
                  <c:v>2.230086</c:v>
                </c:pt>
                <c:pt idx="104">
                  <c:v>2.4602210000000002</c:v>
                </c:pt>
                <c:pt idx="105">
                  <c:v>1.404169</c:v>
                </c:pt>
                <c:pt idx="106">
                  <c:v>1.5289189999999999</c:v>
                </c:pt>
                <c:pt idx="107">
                  <c:v>1.149489</c:v>
                </c:pt>
                <c:pt idx="108">
                  <c:v>1.536659</c:v>
                </c:pt>
                <c:pt idx="109">
                  <c:v>0.88604700000000003</c:v>
                </c:pt>
                <c:pt idx="110">
                  <c:v>1.0254220000000001</c:v>
                </c:pt>
                <c:pt idx="111">
                  <c:v>2.1588569999999998</c:v>
                </c:pt>
                <c:pt idx="112">
                  <c:v>1.042065</c:v>
                </c:pt>
                <c:pt idx="113">
                  <c:v>1.8710020000000001</c:v>
                </c:pt>
                <c:pt idx="114">
                  <c:v>2.6330110000000002</c:v>
                </c:pt>
                <c:pt idx="115">
                  <c:v>2.1247340000000001</c:v>
                </c:pt>
                <c:pt idx="116">
                  <c:v>3.536689</c:v>
                </c:pt>
                <c:pt idx="117">
                  <c:v>1.7737369999999999</c:v>
                </c:pt>
                <c:pt idx="118">
                  <c:v>1.799936</c:v>
                </c:pt>
                <c:pt idx="119">
                  <c:v>2.2109800000000002</c:v>
                </c:pt>
                <c:pt idx="120">
                  <c:v>2.0919310000000002</c:v>
                </c:pt>
                <c:pt idx="121">
                  <c:v>2.5987339999999999</c:v>
                </c:pt>
                <c:pt idx="122">
                  <c:v>2.5658470000000002</c:v>
                </c:pt>
                <c:pt idx="123">
                  <c:v>1.8753599999999999</c:v>
                </c:pt>
                <c:pt idx="124">
                  <c:v>2.3708979999999999</c:v>
                </c:pt>
                <c:pt idx="125">
                  <c:v>23.442138</c:v>
                </c:pt>
                <c:pt idx="126">
                  <c:v>5.7184759999999999</c:v>
                </c:pt>
                <c:pt idx="127">
                  <c:v>3.0992320000000002</c:v>
                </c:pt>
                <c:pt idx="128">
                  <c:v>1.8994180000000001</c:v>
                </c:pt>
                <c:pt idx="129">
                  <c:v>14.679636</c:v>
                </c:pt>
                <c:pt idx="130">
                  <c:v>13.643267</c:v>
                </c:pt>
                <c:pt idx="131">
                  <c:v>3.678712</c:v>
                </c:pt>
                <c:pt idx="132">
                  <c:v>5.8299260000000004</c:v>
                </c:pt>
                <c:pt idx="133">
                  <c:v>3.0323920000000002</c:v>
                </c:pt>
                <c:pt idx="134">
                  <c:v>1.8296479999999999</c:v>
                </c:pt>
                <c:pt idx="135">
                  <c:v>2.1568939999999999</c:v>
                </c:pt>
                <c:pt idx="136">
                  <c:v>1.7140569999999999</c:v>
                </c:pt>
                <c:pt idx="137">
                  <c:v>3.183233</c:v>
                </c:pt>
                <c:pt idx="138">
                  <c:v>1.38937</c:v>
                </c:pt>
                <c:pt idx="139">
                  <c:v>1.1418809999999999</c:v>
                </c:pt>
                <c:pt idx="140">
                  <c:v>1.4377279999999999</c:v>
                </c:pt>
                <c:pt idx="141">
                  <c:v>2.1781670000000002</c:v>
                </c:pt>
                <c:pt idx="142">
                  <c:v>3.7154929999999999</c:v>
                </c:pt>
                <c:pt idx="143">
                  <c:v>2.5924909999999999</c:v>
                </c:pt>
                <c:pt idx="144">
                  <c:v>1.891251</c:v>
                </c:pt>
                <c:pt idx="145">
                  <c:v>1.5885</c:v>
                </c:pt>
                <c:pt idx="146">
                  <c:v>2.5428350000000002</c:v>
                </c:pt>
                <c:pt idx="147">
                  <c:v>1.3748069999999999</c:v>
                </c:pt>
                <c:pt idx="148">
                  <c:v>1.1141989999999999</c:v>
                </c:pt>
                <c:pt idx="149">
                  <c:v>2.5371380000000001</c:v>
                </c:pt>
                <c:pt idx="150">
                  <c:v>4.1648310000000004</c:v>
                </c:pt>
                <c:pt idx="151">
                  <c:v>2.1369660000000001</c:v>
                </c:pt>
                <c:pt idx="152">
                  <c:v>2.6320839999999999</c:v>
                </c:pt>
                <c:pt idx="153">
                  <c:v>2.5829800000000001</c:v>
                </c:pt>
                <c:pt idx="154">
                  <c:v>1.8963449999999999</c:v>
                </c:pt>
                <c:pt idx="155">
                  <c:v>4.5240900000000002</c:v>
                </c:pt>
                <c:pt idx="156">
                  <c:v>2.094055</c:v>
                </c:pt>
                <c:pt idx="157">
                  <c:v>3.109318</c:v>
                </c:pt>
                <c:pt idx="158">
                  <c:v>1.8915470000000001</c:v>
                </c:pt>
                <c:pt idx="159">
                  <c:v>1.7260169999999999</c:v>
                </c:pt>
                <c:pt idx="160">
                  <c:v>1.5736779999999999</c:v>
                </c:pt>
                <c:pt idx="161">
                  <c:v>2.5383800000000001</c:v>
                </c:pt>
                <c:pt idx="162">
                  <c:v>1.149913</c:v>
                </c:pt>
                <c:pt idx="163">
                  <c:v>2.3392119999999998</c:v>
                </c:pt>
                <c:pt idx="164">
                  <c:v>3.1508759999999998</c:v>
                </c:pt>
                <c:pt idx="165">
                  <c:v>1.3471709999999999</c:v>
                </c:pt>
                <c:pt idx="166">
                  <c:v>1.825941</c:v>
                </c:pt>
                <c:pt idx="167">
                  <c:v>1.1981329999999999</c:v>
                </c:pt>
                <c:pt idx="168">
                  <c:v>1.3837820000000001</c:v>
                </c:pt>
                <c:pt idx="169">
                  <c:v>1.656045</c:v>
                </c:pt>
                <c:pt idx="170">
                  <c:v>1.297976</c:v>
                </c:pt>
                <c:pt idx="171">
                  <c:v>0.95006999999999997</c:v>
                </c:pt>
                <c:pt idx="172">
                  <c:v>1.0329189999999999</c:v>
                </c:pt>
                <c:pt idx="173">
                  <c:v>1.017471</c:v>
                </c:pt>
                <c:pt idx="174">
                  <c:v>1.1619349999999999</c:v>
                </c:pt>
                <c:pt idx="175">
                  <c:v>0.83114100000000002</c:v>
                </c:pt>
                <c:pt idx="176">
                  <c:v>1.1897409999999999</c:v>
                </c:pt>
                <c:pt idx="177">
                  <c:v>2.6717650000000002</c:v>
                </c:pt>
                <c:pt idx="178">
                  <c:v>1.4848840000000001</c:v>
                </c:pt>
                <c:pt idx="179">
                  <c:v>1.403988</c:v>
                </c:pt>
                <c:pt idx="180">
                  <c:v>1.467066</c:v>
                </c:pt>
                <c:pt idx="181">
                  <c:v>1.400671</c:v>
                </c:pt>
                <c:pt idx="182">
                  <c:v>0.93504799999999999</c:v>
                </c:pt>
                <c:pt idx="183">
                  <c:v>0.924983</c:v>
                </c:pt>
                <c:pt idx="184">
                  <c:v>0.79339499999999996</c:v>
                </c:pt>
                <c:pt idx="185">
                  <c:v>1.7960879999999999</c:v>
                </c:pt>
                <c:pt idx="186">
                  <c:v>1.5269820000000001</c:v>
                </c:pt>
                <c:pt idx="187">
                  <c:v>1.2550190000000001</c:v>
                </c:pt>
                <c:pt idx="188">
                  <c:v>0.84414500000000003</c:v>
                </c:pt>
                <c:pt idx="189">
                  <c:v>0.70735499999999996</c:v>
                </c:pt>
                <c:pt idx="190">
                  <c:v>1.428474</c:v>
                </c:pt>
                <c:pt idx="191">
                  <c:v>1.361391</c:v>
                </c:pt>
                <c:pt idx="192">
                  <c:v>1.1338250000000001</c:v>
                </c:pt>
                <c:pt idx="193">
                  <c:v>0.918327</c:v>
                </c:pt>
                <c:pt idx="194">
                  <c:v>0.59692400000000001</c:v>
                </c:pt>
                <c:pt idx="195">
                  <c:v>0.59581300000000004</c:v>
                </c:pt>
                <c:pt idx="196">
                  <c:v>0.48791899999999999</c:v>
                </c:pt>
                <c:pt idx="197">
                  <c:v>1.1703190000000001</c:v>
                </c:pt>
                <c:pt idx="198">
                  <c:v>0.85919800000000002</c:v>
                </c:pt>
                <c:pt idx="199">
                  <c:v>0.90762600000000004</c:v>
                </c:pt>
                <c:pt idx="200">
                  <c:v>1.7426539999999999</c:v>
                </c:pt>
                <c:pt idx="201">
                  <c:v>3.2422759999999999</c:v>
                </c:pt>
                <c:pt idx="202">
                  <c:v>1.9824269999999999</c:v>
                </c:pt>
                <c:pt idx="203">
                  <c:v>1.8871960000000001</c:v>
                </c:pt>
                <c:pt idx="204">
                  <c:v>6.6654819999999999</c:v>
                </c:pt>
                <c:pt idx="205">
                  <c:v>1.3613679999999999</c:v>
                </c:pt>
                <c:pt idx="206">
                  <c:v>2.4814099999999999</c:v>
                </c:pt>
                <c:pt idx="207">
                  <c:v>1.161924</c:v>
                </c:pt>
                <c:pt idx="208">
                  <c:v>3.1386500000000002</c:v>
                </c:pt>
                <c:pt idx="209">
                  <c:v>0.91691599999999995</c:v>
                </c:pt>
                <c:pt idx="210">
                  <c:v>1.367577</c:v>
                </c:pt>
                <c:pt idx="211">
                  <c:v>1.215986</c:v>
                </c:pt>
                <c:pt idx="212">
                  <c:v>1.3659250000000001</c:v>
                </c:pt>
                <c:pt idx="213">
                  <c:v>2.154185</c:v>
                </c:pt>
                <c:pt idx="214">
                  <c:v>1.3906160000000001</c:v>
                </c:pt>
                <c:pt idx="215">
                  <c:v>1.0318069999999999</c:v>
                </c:pt>
                <c:pt idx="216">
                  <c:v>1.333609</c:v>
                </c:pt>
                <c:pt idx="217">
                  <c:v>1.5541199999999999</c:v>
                </c:pt>
                <c:pt idx="218">
                  <c:v>1.4746539999999999</c:v>
                </c:pt>
                <c:pt idx="219">
                  <c:v>1.400679</c:v>
                </c:pt>
                <c:pt idx="220">
                  <c:v>1.285579</c:v>
                </c:pt>
                <c:pt idx="221">
                  <c:v>1.308405</c:v>
                </c:pt>
                <c:pt idx="222">
                  <c:v>1.2260599999999999</c:v>
                </c:pt>
                <c:pt idx="223">
                  <c:v>1.334851</c:v>
                </c:pt>
                <c:pt idx="224">
                  <c:v>1.374997</c:v>
                </c:pt>
                <c:pt idx="225">
                  <c:v>1.79687</c:v>
                </c:pt>
                <c:pt idx="226">
                  <c:v>2.1801699999999999</c:v>
                </c:pt>
                <c:pt idx="227">
                  <c:v>0.98971500000000001</c:v>
                </c:pt>
                <c:pt idx="228">
                  <c:v>0.71851900000000002</c:v>
                </c:pt>
                <c:pt idx="229">
                  <c:v>0.58710300000000004</c:v>
                </c:pt>
                <c:pt idx="230">
                  <c:v>0.89801200000000003</c:v>
                </c:pt>
                <c:pt idx="231">
                  <c:v>1.1048450000000001</c:v>
                </c:pt>
                <c:pt idx="232">
                  <c:v>0.89783199999999996</c:v>
                </c:pt>
                <c:pt idx="233">
                  <c:v>1.208575</c:v>
                </c:pt>
                <c:pt idx="234">
                  <c:v>0.76073800000000003</c:v>
                </c:pt>
                <c:pt idx="235">
                  <c:v>2.6896260000000001</c:v>
                </c:pt>
                <c:pt idx="236">
                  <c:v>1.4595260000000001</c:v>
                </c:pt>
                <c:pt idx="237">
                  <c:v>0.89590599999999998</c:v>
                </c:pt>
                <c:pt idx="238">
                  <c:v>1.8608960000000001</c:v>
                </c:pt>
                <c:pt idx="239">
                  <c:v>0.76190800000000003</c:v>
                </c:pt>
                <c:pt idx="240">
                  <c:v>1.314157</c:v>
                </c:pt>
                <c:pt idx="241">
                  <c:v>0.87989700000000004</c:v>
                </c:pt>
                <c:pt idx="242">
                  <c:v>0.79588899999999996</c:v>
                </c:pt>
                <c:pt idx="243">
                  <c:v>1.2054400000000001</c:v>
                </c:pt>
                <c:pt idx="244">
                  <c:v>3.9795319999999998</c:v>
                </c:pt>
                <c:pt idx="245">
                  <c:v>3.2164540000000001</c:v>
                </c:pt>
                <c:pt idx="246">
                  <c:v>2.8629180000000001</c:v>
                </c:pt>
                <c:pt idx="247">
                  <c:v>12.956315</c:v>
                </c:pt>
                <c:pt idx="248">
                  <c:v>1.567974</c:v>
                </c:pt>
                <c:pt idx="249">
                  <c:v>2.3084889999999998</c:v>
                </c:pt>
                <c:pt idx="250">
                  <c:v>1.4664889999999999</c:v>
                </c:pt>
                <c:pt idx="251">
                  <c:v>1.736883</c:v>
                </c:pt>
                <c:pt idx="252">
                  <c:v>1.302792</c:v>
                </c:pt>
                <c:pt idx="253">
                  <c:v>2.0768450000000001</c:v>
                </c:pt>
                <c:pt idx="254">
                  <c:v>1.6599619999999999</c:v>
                </c:pt>
                <c:pt idx="255">
                  <c:v>4.9403889999999997</c:v>
                </c:pt>
                <c:pt idx="256">
                  <c:v>2.3875579999999998</c:v>
                </c:pt>
                <c:pt idx="257">
                  <c:v>0.99526700000000001</c:v>
                </c:pt>
                <c:pt idx="258">
                  <c:v>2.9219919999999999</c:v>
                </c:pt>
                <c:pt idx="259">
                  <c:v>1.4388019999999999</c:v>
                </c:pt>
                <c:pt idx="260">
                  <c:v>1.8231170000000001</c:v>
                </c:pt>
                <c:pt idx="261">
                  <c:v>1.973876</c:v>
                </c:pt>
                <c:pt idx="262">
                  <c:v>2.264764</c:v>
                </c:pt>
                <c:pt idx="263">
                  <c:v>1.8617049999999999</c:v>
                </c:pt>
                <c:pt idx="264">
                  <c:v>0.84396000000000004</c:v>
                </c:pt>
                <c:pt idx="265">
                  <c:v>1.600498</c:v>
                </c:pt>
                <c:pt idx="266">
                  <c:v>2.658601</c:v>
                </c:pt>
                <c:pt idx="267">
                  <c:v>1.9898979999999999</c:v>
                </c:pt>
                <c:pt idx="268">
                  <c:v>3.8357969999999999</c:v>
                </c:pt>
                <c:pt idx="269">
                  <c:v>1.492926</c:v>
                </c:pt>
                <c:pt idx="270">
                  <c:v>2.4600309999999999</c:v>
                </c:pt>
                <c:pt idx="271">
                  <c:v>1.4132690000000001</c:v>
                </c:pt>
                <c:pt idx="272">
                  <c:v>1.1699630000000001</c:v>
                </c:pt>
                <c:pt idx="273">
                  <c:v>1.1054280000000001</c:v>
                </c:pt>
                <c:pt idx="274">
                  <c:v>4.8639219999999996</c:v>
                </c:pt>
                <c:pt idx="275">
                  <c:v>5.0633689999999998</c:v>
                </c:pt>
                <c:pt idx="276">
                  <c:v>2.9718900000000001</c:v>
                </c:pt>
                <c:pt idx="277">
                  <c:v>2.7201909999999998</c:v>
                </c:pt>
                <c:pt idx="278">
                  <c:v>1.2446900000000001</c:v>
                </c:pt>
                <c:pt idx="279">
                  <c:v>1.787418</c:v>
                </c:pt>
                <c:pt idx="280">
                  <c:v>1.0783259999999999</c:v>
                </c:pt>
                <c:pt idx="281">
                  <c:v>1.7459519999999999</c:v>
                </c:pt>
                <c:pt idx="282">
                  <c:v>1.437805</c:v>
                </c:pt>
                <c:pt idx="283">
                  <c:v>1.0240800000000001</c:v>
                </c:pt>
                <c:pt idx="284">
                  <c:v>0.76661400000000002</c:v>
                </c:pt>
                <c:pt idx="285">
                  <c:v>1.0680970000000001</c:v>
                </c:pt>
                <c:pt idx="286">
                  <c:v>2.0991879999999998</c:v>
                </c:pt>
                <c:pt idx="287">
                  <c:v>1.6826730000000001</c:v>
                </c:pt>
                <c:pt idx="288">
                  <c:v>1.677219</c:v>
                </c:pt>
                <c:pt idx="289">
                  <c:v>1.3374619999999999</c:v>
                </c:pt>
                <c:pt idx="290">
                  <c:v>1.137902</c:v>
                </c:pt>
                <c:pt idx="291">
                  <c:v>0.97234600000000004</c:v>
                </c:pt>
                <c:pt idx="292">
                  <c:v>1.130126</c:v>
                </c:pt>
                <c:pt idx="293">
                  <c:v>1.033811</c:v>
                </c:pt>
                <c:pt idx="294">
                  <c:v>0.86940200000000001</c:v>
                </c:pt>
                <c:pt idx="295">
                  <c:v>0.910972</c:v>
                </c:pt>
                <c:pt idx="296">
                  <c:v>0.83909999999999996</c:v>
                </c:pt>
                <c:pt idx="297">
                  <c:v>0.802477</c:v>
                </c:pt>
                <c:pt idx="298">
                  <c:v>0.91367600000000004</c:v>
                </c:pt>
                <c:pt idx="299">
                  <c:v>0.73863599999999996</c:v>
                </c:pt>
                <c:pt idx="300">
                  <c:v>0.72871699999999995</c:v>
                </c:pt>
                <c:pt idx="301">
                  <c:v>0.56624600000000003</c:v>
                </c:pt>
                <c:pt idx="302">
                  <c:v>0.83639399999999997</c:v>
                </c:pt>
                <c:pt idx="303">
                  <c:v>1.3582510000000001</c:v>
                </c:pt>
                <c:pt idx="304">
                  <c:v>1.4068499999999999</c:v>
                </c:pt>
                <c:pt idx="305">
                  <c:v>1.827348</c:v>
                </c:pt>
                <c:pt idx="306">
                  <c:v>1.6945669999999999</c:v>
                </c:pt>
                <c:pt idx="307">
                  <c:v>0.95118800000000003</c:v>
                </c:pt>
                <c:pt idx="308">
                  <c:v>1.193058</c:v>
                </c:pt>
                <c:pt idx="309">
                  <c:v>8.2134699999999992</c:v>
                </c:pt>
                <c:pt idx="310">
                  <c:v>1.631143</c:v>
                </c:pt>
                <c:pt idx="311">
                  <c:v>1.1143529999999999</c:v>
                </c:pt>
                <c:pt idx="312">
                  <c:v>1.3745339999999999</c:v>
                </c:pt>
                <c:pt idx="313">
                  <c:v>0.93786199999999997</c:v>
                </c:pt>
                <c:pt idx="314">
                  <c:v>0.94352499999999995</c:v>
                </c:pt>
                <c:pt idx="315">
                  <c:v>1.4216359999999999</c:v>
                </c:pt>
                <c:pt idx="316">
                  <c:v>0.89033899999999999</c:v>
                </c:pt>
                <c:pt idx="317">
                  <c:v>0.57141399999999998</c:v>
                </c:pt>
                <c:pt idx="318">
                  <c:v>0.58424299999999996</c:v>
                </c:pt>
                <c:pt idx="319">
                  <c:v>5.6644E-2</c:v>
                </c:pt>
                <c:pt idx="320">
                  <c:v>0.760625</c:v>
                </c:pt>
                <c:pt idx="321">
                  <c:v>0.61332200000000003</c:v>
                </c:pt>
                <c:pt idx="322">
                  <c:v>0.72960199999999997</c:v>
                </c:pt>
                <c:pt idx="323">
                  <c:v>0.82546900000000001</c:v>
                </c:pt>
                <c:pt idx="324">
                  <c:v>1.0563389999999999</c:v>
                </c:pt>
                <c:pt idx="325">
                  <c:v>1.0208619999999999</c:v>
                </c:pt>
                <c:pt idx="326">
                  <c:v>0.94478200000000001</c:v>
                </c:pt>
                <c:pt idx="327">
                  <c:v>0.82568399999999997</c:v>
                </c:pt>
                <c:pt idx="328">
                  <c:v>0.77150799999999997</c:v>
                </c:pt>
                <c:pt idx="329">
                  <c:v>2.5873910000000002</c:v>
                </c:pt>
                <c:pt idx="330">
                  <c:v>1.0712269999999999</c:v>
                </c:pt>
                <c:pt idx="331">
                  <c:v>0.99584600000000001</c:v>
                </c:pt>
                <c:pt idx="332">
                  <c:v>1.1100989999999999</c:v>
                </c:pt>
                <c:pt idx="333">
                  <c:v>1.2193659999999999</c:v>
                </c:pt>
                <c:pt idx="334">
                  <c:v>1.2615780000000001</c:v>
                </c:pt>
                <c:pt idx="335">
                  <c:v>6.6044999999999998</c:v>
                </c:pt>
                <c:pt idx="336">
                  <c:v>1.6243190000000001</c:v>
                </c:pt>
                <c:pt idx="337">
                  <c:v>1.5395920000000001</c:v>
                </c:pt>
                <c:pt idx="338">
                  <c:v>1.085502</c:v>
                </c:pt>
                <c:pt idx="339">
                  <c:v>0.79180499999999998</c:v>
                </c:pt>
                <c:pt idx="340">
                  <c:v>1.4106449999999999</c:v>
                </c:pt>
                <c:pt idx="341">
                  <c:v>0.94842000000000004</c:v>
                </c:pt>
                <c:pt idx="342">
                  <c:v>1.065129</c:v>
                </c:pt>
                <c:pt idx="343">
                  <c:v>0.88728300000000004</c:v>
                </c:pt>
                <c:pt idx="344">
                  <c:v>1.1244540000000001</c:v>
                </c:pt>
                <c:pt idx="345">
                  <c:v>1.3227150000000001</c:v>
                </c:pt>
                <c:pt idx="346">
                  <c:v>0.76652699999999996</c:v>
                </c:pt>
                <c:pt idx="347">
                  <c:v>0.82209399999999999</c:v>
                </c:pt>
                <c:pt idx="348">
                  <c:v>1.080803</c:v>
                </c:pt>
                <c:pt idx="349">
                  <c:v>1.41997</c:v>
                </c:pt>
                <c:pt idx="350">
                  <c:v>1.669146</c:v>
                </c:pt>
                <c:pt idx="351">
                  <c:v>0.96785900000000002</c:v>
                </c:pt>
                <c:pt idx="352">
                  <c:v>1.260219</c:v>
                </c:pt>
                <c:pt idx="353">
                  <c:v>0.55976599999999999</c:v>
                </c:pt>
                <c:pt idx="354">
                  <c:v>0.57686700000000002</c:v>
                </c:pt>
                <c:pt idx="355">
                  <c:v>1.138137</c:v>
                </c:pt>
                <c:pt idx="356">
                  <c:v>0.40587899999999999</c:v>
                </c:pt>
                <c:pt idx="357">
                  <c:v>0.66969999999999996</c:v>
                </c:pt>
                <c:pt idx="358">
                  <c:v>0.38645200000000002</c:v>
                </c:pt>
                <c:pt idx="359">
                  <c:v>0.27848000000000001</c:v>
                </c:pt>
                <c:pt idx="360">
                  <c:v>0.33768199999999998</c:v>
                </c:pt>
                <c:pt idx="361">
                  <c:v>0.47375200000000001</c:v>
                </c:pt>
                <c:pt idx="362">
                  <c:v>0.40935899999999997</c:v>
                </c:pt>
                <c:pt idx="363">
                  <c:v>0.94738299999999998</c:v>
                </c:pt>
                <c:pt idx="364">
                  <c:v>0.525478</c:v>
                </c:pt>
                <c:pt idx="365">
                  <c:v>0.73587100000000005</c:v>
                </c:pt>
                <c:pt idx="366">
                  <c:v>0.80649199999999999</c:v>
                </c:pt>
                <c:pt idx="367">
                  <c:v>0.89568499999999995</c:v>
                </c:pt>
                <c:pt idx="368">
                  <c:v>0.69076300000000002</c:v>
                </c:pt>
                <c:pt idx="369">
                  <c:v>0.43419200000000002</c:v>
                </c:pt>
                <c:pt idx="370">
                  <c:v>0.42387799999999998</c:v>
                </c:pt>
                <c:pt idx="371">
                  <c:v>1.105569</c:v>
                </c:pt>
                <c:pt idx="372">
                  <c:v>0.76090999999999998</c:v>
                </c:pt>
                <c:pt idx="373">
                  <c:v>3.3752589999999998</c:v>
                </c:pt>
                <c:pt idx="374">
                  <c:v>2.571377</c:v>
                </c:pt>
                <c:pt idx="375">
                  <c:v>1.764518</c:v>
                </c:pt>
                <c:pt idx="376">
                  <c:v>2.2660130000000001</c:v>
                </c:pt>
                <c:pt idx="377">
                  <c:v>1.0821940000000001</c:v>
                </c:pt>
                <c:pt idx="378">
                  <c:v>0.85186799999999996</c:v>
                </c:pt>
                <c:pt idx="379">
                  <c:v>1.1537500000000001</c:v>
                </c:pt>
                <c:pt idx="380">
                  <c:v>0.746085</c:v>
                </c:pt>
                <c:pt idx="381">
                  <c:v>0.80913800000000002</c:v>
                </c:pt>
                <c:pt idx="382">
                  <c:v>0.858263</c:v>
                </c:pt>
                <c:pt idx="383">
                  <c:v>1.0312950000000001</c:v>
                </c:pt>
                <c:pt idx="384">
                  <c:v>0.60865499999999995</c:v>
                </c:pt>
                <c:pt idx="385">
                  <c:v>0.61369799999999997</c:v>
                </c:pt>
                <c:pt idx="386">
                  <c:v>0.70474300000000001</c:v>
                </c:pt>
                <c:pt idx="387">
                  <c:v>1.216283</c:v>
                </c:pt>
                <c:pt idx="388">
                  <c:v>1.0946210000000001</c:v>
                </c:pt>
                <c:pt idx="389">
                  <c:v>1.325941</c:v>
                </c:pt>
                <c:pt idx="390">
                  <c:v>0.62355099999999997</c:v>
                </c:pt>
                <c:pt idx="391">
                  <c:v>0.84696300000000002</c:v>
                </c:pt>
                <c:pt idx="392">
                  <c:v>0.63274399999999997</c:v>
                </c:pt>
                <c:pt idx="393">
                  <c:v>0.57841900000000002</c:v>
                </c:pt>
                <c:pt idx="394">
                  <c:v>0.84735499999999997</c:v>
                </c:pt>
                <c:pt idx="395">
                  <c:v>0.62729000000000001</c:v>
                </c:pt>
                <c:pt idx="396">
                  <c:v>1.6585449999999999</c:v>
                </c:pt>
                <c:pt idx="397">
                  <c:v>1.201568</c:v>
                </c:pt>
                <c:pt idx="398">
                  <c:v>1.8133140000000001</c:v>
                </c:pt>
                <c:pt idx="399">
                  <c:v>1.5126869999999999</c:v>
                </c:pt>
                <c:pt idx="400">
                  <c:v>1.7298629999999999</c:v>
                </c:pt>
                <c:pt idx="401">
                  <c:v>1.2108639999999999</c:v>
                </c:pt>
                <c:pt idx="402">
                  <c:v>1.5964579999999999</c:v>
                </c:pt>
                <c:pt idx="403">
                  <c:v>1.3783909999999999</c:v>
                </c:pt>
                <c:pt idx="404">
                  <c:v>1.1138250000000001</c:v>
                </c:pt>
                <c:pt idx="405">
                  <c:v>1.52034</c:v>
                </c:pt>
                <c:pt idx="406">
                  <c:v>1.3954200000000001</c:v>
                </c:pt>
                <c:pt idx="407">
                  <c:v>0.776057</c:v>
                </c:pt>
                <c:pt idx="408">
                  <c:v>1.1582650000000001</c:v>
                </c:pt>
                <c:pt idx="409">
                  <c:v>1.669435</c:v>
                </c:pt>
                <c:pt idx="410">
                  <c:v>1.955444</c:v>
                </c:pt>
                <c:pt idx="411">
                  <c:v>1.000399</c:v>
                </c:pt>
                <c:pt idx="412">
                  <c:v>1.2078770000000001</c:v>
                </c:pt>
                <c:pt idx="413">
                  <c:v>1.613189</c:v>
                </c:pt>
                <c:pt idx="414">
                  <c:v>0.83863299999999996</c:v>
                </c:pt>
                <c:pt idx="415">
                  <c:v>0.77871999999999997</c:v>
                </c:pt>
                <c:pt idx="416">
                  <c:v>0.781636</c:v>
                </c:pt>
                <c:pt idx="417">
                  <c:v>0.71763600000000005</c:v>
                </c:pt>
                <c:pt idx="418">
                  <c:v>1.059088</c:v>
                </c:pt>
                <c:pt idx="419">
                  <c:v>0.54744599999999999</c:v>
                </c:pt>
                <c:pt idx="420">
                  <c:v>0.74714199999999997</c:v>
                </c:pt>
                <c:pt idx="421">
                  <c:v>0.71221900000000005</c:v>
                </c:pt>
                <c:pt idx="422">
                  <c:v>3.2384249999999999</c:v>
                </c:pt>
                <c:pt idx="423">
                  <c:v>0.84524999999999995</c:v>
                </c:pt>
                <c:pt idx="424">
                  <c:v>1.208629</c:v>
                </c:pt>
                <c:pt idx="425">
                  <c:v>0.741622</c:v>
                </c:pt>
                <c:pt idx="426">
                  <c:v>0.75996600000000003</c:v>
                </c:pt>
                <c:pt idx="427">
                  <c:v>0.84489700000000001</c:v>
                </c:pt>
                <c:pt idx="428">
                  <c:v>0.60266799999999998</c:v>
                </c:pt>
                <c:pt idx="429">
                  <c:v>1.1542399999999999</c:v>
                </c:pt>
                <c:pt idx="430">
                  <c:v>1.033067</c:v>
                </c:pt>
                <c:pt idx="431">
                  <c:v>0.73247700000000004</c:v>
                </c:pt>
                <c:pt idx="432">
                  <c:v>0.79597899999999999</c:v>
                </c:pt>
                <c:pt idx="433">
                  <c:v>0.51463899999999996</c:v>
                </c:pt>
                <c:pt idx="434">
                  <c:v>0.691797</c:v>
                </c:pt>
                <c:pt idx="435">
                  <c:v>1.014769</c:v>
                </c:pt>
                <c:pt idx="436">
                  <c:v>1.4445939999999999</c:v>
                </c:pt>
                <c:pt idx="437">
                  <c:v>0.92070799999999997</c:v>
                </c:pt>
                <c:pt idx="438">
                  <c:v>0.87571399999999999</c:v>
                </c:pt>
                <c:pt idx="439">
                  <c:v>0.78235299999999997</c:v>
                </c:pt>
                <c:pt idx="440">
                  <c:v>1.0522100000000001</c:v>
                </c:pt>
                <c:pt idx="441">
                  <c:v>1.5696680000000001</c:v>
                </c:pt>
                <c:pt idx="442">
                  <c:v>1.0049030000000001</c:v>
                </c:pt>
                <c:pt idx="443">
                  <c:v>0.85879099999999997</c:v>
                </c:pt>
                <c:pt idx="444">
                  <c:v>1.059607</c:v>
                </c:pt>
                <c:pt idx="445">
                  <c:v>0.61293200000000003</c:v>
                </c:pt>
                <c:pt idx="446">
                  <c:v>0.68419700000000006</c:v>
                </c:pt>
                <c:pt idx="447">
                  <c:v>0.92540699999999998</c:v>
                </c:pt>
                <c:pt idx="448">
                  <c:v>0.33502700000000002</c:v>
                </c:pt>
                <c:pt idx="449">
                  <c:v>0.59467499999999995</c:v>
                </c:pt>
                <c:pt idx="450">
                  <c:v>0.729101</c:v>
                </c:pt>
                <c:pt idx="451">
                  <c:v>0.79398599999999997</c:v>
                </c:pt>
                <c:pt idx="452">
                  <c:v>0.58652499999999996</c:v>
                </c:pt>
                <c:pt idx="453">
                  <c:v>0.59789400000000004</c:v>
                </c:pt>
                <c:pt idx="454">
                  <c:v>0.36664200000000002</c:v>
                </c:pt>
                <c:pt idx="455">
                  <c:v>0.76167899999999999</c:v>
                </c:pt>
                <c:pt idx="456">
                  <c:v>1.375381</c:v>
                </c:pt>
                <c:pt idx="457">
                  <c:v>1.2350410000000001</c:v>
                </c:pt>
                <c:pt idx="458">
                  <c:v>0.61537399999999998</c:v>
                </c:pt>
                <c:pt idx="459">
                  <c:v>2.007784</c:v>
                </c:pt>
                <c:pt idx="460">
                  <c:v>1.027857</c:v>
                </c:pt>
                <c:pt idx="461">
                  <c:v>1.052575</c:v>
                </c:pt>
                <c:pt idx="462">
                  <c:v>2.3261319999999999</c:v>
                </c:pt>
                <c:pt idx="463">
                  <c:v>0.33203899999999997</c:v>
                </c:pt>
                <c:pt idx="464">
                  <c:v>0.638957</c:v>
                </c:pt>
                <c:pt idx="465">
                  <c:v>1.469147</c:v>
                </c:pt>
                <c:pt idx="466">
                  <c:v>1.8701909999999999</c:v>
                </c:pt>
                <c:pt idx="467">
                  <c:v>0.901223</c:v>
                </c:pt>
                <c:pt idx="468">
                  <c:v>0.50030300000000005</c:v>
                </c:pt>
                <c:pt idx="469">
                  <c:v>1.44638</c:v>
                </c:pt>
                <c:pt idx="470">
                  <c:v>0.41242600000000001</c:v>
                </c:pt>
                <c:pt idx="471">
                  <c:v>0.47811999999999999</c:v>
                </c:pt>
                <c:pt idx="472">
                  <c:v>1.136315</c:v>
                </c:pt>
                <c:pt idx="473">
                  <c:v>0.602545</c:v>
                </c:pt>
                <c:pt idx="474">
                  <c:v>0.59064099999999997</c:v>
                </c:pt>
                <c:pt idx="475">
                  <c:v>0.41086800000000001</c:v>
                </c:pt>
                <c:pt idx="476">
                  <c:v>0.84656699999999996</c:v>
                </c:pt>
                <c:pt idx="477">
                  <c:v>2.3379129999999999</c:v>
                </c:pt>
                <c:pt idx="478">
                  <c:v>0.69185799999999997</c:v>
                </c:pt>
                <c:pt idx="479">
                  <c:v>0.91380499999999998</c:v>
                </c:pt>
                <c:pt idx="480">
                  <c:v>0.93363099999999999</c:v>
                </c:pt>
                <c:pt idx="481">
                  <c:v>1.374865</c:v>
                </c:pt>
                <c:pt idx="482">
                  <c:v>1.8481350000000001</c:v>
                </c:pt>
                <c:pt idx="483">
                  <c:v>0.69354300000000002</c:v>
                </c:pt>
                <c:pt idx="484">
                  <c:v>1.3585449999999999</c:v>
                </c:pt>
                <c:pt idx="485">
                  <c:v>1.415708</c:v>
                </c:pt>
                <c:pt idx="486">
                  <c:v>1.0671109999999999</c:v>
                </c:pt>
                <c:pt idx="487">
                  <c:v>0.48807899999999999</c:v>
                </c:pt>
                <c:pt idx="488">
                  <c:v>0.35569499999999998</c:v>
                </c:pt>
                <c:pt idx="489">
                  <c:v>0.35673899999999997</c:v>
                </c:pt>
                <c:pt idx="490">
                  <c:v>0.69987600000000005</c:v>
                </c:pt>
                <c:pt idx="491">
                  <c:v>0.50129199999999996</c:v>
                </c:pt>
                <c:pt idx="492">
                  <c:v>0.37792500000000001</c:v>
                </c:pt>
                <c:pt idx="493">
                  <c:v>0.51969500000000002</c:v>
                </c:pt>
                <c:pt idx="494">
                  <c:v>0.90716699999999995</c:v>
                </c:pt>
                <c:pt idx="495">
                  <c:v>1.4059250000000001</c:v>
                </c:pt>
                <c:pt idx="496">
                  <c:v>2.8121649999999998</c:v>
                </c:pt>
                <c:pt idx="497">
                  <c:v>1.380188</c:v>
                </c:pt>
                <c:pt idx="498">
                  <c:v>1.0238510000000001</c:v>
                </c:pt>
                <c:pt idx="499">
                  <c:v>0.71096800000000004</c:v>
                </c:pt>
                <c:pt idx="500">
                  <c:v>0.69340599999999997</c:v>
                </c:pt>
                <c:pt idx="501">
                  <c:v>0.885351</c:v>
                </c:pt>
                <c:pt idx="502">
                  <c:v>1.027274</c:v>
                </c:pt>
                <c:pt idx="503">
                  <c:v>1.026659</c:v>
                </c:pt>
                <c:pt idx="504">
                  <c:v>1.0400830000000001</c:v>
                </c:pt>
                <c:pt idx="505">
                  <c:v>0.91278000000000004</c:v>
                </c:pt>
                <c:pt idx="506">
                  <c:v>0.95713599999999999</c:v>
                </c:pt>
                <c:pt idx="507">
                  <c:v>1.078846</c:v>
                </c:pt>
                <c:pt idx="508">
                  <c:v>0.57658799999999999</c:v>
                </c:pt>
                <c:pt idx="509">
                  <c:v>0.54748399999999997</c:v>
                </c:pt>
                <c:pt idx="510">
                  <c:v>0.492587</c:v>
                </c:pt>
                <c:pt idx="511">
                  <c:v>0.47759499999999999</c:v>
                </c:pt>
                <c:pt idx="512">
                  <c:v>0.78105999999999998</c:v>
                </c:pt>
                <c:pt idx="513">
                  <c:v>1.2002109999999999</c:v>
                </c:pt>
                <c:pt idx="514">
                  <c:v>0.884432</c:v>
                </c:pt>
                <c:pt idx="515">
                  <c:v>0.86424199999999995</c:v>
                </c:pt>
                <c:pt idx="516">
                  <c:v>0.85825200000000001</c:v>
                </c:pt>
                <c:pt idx="517">
                  <c:v>0.53798199999999996</c:v>
                </c:pt>
                <c:pt idx="518">
                  <c:v>0.37979499999999999</c:v>
                </c:pt>
                <c:pt idx="519">
                  <c:v>0.54818999999999996</c:v>
                </c:pt>
                <c:pt idx="520">
                  <c:v>0.41772799999999999</c:v>
                </c:pt>
                <c:pt idx="521">
                  <c:v>1.0117769999999999</c:v>
                </c:pt>
                <c:pt idx="522">
                  <c:v>1.448064</c:v>
                </c:pt>
                <c:pt idx="523">
                  <c:v>0.52922800000000003</c:v>
                </c:pt>
                <c:pt idx="524">
                  <c:v>0.68848100000000001</c:v>
                </c:pt>
                <c:pt idx="525">
                  <c:v>0.45933000000000002</c:v>
                </c:pt>
                <c:pt idx="526">
                  <c:v>0.281833</c:v>
                </c:pt>
                <c:pt idx="527">
                  <c:v>0.37310900000000002</c:v>
                </c:pt>
                <c:pt idx="528">
                  <c:v>0.38098700000000002</c:v>
                </c:pt>
                <c:pt idx="529">
                  <c:v>0.32164199999999998</c:v>
                </c:pt>
                <c:pt idx="530">
                  <c:v>0.484016</c:v>
                </c:pt>
                <c:pt idx="531">
                  <c:v>0.57560900000000004</c:v>
                </c:pt>
                <c:pt idx="532">
                  <c:v>0.40418700000000002</c:v>
                </c:pt>
                <c:pt idx="533">
                  <c:v>0.45816200000000001</c:v>
                </c:pt>
                <c:pt idx="534">
                  <c:v>1.0545500000000001</c:v>
                </c:pt>
                <c:pt idx="535">
                  <c:v>0.37046699999999999</c:v>
                </c:pt>
                <c:pt idx="536">
                  <c:v>0.58051900000000001</c:v>
                </c:pt>
                <c:pt idx="537">
                  <c:v>0.38365700000000003</c:v>
                </c:pt>
                <c:pt idx="538">
                  <c:v>0.41465000000000002</c:v>
                </c:pt>
                <c:pt idx="539">
                  <c:v>0.36768699999999999</c:v>
                </c:pt>
                <c:pt idx="540">
                  <c:v>0.67902600000000002</c:v>
                </c:pt>
                <c:pt idx="541">
                  <c:v>0.45586500000000002</c:v>
                </c:pt>
                <c:pt idx="542">
                  <c:v>0.719495</c:v>
                </c:pt>
                <c:pt idx="543">
                  <c:v>0.71578299999999995</c:v>
                </c:pt>
                <c:pt idx="544">
                  <c:v>0.61789000000000005</c:v>
                </c:pt>
                <c:pt idx="545">
                  <c:v>0.63926300000000003</c:v>
                </c:pt>
                <c:pt idx="546">
                  <c:v>0.79926900000000001</c:v>
                </c:pt>
                <c:pt idx="547">
                  <c:v>0.45777400000000001</c:v>
                </c:pt>
                <c:pt idx="548">
                  <c:v>0.56841699999999995</c:v>
                </c:pt>
                <c:pt idx="549">
                  <c:v>0.391374</c:v>
                </c:pt>
                <c:pt idx="550">
                  <c:v>1.0090060000000001</c:v>
                </c:pt>
                <c:pt idx="551">
                  <c:v>1.001404</c:v>
                </c:pt>
                <c:pt idx="552">
                  <c:v>1.4987950000000001</c:v>
                </c:pt>
                <c:pt idx="553">
                  <c:v>0.92968099999999998</c:v>
                </c:pt>
                <c:pt idx="554">
                  <c:v>0.86875400000000003</c:v>
                </c:pt>
                <c:pt idx="555">
                  <c:v>0.98263</c:v>
                </c:pt>
                <c:pt idx="556">
                  <c:v>0.70250100000000004</c:v>
                </c:pt>
                <c:pt idx="557">
                  <c:v>3.1064790000000002</c:v>
                </c:pt>
                <c:pt idx="558">
                  <c:v>1.432485</c:v>
                </c:pt>
                <c:pt idx="559">
                  <c:v>0.21779000000000001</c:v>
                </c:pt>
                <c:pt idx="560">
                  <c:v>0.76431700000000002</c:v>
                </c:pt>
                <c:pt idx="561">
                  <c:v>0.73544100000000001</c:v>
                </c:pt>
                <c:pt idx="562">
                  <c:v>0.564137</c:v>
                </c:pt>
                <c:pt idx="563">
                  <c:v>0.71859099999999998</c:v>
                </c:pt>
                <c:pt idx="564">
                  <c:v>0.68955200000000005</c:v>
                </c:pt>
                <c:pt idx="565">
                  <c:v>0.67706900000000003</c:v>
                </c:pt>
                <c:pt idx="566">
                  <c:v>0.49595400000000001</c:v>
                </c:pt>
                <c:pt idx="567">
                  <c:v>0.54231399999999996</c:v>
                </c:pt>
                <c:pt idx="568">
                  <c:v>0.59115099999999998</c:v>
                </c:pt>
                <c:pt idx="569">
                  <c:v>0.781273</c:v>
                </c:pt>
                <c:pt idx="570">
                  <c:v>0.78323299999999996</c:v>
                </c:pt>
                <c:pt idx="571">
                  <c:v>0.62599700000000003</c:v>
                </c:pt>
                <c:pt idx="572">
                  <c:v>0.46610099999999999</c:v>
                </c:pt>
                <c:pt idx="573">
                  <c:v>0.79888000000000003</c:v>
                </c:pt>
                <c:pt idx="574">
                  <c:v>0.5958</c:v>
                </c:pt>
                <c:pt idx="575">
                  <c:v>0.38906000000000002</c:v>
                </c:pt>
                <c:pt idx="576">
                  <c:v>0.90638099999999999</c:v>
                </c:pt>
                <c:pt idx="577">
                  <c:v>0.69560599999999995</c:v>
                </c:pt>
                <c:pt idx="578">
                  <c:v>0.685087</c:v>
                </c:pt>
                <c:pt idx="579">
                  <c:v>0.575291</c:v>
                </c:pt>
                <c:pt idx="580">
                  <c:v>0.242093</c:v>
                </c:pt>
                <c:pt idx="581">
                  <c:v>0.32911899999999999</c:v>
                </c:pt>
                <c:pt idx="582">
                  <c:v>0.68436900000000001</c:v>
                </c:pt>
                <c:pt idx="583">
                  <c:v>0.29886499999999999</c:v>
                </c:pt>
                <c:pt idx="584">
                  <c:v>1.9317329999999999</c:v>
                </c:pt>
                <c:pt idx="585">
                  <c:v>0.61109400000000003</c:v>
                </c:pt>
                <c:pt idx="586">
                  <c:v>0.44491700000000001</c:v>
                </c:pt>
                <c:pt idx="587">
                  <c:v>0.65896999999999994</c:v>
                </c:pt>
                <c:pt idx="588">
                  <c:v>0.543852</c:v>
                </c:pt>
                <c:pt idx="589">
                  <c:v>0.45020700000000002</c:v>
                </c:pt>
                <c:pt idx="590">
                  <c:v>0.526779</c:v>
                </c:pt>
                <c:pt idx="591">
                  <c:v>0.92035199999999995</c:v>
                </c:pt>
                <c:pt idx="592">
                  <c:v>0.58907799999999999</c:v>
                </c:pt>
                <c:pt idx="593">
                  <c:v>1.338319</c:v>
                </c:pt>
                <c:pt idx="594">
                  <c:v>2.0242610000000001</c:v>
                </c:pt>
                <c:pt idx="595">
                  <c:v>0.61553999999999998</c:v>
                </c:pt>
                <c:pt idx="596">
                  <c:v>0.71292199999999994</c:v>
                </c:pt>
                <c:pt idx="597">
                  <c:v>0.52340600000000004</c:v>
                </c:pt>
                <c:pt idx="598">
                  <c:v>0.53500400000000004</c:v>
                </c:pt>
                <c:pt idx="599">
                  <c:v>0.52600499999999994</c:v>
                </c:pt>
                <c:pt idx="600">
                  <c:v>0.69717300000000004</c:v>
                </c:pt>
                <c:pt idx="601">
                  <c:v>0.86884399999999995</c:v>
                </c:pt>
                <c:pt idx="602">
                  <c:v>0.53721099999999999</c:v>
                </c:pt>
                <c:pt idx="603">
                  <c:v>0.56994400000000001</c:v>
                </c:pt>
                <c:pt idx="604">
                  <c:v>0.237041</c:v>
                </c:pt>
                <c:pt idx="605">
                  <c:v>0.608371</c:v>
                </c:pt>
                <c:pt idx="606">
                  <c:v>0.38200899999999999</c:v>
                </c:pt>
                <c:pt idx="607">
                  <c:v>0.46122800000000003</c:v>
                </c:pt>
                <c:pt idx="608">
                  <c:v>0.99885500000000005</c:v>
                </c:pt>
                <c:pt idx="609">
                  <c:v>2.4210790000000002</c:v>
                </c:pt>
                <c:pt idx="610">
                  <c:v>2.453274</c:v>
                </c:pt>
                <c:pt idx="611">
                  <c:v>1.1986209999999999</c:v>
                </c:pt>
                <c:pt idx="612">
                  <c:v>0.57008499999999995</c:v>
                </c:pt>
                <c:pt idx="613">
                  <c:v>0.50935600000000003</c:v>
                </c:pt>
                <c:pt idx="614">
                  <c:v>0.42075800000000002</c:v>
                </c:pt>
                <c:pt idx="615">
                  <c:v>0.57850500000000005</c:v>
                </c:pt>
                <c:pt idx="616">
                  <c:v>0.96249600000000002</c:v>
                </c:pt>
                <c:pt idx="617">
                  <c:v>0.92974599999999996</c:v>
                </c:pt>
                <c:pt idx="618">
                  <c:v>0.72521500000000005</c:v>
                </c:pt>
                <c:pt idx="619">
                  <c:v>0.92722700000000002</c:v>
                </c:pt>
                <c:pt idx="620">
                  <c:v>1.82596</c:v>
                </c:pt>
                <c:pt idx="621">
                  <c:v>3.0375260000000002</c:v>
                </c:pt>
                <c:pt idx="622">
                  <c:v>1.2520279999999999</c:v>
                </c:pt>
                <c:pt idx="623">
                  <c:v>0.53015500000000004</c:v>
                </c:pt>
                <c:pt idx="624">
                  <c:v>0.26621600000000001</c:v>
                </c:pt>
                <c:pt idx="625">
                  <c:v>0.50530299999999995</c:v>
                </c:pt>
                <c:pt idx="626">
                  <c:v>0.45749499999999999</c:v>
                </c:pt>
                <c:pt idx="627">
                  <c:v>0.97121800000000003</c:v>
                </c:pt>
                <c:pt idx="628">
                  <c:v>0.77452299999999996</c:v>
                </c:pt>
                <c:pt idx="629">
                  <c:v>0.470914</c:v>
                </c:pt>
                <c:pt idx="630">
                  <c:v>0.35322799999999999</c:v>
                </c:pt>
                <c:pt idx="631">
                  <c:v>0.42958200000000002</c:v>
                </c:pt>
                <c:pt idx="632">
                  <c:v>0.61482099999999995</c:v>
                </c:pt>
                <c:pt idx="633">
                  <c:v>0.65243700000000004</c:v>
                </c:pt>
                <c:pt idx="634">
                  <c:v>0.66662500000000002</c:v>
                </c:pt>
                <c:pt idx="635">
                  <c:v>1.7060109999999999</c:v>
                </c:pt>
                <c:pt idx="636">
                  <c:v>1.2629779999999999</c:v>
                </c:pt>
                <c:pt idx="637">
                  <c:v>0.66106200000000004</c:v>
                </c:pt>
                <c:pt idx="638">
                  <c:v>0.72852300000000003</c:v>
                </c:pt>
                <c:pt idx="639">
                  <c:v>0.471441</c:v>
                </c:pt>
                <c:pt idx="640">
                  <c:v>0.73616800000000004</c:v>
                </c:pt>
                <c:pt idx="641">
                  <c:v>0.34923399999999999</c:v>
                </c:pt>
                <c:pt idx="642">
                  <c:v>0.26019500000000001</c:v>
                </c:pt>
                <c:pt idx="643">
                  <c:v>0.52297199999999999</c:v>
                </c:pt>
                <c:pt idx="644">
                  <c:v>0.480624</c:v>
                </c:pt>
                <c:pt idx="645">
                  <c:v>0.52351999999999999</c:v>
                </c:pt>
                <c:pt idx="646">
                  <c:v>0.38473499999999999</c:v>
                </c:pt>
                <c:pt idx="647">
                  <c:v>1.124099</c:v>
                </c:pt>
                <c:pt idx="648">
                  <c:v>0.30299500000000001</c:v>
                </c:pt>
                <c:pt idx="649">
                  <c:v>0.67393099999999995</c:v>
                </c:pt>
                <c:pt idx="650">
                  <c:v>0.56123500000000004</c:v>
                </c:pt>
                <c:pt idx="651">
                  <c:v>0.41789300000000001</c:v>
                </c:pt>
                <c:pt idx="652">
                  <c:v>0.84614900000000004</c:v>
                </c:pt>
                <c:pt idx="653">
                  <c:v>0.21931400000000001</c:v>
                </c:pt>
                <c:pt idx="654">
                  <c:v>0.355348</c:v>
                </c:pt>
                <c:pt idx="655">
                  <c:v>0.40470200000000001</c:v>
                </c:pt>
                <c:pt idx="656">
                  <c:v>0.49282199999999998</c:v>
                </c:pt>
                <c:pt idx="657">
                  <c:v>0.30537799999999998</c:v>
                </c:pt>
                <c:pt idx="658">
                  <c:v>0.41904400000000003</c:v>
                </c:pt>
                <c:pt idx="659">
                  <c:v>0.52067200000000002</c:v>
                </c:pt>
                <c:pt idx="660">
                  <c:v>0.55543699999999996</c:v>
                </c:pt>
                <c:pt idx="661">
                  <c:v>0.52454000000000001</c:v>
                </c:pt>
                <c:pt idx="662">
                  <c:v>0.354856</c:v>
                </c:pt>
                <c:pt idx="663">
                  <c:v>0.17808099999999999</c:v>
                </c:pt>
                <c:pt idx="664">
                  <c:v>0.25349300000000002</c:v>
                </c:pt>
                <c:pt idx="665">
                  <c:v>0.26941799999999999</c:v>
                </c:pt>
                <c:pt idx="666">
                  <c:v>0.94369899999999995</c:v>
                </c:pt>
                <c:pt idx="667">
                  <c:v>0.60782599999999998</c:v>
                </c:pt>
                <c:pt idx="668">
                  <c:v>0.49271199999999998</c:v>
                </c:pt>
                <c:pt idx="669">
                  <c:v>0.70317600000000002</c:v>
                </c:pt>
                <c:pt idx="670">
                  <c:v>0.63605500000000004</c:v>
                </c:pt>
                <c:pt idx="671">
                  <c:v>0.55481400000000003</c:v>
                </c:pt>
                <c:pt idx="672">
                  <c:v>0.79594600000000004</c:v>
                </c:pt>
                <c:pt idx="673">
                  <c:v>0.50615600000000005</c:v>
                </c:pt>
                <c:pt idx="674">
                  <c:v>0.49881799999999998</c:v>
                </c:pt>
                <c:pt idx="675">
                  <c:v>0.62287599999999999</c:v>
                </c:pt>
                <c:pt idx="676">
                  <c:v>0.923153</c:v>
                </c:pt>
                <c:pt idx="677">
                  <c:v>0.79919200000000001</c:v>
                </c:pt>
                <c:pt idx="678">
                  <c:v>1.049172</c:v>
                </c:pt>
                <c:pt idx="679">
                  <c:v>0.57238699999999998</c:v>
                </c:pt>
                <c:pt idx="680">
                  <c:v>0.48508499999999999</c:v>
                </c:pt>
                <c:pt idx="681">
                  <c:v>0.34830100000000003</c:v>
                </c:pt>
                <c:pt idx="682">
                  <c:v>0.39497399999999999</c:v>
                </c:pt>
                <c:pt idx="683">
                  <c:v>0.69241900000000001</c:v>
                </c:pt>
                <c:pt idx="684">
                  <c:v>0.351744</c:v>
                </c:pt>
                <c:pt idx="685">
                  <c:v>0.58441100000000001</c:v>
                </c:pt>
                <c:pt idx="686">
                  <c:v>0.68038699999999996</c:v>
                </c:pt>
                <c:pt idx="687">
                  <c:v>2.1371530000000001</c:v>
                </c:pt>
                <c:pt idx="688">
                  <c:v>1.1455679999999999</c:v>
                </c:pt>
                <c:pt idx="689">
                  <c:v>1.216747</c:v>
                </c:pt>
                <c:pt idx="690">
                  <c:v>0.79267399999999999</c:v>
                </c:pt>
                <c:pt idx="691">
                  <c:v>0.65836799999999995</c:v>
                </c:pt>
                <c:pt idx="692">
                  <c:v>0.48237099999999999</c:v>
                </c:pt>
                <c:pt idx="693">
                  <c:v>0.60083500000000001</c:v>
                </c:pt>
                <c:pt idx="694">
                  <c:v>1.404037</c:v>
                </c:pt>
                <c:pt idx="695">
                  <c:v>0.47872100000000001</c:v>
                </c:pt>
                <c:pt idx="696">
                  <c:v>0.37873200000000001</c:v>
                </c:pt>
                <c:pt idx="697">
                  <c:v>0.436672</c:v>
                </c:pt>
                <c:pt idx="698">
                  <c:v>0.26177899999999998</c:v>
                </c:pt>
                <c:pt idx="699">
                  <c:v>0.314141</c:v>
                </c:pt>
                <c:pt idx="700">
                  <c:v>0.44464599999999999</c:v>
                </c:pt>
                <c:pt idx="701">
                  <c:v>0.52056999999999998</c:v>
                </c:pt>
                <c:pt idx="702">
                  <c:v>0.56165500000000002</c:v>
                </c:pt>
                <c:pt idx="703">
                  <c:v>0.43461100000000003</c:v>
                </c:pt>
                <c:pt idx="704">
                  <c:v>0.39031100000000002</c:v>
                </c:pt>
                <c:pt idx="705">
                  <c:v>0.31948100000000001</c:v>
                </c:pt>
                <c:pt idx="706">
                  <c:v>0.40803099999999998</c:v>
                </c:pt>
                <c:pt idx="707">
                  <c:v>2.0684800000000001</c:v>
                </c:pt>
                <c:pt idx="708">
                  <c:v>1.2473609999999999</c:v>
                </c:pt>
                <c:pt idx="709">
                  <c:v>0.94433500000000004</c:v>
                </c:pt>
                <c:pt idx="710">
                  <c:v>0.95399500000000004</c:v>
                </c:pt>
                <c:pt idx="711">
                  <c:v>0.79642000000000002</c:v>
                </c:pt>
                <c:pt idx="712">
                  <c:v>0.78579399999999999</c:v>
                </c:pt>
                <c:pt idx="713">
                  <c:v>0.81075699999999995</c:v>
                </c:pt>
                <c:pt idx="714">
                  <c:v>0.65986199999999995</c:v>
                </c:pt>
                <c:pt idx="715">
                  <c:v>0.59660100000000005</c:v>
                </c:pt>
                <c:pt idx="716">
                  <c:v>1.25708</c:v>
                </c:pt>
                <c:pt idx="717">
                  <c:v>0.64383500000000005</c:v>
                </c:pt>
                <c:pt idx="718">
                  <c:v>0.41490300000000002</c:v>
                </c:pt>
                <c:pt idx="719">
                  <c:v>0.84432499999999999</c:v>
                </c:pt>
                <c:pt idx="720">
                  <c:v>0.57386800000000004</c:v>
                </c:pt>
                <c:pt idx="721">
                  <c:v>0.59411700000000001</c:v>
                </c:pt>
                <c:pt idx="722">
                  <c:v>0.71730799999999995</c:v>
                </c:pt>
                <c:pt idx="723">
                  <c:v>0.37776999999999999</c:v>
                </c:pt>
                <c:pt idx="724">
                  <c:v>1.2873460000000001</c:v>
                </c:pt>
                <c:pt idx="725">
                  <c:v>1.013995</c:v>
                </c:pt>
                <c:pt idx="726">
                  <c:v>0.95320800000000006</c:v>
                </c:pt>
                <c:pt idx="727">
                  <c:v>1.172777</c:v>
                </c:pt>
                <c:pt idx="728">
                  <c:v>1.416091</c:v>
                </c:pt>
                <c:pt idx="729">
                  <c:v>1.6133820000000001</c:v>
                </c:pt>
                <c:pt idx="730">
                  <c:v>0.63554100000000002</c:v>
                </c:pt>
                <c:pt idx="731">
                  <c:v>0.55184299999999997</c:v>
                </c:pt>
                <c:pt idx="732">
                  <c:v>0.95209100000000002</c:v>
                </c:pt>
                <c:pt idx="733">
                  <c:v>0.40541199999999999</c:v>
                </c:pt>
                <c:pt idx="734">
                  <c:v>0.64313900000000002</c:v>
                </c:pt>
                <c:pt idx="735">
                  <c:v>0.65934899999999996</c:v>
                </c:pt>
                <c:pt idx="736">
                  <c:v>0.87590000000000001</c:v>
                </c:pt>
                <c:pt idx="737">
                  <c:v>1.516583</c:v>
                </c:pt>
                <c:pt idx="738">
                  <c:v>0.82804</c:v>
                </c:pt>
                <c:pt idx="739">
                  <c:v>0.43302800000000002</c:v>
                </c:pt>
                <c:pt idx="740">
                  <c:v>4.3951789999999997</c:v>
                </c:pt>
                <c:pt idx="741">
                  <c:v>3.7175639999999999</c:v>
                </c:pt>
                <c:pt idx="742">
                  <c:v>4.3102359999999997</c:v>
                </c:pt>
                <c:pt idx="743">
                  <c:v>2.337996</c:v>
                </c:pt>
                <c:pt idx="744">
                  <c:v>0.69974099999999995</c:v>
                </c:pt>
                <c:pt idx="745">
                  <c:v>0.51880300000000001</c:v>
                </c:pt>
                <c:pt idx="746">
                  <c:v>0.50160199999999999</c:v>
                </c:pt>
                <c:pt idx="747">
                  <c:v>0.70940099999999995</c:v>
                </c:pt>
                <c:pt idx="748">
                  <c:v>0.56355100000000002</c:v>
                </c:pt>
                <c:pt idx="749">
                  <c:v>0.56711</c:v>
                </c:pt>
                <c:pt idx="750">
                  <c:v>0.34666000000000002</c:v>
                </c:pt>
                <c:pt idx="751">
                  <c:v>0.76338200000000001</c:v>
                </c:pt>
                <c:pt idx="752">
                  <c:v>0.50464900000000001</c:v>
                </c:pt>
                <c:pt idx="753">
                  <c:v>0.58875500000000003</c:v>
                </c:pt>
                <c:pt idx="754">
                  <c:v>0.45119999999999999</c:v>
                </c:pt>
                <c:pt idx="755">
                  <c:v>0.73189300000000002</c:v>
                </c:pt>
                <c:pt idx="756">
                  <c:v>0.52866500000000005</c:v>
                </c:pt>
                <c:pt idx="757">
                  <c:v>0.38864300000000002</c:v>
                </c:pt>
                <c:pt idx="758">
                  <c:v>0.48418600000000001</c:v>
                </c:pt>
                <c:pt idx="759">
                  <c:v>0.74960099999999996</c:v>
                </c:pt>
                <c:pt idx="760">
                  <c:v>0.43337500000000001</c:v>
                </c:pt>
                <c:pt idx="761">
                  <c:v>0.73324699999999998</c:v>
                </c:pt>
                <c:pt idx="762">
                  <c:v>0.585202</c:v>
                </c:pt>
                <c:pt idx="763">
                  <c:v>0.25636599999999998</c:v>
                </c:pt>
                <c:pt idx="764">
                  <c:v>0.71293300000000004</c:v>
                </c:pt>
                <c:pt idx="765">
                  <c:v>1.057129</c:v>
                </c:pt>
                <c:pt idx="766">
                  <c:v>0.57933800000000002</c:v>
                </c:pt>
                <c:pt idx="767">
                  <c:v>0.50147900000000001</c:v>
                </c:pt>
                <c:pt idx="768">
                  <c:v>0.48363400000000001</c:v>
                </c:pt>
                <c:pt idx="769">
                  <c:v>0.718024</c:v>
                </c:pt>
                <c:pt idx="770">
                  <c:v>1.357809</c:v>
                </c:pt>
                <c:pt idx="771">
                  <c:v>1.9216120000000001</c:v>
                </c:pt>
                <c:pt idx="772">
                  <c:v>0.84824500000000003</c:v>
                </c:pt>
                <c:pt idx="773">
                  <c:v>0.56896999999999998</c:v>
                </c:pt>
                <c:pt idx="774">
                  <c:v>0.61150000000000004</c:v>
                </c:pt>
                <c:pt idx="775">
                  <c:v>1.007504</c:v>
                </c:pt>
                <c:pt idx="776">
                  <c:v>0.76571699999999998</c:v>
                </c:pt>
                <c:pt idx="777">
                  <c:v>4.3776120000000001</c:v>
                </c:pt>
                <c:pt idx="778">
                  <c:v>0.81870399999999999</c:v>
                </c:pt>
                <c:pt idx="779">
                  <c:v>0.71777800000000003</c:v>
                </c:pt>
                <c:pt idx="780">
                  <c:v>1.3136479999999999</c:v>
                </c:pt>
                <c:pt idx="781">
                  <c:v>0.60167999999999999</c:v>
                </c:pt>
                <c:pt idx="782">
                  <c:v>1.5263340000000001</c:v>
                </c:pt>
                <c:pt idx="783">
                  <c:v>0.82411900000000005</c:v>
                </c:pt>
                <c:pt idx="784">
                  <c:v>0.52429999999999999</c:v>
                </c:pt>
                <c:pt idx="785">
                  <c:v>0.406806</c:v>
                </c:pt>
                <c:pt idx="786">
                  <c:v>0.35091600000000001</c:v>
                </c:pt>
                <c:pt idx="787">
                  <c:v>0.46685300000000002</c:v>
                </c:pt>
                <c:pt idx="788">
                  <c:v>0.32275399999999999</c:v>
                </c:pt>
                <c:pt idx="789">
                  <c:v>0.34676899999999999</c:v>
                </c:pt>
                <c:pt idx="790">
                  <c:v>1.0161340000000001</c:v>
                </c:pt>
                <c:pt idx="791">
                  <c:v>0.389818</c:v>
                </c:pt>
                <c:pt idx="792">
                  <c:v>0.75551599999999997</c:v>
                </c:pt>
                <c:pt idx="793">
                  <c:v>0.67816399999999999</c:v>
                </c:pt>
                <c:pt idx="794">
                  <c:v>0.53963099999999997</c:v>
                </c:pt>
                <c:pt idx="795">
                  <c:v>0.31364900000000001</c:v>
                </c:pt>
                <c:pt idx="796">
                  <c:v>0.37004799999999999</c:v>
                </c:pt>
                <c:pt idx="797">
                  <c:v>0.56379999999999997</c:v>
                </c:pt>
                <c:pt idx="798">
                  <c:v>0.50218200000000002</c:v>
                </c:pt>
                <c:pt idx="799">
                  <c:v>0.38601000000000002</c:v>
                </c:pt>
                <c:pt idx="800">
                  <c:v>0.29008200000000001</c:v>
                </c:pt>
                <c:pt idx="801">
                  <c:v>0.62234199999999995</c:v>
                </c:pt>
                <c:pt idx="802">
                  <c:v>1.019606</c:v>
                </c:pt>
                <c:pt idx="803">
                  <c:v>1.9696469999999999</c:v>
                </c:pt>
                <c:pt idx="804">
                  <c:v>1.8984840000000001</c:v>
                </c:pt>
                <c:pt idx="805">
                  <c:v>3.033731</c:v>
                </c:pt>
                <c:pt idx="806">
                  <c:v>1.3473059999999999</c:v>
                </c:pt>
                <c:pt idx="807">
                  <c:v>1.0253699999999999</c:v>
                </c:pt>
                <c:pt idx="808">
                  <c:v>0.75844400000000001</c:v>
                </c:pt>
                <c:pt idx="809">
                  <c:v>0.56788000000000005</c:v>
                </c:pt>
                <c:pt idx="810">
                  <c:v>0.49763400000000002</c:v>
                </c:pt>
                <c:pt idx="811">
                  <c:v>1.191513</c:v>
                </c:pt>
                <c:pt idx="812">
                  <c:v>0.77804700000000004</c:v>
                </c:pt>
                <c:pt idx="813">
                  <c:v>0.67494500000000002</c:v>
                </c:pt>
                <c:pt idx="814">
                  <c:v>0.42214699999999999</c:v>
                </c:pt>
                <c:pt idx="815">
                  <c:v>1.5935619999999999</c:v>
                </c:pt>
                <c:pt idx="816">
                  <c:v>0.57899699999999998</c:v>
                </c:pt>
                <c:pt idx="817">
                  <c:v>0.96874499999999997</c:v>
                </c:pt>
                <c:pt idx="818">
                  <c:v>0.412408</c:v>
                </c:pt>
                <c:pt idx="819">
                  <c:v>0.37218200000000001</c:v>
                </c:pt>
                <c:pt idx="820">
                  <c:v>0.47250500000000001</c:v>
                </c:pt>
                <c:pt idx="821">
                  <c:v>0.55389500000000003</c:v>
                </c:pt>
                <c:pt idx="822">
                  <c:v>0.59890900000000002</c:v>
                </c:pt>
                <c:pt idx="823">
                  <c:v>0.48728700000000003</c:v>
                </c:pt>
                <c:pt idx="824">
                  <c:v>0.33893899999999999</c:v>
                </c:pt>
                <c:pt idx="825">
                  <c:v>0.91934400000000005</c:v>
                </c:pt>
                <c:pt idx="826">
                  <c:v>0.59050999999999998</c:v>
                </c:pt>
                <c:pt idx="827">
                  <c:v>0.24358099999999999</c:v>
                </c:pt>
                <c:pt idx="828">
                  <c:v>0.47160000000000002</c:v>
                </c:pt>
                <c:pt idx="829">
                  <c:v>0.44636300000000001</c:v>
                </c:pt>
                <c:pt idx="830">
                  <c:v>0.56876099999999996</c:v>
                </c:pt>
                <c:pt idx="831">
                  <c:v>1.003617</c:v>
                </c:pt>
                <c:pt idx="832">
                  <c:v>0.40690599999999999</c:v>
                </c:pt>
                <c:pt idx="833">
                  <c:v>0.57435700000000001</c:v>
                </c:pt>
                <c:pt idx="834">
                  <c:v>0.38901200000000002</c:v>
                </c:pt>
                <c:pt idx="835">
                  <c:v>0.658995</c:v>
                </c:pt>
                <c:pt idx="836">
                  <c:v>0.61448100000000005</c:v>
                </c:pt>
                <c:pt idx="837">
                  <c:v>0.514463</c:v>
                </c:pt>
                <c:pt idx="838">
                  <c:v>0.49574400000000002</c:v>
                </c:pt>
                <c:pt idx="839">
                  <c:v>0.89513600000000004</c:v>
                </c:pt>
                <c:pt idx="840">
                  <c:v>0.64353400000000005</c:v>
                </c:pt>
                <c:pt idx="841">
                  <c:v>0.40003899999999998</c:v>
                </c:pt>
                <c:pt idx="842">
                  <c:v>0.52657299999999996</c:v>
                </c:pt>
                <c:pt idx="843">
                  <c:v>0.48826399999999998</c:v>
                </c:pt>
                <c:pt idx="844">
                  <c:v>0.88964299999999996</c:v>
                </c:pt>
                <c:pt idx="845">
                  <c:v>1.453036</c:v>
                </c:pt>
                <c:pt idx="846">
                  <c:v>0.671157</c:v>
                </c:pt>
                <c:pt idx="847">
                  <c:v>0.59215899999999999</c:v>
                </c:pt>
                <c:pt idx="848">
                  <c:v>0.37659500000000001</c:v>
                </c:pt>
                <c:pt idx="849">
                  <c:v>0.57019799999999998</c:v>
                </c:pt>
                <c:pt idx="850">
                  <c:v>0.60288699999999995</c:v>
                </c:pt>
                <c:pt idx="851">
                  <c:v>0.55109600000000003</c:v>
                </c:pt>
                <c:pt idx="852">
                  <c:v>0.240757</c:v>
                </c:pt>
                <c:pt idx="853">
                  <c:v>0.73223199999999999</c:v>
                </c:pt>
                <c:pt idx="854">
                  <c:v>1.332808</c:v>
                </c:pt>
                <c:pt idx="855">
                  <c:v>0.66832199999999997</c:v>
                </c:pt>
                <c:pt idx="856">
                  <c:v>0.488819</c:v>
                </c:pt>
                <c:pt idx="857">
                  <c:v>0.48518099999999997</c:v>
                </c:pt>
                <c:pt idx="858">
                  <c:v>0.45446500000000001</c:v>
                </c:pt>
                <c:pt idx="859">
                  <c:v>1.353774</c:v>
                </c:pt>
                <c:pt idx="860">
                  <c:v>3.886984</c:v>
                </c:pt>
                <c:pt idx="861">
                  <c:v>0.58532200000000001</c:v>
                </c:pt>
                <c:pt idx="862">
                  <c:v>0.59259700000000004</c:v>
                </c:pt>
                <c:pt idx="863">
                  <c:v>0.62729500000000005</c:v>
                </c:pt>
                <c:pt idx="864">
                  <c:v>1.0892850000000001</c:v>
                </c:pt>
                <c:pt idx="865">
                  <c:v>0.60303300000000004</c:v>
                </c:pt>
                <c:pt idx="866">
                  <c:v>0.65160899999999999</c:v>
                </c:pt>
                <c:pt idx="867">
                  <c:v>1.2861750000000001</c:v>
                </c:pt>
                <c:pt idx="868">
                  <c:v>1.1224510000000001</c:v>
                </c:pt>
                <c:pt idx="869">
                  <c:v>0.47078300000000001</c:v>
                </c:pt>
                <c:pt idx="870">
                  <c:v>1.1951620000000001</c:v>
                </c:pt>
                <c:pt idx="871">
                  <c:v>0.70251200000000003</c:v>
                </c:pt>
                <c:pt idx="872">
                  <c:v>0.82462899999999995</c:v>
                </c:pt>
                <c:pt idx="873">
                  <c:v>0.75954600000000005</c:v>
                </c:pt>
                <c:pt idx="874">
                  <c:v>1.0979840000000001</c:v>
                </c:pt>
                <c:pt idx="875">
                  <c:v>1.659511</c:v>
                </c:pt>
                <c:pt idx="876">
                  <c:v>0.43668099999999999</c:v>
                </c:pt>
                <c:pt idx="877">
                  <c:v>0.416325</c:v>
                </c:pt>
                <c:pt idx="878">
                  <c:v>0.79352100000000003</c:v>
                </c:pt>
                <c:pt idx="879">
                  <c:v>0.94180900000000001</c:v>
                </c:pt>
                <c:pt idx="880">
                  <c:v>0.90273899999999996</c:v>
                </c:pt>
                <c:pt idx="881">
                  <c:v>1.0325759999999999</c:v>
                </c:pt>
                <c:pt idx="882">
                  <c:v>0.91806399999999999</c:v>
                </c:pt>
                <c:pt idx="883">
                  <c:v>0.25090699999999999</c:v>
                </c:pt>
                <c:pt idx="884">
                  <c:v>0.45852199999999999</c:v>
                </c:pt>
                <c:pt idx="885">
                  <c:v>1.412922</c:v>
                </c:pt>
                <c:pt idx="886">
                  <c:v>0.54268899999999998</c:v>
                </c:pt>
                <c:pt idx="887">
                  <c:v>0.45444099999999998</c:v>
                </c:pt>
                <c:pt idx="888">
                  <c:v>1.507612</c:v>
                </c:pt>
                <c:pt idx="889">
                  <c:v>0.54260900000000001</c:v>
                </c:pt>
                <c:pt idx="890">
                  <c:v>0.36370799999999998</c:v>
                </c:pt>
                <c:pt idx="891">
                  <c:v>2.867826</c:v>
                </c:pt>
                <c:pt idx="892">
                  <c:v>6.273879</c:v>
                </c:pt>
                <c:pt idx="893">
                  <c:v>1.2536510000000001</c:v>
                </c:pt>
                <c:pt idx="894">
                  <c:v>0.80278799999999995</c:v>
                </c:pt>
                <c:pt idx="895">
                  <c:v>1.390941</c:v>
                </c:pt>
                <c:pt idx="896">
                  <c:v>1.243789</c:v>
                </c:pt>
                <c:pt idx="897">
                  <c:v>1.6602330000000001</c:v>
                </c:pt>
                <c:pt idx="898">
                  <c:v>1.462696</c:v>
                </c:pt>
                <c:pt idx="899">
                  <c:v>0.76641599999999999</c:v>
                </c:pt>
                <c:pt idx="900">
                  <c:v>0.56501000000000001</c:v>
                </c:pt>
                <c:pt idx="901">
                  <c:v>1.611966</c:v>
                </c:pt>
                <c:pt idx="902">
                  <c:v>0.84822500000000001</c:v>
                </c:pt>
                <c:pt idx="903">
                  <c:v>1.0502959999999999</c:v>
                </c:pt>
                <c:pt idx="904">
                  <c:v>0.392071</c:v>
                </c:pt>
                <c:pt idx="905">
                  <c:v>0.56315199999999999</c:v>
                </c:pt>
                <c:pt idx="906">
                  <c:v>0.48725299999999999</c:v>
                </c:pt>
                <c:pt idx="907">
                  <c:v>0.43461699999999998</c:v>
                </c:pt>
                <c:pt idx="908">
                  <c:v>0.41633999999999999</c:v>
                </c:pt>
                <c:pt idx="909">
                  <c:v>0.76404099999999997</c:v>
                </c:pt>
                <c:pt idx="910">
                  <c:v>0.97304000000000002</c:v>
                </c:pt>
                <c:pt idx="911">
                  <c:v>0.92427899999999996</c:v>
                </c:pt>
                <c:pt idx="912">
                  <c:v>1.111418</c:v>
                </c:pt>
                <c:pt idx="913">
                  <c:v>3.1366019999999999</c:v>
                </c:pt>
                <c:pt idx="914">
                  <c:v>1.1321639999999999</c:v>
                </c:pt>
                <c:pt idx="915">
                  <c:v>0.79758700000000005</c:v>
                </c:pt>
                <c:pt idx="916">
                  <c:v>0.78678599999999999</c:v>
                </c:pt>
                <c:pt idx="917">
                  <c:v>1.851259</c:v>
                </c:pt>
                <c:pt idx="918">
                  <c:v>1.0628550000000001</c:v>
                </c:pt>
                <c:pt idx="919">
                  <c:v>1.384698</c:v>
                </c:pt>
                <c:pt idx="920">
                  <c:v>1.466807</c:v>
                </c:pt>
                <c:pt idx="921">
                  <c:v>0.90058400000000005</c:v>
                </c:pt>
                <c:pt idx="922">
                  <c:v>1.5218050000000001</c:v>
                </c:pt>
                <c:pt idx="923">
                  <c:v>1.182191</c:v>
                </c:pt>
                <c:pt idx="924">
                  <c:v>0.62801399999999996</c:v>
                </c:pt>
                <c:pt idx="925">
                  <c:v>1.5675049999999999</c:v>
                </c:pt>
                <c:pt idx="926">
                  <c:v>0.96646600000000005</c:v>
                </c:pt>
                <c:pt idx="927">
                  <c:v>1.214213</c:v>
                </c:pt>
                <c:pt idx="928">
                  <c:v>1.076657</c:v>
                </c:pt>
                <c:pt idx="929">
                  <c:v>4.166048</c:v>
                </c:pt>
                <c:pt idx="930">
                  <c:v>1.115405</c:v>
                </c:pt>
                <c:pt idx="931">
                  <c:v>2.5111759999999999</c:v>
                </c:pt>
                <c:pt idx="932">
                  <c:v>2.9859619999999998</c:v>
                </c:pt>
                <c:pt idx="933">
                  <c:v>1.7708729999999999</c:v>
                </c:pt>
                <c:pt idx="934">
                  <c:v>1.372662</c:v>
                </c:pt>
                <c:pt idx="935">
                  <c:v>1.7023349999999999</c:v>
                </c:pt>
                <c:pt idx="936">
                  <c:v>1.420666</c:v>
                </c:pt>
                <c:pt idx="937">
                  <c:v>1.304325</c:v>
                </c:pt>
                <c:pt idx="938">
                  <c:v>0.80284299999999997</c:v>
                </c:pt>
                <c:pt idx="939">
                  <c:v>1.539023</c:v>
                </c:pt>
                <c:pt idx="940">
                  <c:v>1.9804630000000001</c:v>
                </c:pt>
                <c:pt idx="941">
                  <c:v>1.043231</c:v>
                </c:pt>
                <c:pt idx="942">
                  <c:v>1.134916</c:v>
                </c:pt>
                <c:pt idx="943">
                  <c:v>1.2175849999999999</c:v>
                </c:pt>
                <c:pt idx="944">
                  <c:v>2.054011</c:v>
                </c:pt>
                <c:pt idx="945">
                  <c:v>1.04274</c:v>
                </c:pt>
                <c:pt idx="946">
                  <c:v>1.157389</c:v>
                </c:pt>
                <c:pt idx="947">
                  <c:v>1.864447</c:v>
                </c:pt>
                <c:pt idx="948">
                  <c:v>0.99801300000000004</c:v>
                </c:pt>
                <c:pt idx="949">
                  <c:v>1.18072</c:v>
                </c:pt>
                <c:pt idx="950">
                  <c:v>0.83130000000000004</c:v>
                </c:pt>
                <c:pt idx="951">
                  <c:v>1.2045049999999999</c:v>
                </c:pt>
                <c:pt idx="952">
                  <c:v>2.63456</c:v>
                </c:pt>
                <c:pt idx="953">
                  <c:v>1.184715</c:v>
                </c:pt>
                <c:pt idx="954">
                  <c:v>1.810438</c:v>
                </c:pt>
                <c:pt idx="955">
                  <c:v>1.8554949999999999</c:v>
                </c:pt>
                <c:pt idx="956">
                  <c:v>2.0878040000000002</c:v>
                </c:pt>
                <c:pt idx="957">
                  <c:v>1.165761</c:v>
                </c:pt>
                <c:pt idx="958">
                  <c:v>0.79052500000000003</c:v>
                </c:pt>
                <c:pt idx="959">
                  <c:v>1.2068840000000001</c:v>
                </c:pt>
                <c:pt idx="960">
                  <c:v>0.70422399999999996</c:v>
                </c:pt>
                <c:pt idx="961">
                  <c:v>1.6076140000000001</c:v>
                </c:pt>
                <c:pt idx="962">
                  <c:v>2.791525</c:v>
                </c:pt>
                <c:pt idx="963">
                  <c:v>3.5210949999999999</c:v>
                </c:pt>
                <c:pt idx="964">
                  <c:v>1.2613559999999999</c:v>
                </c:pt>
                <c:pt idx="965">
                  <c:v>1.0367500000000001</c:v>
                </c:pt>
                <c:pt idx="966">
                  <c:v>3.5963150000000002</c:v>
                </c:pt>
                <c:pt idx="967">
                  <c:v>2.4854539999999998</c:v>
                </c:pt>
                <c:pt idx="968">
                  <c:v>1.89523</c:v>
                </c:pt>
                <c:pt idx="969">
                  <c:v>1.011884</c:v>
                </c:pt>
                <c:pt idx="970">
                  <c:v>2.1457950000000001</c:v>
                </c:pt>
                <c:pt idx="971">
                  <c:v>1.799112</c:v>
                </c:pt>
                <c:pt idx="972">
                  <c:v>1.3468599999999999</c:v>
                </c:pt>
                <c:pt idx="973">
                  <c:v>1.235074</c:v>
                </c:pt>
                <c:pt idx="974">
                  <c:v>1.890144</c:v>
                </c:pt>
                <c:pt idx="975">
                  <c:v>0.73860999999999999</c:v>
                </c:pt>
                <c:pt idx="976">
                  <c:v>0.47411399999999998</c:v>
                </c:pt>
                <c:pt idx="977">
                  <c:v>0.62541100000000005</c:v>
                </c:pt>
                <c:pt idx="978">
                  <c:v>1.106006</c:v>
                </c:pt>
                <c:pt idx="979">
                  <c:v>0.69226299999999996</c:v>
                </c:pt>
                <c:pt idx="980">
                  <c:v>0.58444600000000002</c:v>
                </c:pt>
                <c:pt idx="981">
                  <c:v>0.5252</c:v>
                </c:pt>
                <c:pt idx="982">
                  <c:v>0.48321900000000001</c:v>
                </c:pt>
                <c:pt idx="983">
                  <c:v>1.213886</c:v>
                </c:pt>
                <c:pt idx="984">
                  <c:v>3.3793479999999998</c:v>
                </c:pt>
                <c:pt idx="985">
                  <c:v>1.992696</c:v>
                </c:pt>
                <c:pt idx="986">
                  <c:v>1.3158289999999999</c:v>
                </c:pt>
                <c:pt idx="987">
                  <c:v>1.6045689999999999</c:v>
                </c:pt>
                <c:pt idx="988">
                  <c:v>0.85248800000000002</c:v>
                </c:pt>
                <c:pt idx="989">
                  <c:v>1.449713</c:v>
                </c:pt>
                <c:pt idx="990">
                  <c:v>0.81489</c:v>
                </c:pt>
                <c:pt idx="991">
                  <c:v>0.83818800000000004</c:v>
                </c:pt>
                <c:pt idx="992">
                  <c:v>0.87564200000000003</c:v>
                </c:pt>
                <c:pt idx="993">
                  <c:v>0.83174899999999996</c:v>
                </c:pt>
                <c:pt idx="994">
                  <c:v>0.50476200000000004</c:v>
                </c:pt>
                <c:pt idx="995">
                  <c:v>0.67020500000000005</c:v>
                </c:pt>
                <c:pt idx="996">
                  <c:v>0.97043800000000002</c:v>
                </c:pt>
                <c:pt idx="997">
                  <c:v>0.65624300000000002</c:v>
                </c:pt>
                <c:pt idx="998">
                  <c:v>0.35226600000000002</c:v>
                </c:pt>
                <c:pt idx="999">
                  <c:v>0.81139099999999997</c:v>
                </c:pt>
                <c:pt idx="1000">
                  <c:v>0.78927199999999997</c:v>
                </c:pt>
                <c:pt idx="1001">
                  <c:v>0.61818799999999996</c:v>
                </c:pt>
                <c:pt idx="1002">
                  <c:v>0.81097799999999998</c:v>
                </c:pt>
                <c:pt idx="1003">
                  <c:v>0.64849000000000001</c:v>
                </c:pt>
                <c:pt idx="1004">
                  <c:v>1.6209979999999999</c:v>
                </c:pt>
                <c:pt idx="1005">
                  <c:v>0.62265400000000004</c:v>
                </c:pt>
                <c:pt idx="1006">
                  <c:v>0.96426100000000003</c:v>
                </c:pt>
                <c:pt idx="1007">
                  <c:v>0.94815000000000005</c:v>
                </c:pt>
                <c:pt idx="1008">
                  <c:v>0.76770400000000005</c:v>
                </c:pt>
                <c:pt idx="1009">
                  <c:v>0.54389699999999996</c:v>
                </c:pt>
                <c:pt idx="1010">
                  <c:v>0.58024900000000001</c:v>
                </c:pt>
                <c:pt idx="1011">
                  <c:v>1.0322659999999999</c:v>
                </c:pt>
                <c:pt idx="1012">
                  <c:v>0.76645200000000002</c:v>
                </c:pt>
                <c:pt idx="1013">
                  <c:v>0.63619800000000004</c:v>
                </c:pt>
                <c:pt idx="1014">
                  <c:v>1.5623610000000001</c:v>
                </c:pt>
                <c:pt idx="1015">
                  <c:v>0.66359400000000002</c:v>
                </c:pt>
                <c:pt idx="1016">
                  <c:v>0.59360500000000005</c:v>
                </c:pt>
                <c:pt idx="1017">
                  <c:v>0.57355400000000001</c:v>
                </c:pt>
                <c:pt idx="1018">
                  <c:v>0.54496100000000003</c:v>
                </c:pt>
                <c:pt idx="1019">
                  <c:v>0.78870700000000005</c:v>
                </c:pt>
                <c:pt idx="1020">
                  <c:v>0.42256500000000002</c:v>
                </c:pt>
                <c:pt idx="1021">
                  <c:v>1.335774</c:v>
                </c:pt>
                <c:pt idx="1022">
                  <c:v>1.1755139999999999</c:v>
                </c:pt>
                <c:pt idx="1023">
                  <c:v>1.824365</c:v>
                </c:pt>
                <c:pt idx="1024">
                  <c:v>1.1475930000000001</c:v>
                </c:pt>
                <c:pt idx="1025">
                  <c:v>0.324013</c:v>
                </c:pt>
                <c:pt idx="1026">
                  <c:v>0.59647499999999998</c:v>
                </c:pt>
                <c:pt idx="1027">
                  <c:v>0.427477</c:v>
                </c:pt>
                <c:pt idx="1028">
                  <c:v>0.75755799999999995</c:v>
                </c:pt>
                <c:pt idx="1029">
                  <c:v>1.360503</c:v>
                </c:pt>
                <c:pt idx="1030">
                  <c:v>1.3118989999999999</c:v>
                </c:pt>
                <c:pt idx="1031">
                  <c:v>1.097815</c:v>
                </c:pt>
                <c:pt idx="1032">
                  <c:v>0.676261</c:v>
                </c:pt>
                <c:pt idx="1033">
                  <c:v>1.2278899999999999</c:v>
                </c:pt>
                <c:pt idx="1034">
                  <c:v>1.3258479999999999</c:v>
                </c:pt>
                <c:pt idx="1035">
                  <c:v>0.74991200000000002</c:v>
                </c:pt>
                <c:pt idx="1036">
                  <c:v>0.86090800000000001</c:v>
                </c:pt>
                <c:pt idx="1037">
                  <c:v>1.327472</c:v>
                </c:pt>
                <c:pt idx="1038">
                  <c:v>1.3794820000000001</c:v>
                </c:pt>
                <c:pt idx="1039">
                  <c:v>0.73194400000000004</c:v>
                </c:pt>
                <c:pt idx="1040">
                  <c:v>1.086748</c:v>
                </c:pt>
                <c:pt idx="1041">
                  <c:v>1.281595</c:v>
                </c:pt>
                <c:pt idx="1042">
                  <c:v>0.51780400000000004</c:v>
                </c:pt>
                <c:pt idx="1043">
                  <c:v>0.32938499999999998</c:v>
                </c:pt>
                <c:pt idx="1044">
                  <c:v>0.50573900000000005</c:v>
                </c:pt>
                <c:pt idx="1045">
                  <c:v>0.48429299999999997</c:v>
                </c:pt>
                <c:pt idx="1046">
                  <c:v>0.64618399999999998</c:v>
                </c:pt>
                <c:pt idx="1047">
                  <c:v>3.1429779999999998</c:v>
                </c:pt>
                <c:pt idx="1048">
                  <c:v>2.6385930000000002</c:v>
                </c:pt>
                <c:pt idx="1049">
                  <c:v>0.92033900000000002</c:v>
                </c:pt>
                <c:pt idx="1050">
                  <c:v>1.400528</c:v>
                </c:pt>
                <c:pt idx="1051">
                  <c:v>1.45726</c:v>
                </c:pt>
                <c:pt idx="1052">
                  <c:v>1.229222</c:v>
                </c:pt>
                <c:pt idx="1053">
                  <c:v>0.72013899999999997</c:v>
                </c:pt>
                <c:pt idx="1054">
                  <c:v>0.69425400000000004</c:v>
                </c:pt>
                <c:pt idx="1055">
                  <c:v>1.036926</c:v>
                </c:pt>
                <c:pt idx="1056">
                  <c:v>1.1549940000000001</c:v>
                </c:pt>
                <c:pt idx="1057">
                  <c:v>1.7879400000000001</c:v>
                </c:pt>
                <c:pt idx="1058">
                  <c:v>6.4766000000000004E-2</c:v>
                </c:pt>
                <c:pt idx="1059">
                  <c:v>0.85485699999999998</c:v>
                </c:pt>
                <c:pt idx="1060">
                  <c:v>1.1914849999999999</c:v>
                </c:pt>
                <c:pt idx="1061">
                  <c:v>0.98021999999999998</c:v>
                </c:pt>
                <c:pt idx="1062">
                  <c:v>0.94449899999999998</c:v>
                </c:pt>
                <c:pt idx="1063">
                  <c:v>0.74342799999999998</c:v>
                </c:pt>
                <c:pt idx="1064">
                  <c:v>0.51157600000000003</c:v>
                </c:pt>
                <c:pt idx="1065">
                  <c:v>0.53830900000000004</c:v>
                </c:pt>
                <c:pt idx="1066">
                  <c:v>0.723526</c:v>
                </c:pt>
                <c:pt idx="1067">
                  <c:v>0.71776099999999998</c:v>
                </c:pt>
                <c:pt idx="1068">
                  <c:v>0.45813700000000002</c:v>
                </c:pt>
                <c:pt idx="1069">
                  <c:v>0.57522899999999999</c:v>
                </c:pt>
                <c:pt idx="1070">
                  <c:v>0.7399</c:v>
                </c:pt>
                <c:pt idx="1071">
                  <c:v>0.74055400000000005</c:v>
                </c:pt>
                <c:pt idx="1072">
                  <c:v>2.3423790000000002</c:v>
                </c:pt>
                <c:pt idx="1073">
                  <c:v>0.94152499999999995</c:v>
                </c:pt>
                <c:pt idx="1074">
                  <c:v>1.127424</c:v>
                </c:pt>
                <c:pt idx="1075">
                  <c:v>0.88671900000000003</c:v>
                </c:pt>
                <c:pt idx="1076">
                  <c:v>0.64032599999999995</c:v>
                </c:pt>
                <c:pt idx="1077">
                  <c:v>0.512799</c:v>
                </c:pt>
                <c:pt idx="1078">
                  <c:v>0.89151899999999995</c:v>
                </c:pt>
                <c:pt idx="1079">
                  <c:v>0.60301800000000005</c:v>
                </c:pt>
                <c:pt idx="1080">
                  <c:v>0.96120700000000003</c:v>
                </c:pt>
                <c:pt idx="1081">
                  <c:v>0.69888899999999998</c:v>
                </c:pt>
                <c:pt idx="1082">
                  <c:v>0.80509799999999998</c:v>
                </c:pt>
                <c:pt idx="1083">
                  <c:v>1.160263</c:v>
                </c:pt>
                <c:pt idx="1084">
                  <c:v>0.54083499999999995</c:v>
                </c:pt>
                <c:pt idx="1085">
                  <c:v>0.71347499999999997</c:v>
                </c:pt>
                <c:pt idx="1086">
                  <c:v>0.90055300000000005</c:v>
                </c:pt>
                <c:pt idx="1087">
                  <c:v>0.62077400000000005</c:v>
                </c:pt>
                <c:pt idx="1088">
                  <c:v>0.75625100000000001</c:v>
                </c:pt>
                <c:pt idx="1089">
                  <c:v>0.70408400000000004</c:v>
                </c:pt>
                <c:pt idx="1090">
                  <c:v>0.99773000000000001</c:v>
                </c:pt>
                <c:pt idx="1091">
                  <c:v>0.73513399999999995</c:v>
                </c:pt>
                <c:pt idx="1092">
                  <c:v>0.28135300000000002</c:v>
                </c:pt>
                <c:pt idx="1093">
                  <c:v>0.40959699999999999</c:v>
                </c:pt>
                <c:pt idx="1094">
                  <c:v>0.25574799999999998</c:v>
                </c:pt>
                <c:pt idx="1095">
                  <c:v>0.54890600000000001</c:v>
                </c:pt>
                <c:pt idx="1096">
                  <c:v>2.2155849999999999</c:v>
                </c:pt>
                <c:pt idx="1097">
                  <c:v>0.61428199999999999</c:v>
                </c:pt>
                <c:pt idx="1098">
                  <c:v>0.35397099999999998</c:v>
                </c:pt>
                <c:pt idx="1099">
                  <c:v>0.70745499999999995</c:v>
                </c:pt>
                <c:pt idx="1100">
                  <c:v>0.48216999999999999</c:v>
                </c:pt>
                <c:pt idx="1101">
                  <c:v>0.44232500000000002</c:v>
                </c:pt>
                <c:pt idx="1102">
                  <c:v>0.52775000000000005</c:v>
                </c:pt>
                <c:pt idx="1103">
                  <c:v>0.70462000000000002</c:v>
                </c:pt>
                <c:pt idx="1104">
                  <c:v>1.034497</c:v>
                </c:pt>
                <c:pt idx="1105">
                  <c:v>0.93650199999999995</c:v>
                </c:pt>
                <c:pt idx="1106">
                  <c:v>1.2424569999999999</c:v>
                </c:pt>
                <c:pt idx="1107">
                  <c:v>2.2603909999999998</c:v>
                </c:pt>
                <c:pt idx="1108">
                  <c:v>1.6683300000000001</c:v>
                </c:pt>
                <c:pt idx="1109">
                  <c:v>1.5572649999999999</c:v>
                </c:pt>
                <c:pt idx="1110">
                  <c:v>4.102106</c:v>
                </c:pt>
                <c:pt idx="1111">
                  <c:v>1.349467</c:v>
                </c:pt>
                <c:pt idx="1112">
                  <c:v>1.195387</c:v>
                </c:pt>
                <c:pt idx="1113">
                  <c:v>0.82077199999999995</c:v>
                </c:pt>
                <c:pt idx="1114">
                  <c:v>0.87241599999999997</c:v>
                </c:pt>
                <c:pt idx="1115">
                  <c:v>0.99902500000000005</c:v>
                </c:pt>
                <c:pt idx="1116">
                  <c:v>0.91232000000000002</c:v>
                </c:pt>
                <c:pt idx="1117">
                  <c:v>0.61226100000000006</c:v>
                </c:pt>
                <c:pt idx="1118">
                  <c:v>0.56957000000000002</c:v>
                </c:pt>
                <c:pt idx="1119">
                  <c:v>0.59790399999999999</c:v>
                </c:pt>
                <c:pt idx="1120">
                  <c:v>0.632351</c:v>
                </c:pt>
                <c:pt idx="1121">
                  <c:v>1.5233209999999999</c:v>
                </c:pt>
                <c:pt idx="1122">
                  <c:v>1.8725050000000001</c:v>
                </c:pt>
                <c:pt idx="1123">
                  <c:v>0.49252299999999999</c:v>
                </c:pt>
                <c:pt idx="1124">
                  <c:v>0.606325</c:v>
                </c:pt>
                <c:pt idx="1125">
                  <c:v>0.28802</c:v>
                </c:pt>
                <c:pt idx="1126">
                  <c:v>0.42276000000000002</c:v>
                </c:pt>
                <c:pt idx="1127">
                  <c:v>0.53347199999999995</c:v>
                </c:pt>
                <c:pt idx="1128">
                  <c:v>0.56694500000000003</c:v>
                </c:pt>
                <c:pt idx="1129">
                  <c:v>0.28984700000000002</c:v>
                </c:pt>
                <c:pt idx="1130">
                  <c:v>0.59844900000000001</c:v>
                </c:pt>
                <c:pt idx="1131">
                  <c:v>0.89637599999999995</c:v>
                </c:pt>
                <c:pt idx="1132">
                  <c:v>0.47327000000000002</c:v>
                </c:pt>
                <c:pt idx="1133">
                  <c:v>0.77311399999999997</c:v>
                </c:pt>
                <c:pt idx="1134">
                  <c:v>0.90458000000000005</c:v>
                </c:pt>
                <c:pt idx="1135">
                  <c:v>0.94141699999999995</c:v>
                </c:pt>
                <c:pt idx="1136">
                  <c:v>0.39322299999999999</c:v>
                </c:pt>
                <c:pt idx="1137">
                  <c:v>0.57059300000000002</c:v>
                </c:pt>
                <c:pt idx="1138">
                  <c:v>0.55027099999999995</c:v>
                </c:pt>
                <c:pt idx="1139">
                  <c:v>6.0377349999999996</c:v>
                </c:pt>
                <c:pt idx="1140">
                  <c:v>1.8451709999999999</c:v>
                </c:pt>
                <c:pt idx="1141">
                  <c:v>1.035355</c:v>
                </c:pt>
                <c:pt idx="1142">
                  <c:v>0.71023199999999997</c:v>
                </c:pt>
                <c:pt idx="1143">
                  <c:v>0.76835299999999995</c:v>
                </c:pt>
                <c:pt idx="1144">
                  <c:v>1.0363169999999999</c:v>
                </c:pt>
                <c:pt idx="1145">
                  <c:v>0.527443</c:v>
                </c:pt>
                <c:pt idx="1146">
                  <c:v>1.1253770000000001</c:v>
                </c:pt>
                <c:pt idx="1147">
                  <c:v>0.49494100000000002</c:v>
                </c:pt>
                <c:pt idx="1148">
                  <c:v>0.72223000000000004</c:v>
                </c:pt>
                <c:pt idx="1149">
                  <c:v>0.964862</c:v>
                </c:pt>
                <c:pt idx="1150">
                  <c:v>0.723248</c:v>
                </c:pt>
                <c:pt idx="1151">
                  <c:v>0</c:v>
                </c:pt>
                <c:pt idx="1152">
                  <c:v>1.1206320000000001</c:v>
                </c:pt>
                <c:pt idx="1153">
                  <c:v>3.9694880000000001</c:v>
                </c:pt>
                <c:pt idx="1154">
                  <c:v>2.2032240000000001</c:v>
                </c:pt>
                <c:pt idx="1155">
                  <c:v>1.3479680000000001</c:v>
                </c:pt>
                <c:pt idx="1156">
                  <c:v>1.302829</c:v>
                </c:pt>
                <c:pt idx="1157">
                  <c:v>1.027318</c:v>
                </c:pt>
                <c:pt idx="1158">
                  <c:v>1.077299</c:v>
                </c:pt>
                <c:pt idx="1159">
                  <c:v>0.75178100000000003</c:v>
                </c:pt>
                <c:pt idx="1160">
                  <c:v>0.72367099999999995</c:v>
                </c:pt>
                <c:pt idx="1161">
                  <c:v>0.80261199999999999</c:v>
                </c:pt>
                <c:pt idx="1162">
                  <c:v>0.45280199999999998</c:v>
                </c:pt>
                <c:pt idx="1163">
                  <c:v>0.753027</c:v>
                </c:pt>
                <c:pt idx="1164">
                  <c:v>0.85780400000000001</c:v>
                </c:pt>
                <c:pt idx="1165">
                  <c:v>1.232475</c:v>
                </c:pt>
                <c:pt idx="1166">
                  <c:v>0.44115300000000002</c:v>
                </c:pt>
                <c:pt idx="1167">
                  <c:v>1.0191969999999999</c:v>
                </c:pt>
                <c:pt idx="1168">
                  <c:v>1.878333</c:v>
                </c:pt>
                <c:pt idx="1169">
                  <c:v>1.102376</c:v>
                </c:pt>
                <c:pt idx="1170">
                  <c:v>1.468556</c:v>
                </c:pt>
                <c:pt idx="1171">
                  <c:v>0.917439</c:v>
                </c:pt>
                <c:pt idx="1172">
                  <c:v>0.92669500000000005</c:v>
                </c:pt>
                <c:pt idx="1173">
                  <c:v>4.9124299999999996</c:v>
                </c:pt>
                <c:pt idx="1174">
                  <c:v>1.5948610000000001</c:v>
                </c:pt>
                <c:pt idx="1175">
                  <c:v>2.010475</c:v>
                </c:pt>
                <c:pt idx="1176">
                  <c:v>0.77011799999999997</c:v>
                </c:pt>
                <c:pt idx="1177">
                  <c:v>0.89548300000000003</c:v>
                </c:pt>
                <c:pt idx="1178">
                  <c:v>0.91192399999999996</c:v>
                </c:pt>
                <c:pt idx="1179">
                  <c:v>1.1129420000000001</c:v>
                </c:pt>
                <c:pt idx="1180">
                  <c:v>0.67243900000000001</c:v>
                </c:pt>
                <c:pt idx="1181">
                  <c:v>0.72369899999999998</c:v>
                </c:pt>
                <c:pt idx="1182">
                  <c:v>0.34395700000000001</c:v>
                </c:pt>
                <c:pt idx="1183">
                  <c:v>0.80106100000000002</c:v>
                </c:pt>
                <c:pt idx="1184">
                  <c:v>0.74397800000000003</c:v>
                </c:pt>
                <c:pt idx="1185">
                  <c:v>0.57089100000000004</c:v>
                </c:pt>
                <c:pt idx="1186">
                  <c:v>0.73518600000000001</c:v>
                </c:pt>
                <c:pt idx="1187">
                  <c:v>0.723943</c:v>
                </c:pt>
                <c:pt idx="1188">
                  <c:v>0.963117</c:v>
                </c:pt>
                <c:pt idx="1189">
                  <c:v>1.7958559999999999</c:v>
                </c:pt>
                <c:pt idx="1190">
                  <c:v>1.325871</c:v>
                </c:pt>
                <c:pt idx="1191">
                  <c:v>1.597769</c:v>
                </c:pt>
                <c:pt idx="1192">
                  <c:v>0.66243399999999997</c:v>
                </c:pt>
                <c:pt idx="1193">
                  <c:v>0.61994199999999999</c:v>
                </c:pt>
                <c:pt idx="1194">
                  <c:v>0.70108199999999998</c:v>
                </c:pt>
                <c:pt idx="1195">
                  <c:v>0.56620000000000004</c:v>
                </c:pt>
                <c:pt idx="1196">
                  <c:v>0.78700700000000001</c:v>
                </c:pt>
                <c:pt idx="1197">
                  <c:v>1.504866</c:v>
                </c:pt>
                <c:pt idx="1198">
                  <c:v>0.28250799999999998</c:v>
                </c:pt>
                <c:pt idx="1199">
                  <c:v>1.067726</c:v>
                </c:pt>
                <c:pt idx="1200">
                  <c:v>0.54347199999999996</c:v>
                </c:pt>
                <c:pt idx="1201">
                  <c:v>1.18038</c:v>
                </c:pt>
                <c:pt idx="1202">
                  <c:v>0.65642500000000004</c:v>
                </c:pt>
                <c:pt idx="1203">
                  <c:v>1.9340679999999999</c:v>
                </c:pt>
                <c:pt idx="1204">
                  <c:v>0.70714999999999995</c:v>
                </c:pt>
                <c:pt idx="1205">
                  <c:v>0.61682700000000001</c:v>
                </c:pt>
                <c:pt idx="1206">
                  <c:v>1.021695</c:v>
                </c:pt>
                <c:pt idx="1207">
                  <c:v>0.65667299999999995</c:v>
                </c:pt>
                <c:pt idx="1208">
                  <c:v>0.81929300000000005</c:v>
                </c:pt>
                <c:pt idx="1209">
                  <c:v>0.71105799999999997</c:v>
                </c:pt>
                <c:pt idx="1210">
                  <c:v>0.42806300000000003</c:v>
                </c:pt>
                <c:pt idx="1211">
                  <c:v>0.87061500000000003</c:v>
                </c:pt>
                <c:pt idx="1212">
                  <c:v>0.25379400000000002</c:v>
                </c:pt>
                <c:pt idx="1213">
                  <c:v>0.329625</c:v>
                </c:pt>
                <c:pt idx="1214">
                  <c:v>1.0321260000000001</c:v>
                </c:pt>
                <c:pt idx="1215">
                  <c:v>0.66125500000000004</c:v>
                </c:pt>
                <c:pt idx="1216">
                  <c:v>1.1383989999999999</c:v>
                </c:pt>
                <c:pt idx="1217">
                  <c:v>1.0826009999999999</c:v>
                </c:pt>
                <c:pt idx="1218">
                  <c:v>1.376736</c:v>
                </c:pt>
                <c:pt idx="1219">
                  <c:v>1.8847910000000001</c:v>
                </c:pt>
                <c:pt idx="1220">
                  <c:v>1.565123</c:v>
                </c:pt>
                <c:pt idx="1221">
                  <c:v>0.66272600000000004</c:v>
                </c:pt>
                <c:pt idx="1222">
                  <c:v>0.58059799999999995</c:v>
                </c:pt>
                <c:pt idx="1223">
                  <c:v>1.0871390000000001</c:v>
                </c:pt>
                <c:pt idx="1224">
                  <c:v>0.63970199999999999</c:v>
                </c:pt>
                <c:pt idx="1225">
                  <c:v>1.1147119999999999</c:v>
                </c:pt>
                <c:pt idx="1226">
                  <c:v>0.89006099999999999</c:v>
                </c:pt>
                <c:pt idx="1227">
                  <c:v>0.88811300000000004</c:v>
                </c:pt>
                <c:pt idx="1228">
                  <c:v>0.73638000000000003</c:v>
                </c:pt>
                <c:pt idx="1229">
                  <c:v>1.687155</c:v>
                </c:pt>
                <c:pt idx="1230">
                  <c:v>0.98142499999999999</c:v>
                </c:pt>
                <c:pt idx="1231">
                  <c:v>0.70544399999999996</c:v>
                </c:pt>
                <c:pt idx="1232">
                  <c:v>0.75518200000000002</c:v>
                </c:pt>
                <c:pt idx="1233">
                  <c:v>1.5022450000000001</c:v>
                </c:pt>
                <c:pt idx="1234">
                  <c:v>1.342857</c:v>
                </c:pt>
                <c:pt idx="1235">
                  <c:v>0.84797299999999998</c:v>
                </c:pt>
                <c:pt idx="1236">
                  <c:v>5.0868779999999996</c:v>
                </c:pt>
                <c:pt idx="1237">
                  <c:v>1.66483</c:v>
                </c:pt>
                <c:pt idx="1238">
                  <c:v>0.93575200000000003</c:v>
                </c:pt>
                <c:pt idx="1239">
                  <c:v>0.94220000000000004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D-4AD5-84B4-6970B3DB0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833935"/>
        <c:axId val="291826735"/>
      </c:barChart>
      <c:dateAx>
        <c:axId val="291833935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8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26735"/>
        <c:crosses val="autoZero"/>
        <c:auto val="1"/>
        <c:lblOffset val="100"/>
        <c:baseTimeUnit val="days"/>
      </c:dateAx>
      <c:valAx>
        <c:axId val="291826735"/>
        <c:scaling>
          <c:orientation val="minMax"/>
        </c:scaling>
        <c:delete val="0"/>
        <c:axPos val="l"/>
        <c:numFmt formatCode="0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3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42-480A-BFA3-CC42C647F4C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42-480A-BFA3-CC42C647F4C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42-480A-BFA3-CC42C647F4C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42-480A-BFA3-CC42C647F4C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42-480A-BFA3-CC42C647F4C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42-480A-BFA3-CC42C647F4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'Share Price'!$I$1287:$I$1290</c:f>
              <c:strCache>
                <c:ptCount val="4"/>
                <c:pt idx="0">
                  <c:v>Promoters</c:v>
                </c:pt>
                <c:pt idx="1">
                  <c:v>FIIs</c:v>
                </c:pt>
                <c:pt idx="2">
                  <c:v>DIIs</c:v>
                </c:pt>
                <c:pt idx="3">
                  <c:v>Public &amp;
Government</c:v>
                </c:pt>
              </c:strCache>
            </c:strRef>
          </c:cat>
          <c:val>
            <c:numRef>
              <c:f>'Share Price'!$J$1287:$J$1290</c:f>
              <c:numCache>
                <c:formatCode>0.00%</c:formatCode>
                <c:ptCount val="4"/>
                <c:pt idx="0">
                  <c:v>0.59379999999999999</c:v>
                </c:pt>
                <c:pt idx="1">
                  <c:v>0.21590000000000001</c:v>
                </c:pt>
                <c:pt idx="2">
                  <c:v>0.1318</c:v>
                </c:pt>
                <c:pt idx="3">
                  <c:v>5.79E-2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42-480A-BFA3-CC42C647F4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91825775"/>
        <c:axId val="291841135"/>
      </c:barChart>
      <c:catAx>
        <c:axId val="291825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41135"/>
        <c:crosses val="autoZero"/>
        <c:auto val="1"/>
        <c:lblAlgn val="ctr"/>
        <c:lblOffset val="100"/>
        <c:noMultiLvlLbl val="0"/>
      </c:catAx>
      <c:valAx>
        <c:axId val="291841135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29182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17396201459069"/>
          <c:y val="3.0676169498105341E-2"/>
          <c:w val="0.79477235621137909"/>
          <c:h val="0.753988910550168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'Share Price'!$B$3:$B$1242</c:f>
              <c:numCache>
                <c:formatCode>m/d/yyyy</c:formatCode>
                <c:ptCount val="1240"/>
                <c:pt idx="0">
                  <c:v>44039</c:v>
                </c:pt>
                <c:pt idx="1">
                  <c:v>44040</c:v>
                </c:pt>
                <c:pt idx="2">
                  <c:v>44041</c:v>
                </c:pt>
                <c:pt idx="3">
                  <c:v>44042</c:v>
                </c:pt>
                <c:pt idx="4">
                  <c:v>44043</c:v>
                </c:pt>
                <c:pt idx="5">
                  <c:v>44046</c:v>
                </c:pt>
                <c:pt idx="6">
                  <c:v>44047</c:v>
                </c:pt>
                <c:pt idx="7">
                  <c:v>44048</c:v>
                </c:pt>
                <c:pt idx="8">
                  <c:v>44049</c:v>
                </c:pt>
                <c:pt idx="9">
                  <c:v>44050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44067</c:v>
                </c:pt>
                <c:pt idx="21">
                  <c:v>44068</c:v>
                </c:pt>
                <c:pt idx="22">
                  <c:v>44069</c:v>
                </c:pt>
                <c:pt idx="23">
                  <c:v>44070</c:v>
                </c:pt>
                <c:pt idx="24">
                  <c:v>44071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  <c:pt idx="30">
                  <c:v>44081</c:v>
                </c:pt>
                <c:pt idx="31">
                  <c:v>44082</c:v>
                </c:pt>
                <c:pt idx="32">
                  <c:v>44083</c:v>
                </c:pt>
                <c:pt idx="33">
                  <c:v>44084</c:v>
                </c:pt>
                <c:pt idx="34">
                  <c:v>44085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44095</c:v>
                </c:pt>
                <c:pt idx="41">
                  <c:v>44096</c:v>
                </c:pt>
                <c:pt idx="42">
                  <c:v>44097</c:v>
                </c:pt>
                <c:pt idx="43">
                  <c:v>44098</c:v>
                </c:pt>
                <c:pt idx="44">
                  <c:v>44099</c:v>
                </c:pt>
                <c:pt idx="45">
                  <c:v>44102</c:v>
                </c:pt>
                <c:pt idx="46">
                  <c:v>44103</c:v>
                </c:pt>
                <c:pt idx="47">
                  <c:v>44104</c:v>
                </c:pt>
                <c:pt idx="48">
                  <c:v>44105</c:v>
                </c:pt>
                <c:pt idx="49">
                  <c:v>44109</c:v>
                </c:pt>
                <c:pt idx="50">
                  <c:v>44110</c:v>
                </c:pt>
                <c:pt idx="51">
                  <c:v>44111</c:v>
                </c:pt>
                <c:pt idx="52">
                  <c:v>44112</c:v>
                </c:pt>
                <c:pt idx="53">
                  <c:v>44113</c:v>
                </c:pt>
                <c:pt idx="54">
                  <c:v>44116</c:v>
                </c:pt>
                <c:pt idx="55">
                  <c:v>44117</c:v>
                </c:pt>
                <c:pt idx="56">
                  <c:v>44118</c:v>
                </c:pt>
                <c:pt idx="57">
                  <c:v>44119</c:v>
                </c:pt>
                <c:pt idx="58">
                  <c:v>44120</c:v>
                </c:pt>
                <c:pt idx="59">
                  <c:v>44123</c:v>
                </c:pt>
                <c:pt idx="60">
                  <c:v>44124</c:v>
                </c:pt>
                <c:pt idx="61">
                  <c:v>44125</c:v>
                </c:pt>
                <c:pt idx="62">
                  <c:v>44126</c:v>
                </c:pt>
                <c:pt idx="63">
                  <c:v>44127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44144</c:v>
                </c:pt>
                <c:pt idx="75">
                  <c:v>44145</c:v>
                </c:pt>
                <c:pt idx="76">
                  <c:v>44146</c:v>
                </c:pt>
                <c:pt idx="77">
                  <c:v>44147</c:v>
                </c:pt>
                <c:pt idx="78">
                  <c:v>44148</c:v>
                </c:pt>
                <c:pt idx="79">
                  <c:v>44149</c:v>
                </c:pt>
                <c:pt idx="80">
                  <c:v>44152</c:v>
                </c:pt>
                <c:pt idx="81">
                  <c:v>44153</c:v>
                </c:pt>
                <c:pt idx="82">
                  <c:v>44154</c:v>
                </c:pt>
                <c:pt idx="83">
                  <c:v>44155</c:v>
                </c:pt>
                <c:pt idx="84">
                  <c:v>44158</c:v>
                </c:pt>
                <c:pt idx="85">
                  <c:v>44159</c:v>
                </c:pt>
                <c:pt idx="86">
                  <c:v>44160</c:v>
                </c:pt>
                <c:pt idx="87">
                  <c:v>44161</c:v>
                </c:pt>
                <c:pt idx="88">
                  <c:v>44162</c:v>
                </c:pt>
                <c:pt idx="89">
                  <c:v>44166</c:v>
                </c:pt>
                <c:pt idx="90">
                  <c:v>44167</c:v>
                </c:pt>
                <c:pt idx="91">
                  <c:v>44168</c:v>
                </c:pt>
                <c:pt idx="92">
                  <c:v>44169</c:v>
                </c:pt>
                <c:pt idx="93">
                  <c:v>44172</c:v>
                </c:pt>
                <c:pt idx="94">
                  <c:v>44173</c:v>
                </c:pt>
                <c:pt idx="95">
                  <c:v>44174</c:v>
                </c:pt>
                <c:pt idx="96">
                  <c:v>44175</c:v>
                </c:pt>
                <c:pt idx="97">
                  <c:v>44176</c:v>
                </c:pt>
                <c:pt idx="98">
                  <c:v>44179</c:v>
                </c:pt>
                <c:pt idx="99">
                  <c:v>44180</c:v>
                </c:pt>
                <c:pt idx="100">
                  <c:v>44181</c:v>
                </c:pt>
                <c:pt idx="101">
                  <c:v>44182</c:v>
                </c:pt>
                <c:pt idx="102">
                  <c:v>44183</c:v>
                </c:pt>
                <c:pt idx="103">
                  <c:v>44186</c:v>
                </c:pt>
                <c:pt idx="104">
                  <c:v>44187</c:v>
                </c:pt>
                <c:pt idx="105">
                  <c:v>44188</c:v>
                </c:pt>
                <c:pt idx="106">
                  <c:v>44189</c:v>
                </c:pt>
                <c:pt idx="107">
                  <c:v>44193</c:v>
                </c:pt>
                <c:pt idx="108">
                  <c:v>44194</c:v>
                </c:pt>
                <c:pt idx="109">
                  <c:v>44195</c:v>
                </c:pt>
                <c:pt idx="110">
                  <c:v>44196</c:v>
                </c:pt>
                <c:pt idx="111">
                  <c:v>44197</c:v>
                </c:pt>
                <c:pt idx="112">
                  <c:v>44200</c:v>
                </c:pt>
                <c:pt idx="113">
                  <c:v>44201</c:v>
                </c:pt>
                <c:pt idx="114">
                  <c:v>44202</c:v>
                </c:pt>
                <c:pt idx="115">
                  <c:v>44203</c:v>
                </c:pt>
                <c:pt idx="116">
                  <c:v>44204</c:v>
                </c:pt>
                <c:pt idx="117">
                  <c:v>44207</c:v>
                </c:pt>
                <c:pt idx="118">
                  <c:v>44208</c:v>
                </c:pt>
                <c:pt idx="119">
                  <c:v>44209</c:v>
                </c:pt>
                <c:pt idx="120">
                  <c:v>44210</c:v>
                </c:pt>
                <c:pt idx="121">
                  <c:v>44211</c:v>
                </c:pt>
                <c:pt idx="122">
                  <c:v>44214</c:v>
                </c:pt>
                <c:pt idx="123">
                  <c:v>44215</c:v>
                </c:pt>
                <c:pt idx="124">
                  <c:v>44216</c:v>
                </c:pt>
                <c:pt idx="125">
                  <c:v>44217</c:v>
                </c:pt>
                <c:pt idx="126">
                  <c:v>44218</c:v>
                </c:pt>
                <c:pt idx="127">
                  <c:v>44221</c:v>
                </c:pt>
                <c:pt idx="128">
                  <c:v>44223</c:v>
                </c:pt>
                <c:pt idx="129">
                  <c:v>44224</c:v>
                </c:pt>
                <c:pt idx="130">
                  <c:v>44225</c:v>
                </c:pt>
                <c:pt idx="131">
                  <c:v>44228</c:v>
                </c:pt>
                <c:pt idx="132">
                  <c:v>44229</c:v>
                </c:pt>
                <c:pt idx="133">
                  <c:v>44230</c:v>
                </c:pt>
                <c:pt idx="134">
                  <c:v>44231</c:v>
                </c:pt>
                <c:pt idx="135">
                  <c:v>44232</c:v>
                </c:pt>
                <c:pt idx="136">
                  <c:v>44235</c:v>
                </c:pt>
                <c:pt idx="137">
                  <c:v>44236</c:v>
                </c:pt>
                <c:pt idx="138">
                  <c:v>44237</c:v>
                </c:pt>
                <c:pt idx="139">
                  <c:v>44238</c:v>
                </c:pt>
                <c:pt idx="140">
                  <c:v>44239</c:v>
                </c:pt>
                <c:pt idx="141">
                  <c:v>44242</c:v>
                </c:pt>
                <c:pt idx="142">
                  <c:v>44243</c:v>
                </c:pt>
                <c:pt idx="143">
                  <c:v>44244</c:v>
                </c:pt>
                <c:pt idx="144">
                  <c:v>44245</c:v>
                </c:pt>
                <c:pt idx="145">
                  <c:v>44246</c:v>
                </c:pt>
                <c:pt idx="146">
                  <c:v>44249</c:v>
                </c:pt>
                <c:pt idx="147">
                  <c:v>44250</c:v>
                </c:pt>
                <c:pt idx="148">
                  <c:v>44251</c:v>
                </c:pt>
                <c:pt idx="149">
                  <c:v>44252</c:v>
                </c:pt>
                <c:pt idx="150">
                  <c:v>44253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44263</c:v>
                </c:pt>
                <c:pt idx="157">
                  <c:v>44264</c:v>
                </c:pt>
                <c:pt idx="158">
                  <c:v>44265</c:v>
                </c:pt>
                <c:pt idx="159">
                  <c:v>44267</c:v>
                </c:pt>
                <c:pt idx="160">
                  <c:v>44270</c:v>
                </c:pt>
                <c:pt idx="161">
                  <c:v>44271</c:v>
                </c:pt>
                <c:pt idx="162">
                  <c:v>44272</c:v>
                </c:pt>
                <c:pt idx="163">
                  <c:v>44273</c:v>
                </c:pt>
                <c:pt idx="164">
                  <c:v>44274</c:v>
                </c:pt>
                <c:pt idx="165">
                  <c:v>44277</c:v>
                </c:pt>
                <c:pt idx="166">
                  <c:v>44278</c:v>
                </c:pt>
                <c:pt idx="167">
                  <c:v>44279</c:v>
                </c:pt>
                <c:pt idx="168">
                  <c:v>44280</c:v>
                </c:pt>
                <c:pt idx="169">
                  <c:v>44281</c:v>
                </c:pt>
                <c:pt idx="170">
                  <c:v>44285</c:v>
                </c:pt>
                <c:pt idx="171">
                  <c:v>44286</c:v>
                </c:pt>
                <c:pt idx="172">
                  <c:v>44287</c:v>
                </c:pt>
                <c:pt idx="173">
                  <c:v>44291</c:v>
                </c:pt>
                <c:pt idx="174">
                  <c:v>44292</c:v>
                </c:pt>
                <c:pt idx="175">
                  <c:v>44293</c:v>
                </c:pt>
                <c:pt idx="176">
                  <c:v>44294</c:v>
                </c:pt>
                <c:pt idx="177">
                  <c:v>44295</c:v>
                </c:pt>
                <c:pt idx="178">
                  <c:v>44298</c:v>
                </c:pt>
                <c:pt idx="179">
                  <c:v>44299</c:v>
                </c:pt>
                <c:pt idx="180">
                  <c:v>44301</c:v>
                </c:pt>
                <c:pt idx="181">
                  <c:v>44302</c:v>
                </c:pt>
                <c:pt idx="182">
                  <c:v>44305</c:v>
                </c:pt>
                <c:pt idx="183">
                  <c:v>44306</c:v>
                </c:pt>
                <c:pt idx="184">
                  <c:v>44308</c:v>
                </c:pt>
                <c:pt idx="185">
                  <c:v>44309</c:v>
                </c:pt>
                <c:pt idx="186">
                  <c:v>44312</c:v>
                </c:pt>
                <c:pt idx="187">
                  <c:v>44313</c:v>
                </c:pt>
                <c:pt idx="188">
                  <c:v>44314</c:v>
                </c:pt>
                <c:pt idx="189">
                  <c:v>44315</c:v>
                </c:pt>
                <c:pt idx="190">
                  <c:v>44316</c:v>
                </c:pt>
                <c:pt idx="191">
                  <c:v>44319</c:v>
                </c:pt>
                <c:pt idx="192">
                  <c:v>44320</c:v>
                </c:pt>
                <c:pt idx="193">
                  <c:v>44321</c:v>
                </c:pt>
                <c:pt idx="194">
                  <c:v>44322</c:v>
                </c:pt>
                <c:pt idx="195">
                  <c:v>44323</c:v>
                </c:pt>
                <c:pt idx="196">
                  <c:v>44326</c:v>
                </c:pt>
                <c:pt idx="197">
                  <c:v>44327</c:v>
                </c:pt>
                <c:pt idx="198">
                  <c:v>44328</c:v>
                </c:pt>
                <c:pt idx="199">
                  <c:v>44330</c:v>
                </c:pt>
                <c:pt idx="200">
                  <c:v>44333</c:v>
                </c:pt>
                <c:pt idx="201">
                  <c:v>44334</c:v>
                </c:pt>
                <c:pt idx="202">
                  <c:v>44335</c:v>
                </c:pt>
                <c:pt idx="203">
                  <c:v>44336</c:v>
                </c:pt>
                <c:pt idx="204">
                  <c:v>44337</c:v>
                </c:pt>
                <c:pt idx="205">
                  <c:v>44340</c:v>
                </c:pt>
                <c:pt idx="206">
                  <c:v>44341</c:v>
                </c:pt>
                <c:pt idx="207">
                  <c:v>44342</c:v>
                </c:pt>
                <c:pt idx="208">
                  <c:v>44343</c:v>
                </c:pt>
                <c:pt idx="209">
                  <c:v>44344</c:v>
                </c:pt>
                <c:pt idx="210">
                  <c:v>44347</c:v>
                </c:pt>
                <c:pt idx="211">
                  <c:v>44348</c:v>
                </c:pt>
                <c:pt idx="212">
                  <c:v>44349</c:v>
                </c:pt>
                <c:pt idx="213">
                  <c:v>44350</c:v>
                </c:pt>
                <c:pt idx="214">
                  <c:v>44351</c:v>
                </c:pt>
                <c:pt idx="215">
                  <c:v>44354</c:v>
                </c:pt>
                <c:pt idx="216">
                  <c:v>44355</c:v>
                </c:pt>
                <c:pt idx="217">
                  <c:v>44356</c:v>
                </c:pt>
                <c:pt idx="218">
                  <c:v>44357</c:v>
                </c:pt>
                <c:pt idx="219">
                  <c:v>44358</c:v>
                </c:pt>
                <c:pt idx="220">
                  <c:v>44361</c:v>
                </c:pt>
                <c:pt idx="221">
                  <c:v>44362</c:v>
                </c:pt>
                <c:pt idx="222">
                  <c:v>44363</c:v>
                </c:pt>
                <c:pt idx="223">
                  <c:v>44364</c:v>
                </c:pt>
                <c:pt idx="224">
                  <c:v>44365</c:v>
                </c:pt>
                <c:pt idx="225">
                  <c:v>44368</c:v>
                </c:pt>
                <c:pt idx="226">
                  <c:v>44369</c:v>
                </c:pt>
                <c:pt idx="227">
                  <c:v>44370</c:v>
                </c:pt>
                <c:pt idx="228">
                  <c:v>44371</c:v>
                </c:pt>
                <c:pt idx="229">
                  <c:v>44372</c:v>
                </c:pt>
                <c:pt idx="230">
                  <c:v>44375</c:v>
                </c:pt>
                <c:pt idx="231">
                  <c:v>44376</c:v>
                </c:pt>
                <c:pt idx="232">
                  <c:v>44377</c:v>
                </c:pt>
                <c:pt idx="233">
                  <c:v>44378</c:v>
                </c:pt>
                <c:pt idx="234">
                  <c:v>44379</c:v>
                </c:pt>
                <c:pt idx="235">
                  <c:v>44382</c:v>
                </c:pt>
                <c:pt idx="236">
                  <c:v>44383</c:v>
                </c:pt>
                <c:pt idx="237">
                  <c:v>44384</c:v>
                </c:pt>
                <c:pt idx="238">
                  <c:v>44385</c:v>
                </c:pt>
                <c:pt idx="239">
                  <c:v>44386</c:v>
                </c:pt>
                <c:pt idx="240">
                  <c:v>44389</c:v>
                </c:pt>
                <c:pt idx="241">
                  <c:v>44390</c:v>
                </c:pt>
                <c:pt idx="242">
                  <c:v>44391</c:v>
                </c:pt>
                <c:pt idx="243">
                  <c:v>44392</c:v>
                </c:pt>
                <c:pt idx="244">
                  <c:v>44393</c:v>
                </c:pt>
                <c:pt idx="245">
                  <c:v>44396</c:v>
                </c:pt>
                <c:pt idx="246">
                  <c:v>44397</c:v>
                </c:pt>
                <c:pt idx="247">
                  <c:v>44399</c:v>
                </c:pt>
                <c:pt idx="248">
                  <c:v>44400</c:v>
                </c:pt>
                <c:pt idx="249">
                  <c:v>44403</c:v>
                </c:pt>
                <c:pt idx="250">
                  <c:v>44404</c:v>
                </c:pt>
                <c:pt idx="251">
                  <c:v>44405</c:v>
                </c:pt>
                <c:pt idx="252">
                  <c:v>44406</c:v>
                </c:pt>
                <c:pt idx="253">
                  <c:v>44407</c:v>
                </c:pt>
                <c:pt idx="254">
                  <c:v>44410</c:v>
                </c:pt>
                <c:pt idx="255">
                  <c:v>44411</c:v>
                </c:pt>
                <c:pt idx="256">
                  <c:v>44412</c:v>
                </c:pt>
                <c:pt idx="257">
                  <c:v>44413</c:v>
                </c:pt>
                <c:pt idx="258">
                  <c:v>44414</c:v>
                </c:pt>
                <c:pt idx="259">
                  <c:v>44417</c:v>
                </c:pt>
                <c:pt idx="260">
                  <c:v>44418</c:v>
                </c:pt>
                <c:pt idx="261">
                  <c:v>44419</c:v>
                </c:pt>
                <c:pt idx="262">
                  <c:v>44420</c:v>
                </c:pt>
                <c:pt idx="263">
                  <c:v>44421</c:v>
                </c:pt>
                <c:pt idx="264">
                  <c:v>44424</c:v>
                </c:pt>
                <c:pt idx="265">
                  <c:v>44425</c:v>
                </c:pt>
                <c:pt idx="266">
                  <c:v>44426</c:v>
                </c:pt>
                <c:pt idx="267">
                  <c:v>44428</c:v>
                </c:pt>
                <c:pt idx="268">
                  <c:v>44431</c:v>
                </c:pt>
                <c:pt idx="269">
                  <c:v>44432</c:v>
                </c:pt>
                <c:pt idx="270">
                  <c:v>44433</c:v>
                </c:pt>
                <c:pt idx="271">
                  <c:v>44434</c:v>
                </c:pt>
                <c:pt idx="272">
                  <c:v>44435</c:v>
                </c:pt>
                <c:pt idx="273">
                  <c:v>44438</c:v>
                </c:pt>
                <c:pt idx="274">
                  <c:v>44439</c:v>
                </c:pt>
                <c:pt idx="275">
                  <c:v>44440</c:v>
                </c:pt>
                <c:pt idx="276">
                  <c:v>44441</c:v>
                </c:pt>
                <c:pt idx="277">
                  <c:v>44442</c:v>
                </c:pt>
                <c:pt idx="278">
                  <c:v>44445</c:v>
                </c:pt>
                <c:pt idx="279">
                  <c:v>44446</c:v>
                </c:pt>
                <c:pt idx="280">
                  <c:v>44447</c:v>
                </c:pt>
                <c:pt idx="281">
                  <c:v>44448</c:v>
                </c:pt>
                <c:pt idx="282">
                  <c:v>44452</c:v>
                </c:pt>
                <c:pt idx="283">
                  <c:v>44453</c:v>
                </c:pt>
                <c:pt idx="284">
                  <c:v>44454</c:v>
                </c:pt>
                <c:pt idx="285">
                  <c:v>44455</c:v>
                </c:pt>
                <c:pt idx="286">
                  <c:v>44456</c:v>
                </c:pt>
                <c:pt idx="287">
                  <c:v>44459</c:v>
                </c:pt>
                <c:pt idx="288">
                  <c:v>44460</c:v>
                </c:pt>
                <c:pt idx="289">
                  <c:v>44461</c:v>
                </c:pt>
                <c:pt idx="290">
                  <c:v>44462</c:v>
                </c:pt>
                <c:pt idx="291">
                  <c:v>44463</c:v>
                </c:pt>
                <c:pt idx="292">
                  <c:v>44466</c:v>
                </c:pt>
                <c:pt idx="293">
                  <c:v>44467</c:v>
                </c:pt>
                <c:pt idx="294">
                  <c:v>44468</c:v>
                </c:pt>
                <c:pt idx="295">
                  <c:v>44469</c:v>
                </c:pt>
                <c:pt idx="296">
                  <c:v>44470</c:v>
                </c:pt>
                <c:pt idx="297">
                  <c:v>44473</c:v>
                </c:pt>
                <c:pt idx="298">
                  <c:v>44474</c:v>
                </c:pt>
                <c:pt idx="299">
                  <c:v>44475</c:v>
                </c:pt>
                <c:pt idx="300">
                  <c:v>44476</c:v>
                </c:pt>
                <c:pt idx="301">
                  <c:v>44477</c:v>
                </c:pt>
                <c:pt idx="302">
                  <c:v>44480</c:v>
                </c:pt>
                <c:pt idx="303">
                  <c:v>44481</c:v>
                </c:pt>
                <c:pt idx="304">
                  <c:v>44482</c:v>
                </c:pt>
                <c:pt idx="305">
                  <c:v>44483</c:v>
                </c:pt>
                <c:pt idx="306">
                  <c:v>44487</c:v>
                </c:pt>
                <c:pt idx="307">
                  <c:v>44488</c:v>
                </c:pt>
                <c:pt idx="308">
                  <c:v>44489</c:v>
                </c:pt>
                <c:pt idx="309">
                  <c:v>44490</c:v>
                </c:pt>
                <c:pt idx="310">
                  <c:v>44491</c:v>
                </c:pt>
                <c:pt idx="311">
                  <c:v>44494</c:v>
                </c:pt>
                <c:pt idx="312">
                  <c:v>44495</c:v>
                </c:pt>
                <c:pt idx="313">
                  <c:v>44496</c:v>
                </c:pt>
                <c:pt idx="314">
                  <c:v>44497</c:v>
                </c:pt>
                <c:pt idx="315">
                  <c:v>44498</c:v>
                </c:pt>
                <c:pt idx="316">
                  <c:v>44501</c:v>
                </c:pt>
                <c:pt idx="317">
                  <c:v>44502</c:v>
                </c:pt>
                <c:pt idx="318">
                  <c:v>44503</c:v>
                </c:pt>
                <c:pt idx="319">
                  <c:v>44504</c:v>
                </c:pt>
                <c:pt idx="320">
                  <c:v>44508</c:v>
                </c:pt>
                <c:pt idx="321">
                  <c:v>44509</c:v>
                </c:pt>
                <c:pt idx="322">
                  <c:v>44510</c:v>
                </c:pt>
                <c:pt idx="323">
                  <c:v>44511</c:v>
                </c:pt>
                <c:pt idx="324">
                  <c:v>44512</c:v>
                </c:pt>
                <c:pt idx="325">
                  <c:v>44515</c:v>
                </c:pt>
                <c:pt idx="326">
                  <c:v>44516</c:v>
                </c:pt>
                <c:pt idx="327">
                  <c:v>44517</c:v>
                </c:pt>
                <c:pt idx="328">
                  <c:v>44518</c:v>
                </c:pt>
                <c:pt idx="329">
                  <c:v>44522</c:v>
                </c:pt>
                <c:pt idx="330">
                  <c:v>44523</c:v>
                </c:pt>
                <c:pt idx="331">
                  <c:v>44524</c:v>
                </c:pt>
                <c:pt idx="332">
                  <c:v>44525</c:v>
                </c:pt>
                <c:pt idx="333">
                  <c:v>44526</c:v>
                </c:pt>
                <c:pt idx="334">
                  <c:v>44529</c:v>
                </c:pt>
                <c:pt idx="335">
                  <c:v>44530</c:v>
                </c:pt>
                <c:pt idx="336">
                  <c:v>44531</c:v>
                </c:pt>
                <c:pt idx="337">
                  <c:v>44532</c:v>
                </c:pt>
                <c:pt idx="338">
                  <c:v>44533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44543</c:v>
                </c:pt>
                <c:pt idx="345">
                  <c:v>44544</c:v>
                </c:pt>
                <c:pt idx="346">
                  <c:v>44545</c:v>
                </c:pt>
                <c:pt idx="347">
                  <c:v>44546</c:v>
                </c:pt>
                <c:pt idx="348">
                  <c:v>44547</c:v>
                </c:pt>
                <c:pt idx="349">
                  <c:v>44550</c:v>
                </c:pt>
                <c:pt idx="350">
                  <c:v>44551</c:v>
                </c:pt>
                <c:pt idx="351">
                  <c:v>44552</c:v>
                </c:pt>
                <c:pt idx="352">
                  <c:v>44553</c:v>
                </c:pt>
                <c:pt idx="353">
                  <c:v>44554</c:v>
                </c:pt>
                <c:pt idx="354">
                  <c:v>44557</c:v>
                </c:pt>
                <c:pt idx="355">
                  <c:v>44558</c:v>
                </c:pt>
                <c:pt idx="356">
                  <c:v>44559</c:v>
                </c:pt>
                <c:pt idx="357">
                  <c:v>44560</c:v>
                </c:pt>
                <c:pt idx="358">
                  <c:v>44561</c:v>
                </c:pt>
                <c:pt idx="359">
                  <c:v>44564</c:v>
                </c:pt>
                <c:pt idx="360">
                  <c:v>44565</c:v>
                </c:pt>
                <c:pt idx="361">
                  <c:v>44566</c:v>
                </c:pt>
                <c:pt idx="362">
                  <c:v>44567</c:v>
                </c:pt>
                <c:pt idx="363">
                  <c:v>44568</c:v>
                </c:pt>
                <c:pt idx="364">
                  <c:v>44571</c:v>
                </c:pt>
                <c:pt idx="365">
                  <c:v>44572</c:v>
                </c:pt>
                <c:pt idx="366">
                  <c:v>44573</c:v>
                </c:pt>
                <c:pt idx="367">
                  <c:v>44574</c:v>
                </c:pt>
                <c:pt idx="368">
                  <c:v>44575</c:v>
                </c:pt>
                <c:pt idx="369">
                  <c:v>44578</c:v>
                </c:pt>
                <c:pt idx="370">
                  <c:v>44579</c:v>
                </c:pt>
                <c:pt idx="371">
                  <c:v>44580</c:v>
                </c:pt>
                <c:pt idx="372">
                  <c:v>44581</c:v>
                </c:pt>
                <c:pt idx="373">
                  <c:v>44582</c:v>
                </c:pt>
                <c:pt idx="374">
                  <c:v>44585</c:v>
                </c:pt>
                <c:pt idx="375">
                  <c:v>44586</c:v>
                </c:pt>
                <c:pt idx="376">
                  <c:v>44588</c:v>
                </c:pt>
                <c:pt idx="377">
                  <c:v>44589</c:v>
                </c:pt>
                <c:pt idx="378">
                  <c:v>44592</c:v>
                </c:pt>
                <c:pt idx="379">
                  <c:v>44593</c:v>
                </c:pt>
                <c:pt idx="380">
                  <c:v>44594</c:v>
                </c:pt>
                <c:pt idx="381">
                  <c:v>44595</c:v>
                </c:pt>
                <c:pt idx="382">
                  <c:v>44596</c:v>
                </c:pt>
                <c:pt idx="383">
                  <c:v>44599</c:v>
                </c:pt>
                <c:pt idx="384">
                  <c:v>44600</c:v>
                </c:pt>
                <c:pt idx="385">
                  <c:v>44601</c:v>
                </c:pt>
                <c:pt idx="386">
                  <c:v>44602</c:v>
                </c:pt>
                <c:pt idx="387">
                  <c:v>44603</c:v>
                </c:pt>
                <c:pt idx="388">
                  <c:v>44606</c:v>
                </c:pt>
                <c:pt idx="389">
                  <c:v>44607</c:v>
                </c:pt>
                <c:pt idx="390">
                  <c:v>44608</c:v>
                </c:pt>
                <c:pt idx="391">
                  <c:v>44609</c:v>
                </c:pt>
                <c:pt idx="392">
                  <c:v>44610</c:v>
                </c:pt>
                <c:pt idx="393">
                  <c:v>44613</c:v>
                </c:pt>
                <c:pt idx="394">
                  <c:v>44614</c:v>
                </c:pt>
                <c:pt idx="395">
                  <c:v>44615</c:v>
                </c:pt>
                <c:pt idx="396">
                  <c:v>44616</c:v>
                </c:pt>
                <c:pt idx="397">
                  <c:v>44617</c:v>
                </c:pt>
                <c:pt idx="398">
                  <c:v>44620</c:v>
                </c:pt>
                <c:pt idx="399">
                  <c:v>44622</c:v>
                </c:pt>
                <c:pt idx="400">
                  <c:v>44623</c:v>
                </c:pt>
                <c:pt idx="401">
                  <c:v>44624</c:v>
                </c:pt>
                <c:pt idx="402">
                  <c:v>44627</c:v>
                </c:pt>
                <c:pt idx="403">
                  <c:v>44628</c:v>
                </c:pt>
                <c:pt idx="404">
                  <c:v>44629</c:v>
                </c:pt>
                <c:pt idx="405">
                  <c:v>44630</c:v>
                </c:pt>
                <c:pt idx="406">
                  <c:v>44631</c:v>
                </c:pt>
                <c:pt idx="407">
                  <c:v>44634</c:v>
                </c:pt>
                <c:pt idx="408">
                  <c:v>44635</c:v>
                </c:pt>
                <c:pt idx="409">
                  <c:v>44636</c:v>
                </c:pt>
                <c:pt idx="410">
                  <c:v>44637</c:v>
                </c:pt>
                <c:pt idx="411">
                  <c:v>44641</c:v>
                </c:pt>
                <c:pt idx="412">
                  <c:v>44642</c:v>
                </c:pt>
                <c:pt idx="413">
                  <c:v>44643</c:v>
                </c:pt>
                <c:pt idx="414">
                  <c:v>44644</c:v>
                </c:pt>
                <c:pt idx="415">
                  <c:v>44645</c:v>
                </c:pt>
                <c:pt idx="416">
                  <c:v>44648</c:v>
                </c:pt>
                <c:pt idx="417">
                  <c:v>44649</c:v>
                </c:pt>
                <c:pt idx="418">
                  <c:v>44650</c:v>
                </c:pt>
                <c:pt idx="419">
                  <c:v>44651</c:v>
                </c:pt>
                <c:pt idx="420">
                  <c:v>44652</c:v>
                </c:pt>
                <c:pt idx="421">
                  <c:v>44655</c:v>
                </c:pt>
                <c:pt idx="422">
                  <c:v>44656</c:v>
                </c:pt>
                <c:pt idx="423">
                  <c:v>44657</c:v>
                </c:pt>
                <c:pt idx="424">
                  <c:v>44658</c:v>
                </c:pt>
                <c:pt idx="425">
                  <c:v>44659</c:v>
                </c:pt>
                <c:pt idx="426">
                  <c:v>44662</c:v>
                </c:pt>
                <c:pt idx="427">
                  <c:v>44663</c:v>
                </c:pt>
                <c:pt idx="428">
                  <c:v>44664</c:v>
                </c:pt>
                <c:pt idx="429">
                  <c:v>44669</c:v>
                </c:pt>
                <c:pt idx="430">
                  <c:v>44670</c:v>
                </c:pt>
                <c:pt idx="431">
                  <c:v>44671</c:v>
                </c:pt>
                <c:pt idx="432">
                  <c:v>44672</c:v>
                </c:pt>
                <c:pt idx="433">
                  <c:v>44673</c:v>
                </c:pt>
                <c:pt idx="434">
                  <c:v>44676</c:v>
                </c:pt>
                <c:pt idx="435">
                  <c:v>44677</c:v>
                </c:pt>
                <c:pt idx="436">
                  <c:v>44678</c:v>
                </c:pt>
                <c:pt idx="437">
                  <c:v>44679</c:v>
                </c:pt>
                <c:pt idx="438">
                  <c:v>44680</c:v>
                </c:pt>
                <c:pt idx="439">
                  <c:v>44683</c:v>
                </c:pt>
                <c:pt idx="440">
                  <c:v>44685</c:v>
                </c:pt>
                <c:pt idx="441">
                  <c:v>44686</c:v>
                </c:pt>
                <c:pt idx="442">
                  <c:v>44687</c:v>
                </c:pt>
                <c:pt idx="443">
                  <c:v>44690</c:v>
                </c:pt>
                <c:pt idx="444">
                  <c:v>44691</c:v>
                </c:pt>
                <c:pt idx="445">
                  <c:v>44692</c:v>
                </c:pt>
                <c:pt idx="446">
                  <c:v>44693</c:v>
                </c:pt>
                <c:pt idx="447">
                  <c:v>44694</c:v>
                </c:pt>
                <c:pt idx="448">
                  <c:v>44697</c:v>
                </c:pt>
                <c:pt idx="449">
                  <c:v>44698</c:v>
                </c:pt>
                <c:pt idx="450">
                  <c:v>44699</c:v>
                </c:pt>
                <c:pt idx="451">
                  <c:v>44700</c:v>
                </c:pt>
                <c:pt idx="452">
                  <c:v>44701</c:v>
                </c:pt>
                <c:pt idx="453">
                  <c:v>44704</c:v>
                </c:pt>
                <c:pt idx="454">
                  <c:v>44705</c:v>
                </c:pt>
                <c:pt idx="455">
                  <c:v>44706</c:v>
                </c:pt>
                <c:pt idx="456">
                  <c:v>44707</c:v>
                </c:pt>
                <c:pt idx="457">
                  <c:v>44708</c:v>
                </c:pt>
                <c:pt idx="458">
                  <c:v>44711</c:v>
                </c:pt>
                <c:pt idx="459">
                  <c:v>44712</c:v>
                </c:pt>
                <c:pt idx="460">
                  <c:v>44713</c:v>
                </c:pt>
                <c:pt idx="461">
                  <c:v>44714</c:v>
                </c:pt>
                <c:pt idx="462">
                  <c:v>44715</c:v>
                </c:pt>
                <c:pt idx="463">
                  <c:v>44718</c:v>
                </c:pt>
                <c:pt idx="464">
                  <c:v>44719</c:v>
                </c:pt>
                <c:pt idx="465">
                  <c:v>44720</c:v>
                </c:pt>
                <c:pt idx="466">
                  <c:v>44721</c:v>
                </c:pt>
                <c:pt idx="467">
                  <c:v>44722</c:v>
                </c:pt>
                <c:pt idx="468">
                  <c:v>44725</c:v>
                </c:pt>
                <c:pt idx="469">
                  <c:v>44726</c:v>
                </c:pt>
                <c:pt idx="470">
                  <c:v>44727</c:v>
                </c:pt>
                <c:pt idx="471">
                  <c:v>44728</c:v>
                </c:pt>
                <c:pt idx="472">
                  <c:v>44729</c:v>
                </c:pt>
                <c:pt idx="473">
                  <c:v>44732</c:v>
                </c:pt>
                <c:pt idx="474">
                  <c:v>44733</c:v>
                </c:pt>
                <c:pt idx="475">
                  <c:v>44734</c:v>
                </c:pt>
                <c:pt idx="476">
                  <c:v>44735</c:v>
                </c:pt>
                <c:pt idx="477">
                  <c:v>44736</c:v>
                </c:pt>
                <c:pt idx="478">
                  <c:v>44739</c:v>
                </c:pt>
                <c:pt idx="479">
                  <c:v>44740</c:v>
                </c:pt>
                <c:pt idx="480">
                  <c:v>44741</c:v>
                </c:pt>
                <c:pt idx="481">
                  <c:v>44742</c:v>
                </c:pt>
                <c:pt idx="482">
                  <c:v>44743</c:v>
                </c:pt>
                <c:pt idx="483">
                  <c:v>44746</c:v>
                </c:pt>
                <c:pt idx="484">
                  <c:v>44747</c:v>
                </c:pt>
                <c:pt idx="485">
                  <c:v>44748</c:v>
                </c:pt>
                <c:pt idx="486">
                  <c:v>44749</c:v>
                </c:pt>
                <c:pt idx="487">
                  <c:v>44750</c:v>
                </c:pt>
                <c:pt idx="488">
                  <c:v>44753</c:v>
                </c:pt>
                <c:pt idx="489">
                  <c:v>44754</c:v>
                </c:pt>
                <c:pt idx="490">
                  <c:v>44755</c:v>
                </c:pt>
                <c:pt idx="491">
                  <c:v>44756</c:v>
                </c:pt>
                <c:pt idx="492">
                  <c:v>44757</c:v>
                </c:pt>
                <c:pt idx="493">
                  <c:v>44760</c:v>
                </c:pt>
                <c:pt idx="494">
                  <c:v>44761</c:v>
                </c:pt>
                <c:pt idx="495">
                  <c:v>44762</c:v>
                </c:pt>
                <c:pt idx="496">
                  <c:v>44763</c:v>
                </c:pt>
                <c:pt idx="497">
                  <c:v>44764</c:v>
                </c:pt>
                <c:pt idx="498">
                  <c:v>44767</c:v>
                </c:pt>
                <c:pt idx="499">
                  <c:v>44768</c:v>
                </c:pt>
                <c:pt idx="500">
                  <c:v>44769</c:v>
                </c:pt>
                <c:pt idx="501">
                  <c:v>44770</c:v>
                </c:pt>
                <c:pt idx="502">
                  <c:v>44771</c:v>
                </c:pt>
                <c:pt idx="503">
                  <c:v>44774</c:v>
                </c:pt>
                <c:pt idx="504">
                  <c:v>44775</c:v>
                </c:pt>
                <c:pt idx="505">
                  <c:v>44776</c:v>
                </c:pt>
                <c:pt idx="506">
                  <c:v>44777</c:v>
                </c:pt>
                <c:pt idx="507">
                  <c:v>44778</c:v>
                </c:pt>
                <c:pt idx="508">
                  <c:v>44781</c:v>
                </c:pt>
                <c:pt idx="509">
                  <c:v>44783</c:v>
                </c:pt>
                <c:pt idx="510">
                  <c:v>44784</c:v>
                </c:pt>
                <c:pt idx="511">
                  <c:v>44785</c:v>
                </c:pt>
                <c:pt idx="512">
                  <c:v>44789</c:v>
                </c:pt>
                <c:pt idx="513">
                  <c:v>44790</c:v>
                </c:pt>
                <c:pt idx="514">
                  <c:v>44791</c:v>
                </c:pt>
                <c:pt idx="515">
                  <c:v>44792</c:v>
                </c:pt>
                <c:pt idx="516">
                  <c:v>44795</c:v>
                </c:pt>
                <c:pt idx="517">
                  <c:v>44796</c:v>
                </c:pt>
                <c:pt idx="518">
                  <c:v>44797</c:v>
                </c:pt>
                <c:pt idx="519">
                  <c:v>44798</c:v>
                </c:pt>
                <c:pt idx="520">
                  <c:v>44799</c:v>
                </c:pt>
                <c:pt idx="521">
                  <c:v>44802</c:v>
                </c:pt>
                <c:pt idx="522">
                  <c:v>44803</c:v>
                </c:pt>
                <c:pt idx="523">
                  <c:v>44805</c:v>
                </c:pt>
                <c:pt idx="524">
                  <c:v>44806</c:v>
                </c:pt>
                <c:pt idx="525">
                  <c:v>44809</c:v>
                </c:pt>
                <c:pt idx="526">
                  <c:v>44810</c:v>
                </c:pt>
                <c:pt idx="527">
                  <c:v>44811</c:v>
                </c:pt>
                <c:pt idx="528">
                  <c:v>44812</c:v>
                </c:pt>
                <c:pt idx="529">
                  <c:v>44813</c:v>
                </c:pt>
                <c:pt idx="530">
                  <c:v>44816</c:v>
                </c:pt>
                <c:pt idx="531">
                  <c:v>44817</c:v>
                </c:pt>
                <c:pt idx="532">
                  <c:v>44818</c:v>
                </c:pt>
                <c:pt idx="533">
                  <c:v>44819</c:v>
                </c:pt>
                <c:pt idx="534">
                  <c:v>44820</c:v>
                </c:pt>
                <c:pt idx="535">
                  <c:v>44823</c:v>
                </c:pt>
                <c:pt idx="536">
                  <c:v>44824</c:v>
                </c:pt>
                <c:pt idx="537">
                  <c:v>44825</c:v>
                </c:pt>
                <c:pt idx="538">
                  <c:v>44826</c:v>
                </c:pt>
                <c:pt idx="539">
                  <c:v>44827</c:v>
                </c:pt>
                <c:pt idx="540">
                  <c:v>44830</c:v>
                </c:pt>
                <c:pt idx="541">
                  <c:v>44831</c:v>
                </c:pt>
                <c:pt idx="542">
                  <c:v>44832</c:v>
                </c:pt>
                <c:pt idx="543">
                  <c:v>44833</c:v>
                </c:pt>
                <c:pt idx="544">
                  <c:v>44834</c:v>
                </c:pt>
                <c:pt idx="545">
                  <c:v>44837</c:v>
                </c:pt>
                <c:pt idx="546">
                  <c:v>44838</c:v>
                </c:pt>
                <c:pt idx="547">
                  <c:v>44840</c:v>
                </c:pt>
                <c:pt idx="548">
                  <c:v>44841</c:v>
                </c:pt>
                <c:pt idx="549">
                  <c:v>44844</c:v>
                </c:pt>
                <c:pt idx="550">
                  <c:v>44845</c:v>
                </c:pt>
                <c:pt idx="551">
                  <c:v>44846</c:v>
                </c:pt>
                <c:pt idx="552">
                  <c:v>44847</c:v>
                </c:pt>
                <c:pt idx="553">
                  <c:v>44848</c:v>
                </c:pt>
                <c:pt idx="554">
                  <c:v>44851</c:v>
                </c:pt>
                <c:pt idx="555">
                  <c:v>44852</c:v>
                </c:pt>
                <c:pt idx="556">
                  <c:v>44853</c:v>
                </c:pt>
                <c:pt idx="557">
                  <c:v>44854</c:v>
                </c:pt>
                <c:pt idx="558">
                  <c:v>44855</c:v>
                </c:pt>
                <c:pt idx="559">
                  <c:v>44858</c:v>
                </c:pt>
                <c:pt idx="560">
                  <c:v>44859</c:v>
                </c:pt>
                <c:pt idx="561">
                  <c:v>44861</c:v>
                </c:pt>
                <c:pt idx="562">
                  <c:v>44862</c:v>
                </c:pt>
                <c:pt idx="563">
                  <c:v>44865</c:v>
                </c:pt>
                <c:pt idx="564">
                  <c:v>44866</c:v>
                </c:pt>
                <c:pt idx="565">
                  <c:v>44867</c:v>
                </c:pt>
                <c:pt idx="566">
                  <c:v>44868</c:v>
                </c:pt>
                <c:pt idx="567">
                  <c:v>44869</c:v>
                </c:pt>
                <c:pt idx="568">
                  <c:v>44872</c:v>
                </c:pt>
                <c:pt idx="569">
                  <c:v>44874</c:v>
                </c:pt>
                <c:pt idx="570">
                  <c:v>44875</c:v>
                </c:pt>
                <c:pt idx="571">
                  <c:v>44876</c:v>
                </c:pt>
                <c:pt idx="572">
                  <c:v>44879</c:v>
                </c:pt>
                <c:pt idx="573">
                  <c:v>44880</c:v>
                </c:pt>
                <c:pt idx="574">
                  <c:v>44881</c:v>
                </c:pt>
                <c:pt idx="575">
                  <c:v>44882</c:v>
                </c:pt>
                <c:pt idx="576">
                  <c:v>44883</c:v>
                </c:pt>
                <c:pt idx="577">
                  <c:v>44886</c:v>
                </c:pt>
                <c:pt idx="578">
                  <c:v>44887</c:v>
                </c:pt>
                <c:pt idx="579">
                  <c:v>44888</c:v>
                </c:pt>
                <c:pt idx="580">
                  <c:v>44889</c:v>
                </c:pt>
                <c:pt idx="581">
                  <c:v>44890</c:v>
                </c:pt>
                <c:pt idx="582">
                  <c:v>44893</c:v>
                </c:pt>
                <c:pt idx="583">
                  <c:v>44894</c:v>
                </c:pt>
                <c:pt idx="584">
                  <c:v>44895</c:v>
                </c:pt>
                <c:pt idx="585">
                  <c:v>44896</c:v>
                </c:pt>
                <c:pt idx="586">
                  <c:v>44897</c:v>
                </c:pt>
                <c:pt idx="587">
                  <c:v>44900</c:v>
                </c:pt>
                <c:pt idx="588">
                  <c:v>44901</c:v>
                </c:pt>
                <c:pt idx="589">
                  <c:v>44902</c:v>
                </c:pt>
                <c:pt idx="590">
                  <c:v>44903</c:v>
                </c:pt>
                <c:pt idx="591">
                  <c:v>44904</c:v>
                </c:pt>
                <c:pt idx="592">
                  <c:v>44907</c:v>
                </c:pt>
                <c:pt idx="593">
                  <c:v>44908</c:v>
                </c:pt>
                <c:pt idx="594">
                  <c:v>44909</c:v>
                </c:pt>
                <c:pt idx="595">
                  <c:v>44910</c:v>
                </c:pt>
                <c:pt idx="596">
                  <c:v>44911</c:v>
                </c:pt>
                <c:pt idx="597">
                  <c:v>44914</c:v>
                </c:pt>
                <c:pt idx="598">
                  <c:v>44915</c:v>
                </c:pt>
                <c:pt idx="599">
                  <c:v>44916</c:v>
                </c:pt>
                <c:pt idx="600">
                  <c:v>44917</c:v>
                </c:pt>
                <c:pt idx="601">
                  <c:v>44918</c:v>
                </c:pt>
                <c:pt idx="602">
                  <c:v>44921</c:v>
                </c:pt>
                <c:pt idx="603">
                  <c:v>44922</c:v>
                </c:pt>
                <c:pt idx="604">
                  <c:v>44923</c:v>
                </c:pt>
                <c:pt idx="605">
                  <c:v>44924</c:v>
                </c:pt>
                <c:pt idx="606">
                  <c:v>44925</c:v>
                </c:pt>
                <c:pt idx="607">
                  <c:v>44928</c:v>
                </c:pt>
                <c:pt idx="608">
                  <c:v>44929</c:v>
                </c:pt>
                <c:pt idx="609">
                  <c:v>44930</c:v>
                </c:pt>
                <c:pt idx="610">
                  <c:v>44931</c:v>
                </c:pt>
                <c:pt idx="611">
                  <c:v>44932</c:v>
                </c:pt>
                <c:pt idx="612">
                  <c:v>44935</c:v>
                </c:pt>
                <c:pt idx="613">
                  <c:v>44936</c:v>
                </c:pt>
                <c:pt idx="614">
                  <c:v>44937</c:v>
                </c:pt>
                <c:pt idx="615">
                  <c:v>44938</c:v>
                </c:pt>
                <c:pt idx="616">
                  <c:v>44939</c:v>
                </c:pt>
                <c:pt idx="617">
                  <c:v>44942</c:v>
                </c:pt>
                <c:pt idx="618">
                  <c:v>44943</c:v>
                </c:pt>
                <c:pt idx="619">
                  <c:v>44944</c:v>
                </c:pt>
                <c:pt idx="620">
                  <c:v>44945</c:v>
                </c:pt>
                <c:pt idx="621">
                  <c:v>44946</c:v>
                </c:pt>
                <c:pt idx="622">
                  <c:v>44949</c:v>
                </c:pt>
                <c:pt idx="623">
                  <c:v>44950</c:v>
                </c:pt>
                <c:pt idx="624">
                  <c:v>44951</c:v>
                </c:pt>
                <c:pt idx="625">
                  <c:v>44953</c:v>
                </c:pt>
                <c:pt idx="626">
                  <c:v>44956</c:v>
                </c:pt>
                <c:pt idx="627">
                  <c:v>44957</c:v>
                </c:pt>
                <c:pt idx="628">
                  <c:v>44958</c:v>
                </c:pt>
                <c:pt idx="629">
                  <c:v>44959</c:v>
                </c:pt>
                <c:pt idx="630">
                  <c:v>44960</c:v>
                </c:pt>
                <c:pt idx="631">
                  <c:v>44963</c:v>
                </c:pt>
                <c:pt idx="632">
                  <c:v>44964</c:v>
                </c:pt>
                <c:pt idx="633">
                  <c:v>44965</c:v>
                </c:pt>
                <c:pt idx="634">
                  <c:v>44966</c:v>
                </c:pt>
                <c:pt idx="635">
                  <c:v>44967</c:v>
                </c:pt>
                <c:pt idx="636">
                  <c:v>44970</c:v>
                </c:pt>
                <c:pt idx="637">
                  <c:v>44971</c:v>
                </c:pt>
                <c:pt idx="638">
                  <c:v>44972</c:v>
                </c:pt>
                <c:pt idx="639">
                  <c:v>44973</c:v>
                </c:pt>
                <c:pt idx="640">
                  <c:v>44974</c:v>
                </c:pt>
                <c:pt idx="641">
                  <c:v>44977</c:v>
                </c:pt>
                <c:pt idx="642">
                  <c:v>44978</c:v>
                </c:pt>
                <c:pt idx="643">
                  <c:v>44979</c:v>
                </c:pt>
                <c:pt idx="644">
                  <c:v>44980</c:v>
                </c:pt>
                <c:pt idx="645">
                  <c:v>44981</c:v>
                </c:pt>
                <c:pt idx="646">
                  <c:v>44984</c:v>
                </c:pt>
                <c:pt idx="647">
                  <c:v>44985</c:v>
                </c:pt>
                <c:pt idx="648">
                  <c:v>44986</c:v>
                </c:pt>
                <c:pt idx="649">
                  <c:v>44987</c:v>
                </c:pt>
                <c:pt idx="650">
                  <c:v>44988</c:v>
                </c:pt>
                <c:pt idx="651">
                  <c:v>44991</c:v>
                </c:pt>
                <c:pt idx="652">
                  <c:v>44993</c:v>
                </c:pt>
                <c:pt idx="653">
                  <c:v>44994</c:v>
                </c:pt>
                <c:pt idx="654">
                  <c:v>44995</c:v>
                </c:pt>
                <c:pt idx="655">
                  <c:v>44998</c:v>
                </c:pt>
                <c:pt idx="656">
                  <c:v>44999</c:v>
                </c:pt>
                <c:pt idx="657">
                  <c:v>45000</c:v>
                </c:pt>
                <c:pt idx="658">
                  <c:v>45001</c:v>
                </c:pt>
                <c:pt idx="659">
                  <c:v>45002</c:v>
                </c:pt>
                <c:pt idx="660">
                  <c:v>45005</c:v>
                </c:pt>
                <c:pt idx="661">
                  <c:v>45006</c:v>
                </c:pt>
                <c:pt idx="662">
                  <c:v>45007</c:v>
                </c:pt>
                <c:pt idx="663">
                  <c:v>45008</c:v>
                </c:pt>
                <c:pt idx="664">
                  <c:v>45009</c:v>
                </c:pt>
                <c:pt idx="665">
                  <c:v>45012</c:v>
                </c:pt>
                <c:pt idx="666">
                  <c:v>45013</c:v>
                </c:pt>
                <c:pt idx="667">
                  <c:v>45014</c:v>
                </c:pt>
                <c:pt idx="668">
                  <c:v>45016</c:v>
                </c:pt>
                <c:pt idx="669">
                  <c:v>45019</c:v>
                </c:pt>
                <c:pt idx="670">
                  <c:v>45021</c:v>
                </c:pt>
                <c:pt idx="671">
                  <c:v>45022</c:v>
                </c:pt>
                <c:pt idx="672">
                  <c:v>45026</c:v>
                </c:pt>
                <c:pt idx="673">
                  <c:v>45027</c:v>
                </c:pt>
                <c:pt idx="674">
                  <c:v>45028</c:v>
                </c:pt>
                <c:pt idx="675">
                  <c:v>45029</c:v>
                </c:pt>
                <c:pt idx="676">
                  <c:v>45033</c:v>
                </c:pt>
                <c:pt idx="677">
                  <c:v>45034</c:v>
                </c:pt>
                <c:pt idx="678">
                  <c:v>45035</c:v>
                </c:pt>
                <c:pt idx="679">
                  <c:v>45036</c:v>
                </c:pt>
                <c:pt idx="680">
                  <c:v>45037</c:v>
                </c:pt>
                <c:pt idx="681">
                  <c:v>45040</c:v>
                </c:pt>
                <c:pt idx="682">
                  <c:v>45041</c:v>
                </c:pt>
                <c:pt idx="683">
                  <c:v>45042</c:v>
                </c:pt>
                <c:pt idx="684">
                  <c:v>45043</c:v>
                </c:pt>
                <c:pt idx="685">
                  <c:v>45044</c:v>
                </c:pt>
                <c:pt idx="686">
                  <c:v>45048</c:v>
                </c:pt>
                <c:pt idx="687">
                  <c:v>45049</c:v>
                </c:pt>
                <c:pt idx="688">
                  <c:v>45050</c:v>
                </c:pt>
                <c:pt idx="689">
                  <c:v>45051</c:v>
                </c:pt>
                <c:pt idx="690">
                  <c:v>45054</c:v>
                </c:pt>
                <c:pt idx="691">
                  <c:v>45055</c:v>
                </c:pt>
                <c:pt idx="692">
                  <c:v>45056</c:v>
                </c:pt>
                <c:pt idx="693">
                  <c:v>45057</c:v>
                </c:pt>
                <c:pt idx="694">
                  <c:v>45058</c:v>
                </c:pt>
                <c:pt idx="695">
                  <c:v>45061</c:v>
                </c:pt>
                <c:pt idx="696">
                  <c:v>45062</c:v>
                </c:pt>
                <c:pt idx="697">
                  <c:v>45063</c:v>
                </c:pt>
                <c:pt idx="698">
                  <c:v>45064</c:v>
                </c:pt>
                <c:pt idx="699">
                  <c:v>45065</c:v>
                </c:pt>
                <c:pt idx="700">
                  <c:v>45068</c:v>
                </c:pt>
                <c:pt idx="701">
                  <c:v>45069</c:v>
                </c:pt>
                <c:pt idx="702">
                  <c:v>45070</c:v>
                </c:pt>
                <c:pt idx="703">
                  <c:v>45071</c:v>
                </c:pt>
                <c:pt idx="704">
                  <c:v>45072</c:v>
                </c:pt>
                <c:pt idx="705">
                  <c:v>45075</c:v>
                </c:pt>
                <c:pt idx="706">
                  <c:v>45076</c:v>
                </c:pt>
                <c:pt idx="707">
                  <c:v>45077</c:v>
                </c:pt>
                <c:pt idx="708">
                  <c:v>45078</c:v>
                </c:pt>
                <c:pt idx="709">
                  <c:v>45079</c:v>
                </c:pt>
                <c:pt idx="710">
                  <c:v>45082</c:v>
                </c:pt>
                <c:pt idx="711">
                  <c:v>45083</c:v>
                </c:pt>
                <c:pt idx="712">
                  <c:v>45084</c:v>
                </c:pt>
                <c:pt idx="713">
                  <c:v>45085</c:v>
                </c:pt>
                <c:pt idx="714">
                  <c:v>45086</c:v>
                </c:pt>
                <c:pt idx="715">
                  <c:v>45089</c:v>
                </c:pt>
                <c:pt idx="716">
                  <c:v>45090</c:v>
                </c:pt>
                <c:pt idx="717">
                  <c:v>45091</c:v>
                </c:pt>
                <c:pt idx="718">
                  <c:v>45092</c:v>
                </c:pt>
                <c:pt idx="719">
                  <c:v>45093</c:v>
                </c:pt>
                <c:pt idx="720">
                  <c:v>45096</c:v>
                </c:pt>
                <c:pt idx="721">
                  <c:v>45097</c:v>
                </c:pt>
                <c:pt idx="722">
                  <c:v>45098</c:v>
                </c:pt>
                <c:pt idx="723">
                  <c:v>45099</c:v>
                </c:pt>
                <c:pt idx="724">
                  <c:v>45100</c:v>
                </c:pt>
                <c:pt idx="725">
                  <c:v>45103</c:v>
                </c:pt>
                <c:pt idx="726">
                  <c:v>45104</c:v>
                </c:pt>
                <c:pt idx="727">
                  <c:v>45105</c:v>
                </c:pt>
                <c:pt idx="728">
                  <c:v>45107</c:v>
                </c:pt>
                <c:pt idx="729">
                  <c:v>45110</c:v>
                </c:pt>
                <c:pt idx="730">
                  <c:v>45111</c:v>
                </c:pt>
                <c:pt idx="731">
                  <c:v>45112</c:v>
                </c:pt>
                <c:pt idx="732">
                  <c:v>45113</c:v>
                </c:pt>
                <c:pt idx="733">
                  <c:v>45114</c:v>
                </c:pt>
                <c:pt idx="734">
                  <c:v>45117</c:v>
                </c:pt>
                <c:pt idx="735">
                  <c:v>45118</c:v>
                </c:pt>
                <c:pt idx="736">
                  <c:v>45119</c:v>
                </c:pt>
                <c:pt idx="737">
                  <c:v>45120</c:v>
                </c:pt>
                <c:pt idx="738">
                  <c:v>45121</c:v>
                </c:pt>
                <c:pt idx="739">
                  <c:v>45124</c:v>
                </c:pt>
                <c:pt idx="740">
                  <c:v>45125</c:v>
                </c:pt>
                <c:pt idx="741">
                  <c:v>45126</c:v>
                </c:pt>
                <c:pt idx="742">
                  <c:v>45127</c:v>
                </c:pt>
                <c:pt idx="743">
                  <c:v>45128</c:v>
                </c:pt>
                <c:pt idx="744">
                  <c:v>45131</c:v>
                </c:pt>
                <c:pt idx="745">
                  <c:v>45132</c:v>
                </c:pt>
                <c:pt idx="746">
                  <c:v>45133</c:v>
                </c:pt>
                <c:pt idx="747">
                  <c:v>45134</c:v>
                </c:pt>
                <c:pt idx="748">
                  <c:v>45135</c:v>
                </c:pt>
                <c:pt idx="749">
                  <c:v>45138</c:v>
                </c:pt>
                <c:pt idx="750">
                  <c:v>45139</c:v>
                </c:pt>
                <c:pt idx="751">
                  <c:v>45140</c:v>
                </c:pt>
                <c:pt idx="752">
                  <c:v>45141</c:v>
                </c:pt>
                <c:pt idx="753">
                  <c:v>45142</c:v>
                </c:pt>
                <c:pt idx="754">
                  <c:v>45145</c:v>
                </c:pt>
                <c:pt idx="755">
                  <c:v>45146</c:v>
                </c:pt>
                <c:pt idx="756">
                  <c:v>45147</c:v>
                </c:pt>
                <c:pt idx="757">
                  <c:v>45148</c:v>
                </c:pt>
                <c:pt idx="758">
                  <c:v>45149</c:v>
                </c:pt>
                <c:pt idx="759">
                  <c:v>45152</c:v>
                </c:pt>
                <c:pt idx="760">
                  <c:v>45154</c:v>
                </c:pt>
                <c:pt idx="761">
                  <c:v>45155</c:v>
                </c:pt>
                <c:pt idx="762">
                  <c:v>45156</c:v>
                </c:pt>
                <c:pt idx="763">
                  <c:v>45159</c:v>
                </c:pt>
                <c:pt idx="764">
                  <c:v>45160</c:v>
                </c:pt>
                <c:pt idx="765">
                  <c:v>45161</c:v>
                </c:pt>
                <c:pt idx="766">
                  <c:v>45162</c:v>
                </c:pt>
                <c:pt idx="767">
                  <c:v>45163</c:v>
                </c:pt>
                <c:pt idx="768">
                  <c:v>45166</c:v>
                </c:pt>
                <c:pt idx="769">
                  <c:v>45167</c:v>
                </c:pt>
                <c:pt idx="770">
                  <c:v>45168</c:v>
                </c:pt>
                <c:pt idx="771">
                  <c:v>45169</c:v>
                </c:pt>
                <c:pt idx="772">
                  <c:v>45170</c:v>
                </c:pt>
                <c:pt idx="773">
                  <c:v>45173</c:v>
                </c:pt>
                <c:pt idx="774">
                  <c:v>45174</c:v>
                </c:pt>
                <c:pt idx="775">
                  <c:v>45175</c:v>
                </c:pt>
                <c:pt idx="776">
                  <c:v>45176</c:v>
                </c:pt>
                <c:pt idx="777">
                  <c:v>45177</c:v>
                </c:pt>
                <c:pt idx="778">
                  <c:v>45180</c:v>
                </c:pt>
                <c:pt idx="779">
                  <c:v>45181</c:v>
                </c:pt>
                <c:pt idx="780">
                  <c:v>45182</c:v>
                </c:pt>
                <c:pt idx="781">
                  <c:v>45183</c:v>
                </c:pt>
                <c:pt idx="782">
                  <c:v>45184</c:v>
                </c:pt>
                <c:pt idx="783">
                  <c:v>45187</c:v>
                </c:pt>
                <c:pt idx="784">
                  <c:v>45189</c:v>
                </c:pt>
                <c:pt idx="785">
                  <c:v>45190</c:v>
                </c:pt>
                <c:pt idx="786">
                  <c:v>45191</c:v>
                </c:pt>
                <c:pt idx="787">
                  <c:v>45194</c:v>
                </c:pt>
                <c:pt idx="788">
                  <c:v>45195</c:v>
                </c:pt>
                <c:pt idx="789">
                  <c:v>45196</c:v>
                </c:pt>
                <c:pt idx="790">
                  <c:v>45197</c:v>
                </c:pt>
                <c:pt idx="791">
                  <c:v>45198</c:v>
                </c:pt>
                <c:pt idx="792">
                  <c:v>45202</c:v>
                </c:pt>
                <c:pt idx="793">
                  <c:v>45203</c:v>
                </c:pt>
                <c:pt idx="794">
                  <c:v>45204</c:v>
                </c:pt>
                <c:pt idx="795">
                  <c:v>45205</c:v>
                </c:pt>
                <c:pt idx="796">
                  <c:v>45208</c:v>
                </c:pt>
                <c:pt idx="797">
                  <c:v>45209</c:v>
                </c:pt>
                <c:pt idx="798">
                  <c:v>45210</c:v>
                </c:pt>
                <c:pt idx="799">
                  <c:v>45211</c:v>
                </c:pt>
                <c:pt idx="800">
                  <c:v>45212</c:v>
                </c:pt>
                <c:pt idx="801">
                  <c:v>45215</c:v>
                </c:pt>
                <c:pt idx="802">
                  <c:v>45216</c:v>
                </c:pt>
                <c:pt idx="803">
                  <c:v>45217</c:v>
                </c:pt>
                <c:pt idx="804">
                  <c:v>45218</c:v>
                </c:pt>
                <c:pt idx="805">
                  <c:v>45219</c:v>
                </c:pt>
                <c:pt idx="806">
                  <c:v>45222</c:v>
                </c:pt>
                <c:pt idx="807">
                  <c:v>45224</c:v>
                </c:pt>
                <c:pt idx="808">
                  <c:v>45225</c:v>
                </c:pt>
                <c:pt idx="809">
                  <c:v>45226</c:v>
                </c:pt>
                <c:pt idx="810">
                  <c:v>45229</c:v>
                </c:pt>
                <c:pt idx="811">
                  <c:v>45230</c:v>
                </c:pt>
                <c:pt idx="812">
                  <c:v>45231</c:v>
                </c:pt>
                <c:pt idx="813">
                  <c:v>45232</c:v>
                </c:pt>
                <c:pt idx="814">
                  <c:v>45233</c:v>
                </c:pt>
                <c:pt idx="815">
                  <c:v>45236</c:v>
                </c:pt>
                <c:pt idx="816">
                  <c:v>45237</c:v>
                </c:pt>
                <c:pt idx="817">
                  <c:v>45238</c:v>
                </c:pt>
                <c:pt idx="818">
                  <c:v>45239</c:v>
                </c:pt>
                <c:pt idx="819">
                  <c:v>45240</c:v>
                </c:pt>
                <c:pt idx="820">
                  <c:v>45243</c:v>
                </c:pt>
                <c:pt idx="821">
                  <c:v>45245</c:v>
                </c:pt>
                <c:pt idx="822">
                  <c:v>45246</c:v>
                </c:pt>
                <c:pt idx="823">
                  <c:v>45247</c:v>
                </c:pt>
                <c:pt idx="824">
                  <c:v>45250</c:v>
                </c:pt>
                <c:pt idx="825">
                  <c:v>45251</c:v>
                </c:pt>
                <c:pt idx="826">
                  <c:v>45252</c:v>
                </c:pt>
                <c:pt idx="827">
                  <c:v>45253</c:v>
                </c:pt>
                <c:pt idx="828">
                  <c:v>45254</c:v>
                </c:pt>
                <c:pt idx="829">
                  <c:v>45258</c:v>
                </c:pt>
                <c:pt idx="830">
                  <c:v>45259</c:v>
                </c:pt>
                <c:pt idx="831">
                  <c:v>45260</c:v>
                </c:pt>
                <c:pt idx="832">
                  <c:v>45261</c:v>
                </c:pt>
                <c:pt idx="833">
                  <c:v>45264</c:v>
                </c:pt>
                <c:pt idx="834">
                  <c:v>45265</c:v>
                </c:pt>
                <c:pt idx="835">
                  <c:v>45266</c:v>
                </c:pt>
                <c:pt idx="836">
                  <c:v>45267</c:v>
                </c:pt>
                <c:pt idx="837">
                  <c:v>45268</c:v>
                </c:pt>
                <c:pt idx="838">
                  <c:v>45271</c:v>
                </c:pt>
                <c:pt idx="839">
                  <c:v>45272</c:v>
                </c:pt>
                <c:pt idx="840">
                  <c:v>45273</c:v>
                </c:pt>
                <c:pt idx="841">
                  <c:v>45274</c:v>
                </c:pt>
                <c:pt idx="842">
                  <c:v>45275</c:v>
                </c:pt>
                <c:pt idx="843">
                  <c:v>45278</c:v>
                </c:pt>
                <c:pt idx="844">
                  <c:v>45279</c:v>
                </c:pt>
                <c:pt idx="845">
                  <c:v>45280</c:v>
                </c:pt>
                <c:pt idx="846">
                  <c:v>45281</c:v>
                </c:pt>
                <c:pt idx="847">
                  <c:v>45282</c:v>
                </c:pt>
                <c:pt idx="848">
                  <c:v>45286</c:v>
                </c:pt>
                <c:pt idx="849">
                  <c:v>45287</c:v>
                </c:pt>
                <c:pt idx="850">
                  <c:v>45288</c:v>
                </c:pt>
                <c:pt idx="851">
                  <c:v>45289</c:v>
                </c:pt>
                <c:pt idx="852">
                  <c:v>45292</c:v>
                </c:pt>
                <c:pt idx="853">
                  <c:v>45293</c:v>
                </c:pt>
                <c:pt idx="854">
                  <c:v>45294</c:v>
                </c:pt>
                <c:pt idx="855">
                  <c:v>45295</c:v>
                </c:pt>
                <c:pt idx="856">
                  <c:v>45296</c:v>
                </c:pt>
                <c:pt idx="857">
                  <c:v>45299</c:v>
                </c:pt>
                <c:pt idx="858">
                  <c:v>45300</c:v>
                </c:pt>
                <c:pt idx="859">
                  <c:v>45301</c:v>
                </c:pt>
                <c:pt idx="860">
                  <c:v>45302</c:v>
                </c:pt>
                <c:pt idx="861">
                  <c:v>45303</c:v>
                </c:pt>
                <c:pt idx="862">
                  <c:v>45306</c:v>
                </c:pt>
                <c:pt idx="863">
                  <c:v>45307</c:v>
                </c:pt>
                <c:pt idx="864">
                  <c:v>45308</c:v>
                </c:pt>
                <c:pt idx="865">
                  <c:v>45309</c:v>
                </c:pt>
                <c:pt idx="866">
                  <c:v>45310</c:v>
                </c:pt>
                <c:pt idx="867">
                  <c:v>45314</c:v>
                </c:pt>
                <c:pt idx="868">
                  <c:v>45315</c:v>
                </c:pt>
                <c:pt idx="869">
                  <c:v>45316</c:v>
                </c:pt>
                <c:pt idx="870">
                  <c:v>45320</c:v>
                </c:pt>
                <c:pt idx="871">
                  <c:v>45321</c:v>
                </c:pt>
                <c:pt idx="872">
                  <c:v>45322</c:v>
                </c:pt>
                <c:pt idx="873">
                  <c:v>45323</c:v>
                </c:pt>
                <c:pt idx="874">
                  <c:v>45324</c:v>
                </c:pt>
                <c:pt idx="875">
                  <c:v>45327</c:v>
                </c:pt>
                <c:pt idx="876">
                  <c:v>45328</c:v>
                </c:pt>
                <c:pt idx="877">
                  <c:v>45329</c:v>
                </c:pt>
                <c:pt idx="878">
                  <c:v>45330</c:v>
                </c:pt>
                <c:pt idx="879">
                  <c:v>45331</c:v>
                </c:pt>
                <c:pt idx="880">
                  <c:v>45334</c:v>
                </c:pt>
                <c:pt idx="881">
                  <c:v>45335</c:v>
                </c:pt>
                <c:pt idx="882">
                  <c:v>45336</c:v>
                </c:pt>
                <c:pt idx="883">
                  <c:v>45337</c:v>
                </c:pt>
                <c:pt idx="884">
                  <c:v>45338</c:v>
                </c:pt>
                <c:pt idx="885">
                  <c:v>45341</c:v>
                </c:pt>
                <c:pt idx="886">
                  <c:v>45342</c:v>
                </c:pt>
                <c:pt idx="887">
                  <c:v>45343</c:v>
                </c:pt>
                <c:pt idx="888">
                  <c:v>45344</c:v>
                </c:pt>
                <c:pt idx="889">
                  <c:v>45345</c:v>
                </c:pt>
                <c:pt idx="890">
                  <c:v>45348</c:v>
                </c:pt>
                <c:pt idx="891">
                  <c:v>45349</c:v>
                </c:pt>
                <c:pt idx="892">
                  <c:v>45350</c:v>
                </c:pt>
                <c:pt idx="893">
                  <c:v>45351</c:v>
                </c:pt>
                <c:pt idx="894">
                  <c:v>45352</c:v>
                </c:pt>
                <c:pt idx="895">
                  <c:v>45355</c:v>
                </c:pt>
                <c:pt idx="896">
                  <c:v>45356</c:v>
                </c:pt>
                <c:pt idx="897">
                  <c:v>45357</c:v>
                </c:pt>
                <c:pt idx="898">
                  <c:v>45358</c:v>
                </c:pt>
                <c:pt idx="899">
                  <c:v>45362</c:v>
                </c:pt>
                <c:pt idx="900">
                  <c:v>45363</c:v>
                </c:pt>
                <c:pt idx="901">
                  <c:v>45364</c:v>
                </c:pt>
                <c:pt idx="902">
                  <c:v>45365</c:v>
                </c:pt>
                <c:pt idx="903">
                  <c:v>45366</c:v>
                </c:pt>
                <c:pt idx="904">
                  <c:v>45369</c:v>
                </c:pt>
                <c:pt idx="905">
                  <c:v>45370</c:v>
                </c:pt>
                <c:pt idx="906">
                  <c:v>45371</c:v>
                </c:pt>
                <c:pt idx="907">
                  <c:v>45372</c:v>
                </c:pt>
                <c:pt idx="908">
                  <c:v>45373</c:v>
                </c:pt>
                <c:pt idx="909">
                  <c:v>45377</c:v>
                </c:pt>
                <c:pt idx="910">
                  <c:v>45378</c:v>
                </c:pt>
                <c:pt idx="911">
                  <c:v>45379</c:v>
                </c:pt>
                <c:pt idx="912">
                  <c:v>45383</c:v>
                </c:pt>
                <c:pt idx="913">
                  <c:v>45384</c:v>
                </c:pt>
                <c:pt idx="914">
                  <c:v>45385</c:v>
                </c:pt>
                <c:pt idx="915">
                  <c:v>45386</c:v>
                </c:pt>
                <c:pt idx="916">
                  <c:v>45387</c:v>
                </c:pt>
                <c:pt idx="917">
                  <c:v>45390</c:v>
                </c:pt>
                <c:pt idx="918">
                  <c:v>45391</c:v>
                </c:pt>
                <c:pt idx="919">
                  <c:v>45392</c:v>
                </c:pt>
                <c:pt idx="920">
                  <c:v>45394</c:v>
                </c:pt>
                <c:pt idx="921">
                  <c:v>45397</c:v>
                </c:pt>
                <c:pt idx="922">
                  <c:v>45398</c:v>
                </c:pt>
                <c:pt idx="923">
                  <c:v>45400</c:v>
                </c:pt>
                <c:pt idx="924">
                  <c:v>45401</c:v>
                </c:pt>
                <c:pt idx="925">
                  <c:v>45404</c:v>
                </c:pt>
                <c:pt idx="926">
                  <c:v>45405</c:v>
                </c:pt>
                <c:pt idx="927">
                  <c:v>45406</c:v>
                </c:pt>
                <c:pt idx="928">
                  <c:v>45407</c:v>
                </c:pt>
                <c:pt idx="929">
                  <c:v>45408</c:v>
                </c:pt>
                <c:pt idx="930">
                  <c:v>45411</c:v>
                </c:pt>
                <c:pt idx="931">
                  <c:v>45412</c:v>
                </c:pt>
                <c:pt idx="932">
                  <c:v>45414</c:v>
                </c:pt>
                <c:pt idx="933">
                  <c:v>45415</c:v>
                </c:pt>
                <c:pt idx="934">
                  <c:v>45418</c:v>
                </c:pt>
                <c:pt idx="935">
                  <c:v>45419</c:v>
                </c:pt>
                <c:pt idx="936">
                  <c:v>45420</c:v>
                </c:pt>
                <c:pt idx="937">
                  <c:v>45421</c:v>
                </c:pt>
                <c:pt idx="938">
                  <c:v>45422</c:v>
                </c:pt>
                <c:pt idx="939">
                  <c:v>45425</c:v>
                </c:pt>
                <c:pt idx="940">
                  <c:v>45426</c:v>
                </c:pt>
                <c:pt idx="941">
                  <c:v>45427</c:v>
                </c:pt>
                <c:pt idx="942">
                  <c:v>45428</c:v>
                </c:pt>
                <c:pt idx="943">
                  <c:v>45429</c:v>
                </c:pt>
                <c:pt idx="944">
                  <c:v>45433</c:v>
                </c:pt>
                <c:pt idx="945">
                  <c:v>45434</c:v>
                </c:pt>
                <c:pt idx="946">
                  <c:v>45435</c:v>
                </c:pt>
                <c:pt idx="947">
                  <c:v>45436</c:v>
                </c:pt>
                <c:pt idx="948">
                  <c:v>45439</c:v>
                </c:pt>
                <c:pt idx="949">
                  <c:v>45440</c:v>
                </c:pt>
                <c:pt idx="950">
                  <c:v>45441</c:v>
                </c:pt>
                <c:pt idx="951">
                  <c:v>45442</c:v>
                </c:pt>
                <c:pt idx="952">
                  <c:v>45443</c:v>
                </c:pt>
                <c:pt idx="953">
                  <c:v>45446</c:v>
                </c:pt>
                <c:pt idx="954">
                  <c:v>45447</c:v>
                </c:pt>
                <c:pt idx="955">
                  <c:v>45448</c:v>
                </c:pt>
                <c:pt idx="956">
                  <c:v>45449</c:v>
                </c:pt>
                <c:pt idx="957">
                  <c:v>45450</c:v>
                </c:pt>
                <c:pt idx="958">
                  <c:v>45453</c:v>
                </c:pt>
                <c:pt idx="959">
                  <c:v>45454</c:v>
                </c:pt>
                <c:pt idx="960">
                  <c:v>45455</c:v>
                </c:pt>
                <c:pt idx="961">
                  <c:v>45456</c:v>
                </c:pt>
                <c:pt idx="962">
                  <c:v>45457</c:v>
                </c:pt>
                <c:pt idx="963">
                  <c:v>45461</c:v>
                </c:pt>
                <c:pt idx="964">
                  <c:v>45462</c:v>
                </c:pt>
                <c:pt idx="965">
                  <c:v>45463</c:v>
                </c:pt>
                <c:pt idx="966">
                  <c:v>45464</c:v>
                </c:pt>
                <c:pt idx="967">
                  <c:v>45467</c:v>
                </c:pt>
                <c:pt idx="968">
                  <c:v>45468</c:v>
                </c:pt>
                <c:pt idx="969">
                  <c:v>45469</c:v>
                </c:pt>
                <c:pt idx="970">
                  <c:v>45470</c:v>
                </c:pt>
                <c:pt idx="971">
                  <c:v>45471</c:v>
                </c:pt>
                <c:pt idx="972">
                  <c:v>45474</c:v>
                </c:pt>
                <c:pt idx="973">
                  <c:v>45475</c:v>
                </c:pt>
                <c:pt idx="974">
                  <c:v>45476</c:v>
                </c:pt>
                <c:pt idx="975">
                  <c:v>45477</c:v>
                </c:pt>
                <c:pt idx="976">
                  <c:v>45478</c:v>
                </c:pt>
                <c:pt idx="977">
                  <c:v>45481</c:v>
                </c:pt>
                <c:pt idx="978">
                  <c:v>45482</c:v>
                </c:pt>
                <c:pt idx="979">
                  <c:v>45483</c:v>
                </c:pt>
                <c:pt idx="980">
                  <c:v>45484</c:v>
                </c:pt>
                <c:pt idx="981">
                  <c:v>45485</c:v>
                </c:pt>
                <c:pt idx="982">
                  <c:v>45488</c:v>
                </c:pt>
                <c:pt idx="983">
                  <c:v>45489</c:v>
                </c:pt>
                <c:pt idx="984">
                  <c:v>45491</c:v>
                </c:pt>
                <c:pt idx="985">
                  <c:v>45492</c:v>
                </c:pt>
                <c:pt idx="986">
                  <c:v>45495</c:v>
                </c:pt>
                <c:pt idx="987">
                  <c:v>45496</c:v>
                </c:pt>
                <c:pt idx="988">
                  <c:v>45497</c:v>
                </c:pt>
                <c:pt idx="989">
                  <c:v>45498</c:v>
                </c:pt>
                <c:pt idx="990">
                  <c:v>45499</c:v>
                </c:pt>
                <c:pt idx="991">
                  <c:v>45502</c:v>
                </c:pt>
                <c:pt idx="992">
                  <c:v>45503</c:v>
                </c:pt>
                <c:pt idx="993">
                  <c:v>45504</c:v>
                </c:pt>
                <c:pt idx="994">
                  <c:v>45505</c:v>
                </c:pt>
                <c:pt idx="995">
                  <c:v>45506</c:v>
                </c:pt>
                <c:pt idx="996">
                  <c:v>45509</c:v>
                </c:pt>
                <c:pt idx="997">
                  <c:v>45510</c:v>
                </c:pt>
                <c:pt idx="998">
                  <c:v>45511</c:v>
                </c:pt>
                <c:pt idx="999">
                  <c:v>45512</c:v>
                </c:pt>
                <c:pt idx="1000">
                  <c:v>45513</c:v>
                </c:pt>
                <c:pt idx="1001">
                  <c:v>45516</c:v>
                </c:pt>
                <c:pt idx="1002">
                  <c:v>45517</c:v>
                </c:pt>
                <c:pt idx="1003">
                  <c:v>45518</c:v>
                </c:pt>
                <c:pt idx="1004">
                  <c:v>45520</c:v>
                </c:pt>
                <c:pt idx="1005">
                  <c:v>45523</c:v>
                </c:pt>
                <c:pt idx="1006">
                  <c:v>45524</c:v>
                </c:pt>
                <c:pt idx="1007">
                  <c:v>45525</c:v>
                </c:pt>
                <c:pt idx="1008">
                  <c:v>45526</c:v>
                </c:pt>
                <c:pt idx="1009">
                  <c:v>45527</c:v>
                </c:pt>
                <c:pt idx="1010">
                  <c:v>45530</c:v>
                </c:pt>
                <c:pt idx="1011">
                  <c:v>45531</c:v>
                </c:pt>
                <c:pt idx="1012">
                  <c:v>45532</c:v>
                </c:pt>
                <c:pt idx="1013">
                  <c:v>45533</c:v>
                </c:pt>
                <c:pt idx="1014">
                  <c:v>45534</c:v>
                </c:pt>
                <c:pt idx="1015">
                  <c:v>45537</c:v>
                </c:pt>
                <c:pt idx="1016">
                  <c:v>45538</c:v>
                </c:pt>
                <c:pt idx="1017">
                  <c:v>45539</c:v>
                </c:pt>
                <c:pt idx="1018">
                  <c:v>45540</c:v>
                </c:pt>
                <c:pt idx="1019">
                  <c:v>45541</c:v>
                </c:pt>
                <c:pt idx="1020">
                  <c:v>45544</c:v>
                </c:pt>
                <c:pt idx="1021">
                  <c:v>45545</c:v>
                </c:pt>
                <c:pt idx="1022">
                  <c:v>45546</c:v>
                </c:pt>
                <c:pt idx="1023">
                  <c:v>45547</c:v>
                </c:pt>
                <c:pt idx="1024">
                  <c:v>45548</c:v>
                </c:pt>
                <c:pt idx="1025">
                  <c:v>45551</c:v>
                </c:pt>
                <c:pt idx="1026">
                  <c:v>45552</c:v>
                </c:pt>
                <c:pt idx="1027">
                  <c:v>45553</c:v>
                </c:pt>
                <c:pt idx="1028">
                  <c:v>45554</c:v>
                </c:pt>
                <c:pt idx="1029">
                  <c:v>45555</c:v>
                </c:pt>
                <c:pt idx="1030">
                  <c:v>45558</c:v>
                </c:pt>
                <c:pt idx="1031">
                  <c:v>45559</c:v>
                </c:pt>
                <c:pt idx="1032">
                  <c:v>45560</c:v>
                </c:pt>
                <c:pt idx="1033">
                  <c:v>45561</c:v>
                </c:pt>
                <c:pt idx="1034">
                  <c:v>45562</c:v>
                </c:pt>
                <c:pt idx="1035">
                  <c:v>45565</c:v>
                </c:pt>
                <c:pt idx="1036">
                  <c:v>45566</c:v>
                </c:pt>
                <c:pt idx="1037">
                  <c:v>45568</c:v>
                </c:pt>
                <c:pt idx="1038">
                  <c:v>45569</c:v>
                </c:pt>
                <c:pt idx="1039">
                  <c:v>45572</c:v>
                </c:pt>
                <c:pt idx="1040">
                  <c:v>45573</c:v>
                </c:pt>
                <c:pt idx="1041">
                  <c:v>45574</c:v>
                </c:pt>
                <c:pt idx="1042">
                  <c:v>45575</c:v>
                </c:pt>
                <c:pt idx="1043">
                  <c:v>45576</c:v>
                </c:pt>
                <c:pt idx="1044">
                  <c:v>45579</c:v>
                </c:pt>
                <c:pt idx="1045">
                  <c:v>45580</c:v>
                </c:pt>
                <c:pt idx="1046">
                  <c:v>45581</c:v>
                </c:pt>
                <c:pt idx="1047">
                  <c:v>45582</c:v>
                </c:pt>
                <c:pt idx="1048">
                  <c:v>45583</c:v>
                </c:pt>
                <c:pt idx="1049">
                  <c:v>45586</c:v>
                </c:pt>
                <c:pt idx="1050">
                  <c:v>45587</c:v>
                </c:pt>
                <c:pt idx="1051">
                  <c:v>45588</c:v>
                </c:pt>
                <c:pt idx="1052">
                  <c:v>45589</c:v>
                </c:pt>
                <c:pt idx="1053">
                  <c:v>45590</c:v>
                </c:pt>
                <c:pt idx="1054">
                  <c:v>45593</c:v>
                </c:pt>
                <c:pt idx="1055">
                  <c:v>45594</c:v>
                </c:pt>
                <c:pt idx="1056">
                  <c:v>45595</c:v>
                </c:pt>
                <c:pt idx="1057">
                  <c:v>45596</c:v>
                </c:pt>
                <c:pt idx="1058">
                  <c:v>45597</c:v>
                </c:pt>
                <c:pt idx="1059">
                  <c:v>45600</c:v>
                </c:pt>
                <c:pt idx="1060">
                  <c:v>45601</c:v>
                </c:pt>
                <c:pt idx="1061">
                  <c:v>45602</c:v>
                </c:pt>
                <c:pt idx="1062">
                  <c:v>45603</c:v>
                </c:pt>
                <c:pt idx="1063">
                  <c:v>45604</c:v>
                </c:pt>
                <c:pt idx="1064">
                  <c:v>45607</c:v>
                </c:pt>
                <c:pt idx="1065">
                  <c:v>45608</c:v>
                </c:pt>
                <c:pt idx="1066">
                  <c:v>45609</c:v>
                </c:pt>
                <c:pt idx="1067">
                  <c:v>45610</c:v>
                </c:pt>
                <c:pt idx="1068">
                  <c:v>45614</c:v>
                </c:pt>
                <c:pt idx="1069">
                  <c:v>45615</c:v>
                </c:pt>
                <c:pt idx="1070">
                  <c:v>45617</c:v>
                </c:pt>
                <c:pt idx="1071">
                  <c:v>45618</c:v>
                </c:pt>
                <c:pt idx="1072">
                  <c:v>45621</c:v>
                </c:pt>
                <c:pt idx="1073">
                  <c:v>45622</c:v>
                </c:pt>
                <c:pt idx="1074">
                  <c:v>45623</c:v>
                </c:pt>
                <c:pt idx="1075">
                  <c:v>45624</c:v>
                </c:pt>
                <c:pt idx="1076">
                  <c:v>45625</c:v>
                </c:pt>
                <c:pt idx="1077">
                  <c:v>45628</c:v>
                </c:pt>
                <c:pt idx="1078">
                  <c:v>45629</c:v>
                </c:pt>
                <c:pt idx="1079">
                  <c:v>45630</c:v>
                </c:pt>
                <c:pt idx="1080">
                  <c:v>45631</c:v>
                </c:pt>
                <c:pt idx="1081">
                  <c:v>45632</c:v>
                </c:pt>
                <c:pt idx="1082">
                  <c:v>45635</c:v>
                </c:pt>
                <c:pt idx="1083">
                  <c:v>45636</c:v>
                </c:pt>
                <c:pt idx="1084">
                  <c:v>45637</c:v>
                </c:pt>
                <c:pt idx="1085">
                  <c:v>45638</c:v>
                </c:pt>
                <c:pt idx="1086">
                  <c:v>45639</c:v>
                </c:pt>
                <c:pt idx="1087">
                  <c:v>45642</c:v>
                </c:pt>
                <c:pt idx="1088">
                  <c:v>45643</c:v>
                </c:pt>
                <c:pt idx="1089">
                  <c:v>45644</c:v>
                </c:pt>
                <c:pt idx="1090">
                  <c:v>45645</c:v>
                </c:pt>
                <c:pt idx="1091">
                  <c:v>45646</c:v>
                </c:pt>
                <c:pt idx="1092">
                  <c:v>45649</c:v>
                </c:pt>
                <c:pt idx="1093">
                  <c:v>45650</c:v>
                </c:pt>
                <c:pt idx="1094">
                  <c:v>45652</c:v>
                </c:pt>
                <c:pt idx="1095">
                  <c:v>45653</c:v>
                </c:pt>
                <c:pt idx="1096">
                  <c:v>45656</c:v>
                </c:pt>
                <c:pt idx="1097">
                  <c:v>45657</c:v>
                </c:pt>
                <c:pt idx="1098">
                  <c:v>45658</c:v>
                </c:pt>
                <c:pt idx="1099">
                  <c:v>45659</c:v>
                </c:pt>
                <c:pt idx="1100">
                  <c:v>45660</c:v>
                </c:pt>
                <c:pt idx="1101">
                  <c:v>45663</c:v>
                </c:pt>
                <c:pt idx="1102">
                  <c:v>45664</c:v>
                </c:pt>
                <c:pt idx="1103">
                  <c:v>45665</c:v>
                </c:pt>
                <c:pt idx="1104">
                  <c:v>45666</c:v>
                </c:pt>
                <c:pt idx="1105">
                  <c:v>45667</c:v>
                </c:pt>
                <c:pt idx="1106">
                  <c:v>45670</c:v>
                </c:pt>
                <c:pt idx="1107">
                  <c:v>45671</c:v>
                </c:pt>
                <c:pt idx="1108">
                  <c:v>45672</c:v>
                </c:pt>
                <c:pt idx="1109">
                  <c:v>45673</c:v>
                </c:pt>
                <c:pt idx="1110">
                  <c:v>45674</c:v>
                </c:pt>
                <c:pt idx="1111">
                  <c:v>45677</c:v>
                </c:pt>
                <c:pt idx="1112">
                  <c:v>45678</c:v>
                </c:pt>
                <c:pt idx="1113">
                  <c:v>45679</c:v>
                </c:pt>
                <c:pt idx="1114">
                  <c:v>45680</c:v>
                </c:pt>
                <c:pt idx="1115">
                  <c:v>45681</c:v>
                </c:pt>
                <c:pt idx="1116">
                  <c:v>45684</c:v>
                </c:pt>
                <c:pt idx="1117">
                  <c:v>45685</c:v>
                </c:pt>
                <c:pt idx="1118">
                  <c:v>45686</c:v>
                </c:pt>
                <c:pt idx="1119">
                  <c:v>45687</c:v>
                </c:pt>
                <c:pt idx="1120">
                  <c:v>45688</c:v>
                </c:pt>
                <c:pt idx="1121">
                  <c:v>45689</c:v>
                </c:pt>
                <c:pt idx="1122">
                  <c:v>45691</c:v>
                </c:pt>
                <c:pt idx="1123">
                  <c:v>45692</c:v>
                </c:pt>
                <c:pt idx="1124">
                  <c:v>45693</c:v>
                </c:pt>
                <c:pt idx="1125">
                  <c:v>45694</c:v>
                </c:pt>
                <c:pt idx="1126">
                  <c:v>45695</c:v>
                </c:pt>
                <c:pt idx="1127">
                  <c:v>45698</c:v>
                </c:pt>
                <c:pt idx="1128">
                  <c:v>45699</c:v>
                </c:pt>
                <c:pt idx="1129">
                  <c:v>45700</c:v>
                </c:pt>
                <c:pt idx="1130">
                  <c:v>45701</c:v>
                </c:pt>
                <c:pt idx="1131">
                  <c:v>45702</c:v>
                </c:pt>
                <c:pt idx="1132">
                  <c:v>45705</c:v>
                </c:pt>
                <c:pt idx="1133">
                  <c:v>45706</c:v>
                </c:pt>
                <c:pt idx="1134">
                  <c:v>45707</c:v>
                </c:pt>
                <c:pt idx="1135">
                  <c:v>45708</c:v>
                </c:pt>
                <c:pt idx="1136">
                  <c:v>45709</c:v>
                </c:pt>
                <c:pt idx="1137">
                  <c:v>45712</c:v>
                </c:pt>
                <c:pt idx="1138">
                  <c:v>45713</c:v>
                </c:pt>
                <c:pt idx="1139">
                  <c:v>45715</c:v>
                </c:pt>
                <c:pt idx="1140">
                  <c:v>45716</c:v>
                </c:pt>
                <c:pt idx="1141">
                  <c:v>45719</c:v>
                </c:pt>
                <c:pt idx="1142">
                  <c:v>45720</c:v>
                </c:pt>
                <c:pt idx="1143">
                  <c:v>45721</c:v>
                </c:pt>
                <c:pt idx="1144">
                  <c:v>45722</c:v>
                </c:pt>
                <c:pt idx="1145">
                  <c:v>45723</c:v>
                </c:pt>
                <c:pt idx="1146">
                  <c:v>45726</c:v>
                </c:pt>
                <c:pt idx="1147">
                  <c:v>45727</c:v>
                </c:pt>
                <c:pt idx="1148">
                  <c:v>45728</c:v>
                </c:pt>
                <c:pt idx="1149">
                  <c:v>45729</c:v>
                </c:pt>
                <c:pt idx="1150">
                  <c:v>45733</c:v>
                </c:pt>
                <c:pt idx="1151">
                  <c:v>45734</c:v>
                </c:pt>
                <c:pt idx="1152">
                  <c:v>45735</c:v>
                </c:pt>
                <c:pt idx="1153">
                  <c:v>45736</c:v>
                </c:pt>
                <c:pt idx="1154">
                  <c:v>45737</c:v>
                </c:pt>
                <c:pt idx="1155">
                  <c:v>45740</c:v>
                </c:pt>
                <c:pt idx="1156">
                  <c:v>45741</c:v>
                </c:pt>
                <c:pt idx="1157">
                  <c:v>45742</c:v>
                </c:pt>
                <c:pt idx="1158">
                  <c:v>45743</c:v>
                </c:pt>
                <c:pt idx="1159">
                  <c:v>45744</c:v>
                </c:pt>
                <c:pt idx="1160">
                  <c:v>45748</c:v>
                </c:pt>
                <c:pt idx="1161">
                  <c:v>45749</c:v>
                </c:pt>
                <c:pt idx="1162">
                  <c:v>45750</c:v>
                </c:pt>
                <c:pt idx="1163">
                  <c:v>45751</c:v>
                </c:pt>
                <c:pt idx="1164">
                  <c:v>45754</c:v>
                </c:pt>
                <c:pt idx="1165">
                  <c:v>45755</c:v>
                </c:pt>
                <c:pt idx="1166">
                  <c:v>45756</c:v>
                </c:pt>
                <c:pt idx="1167">
                  <c:v>45758</c:v>
                </c:pt>
                <c:pt idx="1168">
                  <c:v>45762</c:v>
                </c:pt>
                <c:pt idx="1169">
                  <c:v>45763</c:v>
                </c:pt>
                <c:pt idx="1170">
                  <c:v>45764</c:v>
                </c:pt>
                <c:pt idx="1171">
                  <c:v>45768</c:v>
                </c:pt>
                <c:pt idx="1172">
                  <c:v>45769</c:v>
                </c:pt>
                <c:pt idx="1173">
                  <c:v>45770</c:v>
                </c:pt>
                <c:pt idx="1174">
                  <c:v>45771</c:v>
                </c:pt>
                <c:pt idx="1175">
                  <c:v>45772</c:v>
                </c:pt>
                <c:pt idx="1176">
                  <c:v>45775</c:v>
                </c:pt>
                <c:pt idx="1177">
                  <c:v>45776</c:v>
                </c:pt>
                <c:pt idx="1178">
                  <c:v>45777</c:v>
                </c:pt>
                <c:pt idx="1179">
                  <c:v>45779</c:v>
                </c:pt>
                <c:pt idx="1180">
                  <c:v>45782</c:v>
                </c:pt>
                <c:pt idx="1181">
                  <c:v>45783</c:v>
                </c:pt>
                <c:pt idx="1182">
                  <c:v>45784</c:v>
                </c:pt>
                <c:pt idx="1183">
                  <c:v>45785</c:v>
                </c:pt>
                <c:pt idx="1184">
                  <c:v>45786</c:v>
                </c:pt>
                <c:pt idx="1185">
                  <c:v>45789</c:v>
                </c:pt>
                <c:pt idx="1186">
                  <c:v>45790</c:v>
                </c:pt>
                <c:pt idx="1187">
                  <c:v>45791</c:v>
                </c:pt>
                <c:pt idx="1188">
                  <c:v>45792</c:v>
                </c:pt>
                <c:pt idx="1189">
                  <c:v>45793</c:v>
                </c:pt>
                <c:pt idx="1190">
                  <c:v>45796</c:v>
                </c:pt>
                <c:pt idx="1191">
                  <c:v>45797</c:v>
                </c:pt>
                <c:pt idx="1192">
                  <c:v>45798</c:v>
                </c:pt>
                <c:pt idx="1193">
                  <c:v>45799</c:v>
                </c:pt>
                <c:pt idx="1194">
                  <c:v>45800</c:v>
                </c:pt>
                <c:pt idx="1195">
                  <c:v>45803</c:v>
                </c:pt>
                <c:pt idx="1196">
                  <c:v>45804</c:v>
                </c:pt>
                <c:pt idx="1197">
                  <c:v>45805</c:v>
                </c:pt>
                <c:pt idx="1198">
                  <c:v>45806</c:v>
                </c:pt>
                <c:pt idx="1199">
                  <c:v>45807</c:v>
                </c:pt>
                <c:pt idx="1200">
                  <c:v>45810</c:v>
                </c:pt>
                <c:pt idx="1201">
                  <c:v>45811</c:v>
                </c:pt>
                <c:pt idx="1202">
                  <c:v>45812</c:v>
                </c:pt>
                <c:pt idx="1203">
                  <c:v>45813</c:v>
                </c:pt>
                <c:pt idx="1204">
                  <c:v>45814</c:v>
                </c:pt>
                <c:pt idx="1205">
                  <c:v>45817</c:v>
                </c:pt>
                <c:pt idx="1206">
                  <c:v>45818</c:v>
                </c:pt>
                <c:pt idx="1207">
                  <c:v>45819</c:v>
                </c:pt>
                <c:pt idx="1208">
                  <c:v>45820</c:v>
                </c:pt>
                <c:pt idx="1209">
                  <c:v>45821</c:v>
                </c:pt>
                <c:pt idx="1210">
                  <c:v>45824</c:v>
                </c:pt>
                <c:pt idx="1211">
                  <c:v>45825</c:v>
                </c:pt>
                <c:pt idx="1212">
                  <c:v>45826</c:v>
                </c:pt>
                <c:pt idx="1213">
                  <c:v>45827</c:v>
                </c:pt>
                <c:pt idx="1214">
                  <c:v>45828</c:v>
                </c:pt>
                <c:pt idx="1215">
                  <c:v>45831</c:v>
                </c:pt>
                <c:pt idx="1216">
                  <c:v>45832</c:v>
                </c:pt>
                <c:pt idx="1217">
                  <c:v>45833</c:v>
                </c:pt>
                <c:pt idx="1218">
                  <c:v>45834</c:v>
                </c:pt>
                <c:pt idx="1219">
                  <c:v>45835</c:v>
                </c:pt>
                <c:pt idx="1220">
                  <c:v>45838</c:v>
                </c:pt>
                <c:pt idx="1221">
                  <c:v>45839</c:v>
                </c:pt>
                <c:pt idx="1222">
                  <c:v>45840</c:v>
                </c:pt>
                <c:pt idx="1223">
                  <c:v>45841</c:v>
                </c:pt>
                <c:pt idx="1224">
                  <c:v>45842</c:v>
                </c:pt>
                <c:pt idx="1225">
                  <c:v>45845</c:v>
                </c:pt>
                <c:pt idx="1226">
                  <c:v>45846</c:v>
                </c:pt>
                <c:pt idx="1227">
                  <c:v>45847</c:v>
                </c:pt>
                <c:pt idx="1228">
                  <c:v>45848</c:v>
                </c:pt>
                <c:pt idx="1229">
                  <c:v>45849</c:v>
                </c:pt>
                <c:pt idx="1230">
                  <c:v>45852</c:v>
                </c:pt>
                <c:pt idx="1231">
                  <c:v>45853</c:v>
                </c:pt>
                <c:pt idx="1232">
                  <c:v>45854</c:v>
                </c:pt>
                <c:pt idx="1233">
                  <c:v>45855</c:v>
                </c:pt>
                <c:pt idx="1234">
                  <c:v>45856</c:v>
                </c:pt>
                <c:pt idx="1235">
                  <c:v>45859</c:v>
                </c:pt>
                <c:pt idx="1236">
                  <c:v>45860</c:v>
                </c:pt>
                <c:pt idx="1237">
                  <c:v>45861</c:v>
                </c:pt>
                <c:pt idx="1238">
                  <c:v>45862</c:v>
                </c:pt>
                <c:pt idx="1239">
                  <c:v>45863</c:v>
                </c:pt>
              </c:numCache>
            </c:numRef>
          </c:cat>
          <c:val>
            <c:numRef>
              <c:f>'Share Price'!$C$3:$C$1242</c:f>
              <c:numCache>
                <c:formatCode>0</c:formatCode>
                <c:ptCount val="1240"/>
                <c:pt idx="0">
                  <c:v>577.33941650390602</c:v>
                </c:pt>
                <c:pt idx="1">
                  <c:v>558.61846923828102</c:v>
                </c:pt>
                <c:pt idx="2">
                  <c:v>553.33197021484295</c:v>
                </c:pt>
                <c:pt idx="3">
                  <c:v>561.14056396484295</c:v>
                </c:pt>
                <c:pt idx="4">
                  <c:v>565.65093994140602</c:v>
                </c:pt>
                <c:pt idx="5">
                  <c:v>567.15447998046795</c:v>
                </c:pt>
                <c:pt idx="6">
                  <c:v>570.597900390625</c:v>
                </c:pt>
                <c:pt idx="7">
                  <c:v>587.330322265625</c:v>
                </c:pt>
                <c:pt idx="8">
                  <c:v>587.96087646484295</c:v>
                </c:pt>
                <c:pt idx="9">
                  <c:v>591.25872802734295</c:v>
                </c:pt>
                <c:pt idx="10">
                  <c:v>593.44134521484295</c:v>
                </c:pt>
                <c:pt idx="11">
                  <c:v>587.71826171875</c:v>
                </c:pt>
                <c:pt idx="12">
                  <c:v>585.34191894531205</c:v>
                </c:pt>
                <c:pt idx="13">
                  <c:v>594.12030029296795</c:v>
                </c:pt>
                <c:pt idx="14">
                  <c:v>592.66522216796795</c:v>
                </c:pt>
                <c:pt idx="15">
                  <c:v>598.77618408203102</c:v>
                </c:pt>
                <c:pt idx="16">
                  <c:v>607.74859619140602</c:v>
                </c:pt>
                <c:pt idx="17">
                  <c:v>610.31915283203102</c:v>
                </c:pt>
                <c:pt idx="18">
                  <c:v>619.24310302734295</c:v>
                </c:pt>
                <c:pt idx="19">
                  <c:v>613.66558837890602</c:v>
                </c:pt>
                <c:pt idx="20">
                  <c:v>618.321533203125</c:v>
                </c:pt>
                <c:pt idx="21">
                  <c:v>643.15338134765602</c:v>
                </c:pt>
                <c:pt idx="22">
                  <c:v>630.10687255859295</c:v>
                </c:pt>
                <c:pt idx="23">
                  <c:v>633.50189208984295</c:v>
                </c:pt>
                <c:pt idx="24">
                  <c:v>620.06750488281205</c:v>
                </c:pt>
                <c:pt idx="25">
                  <c:v>597.07867431640602</c:v>
                </c:pt>
                <c:pt idx="26">
                  <c:v>602.02575683593705</c:v>
                </c:pt>
                <c:pt idx="27">
                  <c:v>610.75567626953102</c:v>
                </c:pt>
                <c:pt idx="28">
                  <c:v>626.03302001953102</c:v>
                </c:pt>
                <c:pt idx="29">
                  <c:v>614.87811279296795</c:v>
                </c:pt>
                <c:pt idx="30">
                  <c:v>628.554931640625</c:v>
                </c:pt>
                <c:pt idx="31">
                  <c:v>619.38854980468705</c:v>
                </c:pt>
                <c:pt idx="32">
                  <c:v>622.15313720703102</c:v>
                </c:pt>
                <c:pt idx="33">
                  <c:v>624.14147949218705</c:v>
                </c:pt>
                <c:pt idx="34">
                  <c:v>634.13244628906205</c:v>
                </c:pt>
                <c:pt idx="35">
                  <c:v>648.97332763671795</c:v>
                </c:pt>
                <c:pt idx="36">
                  <c:v>650.91320800781205</c:v>
                </c:pt>
                <c:pt idx="37">
                  <c:v>659.546142578125</c:v>
                </c:pt>
                <c:pt idx="38">
                  <c:v>661.38928222656205</c:v>
                </c:pt>
                <c:pt idx="39">
                  <c:v>654.98712158203102</c:v>
                </c:pt>
                <c:pt idx="40">
                  <c:v>648.97332763671795</c:v>
                </c:pt>
                <c:pt idx="41">
                  <c:v>645.287353515625</c:v>
                </c:pt>
                <c:pt idx="42">
                  <c:v>654.50238037109295</c:v>
                </c:pt>
                <c:pt idx="43">
                  <c:v>644.26885986328102</c:v>
                </c:pt>
                <c:pt idx="44">
                  <c:v>639.2734375</c:v>
                </c:pt>
                <c:pt idx="45">
                  <c:v>663.959716796875</c:v>
                </c:pt>
                <c:pt idx="46">
                  <c:v>646.59680175781205</c:v>
                </c:pt>
                <c:pt idx="47">
                  <c:v>657.50921630859295</c:v>
                </c:pt>
                <c:pt idx="48">
                  <c:v>646.06329345703102</c:v>
                </c:pt>
                <c:pt idx="49">
                  <c:v>649.50677490234295</c:v>
                </c:pt>
                <c:pt idx="50">
                  <c:v>667.30615234375</c:v>
                </c:pt>
                <c:pt idx="51">
                  <c:v>660.41912841796795</c:v>
                </c:pt>
                <c:pt idx="52">
                  <c:v>666.43316650390602</c:v>
                </c:pt>
                <c:pt idx="53">
                  <c:v>688.88854980468705</c:v>
                </c:pt>
                <c:pt idx="54">
                  <c:v>683.89300537109295</c:v>
                </c:pt>
                <c:pt idx="55">
                  <c:v>680.98303222656205</c:v>
                </c:pt>
                <c:pt idx="56">
                  <c:v>676.52111816406205</c:v>
                </c:pt>
                <c:pt idx="57">
                  <c:v>663.62030029296795</c:v>
                </c:pt>
                <c:pt idx="58">
                  <c:v>676.56964111328102</c:v>
                </c:pt>
                <c:pt idx="59">
                  <c:v>684.81457519531205</c:v>
                </c:pt>
                <c:pt idx="60">
                  <c:v>687.86993408203102</c:v>
                </c:pt>
                <c:pt idx="61">
                  <c:v>690.24652099609295</c:v>
                </c:pt>
                <c:pt idx="62">
                  <c:v>702.12884521484295</c:v>
                </c:pt>
                <c:pt idx="63">
                  <c:v>704.89343261718705</c:v>
                </c:pt>
                <c:pt idx="64">
                  <c:v>699.55841064453102</c:v>
                </c:pt>
                <c:pt idx="65">
                  <c:v>702.71087646484295</c:v>
                </c:pt>
                <c:pt idx="66">
                  <c:v>706.73638916015602</c:v>
                </c:pt>
                <c:pt idx="67">
                  <c:v>703.389892578125</c:v>
                </c:pt>
                <c:pt idx="68">
                  <c:v>706.05731201171795</c:v>
                </c:pt>
                <c:pt idx="69">
                  <c:v>758.14587402343705</c:v>
                </c:pt>
                <c:pt idx="70">
                  <c:v>759.79486083984295</c:v>
                </c:pt>
                <c:pt idx="71">
                  <c:v>783.80224609375</c:v>
                </c:pt>
                <c:pt idx="72">
                  <c:v>793.30810546875</c:v>
                </c:pt>
                <c:pt idx="73">
                  <c:v>794.08428955078102</c:v>
                </c:pt>
                <c:pt idx="74">
                  <c:v>799.27362060546795</c:v>
                </c:pt>
                <c:pt idx="75">
                  <c:v>816.39392089843705</c:v>
                </c:pt>
                <c:pt idx="76">
                  <c:v>790.349609375</c:v>
                </c:pt>
                <c:pt idx="77">
                  <c:v>787.148681640625</c:v>
                </c:pt>
                <c:pt idx="78">
                  <c:v>803.54156494140602</c:v>
                </c:pt>
                <c:pt idx="79">
                  <c:v>802.18371582031205</c:v>
                </c:pt>
                <c:pt idx="80">
                  <c:v>819.35235595703102</c:v>
                </c:pt>
                <c:pt idx="81">
                  <c:v>812.950439453125</c:v>
                </c:pt>
                <c:pt idx="82">
                  <c:v>802.95965576171795</c:v>
                </c:pt>
                <c:pt idx="83">
                  <c:v>800.24359130859295</c:v>
                </c:pt>
                <c:pt idx="84">
                  <c:v>799.41912841796795</c:v>
                </c:pt>
                <c:pt idx="85">
                  <c:v>796.16961669921795</c:v>
                </c:pt>
                <c:pt idx="86">
                  <c:v>790.980224609375</c:v>
                </c:pt>
                <c:pt idx="87">
                  <c:v>779.09765625</c:v>
                </c:pt>
                <c:pt idx="88">
                  <c:v>777.351806640625</c:v>
                </c:pt>
                <c:pt idx="89">
                  <c:v>798.691650390625</c:v>
                </c:pt>
                <c:pt idx="90">
                  <c:v>811.25299072265602</c:v>
                </c:pt>
                <c:pt idx="91">
                  <c:v>807.32452392578102</c:v>
                </c:pt>
                <c:pt idx="92">
                  <c:v>804.60852050781205</c:v>
                </c:pt>
                <c:pt idx="93">
                  <c:v>801.01959228515602</c:v>
                </c:pt>
                <c:pt idx="94">
                  <c:v>795.296630859375</c:v>
                </c:pt>
                <c:pt idx="95">
                  <c:v>799.12799072265602</c:v>
                </c:pt>
                <c:pt idx="96">
                  <c:v>802.57159423828102</c:v>
                </c:pt>
                <c:pt idx="97">
                  <c:v>802.6201171875</c:v>
                </c:pt>
                <c:pt idx="98">
                  <c:v>802.13513183593705</c:v>
                </c:pt>
                <c:pt idx="99">
                  <c:v>838.84924316406205</c:v>
                </c:pt>
                <c:pt idx="100">
                  <c:v>874.10852050781205</c:v>
                </c:pt>
                <c:pt idx="101">
                  <c:v>883.71142578125</c:v>
                </c:pt>
                <c:pt idx="102">
                  <c:v>891.76232910156205</c:v>
                </c:pt>
                <c:pt idx="103">
                  <c:v>855.63006591796795</c:v>
                </c:pt>
                <c:pt idx="104">
                  <c:v>854.12664794921795</c:v>
                </c:pt>
                <c:pt idx="105">
                  <c:v>866.54254150390602</c:v>
                </c:pt>
                <c:pt idx="106">
                  <c:v>869.01611328125</c:v>
                </c:pt>
                <c:pt idx="107">
                  <c:v>876.48492431640602</c:v>
                </c:pt>
                <c:pt idx="108">
                  <c:v>881.48046875</c:v>
                </c:pt>
                <c:pt idx="109">
                  <c:v>877.50347900390602</c:v>
                </c:pt>
                <c:pt idx="110">
                  <c:v>888.65832519531205</c:v>
                </c:pt>
                <c:pt idx="111">
                  <c:v>882.595947265625</c:v>
                </c:pt>
                <c:pt idx="112">
                  <c:v>891.22882080078102</c:v>
                </c:pt>
                <c:pt idx="113">
                  <c:v>907.62176513671795</c:v>
                </c:pt>
                <c:pt idx="114">
                  <c:v>917.515625</c:v>
                </c:pt>
                <c:pt idx="115">
                  <c:v>942.10491943359295</c:v>
                </c:pt>
                <c:pt idx="116">
                  <c:v>977.26721191406205</c:v>
                </c:pt>
                <c:pt idx="117">
                  <c:v>983.37823486328102</c:v>
                </c:pt>
                <c:pt idx="118">
                  <c:v>988.22821044921795</c:v>
                </c:pt>
                <c:pt idx="119">
                  <c:v>982.06866455078102</c:v>
                </c:pt>
                <c:pt idx="120">
                  <c:v>972.95068359375</c:v>
                </c:pt>
                <c:pt idx="121">
                  <c:v>951.90185546875</c:v>
                </c:pt>
                <c:pt idx="122">
                  <c:v>956.07293701171795</c:v>
                </c:pt>
                <c:pt idx="123">
                  <c:v>988.6162109375</c:v>
                </c:pt>
                <c:pt idx="124">
                  <c:v>989.53765869140602</c:v>
                </c:pt>
                <c:pt idx="125">
                  <c:v>1097.98278808593</c:v>
                </c:pt>
                <c:pt idx="126">
                  <c:v>1088.9619140625</c:v>
                </c:pt>
                <c:pt idx="127">
                  <c:v>1088.71936035156</c:v>
                </c:pt>
                <c:pt idx="128">
                  <c:v>1082.55993652343</c:v>
                </c:pt>
                <c:pt idx="129">
                  <c:v>1149.3779296875</c:v>
                </c:pt>
                <c:pt idx="130">
                  <c:v>1016.13079833984</c:v>
                </c:pt>
                <c:pt idx="131">
                  <c:v>1033.10278320312</c:v>
                </c:pt>
                <c:pt idx="132">
                  <c:v>1099.33728027343</c:v>
                </c:pt>
                <c:pt idx="133">
                  <c:v>1082.26818847656</c:v>
                </c:pt>
                <c:pt idx="134">
                  <c:v>1102.98474121093</c:v>
                </c:pt>
                <c:pt idx="135">
                  <c:v>1079.64208984375</c:v>
                </c:pt>
                <c:pt idx="136">
                  <c:v>1095.349609375</c:v>
                </c:pt>
                <c:pt idx="137">
                  <c:v>1107.89636230468</c:v>
                </c:pt>
                <c:pt idx="138">
                  <c:v>1105.416015625</c:v>
                </c:pt>
                <c:pt idx="139">
                  <c:v>1123.70104980468</c:v>
                </c:pt>
                <c:pt idx="140">
                  <c:v>1110.66809082031</c:v>
                </c:pt>
                <c:pt idx="141">
                  <c:v>1140.23547363281</c:v>
                </c:pt>
                <c:pt idx="142">
                  <c:v>1182.83569335937</c:v>
                </c:pt>
                <c:pt idx="143">
                  <c:v>1161.77868652343</c:v>
                </c:pt>
                <c:pt idx="144">
                  <c:v>1133.96203613281</c:v>
                </c:pt>
                <c:pt idx="145">
                  <c:v>1107.79870605468</c:v>
                </c:pt>
                <c:pt idx="146">
                  <c:v>1097.29467773437</c:v>
                </c:pt>
                <c:pt idx="147">
                  <c:v>1093.64758300781</c:v>
                </c:pt>
                <c:pt idx="148">
                  <c:v>1114.65576171875</c:v>
                </c:pt>
                <c:pt idx="149">
                  <c:v>1143.59106445312</c:v>
                </c:pt>
                <c:pt idx="150">
                  <c:v>1075.26525878906</c:v>
                </c:pt>
                <c:pt idx="151">
                  <c:v>1081.68444824218</c:v>
                </c:pt>
                <c:pt idx="152">
                  <c:v>1112.61340332031</c:v>
                </c:pt>
                <c:pt idx="153">
                  <c:v>1132.0654296875</c:v>
                </c:pt>
                <c:pt idx="154">
                  <c:v>1139.50598144531</c:v>
                </c:pt>
                <c:pt idx="155">
                  <c:v>1086.20690917968</c:v>
                </c:pt>
                <c:pt idx="156">
                  <c:v>1084.69970703125</c:v>
                </c:pt>
                <c:pt idx="157">
                  <c:v>1069.86743164062</c:v>
                </c:pt>
                <c:pt idx="158">
                  <c:v>1089.61120605468</c:v>
                </c:pt>
                <c:pt idx="159">
                  <c:v>1072.88256835937</c:v>
                </c:pt>
                <c:pt idx="160">
                  <c:v>1069.13793945312</c:v>
                </c:pt>
                <c:pt idx="161">
                  <c:v>1058.63366699218</c:v>
                </c:pt>
                <c:pt idx="162">
                  <c:v>1032.71374511718</c:v>
                </c:pt>
                <c:pt idx="163">
                  <c:v>995.99792480468705</c:v>
                </c:pt>
                <c:pt idx="164">
                  <c:v>1015.35260009765</c:v>
                </c:pt>
                <c:pt idx="165">
                  <c:v>1008.7876586914</c:v>
                </c:pt>
                <c:pt idx="166">
                  <c:v>1012.87249755859</c:v>
                </c:pt>
                <c:pt idx="167">
                  <c:v>1000.76361083984</c:v>
                </c:pt>
                <c:pt idx="168">
                  <c:v>998.04034423828102</c:v>
                </c:pt>
                <c:pt idx="169">
                  <c:v>1021.52893066406</c:v>
                </c:pt>
                <c:pt idx="170">
                  <c:v>1021.77197265625</c:v>
                </c:pt>
                <c:pt idx="171">
                  <c:v>1021.62609863281</c:v>
                </c:pt>
                <c:pt idx="172">
                  <c:v>1029.45532226562</c:v>
                </c:pt>
                <c:pt idx="173">
                  <c:v>1001.63897705078</c:v>
                </c:pt>
                <c:pt idx="174">
                  <c:v>1023.13348388671</c:v>
                </c:pt>
                <c:pt idx="175">
                  <c:v>1029.30981445312</c:v>
                </c:pt>
                <c:pt idx="176">
                  <c:v>1030.71984863281</c:v>
                </c:pt>
                <c:pt idx="177">
                  <c:v>1033.15148925781</c:v>
                </c:pt>
                <c:pt idx="178">
                  <c:v>966.47918701171795</c:v>
                </c:pt>
                <c:pt idx="179">
                  <c:v>995.7060546875</c:v>
                </c:pt>
                <c:pt idx="180">
                  <c:v>982.52722167968705</c:v>
                </c:pt>
                <c:pt idx="181">
                  <c:v>982.77044677734295</c:v>
                </c:pt>
                <c:pt idx="182">
                  <c:v>973.53070068359295</c:v>
                </c:pt>
                <c:pt idx="183">
                  <c:v>977.27502441406205</c:v>
                </c:pt>
                <c:pt idx="184">
                  <c:v>977.08062744140602</c:v>
                </c:pt>
                <c:pt idx="185">
                  <c:v>977.95599365234295</c:v>
                </c:pt>
                <c:pt idx="186">
                  <c:v>972.703857421875</c:v>
                </c:pt>
                <c:pt idx="187">
                  <c:v>1000.32598876953</c:v>
                </c:pt>
                <c:pt idx="188">
                  <c:v>991.91296386718705</c:v>
                </c:pt>
                <c:pt idx="189">
                  <c:v>981.70056152343705</c:v>
                </c:pt>
                <c:pt idx="190">
                  <c:v>963.12371826171795</c:v>
                </c:pt>
                <c:pt idx="191">
                  <c:v>977.17791748046795</c:v>
                </c:pt>
                <c:pt idx="192">
                  <c:v>958.94152832031205</c:v>
                </c:pt>
                <c:pt idx="193">
                  <c:v>969.88336181640602</c:v>
                </c:pt>
                <c:pt idx="194">
                  <c:v>979.17169189453102</c:v>
                </c:pt>
                <c:pt idx="195">
                  <c:v>974.55181884765602</c:v>
                </c:pt>
                <c:pt idx="196">
                  <c:v>977.90740966796795</c:v>
                </c:pt>
                <c:pt idx="197">
                  <c:v>1001.44445800781</c:v>
                </c:pt>
                <c:pt idx="198">
                  <c:v>980.24163818359295</c:v>
                </c:pt>
                <c:pt idx="199">
                  <c:v>970.22375488281205</c:v>
                </c:pt>
                <c:pt idx="200">
                  <c:v>1002.31976318359</c:v>
                </c:pt>
                <c:pt idx="201">
                  <c:v>1042.09948730468</c:v>
                </c:pt>
                <c:pt idx="202">
                  <c:v>1044.67687988281</c:v>
                </c:pt>
                <c:pt idx="203">
                  <c:v>1042.974609375</c:v>
                </c:pt>
                <c:pt idx="204">
                  <c:v>1000.1314086914</c:v>
                </c:pt>
                <c:pt idx="205">
                  <c:v>987.58483886718705</c:v>
                </c:pt>
                <c:pt idx="206">
                  <c:v>967.8408203125</c:v>
                </c:pt>
                <c:pt idx="207">
                  <c:v>969.10528564453102</c:v>
                </c:pt>
                <c:pt idx="208">
                  <c:v>991.86431884765602</c:v>
                </c:pt>
                <c:pt idx="209">
                  <c:v>990.21081542968705</c:v>
                </c:pt>
                <c:pt idx="210">
                  <c:v>1002.56311035156</c:v>
                </c:pt>
                <c:pt idx="211">
                  <c:v>1001.24987792968</c:v>
                </c:pt>
                <c:pt idx="212">
                  <c:v>1018.02734375</c:v>
                </c:pt>
                <c:pt idx="213">
                  <c:v>1043.16943359375</c:v>
                </c:pt>
                <c:pt idx="214">
                  <c:v>1027.85083007812</c:v>
                </c:pt>
                <c:pt idx="215">
                  <c:v>1022.01507568359</c:v>
                </c:pt>
                <c:pt idx="216">
                  <c:v>1010.48968505859</c:v>
                </c:pt>
                <c:pt idx="217">
                  <c:v>999.11016845703102</c:v>
                </c:pt>
                <c:pt idx="218">
                  <c:v>995.75476074218705</c:v>
                </c:pt>
                <c:pt idx="219">
                  <c:v>989.23822021484295</c:v>
                </c:pt>
                <c:pt idx="220">
                  <c:v>991.52380371093705</c:v>
                </c:pt>
                <c:pt idx="221">
                  <c:v>990.016357421875</c:v>
                </c:pt>
                <c:pt idx="222">
                  <c:v>979.36633300781205</c:v>
                </c:pt>
                <c:pt idx="223">
                  <c:v>973.80310058593705</c:v>
                </c:pt>
                <c:pt idx="224">
                  <c:v>972.58306884765602</c:v>
                </c:pt>
                <c:pt idx="225">
                  <c:v>959.35833740234295</c:v>
                </c:pt>
                <c:pt idx="226">
                  <c:v>975.70623779296795</c:v>
                </c:pt>
                <c:pt idx="227">
                  <c:v>974.53503417968705</c:v>
                </c:pt>
                <c:pt idx="228">
                  <c:v>967.75183105468705</c:v>
                </c:pt>
                <c:pt idx="229">
                  <c:v>975.36462402343705</c:v>
                </c:pt>
                <c:pt idx="230">
                  <c:v>968.48382568359295</c:v>
                </c:pt>
                <c:pt idx="231">
                  <c:v>955.30792236328102</c:v>
                </c:pt>
                <c:pt idx="232">
                  <c:v>956.67437744140602</c:v>
                </c:pt>
                <c:pt idx="233">
                  <c:v>965.26312255859295</c:v>
                </c:pt>
                <c:pt idx="234">
                  <c:v>961.89587402343705</c:v>
                </c:pt>
                <c:pt idx="235">
                  <c:v>997.81262207031205</c:v>
                </c:pt>
                <c:pt idx="236">
                  <c:v>996.88543701171795</c:v>
                </c:pt>
                <c:pt idx="237">
                  <c:v>996.88543701171795</c:v>
                </c:pt>
                <c:pt idx="238">
                  <c:v>1003.81512451171</c:v>
                </c:pt>
                <c:pt idx="239">
                  <c:v>998.78863525390602</c:v>
                </c:pt>
                <c:pt idx="240">
                  <c:v>1017.47900390625</c:v>
                </c:pt>
                <c:pt idx="241">
                  <c:v>1007.76788330078</c:v>
                </c:pt>
                <c:pt idx="242">
                  <c:v>998.15435791015602</c:v>
                </c:pt>
                <c:pt idx="243">
                  <c:v>1014.89270019531</c:v>
                </c:pt>
                <c:pt idx="244">
                  <c:v>1051.78540039062</c:v>
                </c:pt>
                <c:pt idx="245">
                  <c:v>1063.49755859375</c:v>
                </c:pt>
                <c:pt idx="246">
                  <c:v>1077.06372070312</c:v>
                </c:pt>
                <c:pt idx="247">
                  <c:v>1123.66796875</c:v>
                </c:pt>
                <c:pt idx="248">
                  <c:v>1116.29895019531</c:v>
                </c:pt>
                <c:pt idx="249">
                  <c:v>1134.40380859375</c:v>
                </c:pt>
                <c:pt idx="250">
                  <c:v>1131.57348632812</c:v>
                </c:pt>
                <c:pt idx="251">
                  <c:v>1129.81652832031</c:v>
                </c:pt>
                <c:pt idx="252">
                  <c:v>1150.45886230468</c:v>
                </c:pt>
                <c:pt idx="253">
                  <c:v>1145.48132324218</c:v>
                </c:pt>
                <c:pt idx="254">
                  <c:v>1156.65661621093</c:v>
                </c:pt>
                <c:pt idx="255">
                  <c:v>1201.74780273437</c:v>
                </c:pt>
                <c:pt idx="256">
                  <c:v>1204.13879394531</c:v>
                </c:pt>
                <c:pt idx="257">
                  <c:v>1187.05883789062</c:v>
                </c:pt>
                <c:pt idx="258">
                  <c:v>1203.30920410156</c:v>
                </c:pt>
                <c:pt idx="259">
                  <c:v>1205.8466796875</c:v>
                </c:pt>
                <c:pt idx="260">
                  <c:v>1194.47644042968</c:v>
                </c:pt>
                <c:pt idx="261">
                  <c:v>1207.06701660156</c:v>
                </c:pt>
                <c:pt idx="262">
                  <c:v>1202.33325195312</c:v>
                </c:pt>
                <c:pt idx="263">
                  <c:v>1212.33728027343</c:v>
                </c:pt>
                <c:pt idx="264">
                  <c:v>1196.28198242187</c:v>
                </c:pt>
                <c:pt idx="265">
                  <c:v>1195.01330566406</c:v>
                </c:pt>
                <c:pt idx="266">
                  <c:v>1204.52954101562</c:v>
                </c:pt>
                <c:pt idx="267">
                  <c:v>1206.62768554687</c:v>
                </c:pt>
                <c:pt idx="268">
                  <c:v>1228.97802734375</c:v>
                </c:pt>
                <c:pt idx="269">
                  <c:v>1235.32189941406</c:v>
                </c:pt>
                <c:pt idx="270">
                  <c:v>1175.34704589843</c:v>
                </c:pt>
                <c:pt idx="271">
                  <c:v>1185.83898925781</c:v>
                </c:pt>
                <c:pt idx="272">
                  <c:v>1205.35876464843</c:v>
                </c:pt>
                <c:pt idx="273">
                  <c:v>1236.10290527343</c:v>
                </c:pt>
                <c:pt idx="274">
                  <c:v>1238.005859375</c:v>
                </c:pt>
                <c:pt idx="275">
                  <c:v>1312.474609375</c:v>
                </c:pt>
                <c:pt idx="276">
                  <c:v>1358.83471679687</c:v>
                </c:pt>
                <c:pt idx="277">
                  <c:v>1396.11791992187</c:v>
                </c:pt>
                <c:pt idx="278">
                  <c:v>1396.11791992187</c:v>
                </c:pt>
                <c:pt idx="279">
                  <c:v>1410.12353515625</c:v>
                </c:pt>
                <c:pt idx="280">
                  <c:v>1398.26513671875</c:v>
                </c:pt>
                <c:pt idx="281">
                  <c:v>1419.0537109375</c:v>
                </c:pt>
                <c:pt idx="282">
                  <c:v>1415.29626464843</c:v>
                </c:pt>
                <c:pt idx="283">
                  <c:v>1430.37536621093</c:v>
                </c:pt>
                <c:pt idx="284">
                  <c:v>1416.36987304687</c:v>
                </c:pt>
                <c:pt idx="285">
                  <c:v>1418.22424316406</c:v>
                </c:pt>
                <c:pt idx="286">
                  <c:v>1436.57299804687</c:v>
                </c:pt>
                <c:pt idx="287">
                  <c:v>1373.42578125</c:v>
                </c:pt>
                <c:pt idx="288">
                  <c:v>1377.23229980468</c:v>
                </c:pt>
                <c:pt idx="289">
                  <c:v>1386.35791015625</c:v>
                </c:pt>
                <c:pt idx="290">
                  <c:v>1403.73071289062</c:v>
                </c:pt>
                <c:pt idx="291">
                  <c:v>1380.94116210937</c:v>
                </c:pt>
                <c:pt idx="292">
                  <c:v>1355.22351074218</c:v>
                </c:pt>
                <c:pt idx="293">
                  <c:v>1336.97229003906</c:v>
                </c:pt>
                <c:pt idx="294">
                  <c:v>1335.02026367187</c:v>
                </c:pt>
                <c:pt idx="295">
                  <c:v>1340.14440917968</c:v>
                </c:pt>
                <c:pt idx="296">
                  <c:v>1326.48022460937</c:v>
                </c:pt>
                <c:pt idx="297">
                  <c:v>1356.44360351562</c:v>
                </c:pt>
                <c:pt idx="298">
                  <c:v>1356.19946289062</c:v>
                </c:pt>
                <c:pt idx="299">
                  <c:v>1336.53308105468</c:v>
                </c:pt>
                <c:pt idx="300">
                  <c:v>1360.73803710937</c:v>
                </c:pt>
                <c:pt idx="301">
                  <c:v>1338.53381347656</c:v>
                </c:pt>
                <c:pt idx="302">
                  <c:v>1348.97705078125</c:v>
                </c:pt>
                <c:pt idx="303">
                  <c:v>1386.16271972656</c:v>
                </c:pt>
                <c:pt idx="304">
                  <c:v>1375.86584472656</c:v>
                </c:pt>
                <c:pt idx="305">
                  <c:v>1438.72033691406</c:v>
                </c:pt>
                <c:pt idx="306">
                  <c:v>1419.78576660156</c:v>
                </c:pt>
                <c:pt idx="307">
                  <c:v>1389.62780761718</c:v>
                </c:pt>
                <c:pt idx="308">
                  <c:v>1372.93786621093</c:v>
                </c:pt>
                <c:pt idx="309">
                  <c:v>1254.93957519531</c:v>
                </c:pt>
                <c:pt idx="310">
                  <c:v>1258.40441894531</c:v>
                </c:pt>
                <c:pt idx="311">
                  <c:v>1267.77404785156</c:v>
                </c:pt>
                <c:pt idx="312">
                  <c:v>1254.64672851562</c:v>
                </c:pt>
                <c:pt idx="313">
                  <c:v>1248.97277832031</c:v>
                </c:pt>
                <c:pt idx="314">
                  <c:v>1236.30407714843</c:v>
                </c:pt>
                <c:pt idx="315">
                  <c:v>1235.52136230468</c:v>
                </c:pt>
                <c:pt idx="316">
                  <c:v>1260.17407226562</c:v>
                </c:pt>
                <c:pt idx="317">
                  <c:v>1262.71752929687</c:v>
                </c:pt>
                <c:pt idx="318">
                  <c:v>1262.66870117187</c:v>
                </c:pt>
                <c:pt idx="319">
                  <c:v>1266.33728027343</c:v>
                </c:pt>
                <c:pt idx="320">
                  <c:v>1297.49548339843</c:v>
                </c:pt>
                <c:pt idx="321">
                  <c:v>1298.08264160156</c:v>
                </c:pt>
                <c:pt idx="322">
                  <c:v>1317.79467773437</c:v>
                </c:pt>
                <c:pt idx="323">
                  <c:v>1316.57202148437</c:v>
                </c:pt>
                <c:pt idx="324">
                  <c:v>1342.88781738281</c:v>
                </c:pt>
                <c:pt idx="325">
                  <c:v>1359.02941894531</c:v>
                </c:pt>
                <c:pt idx="326">
                  <c:v>1368.4697265625</c:v>
                </c:pt>
                <c:pt idx="327">
                  <c:v>1345.38256835937</c:v>
                </c:pt>
                <c:pt idx="328">
                  <c:v>1343.13232421875</c:v>
                </c:pt>
                <c:pt idx="329">
                  <c:v>1347.58374023437</c:v>
                </c:pt>
                <c:pt idx="330">
                  <c:v>1362.06213378906</c:v>
                </c:pt>
                <c:pt idx="331">
                  <c:v>1342.7412109375</c:v>
                </c:pt>
                <c:pt idx="332">
                  <c:v>1359.27392578125</c:v>
                </c:pt>
                <c:pt idx="333">
                  <c:v>1298.37585449218</c:v>
                </c:pt>
                <c:pt idx="334">
                  <c:v>1301.21301269531</c:v>
                </c:pt>
                <c:pt idx="335">
                  <c:v>1330.80590820312</c:v>
                </c:pt>
                <c:pt idx="336">
                  <c:v>1331.44201660156</c:v>
                </c:pt>
                <c:pt idx="337">
                  <c:v>1349.19775390625</c:v>
                </c:pt>
                <c:pt idx="338">
                  <c:v>1353.20861816406</c:v>
                </c:pt>
                <c:pt idx="339">
                  <c:v>1340.6865234375</c:v>
                </c:pt>
                <c:pt idx="340">
                  <c:v>1380.20935058593</c:v>
                </c:pt>
                <c:pt idx="341">
                  <c:v>1387.15502929687</c:v>
                </c:pt>
                <c:pt idx="342">
                  <c:v>1358.83374023437</c:v>
                </c:pt>
                <c:pt idx="343">
                  <c:v>1361.96435546875</c:v>
                </c:pt>
                <c:pt idx="344">
                  <c:v>1340.24658203125</c:v>
                </c:pt>
                <c:pt idx="345">
                  <c:v>1323.07751464843</c:v>
                </c:pt>
                <c:pt idx="346">
                  <c:v>1322.00158691406</c:v>
                </c:pt>
                <c:pt idx="347">
                  <c:v>1331.44201660156</c:v>
                </c:pt>
                <c:pt idx="348">
                  <c:v>1291.185546875</c:v>
                </c:pt>
                <c:pt idx="349">
                  <c:v>1261.6416015625</c:v>
                </c:pt>
                <c:pt idx="350">
                  <c:v>1309.62634277343</c:v>
                </c:pt>
                <c:pt idx="351">
                  <c:v>1341.66491699218</c:v>
                </c:pt>
                <c:pt idx="352">
                  <c:v>1342.98559570312</c:v>
                </c:pt>
                <c:pt idx="353">
                  <c:v>1331.49084472656</c:v>
                </c:pt>
                <c:pt idx="354">
                  <c:v>1344.84448242187</c:v>
                </c:pt>
                <c:pt idx="355">
                  <c:v>1369.4482421875</c:v>
                </c:pt>
                <c:pt idx="356">
                  <c:v>1363.52941894531</c:v>
                </c:pt>
                <c:pt idx="357">
                  <c:v>1356.97497558593</c:v>
                </c:pt>
                <c:pt idx="358">
                  <c:v>1366.66015625</c:v>
                </c:pt>
                <c:pt idx="359">
                  <c:v>1375.61145019531</c:v>
                </c:pt>
                <c:pt idx="360">
                  <c:v>1370.86669921875</c:v>
                </c:pt>
                <c:pt idx="361">
                  <c:v>1369.69274902343</c:v>
                </c:pt>
                <c:pt idx="362">
                  <c:v>1356.14343261718</c:v>
                </c:pt>
                <c:pt idx="363">
                  <c:v>1338.68139648437</c:v>
                </c:pt>
                <c:pt idx="364">
                  <c:v>1322.24597167968</c:v>
                </c:pt>
                <c:pt idx="365">
                  <c:v>1328.3603515625</c:v>
                </c:pt>
                <c:pt idx="366">
                  <c:v>1326.40368652343</c:v>
                </c:pt>
                <c:pt idx="367">
                  <c:v>1298.08264160156</c:v>
                </c:pt>
                <c:pt idx="368">
                  <c:v>1315.642578125</c:v>
                </c:pt>
                <c:pt idx="369">
                  <c:v>1300.18579101562</c:v>
                </c:pt>
                <c:pt idx="370">
                  <c:v>1286.88122558593</c:v>
                </c:pt>
                <c:pt idx="371">
                  <c:v>1280.32653808593</c:v>
                </c:pt>
                <c:pt idx="372">
                  <c:v>1281.84326171875</c:v>
                </c:pt>
                <c:pt idx="373">
                  <c:v>1214.58618164062</c:v>
                </c:pt>
                <c:pt idx="374">
                  <c:v>1154.32397460937</c:v>
                </c:pt>
                <c:pt idx="375">
                  <c:v>1158.67736816406</c:v>
                </c:pt>
                <c:pt idx="376">
                  <c:v>1120.37744140625</c:v>
                </c:pt>
                <c:pt idx="377">
                  <c:v>1117.44274902343</c:v>
                </c:pt>
                <c:pt idx="378">
                  <c:v>1158.67736816406</c:v>
                </c:pt>
                <c:pt idx="379">
                  <c:v>1162.00341796875</c:v>
                </c:pt>
                <c:pt idx="380">
                  <c:v>1183.67236328125</c:v>
                </c:pt>
                <c:pt idx="381">
                  <c:v>1180.44396972656</c:v>
                </c:pt>
                <c:pt idx="382">
                  <c:v>1183.28112792968</c:v>
                </c:pt>
                <c:pt idx="383">
                  <c:v>1168.99816894531</c:v>
                </c:pt>
                <c:pt idx="384">
                  <c:v>1161.02526855468</c:v>
                </c:pt>
                <c:pt idx="385">
                  <c:v>1197.31958007812</c:v>
                </c:pt>
                <c:pt idx="386">
                  <c:v>1192.8193359375</c:v>
                </c:pt>
                <c:pt idx="387">
                  <c:v>1149.23693847656</c:v>
                </c:pt>
                <c:pt idx="388">
                  <c:v>1130.94311523437</c:v>
                </c:pt>
                <c:pt idx="389">
                  <c:v>1163.96008300781</c:v>
                </c:pt>
                <c:pt idx="390">
                  <c:v>1180.19958496093</c:v>
                </c:pt>
                <c:pt idx="391">
                  <c:v>1180.73742675781</c:v>
                </c:pt>
                <c:pt idx="392">
                  <c:v>1175.21044921875</c:v>
                </c:pt>
                <c:pt idx="393">
                  <c:v>1175.06372070312</c:v>
                </c:pt>
                <c:pt idx="394">
                  <c:v>1177.31359863281</c:v>
                </c:pt>
                <c:pt idx="395">
                  <c:v>1175.16149902343</c:v>
                </c:pt>
                <c:pt idx="396">
                  <c:v>1122.48095703125</c:v>
                </c:pt>
                <c:pt idx="397">
                  <c:v>1143.02478027343</c:v>
                </c:pt>
                <c:pt idx="398">
                  <c:v>1159.94921875</c:v>
                </c:pt>
                <c:pt idx="399">
                  <c:v>1123.89929199218</c:v>
                </c:pt>
                <c:pt idx="400">
                  <c:v>1080.36572265625</c:v>
                </c:pt>
                <c:pt idx="401">
                  <c:v>1060.45776367187</c:v>
                </c:pt>
                <c:pt idx="402">
                  <c:v>1048.76733398437</c:v>
                </c:pt>
                <c:pt idx="403">
                  <c:v>1051.99560546875</c:v>
                </c:pt>
                <c:pt idx="404">
                  <c:v>1068.91979980468</c:v>
                </c:pt>
                <c:pt idx="405">
                  <c:v>1103.20874023437</c:v>
                </c:pt>
                <c:pt idx="406">
                  <c:v>1068.87084960937</c:v>
                </c:pt>
                <c:pt idx="407">
                  <c:v>1071.90356445312</c:v>
                </c:pt>
                <c:pt idx="408">
                  <c:v>1058.55017089843</c:v>
                </c:pt>
                <c:pt idx="409">
                  <c:v>1111.67102050781</c:v>
                </c:pt>
                <c:pt idx="410">
                  <c:v>1122.18737792968</c:v>
                </c:pt>
                <c:pt idx="411">
                  <c:v>1112.45349121093</c:v>
                </c:pt>
                <c:pt idx="412">
                  <c:v>1100.51843261718</c:v>
                </c:pt>
                <c:pt idx="413">
                  <c:v>1116.56213378906</c:v>
                </c:pt>
                <c:pt idx="414">
                  <c:v>1121.25805664062</c:v>
                </c:pt>
                <c:pt idx="415">
                  <c:v>1123.60595703125</c:v>
                </c:pt>
                <c:pt idx="416">
                  <c:v>1105.50769042968</c:v>
                </c:pt>
                <c:pt idx="417">
                  <c:v>1128.54626464843</c:v>
                </c:pt>
                <c:pt idx="418">
                  <c:v>1125.90490722656</c:v>
                </c:pt>
                <c:pt idx="419">
                  <c:v>1127.51904296875</c:v>
                </c:pt>
                <c:pt idx="420">
                  <c:v>1147.62268066406</c:v>
                </c:pt>
                <c:pt idx="421">
                  <c:v>1154.66638183593</c:v>
                </c:pt>
                <c:pt idx="422">
                  <c:v>1231.31481933593</c:v>
                </c:pt>
                <c:pt idx="423">
                  <c:v>1224.66235351562</c:v>
                </c:pt>
                <c:pt idx="424">
                  <c:v>1222.06994628906</c:v>
                </c:pt>
                <c:pt idx="425">
                  <c:v>1240.41271972656</c:v>
                </c:pt>
                <c:pt idx="426">
                  <c:v>1247.50524902343</c:v>
                </c:pt>
                <c:pt idx="427">
                  <c:v>1228.52673339843</c:v>
                </c:pt>
                <c:pt idx="428">
                  <c:v>1246.03796386718</c:v>
                </c:pt>
                <c:pt idx="429">
                  <c:v>1252.00537109375</c:v>
                </c:pt>
                <c:pt idx="430">
                  <c:v>1257.87512207031</c:v>
                </c:pt>
                <c:pt idx="431">
                  <c:v>1271.130859375</c:v>
                </c:pt>
                <c:pt idx="432">
                  <c:v>1292.06604003906</c:v>
                </c:pt>
                <c:pt idx="433">
                  <c:v>1287.71276855468</c:v>
                </c:pt>
                <c:pt idx="434">
                  <c:v>1273.62548828125</c:v>
                </c:pt>
                <c:pt idx="435">
                  <c:v>1297.15319824218</c:v>
                </c:pt>
                <c:pt idx="436">
                  <c:v>1287.41931152343</c:v>
                </c:pt>
                <c:pt idx="437">
                  <c:v>1288.49536132812</c:v>
                </c:pt>
                <c:pt idx="438">
                  <c:v>1283.310546875</c:v>
                </c:pt>
                <c:pt idx="439">
                  <c:v>1261.83703613281</c:v>
                </c:pt>
                <c:pt idx="440">
                  <c:v>1225.78747558593</c:v>
                </c:pt>
                <c:pt idx="441">
                  <c:v>1221.97216796875</c:v>
                </c:pt>
                <c:pt idx="442">
                  <c:v>1211.6513671875</c:v>
                </c:pt>
                <c:pt idx="443">
                  <c:v>1189.10192871093</c:v>
                </c:pt>
                <c:pt idx="444">
                  <c:v>1197.7109375</c:v>
                </c:pt>
                <c:pt idx="445">
                  <c:v>1202.55322265625</c:v>
                </c:pt>
                <c:pt idx="446">
                  <c:v>1173.49829101562</c:v>
                </c:pt>
                <c:pt idx="447">
                  <c:v>1208.12951660156</c:v>
                </c:pt>
                <c:pt idx="448">
                  <c:v>1209.15673828125</c:v>
                </c:pt>
                <c:pt idx="449">
                  <c:v>1225.44519042968</c:v>
                </c:pt>
                <c:pt idx="450">
                  <c:v>1215.51538085937</c:v>
                </c:pt>
                <c:pt idx="451">
                  <c:v>1188.66162109375</c:v>
                </c:pt>
                <c:pt idx="452">
                  <c:v>1202.65124511718</c:v>
                </c:pt>
                <c:pt idx="453">
                  <c:v>1218.4013671875</c:v>
                </c:pt>
                <c:pt idx="454">
                  <c:v>1191.25390625</c:v>
                </c:pt>
                <c:pt idx="455">
                  <c:v>1202.7490234375</c:v>
                </c:pt>
                <c:pt idx="456">
                  <c:v>1147.2802734375</c:v>
                </c:pt>
                <c:pt idx="457">
                  <c:v>1155.69348144531</c:v>
                </c:pt>
                <c:pt idx="458">
                  <c:v>1191.15625</c:v>
                </c:pt>
                <c:pt idx="459">
                  <c:v>1175.69934082031</c:v>
                </c:pt>
                <c:pt idx="460">
                  <c:v>1165.28088378906</c:v>
                </c:pt>
                <c:pt idx="461">
                  <c:v>1145.76391601562</c:v>
                </c:pt>
                <c:pt idx="462">
                  <c:v>1131.04077148437</c:v>
                </c:pt>
                <c:pt idx="463">
                  <c:v>1124.19287109375</c:v>
                </c:pt>
                <c:pt idx="464">
                  <c:v>1108.24682617187</c:v>
                </c:pt>
                <c:pt idx="465">
                  <c:v>1085.0126953125</c:v>
                </c:pt>
                <c:pt idx="466">
                  <c:v>1107.46435546875</c:v>
                </c:pt>
                <c:pt idx="467">
                  <c:v>1099.05078125</c:v>
                </c:pt>
                <c:pt idx="468">
                  <c:v>1068.822265625</c:v>
                </c:pt>
                <c:pt idx="469">
                  <c:v>1102.66320800781</c:v>
                </c:pt>
                <c:pt idx="470">
                  <c:v>1093.92041015625</c:v>
                </c:pt>
                <c:pt idx="471">
                  <c:v>1074.07763671875</c:v>
                </c:pt>
                <c:pt idx="472">
                  <c:v>1050.74743652343</c:v>
                </c:pt>
                <c:pt idx="473">
                  <c:v>1052.26977539062</c:v>
                </c:pt>
                <c:pt idx="474">
                  <c:v>1086.40576171875</c:v>
                </c:pt>
                <c:pt idx="475">
                  <c:v>1081.78881835937</c:v>
                </c:pt>
                <c:pt idx="476">
                  <c:v>1077.27001953125</c:v>
                </c:pt>
                <c:pt idx="477">
                  <c:v>1087.28991699218</c:v>
                </c:pt>
                <c:pt idx="478">
                  <c:v>1082.91845703125</c:v>
                </c:pt>
                <c:pt idx="479">
                  <c:v>1086.99523925781</c:v>
                </c:pt>
                <c:pt idx="480">
                  <c:v>1079.185546875</c:v>
                </c:pt>
                <c:pt idx="481">
                  <c:v>1078.79272460937</c:v>
                </c:pt>
                <c:pt idx="482">
                  <c:v>1091.61218261718</c:v>
                </c:pt>
                <c:pt idx="483">
                  <c:v>1113.07592773437</c:v>
                </c:pt>
                <c:pt idx="484">
                  <c:v>1136.65185546875</c:v>
                </c:pt>
                <c:pt idx="485">
                  <c:v>1176.04296875</c:v>
                </c:pt>
                <c:pt idx="486">
                  <c:v>1200.4541015625</c:v>
                </c:pt>
                <c:pt idx="487">
                  <c:v>1197.06506347656</c:v>
                </c:pt>
                <c:pt idx="488">
                  <c:v>1202.66430664062</c:v>
                </c:pt>
                <c:pt idx="489">
                  <c:v>1199.32446289062</c:v>
                </c:pt>
                <c:pt idx="490">
                  <c:v>1206.83923339843</c:v>
                </c:pt>
                <c:pt idx="491">
                  <c:v>1219.80590820312</c:v>
                </c:pt>
                <c:pt idx="492">
                  <c:v>1233.4111328125</c:v>
                </c:pt>
                <c:pt idx="493">
                  <c:v>1239.99279785156</c:v>
                </c:pt>
                <c:pt idx="494">
                  <c:v>1236.45629882812</c:v>
                </c:pt>
                <c:pt idx="495">
                  <c:v>1201.63293457031</c:v>
                </c:pt>
                <c:pt idx="496">
                  <c:v>1234.78649902343</c:v>
                </c:pt>
                <c:pt idx="497">
                  <c:v>1204.77600097656</c:v>
                </c:pt>
                <c:pt idx="498">
                  <c:v>1204.62890625</c:v>
                </c:pt>
                <c:pt idx="499">
                  <c:v>1189.1572265625</c:v>
                </c:pt>
                <c:pt idx="500">
                  <c:v>1199.42260742187</c:v>
                </c:pt>
                <c:pt idx="501">
                  <c:v>1203.59753417968</c:v>
                </c:pt>
                <c:pt idx="502">
                  <c:v>1227.27160644531</c:v>
                </c:pt>
                <c:pt idx="503">
                  <c:v>1265.14050292968</c:v>
                </c:pt>
                <c:pt idx="504">
                  <c:v>1267.39965820312</c:v>
                </c:pt>
                <c:pt idx="505">
                  <c:v>1256.83984375</c:v>
                </c:pt>
                <c:pt idx="506">
                  <c:v>1286.75158691406</c:v>
                </c:pt>
                <c:pt idx="507">
                  <c:v>1266.61389160156</c:v>
                </c:pt>
                <c:pt idx="508">
                  <c:v>1281.88903808593</c:v>
                </c:pt>
                <c:pt idx="509">
                  <c:v>1285.86743164062</c:v>
                </c:pt>
                <c:pt idx="510">
                  <c:v>1285.08154296875</c:v>
                </c:pt>
                <c:pt idx="511">
                  <c:v>1274.22692871093</c:v>
                </c:pt>
                <c:pt idx="512">
                  <c:v>1278.35278320312</c:v>
                </c:pt>
                <c:pt idx="513">
                  <c:v>1324.66955566406</c:v>
                </c:pt>
                <c:pt idx="514">
                  <c:v>1334.00158691406</c:v>
                </c:pt>
                <c:pt idx="515">
                  <c:v>1326.14282226562</c:v>
                </c:pt>
                <c:pt idx="516">
                  <c:v>1264.40368652343</c:v>
                </c:pt>
                <c:pt idx="517">
                  <c:v>1268.82409667968</c:v>
                </c:pt>
                <c:pt idx="518">
                  <c:v>1276.14245605468</c:v>
                </c:pt>
                <c:pt idx="519">
                  <c:v>1287.97961425781</c:v>
                </c:pt>
                <c:pt idx="520">
                  <c:v>1300.2587890625</c:v>
                </c:pt>
                <c:pt idx="521">
                  <c:v>1319.7578125</c:v>
                </c:pt>
                <c:pt idx="522">
                  <c:v>1366.90954589843</c:v>
                </c:pt>
                <c:pt idx="523">
                  <c:v>1360.47521972656</c:v>
                </c:pt>
                <c:pt idx="524">
                  <c:v>1357.8720703125</c:v>
                </c:pt>
                <c:pt idx="525">
                  <c:v>1355.41638183593</c:v>
                </c:pt>
                <c:pt idx="526">
                  <c:v>1353.99169921875</c:v>
                </c:pt>
                <c:pt idx="527">
                  <c:v>1343.23547363281</c:v>
                </c:pt>
                <c:pt idx="528">
                  <c:v>1325.06225585937</c:v>
                </c:pt>
                <c:pt idx="529">
                  <c:v>1322.31176757812</c:v>
                </c:pt>
                <c:pt idx="530">
                  <c:v>1359.10021972656</c:v>
                </c:pt>
                <c:pt idx="531">
                  <c:v>1354.1884765625</c:v>
                </c:pt>
                <c:pt idx="532">
                  <c:v>1344.51245117187</c:v>
                </c:pt>
                <c:pt idx="533">
                  <c:v>1334.39440917968</c:v>
                </c:pt>
                <c:pt idx="534">
                  <c:v>1279.3349609375</c:v>
                </c:pt>
                <c:pt idx="535">
                  <c:v>1290.140625</c:v>
                </c:pt>
                <c:pt idx="536">
                  <c:v>1296.08374023437</c:v>
                </c:pt>
                <c:pt idx="537">
                  <c:v>1291.07397460937</c:v>
                </c:pt>
                <c:pt idx="538">
                  <c:v>1290.18981933593</c:v>
                </c:pt>
                <c:pt idx="539">
                  <c:v>1283.36242675781</c:v>
                </c:pt>
                <c:pt idx="540">
                  <c:v>1270.0029296875</c:v>
                </c:pt>
                <c:pt idx="541">
                  <c:v>1290.68078613281</c:v>
                </c:pt>
                <c:pt idx="542">
                  <c:v>1295.98547363281</c:v>
                </c:pt>
                <c:pt idx="543">
                  <c:v>1309.93444824218</c:v>
                </c:pt>
                <c:pt idx="544">
                  <c:v>1324.71862792968</c:v>
                </c:pt>
                <c:pt idx="545">
                  <c:v>1299.767578125</c:v>
                </c:pt>
                <c:pt idx="546">
                  <c:v>1319.56140136718</c:v>
                </c:pt>
                <c:pt idx="547">
                  <c:v>1328.64794921875</c:v>
                </c:pt>
                <c:pt idx="548">
                  <c:v>1326.8798828125</c:v>
                </c:pt>
                <c:pt idx="549">
                  <c:v>1321.62438964843</c:v>
                </c:pt>
                <c:pt idx="550">
                  <c:v>1256.79064941406</c:v>
                </c:pt>
                <c:pt idx="551">
                  <c:v>1247.75317382812</c:v>
                </c:pt>
                <c:pt idx="552">
                  <c:v>1209.19665527343</c:v>
                </c:pt>
                <c:pt idx="553">
                  <c:v>1231.34826660156</c:v>
                </c:pt>
                <c:pt idx="554">
                  <c:v>1210.22827148437</c:v>
                </c:pt>
                <c:pt idx="555">
                  <c:v>1234.83569335937</c:v>
                </c:pt>
                <c:pt idx="556">
                  <c:v>1226.583984375</c:v>
                </c:pt>
                <c:pt idx="557">
                  <c:v>1188.42053222656</c:v>
                </c:pt>
                <c:pt idx="558">
                  <c:v>1145.34545898437</c:v>
                </c:pt>
                <c:pt idx="559">
                  <c:v>1155.16870117187</c:v>
                </c:pt>
                <c:pt idx="560">
                  <c:v>1154.97216796875</c:v>
                </c:pt>
                <c:pt idx="561">
                  <c:v>1165.53234863281</c:v>
                </c:pt>
                <c:pt idx="562">
                  <c:v>1166.3671875</c:v>
                </c:pt>
                <c:pt idx="563">
                  <c:v>1194.8056640625</c:v>
                </c:pt>
                <c:pt idx="564">
                  <c:v>1199.17712402343</c:v>
                </c:pt>
                <c:pt idx="565">
                  <c:v>1198.63659667968</c:v>
                </c:pt>
                <c:pt idx="566">
                  <c:v>1185.76831054687</c:v>
                </c:pt>
                <c:pt idx="567">
                  <c:v>1187.58557128906</c:v>
                </c:pt>
                <c:pt idx="568">
                  <c:v>1210.67041015625</c:v>
                </c:pt>
                <c:pt idx="569">
                  <c:v>1181.78979492187</c:v>
                </c:pt>
                <c:pt idx="570">
                  <c:v>1205.07092285156</c:v>
                </c:pt>
                <c:pt idx="571">
                  <c:v>1214.599609375</c:v>
                </c:pt>
                <c:pt idx="572">
                  <c:v>1217.7919921875</c:v>
                </c:pt>
                <c:pt idx="573">
                  <c:v>1216.95739746093</c:v>
                </c:pt>
                <c:pt idx="574">
                  <c:v>1210.76867675781</c:v>
                </c:pt>
                <c:pt idx="575">
                  <c:v>1201.97692871093</c:v>
                </c:pt>
                <c:pt idx="576">
                  <c:v>1199.96301269531</c:v>
                </c:pt>
                <c:pt idx="577">
                  <c:v>1212.78247070312</c:v>
                </c:pt>
                <c:pt idx="578">
                  <c:v>1218.72534179687</c:v>
                </c:pt>
                <c:pt idx="579">
                  <c:v>1218.87280273437</c:v>
                </c:pt>
                <c:pt idx="580">
                  <c:v>1221.03393554687</c:v>
                </c:pt>
                <c:pt idx="581">
                  <c:v>1224.47192382812</c:v>
                </c:pt>
                <c:pt idx="582">
                  <c:v>1199.96301269531</c:v>
                </c:pt>
                <c:pt idx="583">
                  <c:v>1213.02783203125</c:v>
                </c:pt>
                <c:pt idx="584">
                  <c:v>1231.3974609375</c:v>
                </c:pt>
                <c:pt idx="585">
                  <c:v>1228.30310058593</c:v>
                </c:pt>
                <c:pt idx="586">
                  <c:v>1217.05541992187</c:v>
                </c:pt>
                <c:pt idx="587">
                  <c:v>1212.53674316406</c:v>
                </c:pt>
                <c:pt idx="588">
                  <c:v>1200.84692382812</c:v>
                </c:pt>
                <c:pt idx="589">
                  <c:v>1184.44213867187</c:v>
                </c:pt>
                <c:pt idx="590">
                  <c:v>1191.02368164062</c:v>
                </c:pt>
                <c:pt idx="591">
                  <c:v>1161.11181640625</c:v>
                </c:pt>
                <c:pt idx="592">
                  <c:v>1146.37683105468</c:v>
                </c:pt>
                <c:pt idx="593">
                  <c:v>1131.24914550781</c:v>
                </c:pt>
                <c:pt idx="594">
                  <c:v>1134.83447265625</c:v>
                </c:pt>
                <c:pt idx="595">
                  <c:v>1134.2451171875</c:v>
                </c:pt>
                <c:pt idx="596">
                  <c:v>1133.36108398437</c:v>
                </c:pt>
                <c:pt idx="597">
                  <c:v>1141.95654296875</c:v>
                </c:pt>
                <c:pt idx="598">
                  <c:v>1151.5341796875</c:v>
                </c:pt>
                <c:pt idx="599">
                  <c:v>1135.86608886718</c:v>
                </c:pt>
                <c:pt idx="600">
                  <c:v>1118.18420410156</c:v>
                </c:pt>
                <c:pt idx="601">
                  <c:v>1081.34680175781</c:v>
                </c:pt>
                <c:pt idx="602">
                  <c:v>1090.92456054687</c:v>
                </c:pt>
                <c:pt idx="603">
                  <c:v>1090.23693847656</c:v>
                </c:pt>
                <c:pt idx="604">
                  <c:v>1091.17016601562</c:v>
                </c:pt>
                <c:pt idx="605">
                  <c:v>1083.36047363281</c:v>
                </c:pt>
                <c:pt idx="606">
                  <c:v>1080.51171875</c:v>
                </c:pt>
                <c:pt idx="607">
                  <c:v>1081.15026855468</c:v>
                </c:pt>
                <c:pt idx="608">
                  <c:v>1108.01684570312</c:v>
                </c:pt>
                <c:pt idx="609">
                  <c:v>1128.44934082031</c:v>
                </c:pt>
                <c:pt idx="610">
                  <c:v>1146.47509765625</c:v>
                </c:pt>
                <c:pt idx="611">
                  <c:v>1171.42614746093</c:v>
                </c:pt>
                <c:pt idx="612">
                  <c:v>1165.48315429687</c:v>
                </c:pt>
                <c:pt idx="613">
                  <c:v>1160.71875</c:v>
                </c:pt>
                <c:pt idx="614">
                  <c:v>1167.39868164062</c:v>
                </c:pt>
                <c:pt idx="615">
                  <c:v>1171.5244140625</c:v>
                </c:pt>
                <c:pt idx="616">
                  <c:v>1151.87805175781</c:v>
                </c:pt>
                <c:pt idx="617">
                  <c:v>1157.57556152343</c:v>
                </c:pt>
                <c:pt idx="618">
                  <c:v>1157.28076171875</c:v>
                </c:pt>
                <c:pt idx="619">
                  <c:v>1181.54443359375</c:v>
                </c:pt>
                <c:pt idx="620">
                  <c:v>1184.14733886718</c:v>
                </c:pt>
                <c:pt idx="621">
                  <c:v>1133.2138671875</c:v>
                </c:pt>
                <c:pt idx="622">
                  <c:v>1178.79382324218</c:v>
                </c:pt>
                <c:pt idx="623">
                  <c:v>1172.31030273437</c:v>
                </c:pt>
                <c:pt idx="624">
                  <c:v>1162.56091308593</c:v>
                </c:pt>
                <c:pt idx="625">
                  <c:v>1153.40209960937</c:v>
                </c:pt>
                <c:pt idx="626">
                  <c:v>1158.6708984375</c:v>
                </c:pt>
                <c:pt idx="627">
                  <c:v>1163.79174804687</c:v>
                </c:pt>
                <c:pt idx="628">
                  <c:v>1179.794921875</c:v>
                </c:pt>
                <c:pt idx="629">
                  <c:v>1180.58288574218</c:v>
                </c:pt>
                <c:pt idx="630">
                  <c:v>1178.71179199218</c:v>
                </c:pt>
                <c:pt idx="631">
                  <c:v>1181.22290039062</c:v>
                </c:pt>
                <c:pt idx="632">
                  <c:v>1180.73034667968</c:v>
                </c:pt>
                <c:pt idx="633">
                  <c:v>1211.60412597656</c:v>
                </c:pt>
                <c:pt idx="634">
                  <c:v>1215.98645019531</c:v>
                </c:pt>
                <c:pt idx="635">
                  <c:v>1182.69995117187</c:v>
                </c:pt>
                <c:pt idx="636">
                  <c:v>1165.61352539062</c:v>
                </c:pt>
                <c:pt idx="637">
                  <c:v>1183.63562011718</c:v>
                </c:pt>
                <c:pt idx="638">
                  <c:v>1199.638671875</c:v>
                </c:pt>
                <c:pt idx="639">
                  <c:v>1208.69885253906</c:v>
                </c:pt>
                <c:pt idx="640">
                  <c:v>1208.40344238281</c:v>
                </c:pt>
                <c:pt idx="641">
                  <c:v>1197.22583007812</c:v>
                </c:pt>
                <c:pt idx="642">
                  <c:v>1198.21069335937</c:v>
                </c:pt>
                <c:pt idx="643">
                  <c:v>1183.38928222656</c:v>
                </c:pt>
                <c:pt idx="644">
                  <c:v>1181.81372070312</c:v>
                </c:pt>
                <c:pt idx="645">
                  <c:v>1162.95483398437</c:v>
                </c:pt>
                <c:pt idx="646">
                  <c:v>1151.58020019531</c:v>
                </c:pt>
                <c:pt idx="647">
                  <c:v>1178.859375</c:v>
                </c:pt>
                <c:pt idx="648">
                  <c:v>1196.09350585937</c:v>
                </c:pt>
                <c:pt idx="649">
                  <c:v>1179.84423828125</c:v>
                </c:pt>
                <c:pt idx="650">
                  <c:v>1186.73779296875</c:v>
                </c:pt>
                <c:pt idx="651">
                  <c:v>1206.384765625</c:v>
                </c:pt>
                <c:pt idx="652">
                  <c:v>1203.33178710937</c:v>
                </c:pt>
                <c:pt idx="653">
                  <c:v>1191.8095703125</c:v>
                </c:pt>
                <c:pt idx="654">
                  <c:v>1197.32446289062</c:v>
                </c:pt>
                <c:pt idx="655">
                  <c:v>1187.13159179687</c:v>
                </c:pt>
                <c:pt idx="656">
                  <c:v>1158.9169921875</c:v>
                </c:pt>
                <c:pt idx="657">
                  <c:v>1168.37109375</c:v>
                </c:pt>
                <c:pt idx="658">
                  <c:v>1167.04174804687</c:v>
                </c:pt>
                <c:pt idx="659">
                  <c:v>1175.06774902343</c:v>
                </c:pt>
                <c:pt idx="660">
                  <c:v>1154.87927246093</c:v>
                </c:pt>
                <c:pt idx="661">
                  <c:v>1184.07873535156</c:v>
                </c:pt>
                <c:pt idx="662">
                  <c:v>1174.57531738281</c:v>
                </c:pt>
                <c:pt idx="663">
                  <c:v>1172.802734375</c:v>
                </c:pt>
                <c:pt idx="664">
                  <c:v>1163.49633789062</c:v>
                </c:pt>
                <c:pt idx="665">
                  <c:v>1150.15234375</c:v>
                </c:pt>
                <c:pt idx="666">
                  <c:v>1126.61535644531</c:v>
                </c:pt>
                <c:pt idx="667">
                  <c:v>1161.67456054687</c:v>
                </c:pt>
                <c:pt idx="668">
                  <c:v>1170.43920898437</c:v>
                </c:pt>
                <c:pt idx="669">
                  <c:v>1170.88232421875</c:v>
                </c:pt>
                <c:pt idx="670">
                  <c:v>1182.65075683593</c:v>
                </c:pt>
                <c:pt idx="671">
                  <c:v>1176.39733886718</c:v>
                </c:pt>
                <c:pt idx="672">
                  <c:v>1151.97424316406</c:v>
                </c:pt>
                <c:pt idx="673">
                  <c:v>1155.1748046875</c:v>
                </c:pt>
                <c:pt idx="674">
                  <c:v>1163.89013671875</c:v>
                </c:pt>
                <c:pt idx="675">
                  <c:v>1168.17419433593</c:v>
                </c:pt>
                <c:pt idx="676">
                  <c:v>1196.7333984375</c:v>
                </c:pt>
                <c:pt idx="677">
                  <c:v>1191.61254882812</c:v>
                </c:pt>
                <c:pt idx="678">
                  <c:v>1197.12744140625</c:v>
                </c:pt>
                <c:pt idx="679">
                  <c:v>1187.52551269531</c:v>
                </c:pt>
                <c:pt idx="680">
                  <c:v>1190.28308105468</c:v>
                </c:pt>
                <c:pt idx="681">
                  <c:v>1183.63562011718</c:v>
                </c:pt>
                <c:pt idx="682">
                  <c:v>1197.42297363281</c:v>
                </c:pt>
                <c:pt idx="683">
                  <c:v>1201.36206054687</c:v>
                </c:pt>
                <c:pt idx="684">
                  <c:v>1202.64233398437</c:v>
                </c:pt>
                <c:pt idx="685">
                  <c:v>1211.50549316406</c:v>
                </c:pt>
                <c:pt idx="686">
                  <c:v>1206.97546386718</c:v>
                </c:pt>
                <c:pt idx="687">
                  <c:v>1222.43688964843</c:v>
                </c:pt>
                <c:pt idx="688">
                  <c:v>1237.01196289062</c:v>
                </c:pt>
                <c:pt idx="689">
                  <c:v>1266.26062011718</c:v>
                </c:pt>
                <c:pt idx="690">
                  <c:v>1238.78454589843</c:v>
                </c:pt>
                <c:pt idx="691">
                  <c:v>1220.71350097656</c:v>
                </c:pt>
                <c:pt idx="692">
                  <c:v>1236.6181640625</c:v>
                </c:pt>
                <c:pt idx="693">
                  <c:v>1262.56762695312</c:v>
                </c:pt>
                <c:pt idx="694">
                  <c:v>1286.1044921875</c:v>
                </c:pt>
                <c:pt idx="695">
                  <c:v>1278.57067871093</c:v>
                </c:pt>
                <c:pt idx="696">
                  <c:v>1271.52941894531</c:v>
                </c:pt>
                <c:pt idx="697">
                  <c:v>1249.91284179687</c:v>
                </c:pt>
                <c:pt idx="698">
                  <c:v>1245.18579101562</c:v>
                </c:pt>
                <c:pt idx="699">
                  <c:v>1240.40954589843</c:v>
                </c:pt>
                <c:pt idx="700">
                  <c:v>1244.5458984375</c:v>
                </c:pt>
                <c:pt idx="701">
                  <c:v>1230.75854492187</c:v>
                </c:pt>
                <c:pt idx="702">
                  <c:v>1253.99987792968</c:v>
                </c:pt>
                <c:pt idx="703">
                  <c:v>1258.97314453125</c:v>
                </c:pt>
                <c:pt idx="704">
                  <c:v>1269.55981445312</c:v>
                </c:pt>
                <c:pt idx="705">
                  <c:v>1277.88134765625</c:v>
                </c:pt>
                <c:pt idx="706">
                  <c:v>1268.77185058593</c:v>
                </c:pt>
                <c:pt idx="707">
                  <c:v>1288.07397460937</c:v>
                </c:pt>
                <c:pt idx="708">
                  <c:v>1311.66015625</c:v>
                </c:pt>
                <c:pt idx="709">
                  <c:v>1315.66198730468</c:v>
                </c:pt>
                <c:pt idx="710">
                  <c:v>1331.22534179687</c:v>
                </c:pt>
                <c:pt idx="711">
                  <c:v>1318.77465820312</c:v>
                </c:pt>
                <c:pt idx="712">
                  <c:v>1329.89123535156</c:v>
                </c:pt>
                <c:pt idx="713">
                  <c:v>1339.37744140625</c:v>
                </c:pt>
                <c:pt idx="714">
                  <c:v>1329.89123535156</c:v>
                </c:pt>
                <c:pt idx="715">
                  <c:v>1330.58312988281</c:v>
                </c:pt>
                <c:pt idx="716">
                  <c:v>1334.28857421875</c:v>
                </c:pt>
                <c:pt idx="717">
                  <c:v>1344.81225585937</c:v>
                </c:pt>
                <c:pt idx="718">
                  <c:v>1339.22924804687</c:v>
                </c:pt>
                <c:pt idx="719">
                  <c:v>1334.83190917968</c:v>
                </c:pt>
                <c:pt idx="720">
                  <c:v>1321.09680175781</c:v>
                </c:pt>
                <c:pt idx="721">
                  <c:v>1330.830078125</c:v>
                </c:pt>
                <c:pt idx="722">
                  <c:v>1323.51782226562</c:v>
                </c:pt>
                <c:pt idx="723">
                  <c:v>1309.68383789062</c:v>
                </c:pt>
                <c:pt idx="724">
                  <c:v>1269.71337890625</c:v>
                </c:pt>
                <c:pt idx="725">
                  <c:v>1275.09887695312</c:v>
                </c:pt>
                <c:pt idx="726">
                  <c:v>1270.65222167968</c:v>
                </c:pt>
                <c:pt idx="727">
                  <c:v>1274.16015625</c:v>
                </c:pt>
                <c:pt idx="728">
                  <c:v>1267.58911132812</c:v>
                </c:pt>
                <c:pt idx="729">
                  <c:v>1275.29650878906</c:v>
                </c:pt>
                <c:pt idx="730">
                  <c:v>1262.40124511718</c:v>
                </c:pt>
                <c:pt idx="731">
                  <c:v>1271.837890625</c:v>
                </c:pt>
                <c:pt idx="732">
                  <c:v>1293.23120117187</c:v>
                </c:pt>
                <c:pt idx="733">
                  <c:v>1269.17004394531</c:v>
                </c:pt>
                <c:pt idx="734">
                  <c:v>1275.83996582031</c:v>
                </c:pt>
                <c:pt idx="735">
                  <c:v>1292.14428710937</c:v>
                </c:pt>
                <c:pt idx="736">
                  <c:v>1275.39526367187</c:v>
                </c:pt>
                <c:pt idx="737">
                  <c:v>1257.21350097656</c:v>
                </c:pt>
                <c:pt idx="738">
                  <c:v>1265.56335449218</c:v>
                </c:pt>
                <c:pt idx="739">
                  <c:v>1283.10278320312</c:v>
                </c:pt>
                <c:pt idx="740">
                  <c:v>1318.5771484375</c:v>
                </c:pt>
                <c:pt idx="741">
                  <c:v>1347.826171875</c:v>
                </c:pt>
                <c:pt idx="742">
                  <c:v>1332.06530761718</c:v>
                </c:pt>
                <c:pt idx="743">
                  <c:v>1287.79626464843</c:v>
                </c:pt>
                <c:pt idx="744">
                  <c:v>1281.32397460937</c:v>
                </c:pt>
                <c:pt idx="745">
                  <c:v>1288.53759765625</c:v>
                </c:pt>
                <c:pt idx="746">
                  <c:v>1284.98022460937</c:v>
                </c:pt>
                <c:pt idx="747">
                  <c:v>1299.16027832031</c:v>
                </c:pt>
                <c:pt idx="748">
                  <c:v>1309.38732910156</c:v>
                </c:pt>
                <c:pt idx="749">
                  <c:v>1318.23132324218</c:v>
                </c:pt>
                <c:pt idx="750">
                  <c:v>1305.33605957031</c:v>
                </c:pt>
                <c:pt idx="751">
                  <c:v>1296.59094238281</c:v>
                </c:pt>
                <c:pt idx="752">
                  <c:v>1286.01782226562</c:v>
                </c:pt>
                <c:pt idx="753">
                  <c:v>1298.36962890625</c:v>
                </c:pt>
                <c:pt idx="754">
                  <c:v>1304.29833984375</c:v>
                </c:pt>
                <c:pt idx="755">
                  <c:v>1307.85583496093</c:v>
                </c:pt>
                <c:pt idx="756">
                  <c:v>1296.49206542968</c:v>
                </c:pt>
                <c:pt idx="757">
                  <c:v>1275.59301757812</c:v>
                </c:pt>
                <c:pt idx="758">
                  <c:v>1285.42492675781</c:v>
                </c:pt>
                <c:pt idx="759">
                  <c:v>1260.57312011718</c:v>
                </c:pt>
                <c:pt idx="760">
                  <c:v>1254.79248046875</c:v>
                </c:pt>
                <c:pt idx="761">
                  <c:v>1280.92895507812</c:v>
                </c:pt>
                <c:pt idx="762">
                  <c:v>1270.89929199218</c:v>
                </c:pt>
                <c:pt idx="763">
                  <c:v>1275.09887695312</c:v>
                </c:pt>
                <c:pt idx="764">
                  <c:v>1303.60681152343</c:v>
                </c:pt>
                <c:pt idx="765">
                  <c:v>1323.9130859375</c:v>
                </c:pt>
                <c:pt idx="766">
                  <c:v>1319.56530761718</c:v>
                </c:pt>
                <c:pt idx="767">
                  <c:v>1292.78662109375</c:v>
                </c:pt>
                <c:pt idx="768">
                  <c:v>1300.29650878906</c:v>
                </c:pt>
                <c:pt idx="769">
                  <c:v>1323.02368164062</c:v>
                </c:pt>
                <c:pt idx="770">
                  <c:v>1337.89538574218</c:v>
                </c:pt>
                <c:pt idx="771">
                  <c:v>1368.13244628906</c:v>
                </c:pt>
                <c:pt idx="772">
                  <c:v>1361.4130859375</c:v>
                </c:pt>
                <c:pt idx="773">
                  <c:v>1343.08288574218</c:v>
                </c:pt>
                <c:pt idx="774">
                  <c:v>1343.28063964843</c:v>
                </c:pt>
                <c:pt idx="775">
                  <c:v>1336.95642089843</c:v>
                </c:pt>
                <c:pt idx="776">
                  <c:v>1354.15014648437</c:v>
                </c:pt>
                <c:pt idx="777">
                  <c:v>1433.05334472656</c:v>
                </c:pt>
                <c:pt idx="778">
                  <c:v>1428.90319824218</c:v>
                </c:pt>
                <c:pt idx="779">
                  <c:v>1399.80236816406</c:v>
                </c:pt>
                <c:pt idx="780">
                  <c:v>1381.9169921875</c:v>
                </c:pt>
                <c:pt idx="781">
                  <c:v>1375.39538574218</c:v>
                </c:pt>
                <c:pt idx="782">
                  <c:v>1414.0810546875</c:v>
                </c:pt>
                <c:pt idx="783">
                  <c:v>1408.99206542968</c:v>
                </c:pt>
                <c:pt idx="784">
                  <c:v>1396.44262695312</c:v>
                </c:pt>
                <c:pt idx="785">
                  <c:v>1396.59094238281</c:v>
                </c:pt>
                <c:pt idx="786">
                  <c:v>1376.08703613281</c:v>
                </c:pt>
                <c:pt idx="787">
                  <c:v>1380.23718261718</c:v>
                </c:pt>
                <c:pt idx="788">
                  <c:v>1383.20153808593</c:v>
                </c:pt>
                <c:pt idx="789">
                  <c:v>1389.97033691406</c:v>
                </c:pt>
                <c:pt idx="790">
                  <c:v>1358.84387207031</c:v>
                </c:pt>
                <c:pt idx="791">
                  <c:v>1372.48022460937</c:v>
                </c:pt>
                <c:pt idx="792">
                  <c:v>1371.24499511718</c:v>
                </c:pt>
                <c:pt idx="793">
                  <c:v>1377.07507324218</c:v>
                </c:pt>
                <c:pt idx="794">
                  <c:v>1394.61462402343</c:v>
                </c:pt>
                <c:pt idx="795">
                  <c:v>1382.85571289062</c:v>
                </c:pt>
                <c:pt idx="796">
                  <c:v>1368.13244628906</c:v>
                </c:pt>
                <c:pt idx="797">
                  <c:v>1382.80639648437</c:v>
                </c:pt>
                <c:pt idx="798">
                  <c:v>1374.45654296875</c:v>
                </c:pt>
                <c:pt idx="799">
                  <c:v>1371.64025878906</c:v>
                </c:pt>
                <c:pt idx="800">
                  <c:v>1374.50598144531</c:v>
                </c:pt>
                <c:pt idx="801">
                  <c:v>1397.48022460937</c:v>
                </c:pt>
                <c:pt idx="802">
                  <c:v>1367.63842773437</c:v>
                </c:pt>
                <c:pt idx="803">
                  <c:v>1324.45654296875</c:v>
                </c:pt>
                <c:pt idx="804">
                  <c:v>1346.54150390625</c:v>
                </c:pt>
                <c:pt idx="805">
                  <c:v>1277.61865234375</c:v>
                </c:pt>
                <c:pt idx="806">
                  <c:v>1269.56518554687</c:v>
                </c:pt>
                <c:pt idx="807">
                  <c:v>1252.12451171875</c:v>
                </c:pt>
                <c:pt idx="808">
                  <c:v>1251.87756347656</c:v>
                </c:pt>
                <c:pt idx="809">
                  <c:v>1244.96057128906</c:v>
                </c:pt>
                <c:pt idx="810">
                  <c:v>1254.00207519531</c:v>
                </c:pt>
                <c:pt idx="811">
                  <c:v>1231.37353515625</c:v>
                </c:pt>
                <c:pt idx="812">
                  <c:v>1226.03759765625</c:v>
                </c:pt>
                <c:pt idx="813">
                  <c:v>1250.98803710937</c:v>
                </c:pt>
                <c:pt idx="814">
                  <c:v>1255.92883300781</c:v>
                </c:pt>
                <c:pt idx="815">
                  <c:v>1247.52978515625</c:v>
                </c:pt>
                <c:pt idx="816">
                  <c:v>1238.14233398437</c:v>
                </c:pt>
                <c:pt idx="817">
                  <c:v>1237.20373535156</c:v>
                </c:pt>
                <c:pt idx="818">
                  <c:v>1238.29052734375</c:v>
                </c:pt>
                <c:pt idx="819">
                  <c:v>1242.490234375</c:v>
                </c:pt>
                <c:pt idx="820">
                  <c:v>1235.86962890625</c:v>
                </c:pt>
                <c:pt idx="821">
                  <c:v>1247.08508300781</c:v>
                </c:pt>
                <c:pt idx="822">
                  <c:v>1263.98229980468</c:v>
                </c:pt>
                <c:pt idx="823">
                  <c:v>1265.56335449218</c:v>
                </c:pt>
                <c:pt idx="824">
                  <c:v>1260.62255859375</c:v>
                </c:pt>
                <c:pt idx="825">
                  <c:v>1283.49792480468</c:v>
                </c:pt>
                <c:pt idx="826">
                  <c:v>1290.51379394531</c:v>
                </c:pt>
                <c:pt idx="827">
                  <c:v>1286.01782226562</c:v>
                </c:pt>
                <c:pt idx="828">
                  <c:v>1278.95263671875</c:v>
                </c:pt>
                <c:pt idx="829">
                  <c:v>1266.05725097656</c:v>
                </c:pt>
                <c:pt idx="830">
                  <c:v>1272.77673339843</c:v>
                </c:pt>
                <c:pt idx="831">
                  <c:v>1287.20361328125</c:v>
                </c:pt>
                <c:pt idx="832">
                  <c:v>1296.88732910156</c:v>
                </c:pt>
                <c:pt idx="833">
                  <c:v>1298.12231445312</c:v>
                </c:pt>
                <c:pt idx="834">
                  <c:v>1301.92700195312</c:v>
                </c:pt>
                <c:pt idx="835">
                  <c:v>1308.74499511718</c:v>
                </c:pt>
                <c:pt idx="836">
                  <c:v>1333.498046875</c:v>
                </c:pt>
                <c:pt idx="837">
                  <c:v>1327.07507324218</c:v>
                </c:pt>
                <c:pt idx="838">
                  <c:v>1329.05126953125</c:v>
                </c:pt>
                <c:pt idx="839">
                  <c:v>1325.69165039062</c:v>
                </c:pt>
                <c:pt idx="840">
                  <c:v>1311.56127929687</c:v>
                </c:pt>
                <c:pt idx="841">
                  <c:v>1317.8359375</c:v>
                </c:pt>
                <c:pt idx="842">
                  <c:v>1316.60083007812</c:v>
                </c:pt>
                <c:pt idx="843">
                  <c:v>1329.89123535156</c:v>
                </c:pt>
                <c:pt idx="844">
                  <c:v>1356.12658691406</c:v>
                </c:pt>
                <c:pt idx="845">
                  <c:v>1319.7626953125</c:v>
                </c:pt>
                <c:pt idx="846">
                  <c:v>1325.19763183593</c:v>
                </c:pt>
                <c:pt idx="847">
                  <c:v>1335.77087402343</c:v>
                </c:pt>
                <c:pt idx="848">
                  <c:v>1345.65234375</c:v>
                </c:pt>
                <c:pt idx="849">
                  <c:v>1345.40515136718</c:v>
                </c:pt>
                <c:pt idx="850">
                  <c:v>1350.34582519531</c:v>
                </c:pt>
                <c:pt idx="851">
                  <c:v>1351.72924804687</c:v>
                </c:pt>
                <c:pt idx="852">
                  <c:v>1346.04736328125</c:v>
                </c:pt>
                <c:pt idx="853">
                  <c:v>1363.73522949218</c:v>
                </c:pt>
                <c:pt idx="854">
                  <c:v>1381.12646484375</c:v>
                </c:pt>
                <c:pt idx="855">
                  <c:v>1383.34973144531</c:v>
                </c:pt>
                <c:pt idx="856">
                  <c:v>1388.833984375</c:v>
                </c:pt>
                <c:pt idx="857">
                  <c:v>1359.28845214843</c:v>
                </c:pt>
                <c:pt idx="858">
                  <c:v>1363.29052734375</c:v>
                </c:pt>
                <c:pt idx="859">
                  <c:v>1374.20947265625</c:v>
                </c:pt>
                <c:pt idx="860">
                  <c:v>1413.14233398437</c:v>
                </c:pt>
                <c:pt idx="861">
                  <c:v>1415.06921386718</c:v>
                </c:pt>
                <c:pt idx="862">
                  <c:v>1423.46838378906</c:v>
                </c:pt>
                <c:pt idx="863">
                  <c:v>1413.2412109375</c:v>
                </c:pt>
                <c:pt idx="864">
                  <c:v>1414.37744140625</c:v>
                </c:pt>
                <c:pt idx="865">
                  <c:v>1383.69580078125</c:v>
                </c:pt>
                <c:pt idx="866">
                  <c:v>1365.56323242187</c:v>
                </c:pt>
                <c:pt idx="867">
                  <c:v>1297.57922363281</c:v>
                </c:pt>
                <c:pt idx="868">
                  <c:v>1290.11853027343</c:v>
                </c:pt>
                <c:pt idx="869">
                  <c:v>1275.04943847656</c:v>
                </c:pt>
                <c:pt idx="870">
                  <c:v>1302.27270507812</c:v>
                </c:pt>
                <c:pt idx="871">
                  <c:v>1279.74304199218</c:v>
                </c:pt>
                <c:pt idx="872">
                  <c:v>1279.05139160156</c:v>
                </c:pt>
                <c:pt idx="873">
                  <c:v>1302.02954101562</c:v>
                </c:pt>
                <c:pt idx="874">
                  <c:v>1328.47424316406</c:v>
                </c:pt>
                <c:pt idx="875">
                  <c:v>1326.93908691406</c:v>
                </c:pt>
                <c:pt idx="876">
                  <c:v>1332.13879394531</c:v>
                </c:pt>
                <c:pt idx="877">
                  <c:v>1338.42810058593</c:v>
                </c:pt>
                <c:pt idx="878">
                  <c:v>1336.447265625</c:v>
                </c:pt>
                <c:pt idx="879">
                  <c:v>1334.02062988281</c:v>
                </c:pt>
                <c:pt idx="880">
                  <c:v>1320.35266113281</c:v>
                </c:pt>
                <c:pt idx="881">
                  <c:v>1349.61999511718</c:v>
                </c:pt>
                <c:pt idx="882">
                  <c:v>1367.54699707031</c:v>
                </c:pt>
                <c:pt idx="883">
                  <c:v>1367.44799804687</c:v>
                </c:pt>
                <c:pt idx="884">
                  <c:v>1385.72143554687</c:v>
                </c:pt>
                <c:pt idx="885">
                  <c:v>1397.06213378906</c:v>
                </c:pt>
                <c:pt idx="886">
                  <c:v>1381.85864257812</c:v>
                </c:pt>
                <c:pt idx="887">
                  <c:v>1401.32092285156</c:v>
                </c:pt>
                <c:pt idx="888">
                  <c:v>1418.25732421875</c:v>
                </c:pt>
                <c:pt idx="889">
                  <c:v>1415.83093261718</c:v>
                </c:pt>
                <c:pt idx="890">
                  <c:v>1410.43298339843</c:v>
                </c:pt>
                <c:pt idx="891">
                  <c:v>1455.10168457031</c:v>
                </c:pt>
                <c:pt idx="892">
                  <c:v>1519.67822265625</c:v>
                </c:pt>
                <c:pt idx="893">
                  <c:v>1516.70703125</c:v>
                </c:pt>
                <c:pt idx="894">
                  <c:v>1501.10754394531</c:v>
                </c:pt>
                <c:pt idx="895">
                  <c:v>1539.0908203125</c:v>
                </c:pt>
                <c:pt idx="896">
                  <c:v>1525.4228515625</c:v>
                </c:pt>
                <c:pt idx="897">
                  <c:v>1503.18737792968</c:v>
                </c:pt>
                <c:pt idx="898">
                  <c:v>1528.39416503906</c:v>
                </c:pt>
                <c:pt idx="899">
                  <c:v>1527.70068359375</c:v>
                </c:pt>
                <c:pt idx="900">
                  <c:v>1487.63757324218</c:v>
                </c:pt>
                <c:pt idx="901">
                  <c:v>1459.95483398437</c:v>
                </c:pt>
                <c:pt idx="902">
                  <c:v>1502.44458007812</c:v>
                </c:pt>
                <c:pt idx="903">
                  <c:v>1468.1259765625</c:v>
                </c:pt>
                <c:pt idx="904">
                  <c:v>1487.291015625</c:v>
                </c:pt>
                <c:pt idx="905">
                  <c:v>1443.31555175781</c:v>
                </c:pt>
                <c:pt idx="906">
                  <c:v>1447.22766113281</c:v>
                </c:pt>
                <c:pt idx="907">
                  <c:v>1470.84973144531</c:v>
                </c:pt>
                <c:pt idx="908">
                  <c:v>1455.20068359375</c:v>
                </c:pt>
                <c:pt idx="909">
                  <c:v>1473.32592773437</c:v>
                </c:pt>
                <c:pt idx="910">
                  <c:v>1474.16760253906</c:v>
                </c:pt>
                <c:pt idx="911">
                  <c:v>1500.51330566406</c:v>
                </c:pt>
                <c:pt idx="912">
                  <c:v>1499.96838378906</c:v>
                </c:pt>
                <c:pt idx="913">
                  <c:v>1529.38452148437</c:v>
                </c:pt>
                <c:pt idx="914">
                  <c:v>1535.72326660156</c:v>
                </c:pt>
                <c:pt idx="915">
                  <c:v>1524.0361328125</c:v>
                </c:pt>
                <c:pt idx="916">
                  <c:v>1535.27758789062</c:v>
                </c:pt>
                <c:pt idx="917">
                  <c:v>1515.51831054687</c:v>
                </c:pt>
                <c:pt idx="918">
                  <c:v>1498.23510742187</c:v>
                </c:pt>
                <c:pt idx="919">
                  <c:v>1486.9443359375</c:v>
                </c:pt>
                <c:pt idx="920">
                  <c:v>1496.20483398437</c:v>
                </c:pt>
                <c:pt idx="921">
                  <c:v>1487.24145507812</c:v>
                </c:pt>
                <c:pt idx="922">
                  <c:v>1467.82873535156</c:v>
                </c:pt>
                <c:pt idx="923">
                  <c:v>1479.41687011718</c:v>
                </c:pt>
                <c:pt idx="924">
                  <c:v>1487.34033203125</c:v>
                </c:pt>
                <c:pt idx="925">
                  <c:v>1535.92138671875</c:v>
                </c:pt>
                <c:pt idx="926">
                  <c:v>1533.14819335937</c:v>
                </c:pt>
                <c:pt idx="927">
                  <c:v>1553.10546875</c:v>
                </c:pt>
                <c:pt idx="928">
                  <c:v>1545.67724609375</c:v>
                </c:pt>
                <c:pt idx="929">
                  <c:v>1624.36755371093</c:v>
                </c:pt>
                <c:pt idx="930">
                  <c:v>1628.72534179687</c:v>
                </c:pt>
                <c:pt idx="931">
                  <c:v>1648.08850097656</c:v>
                </c:pt>
                <c:pt idx="932">
                  <c:v>1651.70373535156</c:v>
                </c:pt>
                <c:pt idx="933">
                  <c:v>1647.64282226562</c:v>
                </c:pt>
                <c:pt idx="934">
                  <c:v>1659.18139648437</c:v>
                </c:pt>
                <c:pt idx="935">
                  <c:v>1656.95288085937</c:v>
                </c:pt>
                <c:pt idx="936">
                  <c:v>1674.97900390625</c:v>
                </c:pt>
                <c:pt idx="937">
                  <c:v>1657.54724121093</c:v>
                </c:pt>
                <c:pt idx="938">
                  <c:v>1670.62084960937</c:v>
                </c:pt>
                <c:pt idx="939">
                  <c:v>1686.12133789062</c:v>
                </c:pt>
                <c:pt idx="940">
                  <c:v>1712.56604003906</c:v>
                </c:pt>
                <c:pt idx="941">
                  <c:v>1737.37646484375</c:v>
                </c:pt>
                <c:pt idx="942">
                  <c:v>1760.70129394531</c:v>
                </c:pt>
                <c:pt idx="943">
                  <c:v>1796.30749511718</c:v>
                </c:pt>
                <c:pt idx="944">
                  <c:v>1848.99877929687</c:v>
                </c:pt>
                <c:pt idx="945">
                  <c:v>1825.32739257812</c:v>
                </c:pt>
                <c:pt idx="946">
                  <c:v>1836.42028808593</c:v>
                </c:pt>
                <c:pt idx="947">
                  <c:v>1871.77893066406</c:v>
                </c:pt>
                <c:pt idx="948">
                  <c:v>1869.25329589843</c:v>
                </c:pt>
                <c:pt idx="949">
                  <c:v>1867.71801757812</c:v>
                </c:pt>
                <c:pt idx="950">
                  <c:v>1875.44348144531</c:v>
                </c:pt>
                <c:pt idx="951">
                  <c:v>1842.80859375</c:v>
                </c:pt>
                <c:pt idx="952">
                  <c:v>1895.17358398437</c:v>
                </c:pt>
                <c:pt idx="953">
                  <c:v>1867.35168457031</c:v>
                </c:pt>
                <c:pt idx="954">
                  <c:v>1761.72741699218</c:v>
                </c:pt>
                <c:pt idx="955">
                  <c:v>1781.40161132812</c:v>
                </c:pt>
                <c:pt idx="956">
                  <c:v>1828.00329589843</c:v>
                </c:pt>
                <c:pt idx="957">
                  <c:v>1843.55383300781</c:v>
                </c:pt>
                <c:pt idx="958">
                  <c:v>1845.04431152343</c:v>
                </c:pt>
                <c:pt idx="959">
                  <c:v>1821.19689941406</c:v>
                </c:pt>
                <c:pt idx="960">
                  <c:v>1818.61352539062</c:v>
                </c:pt>
                <c:pt idx="961">
                  <c:v>1826.81103515625</c:v>
                </c:pt>
                <c:pt idx="962">
                  <c:v>1827.8046875</c:v>
                </c:pt>
                <c:pt idx="963">
                  <c:v>1816.57641601562</c:v>
                </c:pt>
                <c:pt idx="964">
                  <c:v>1804.10632324218</c:v>
                </c:pt>
                <c:pt idx="965">
                  <c:v>1806.73950195312</c:v>
                </c:pt>
                <c:pt idx="966">
                  <c:v>1875.05236816406</c:v>
                </c:pt>
                <c:pt idx="967">
                  <c:v>1899.69458007812</c:v>
                </c:pt>
                <c:pt idx="968">
                  <c:v>1904.66284179687</c:v>
                </c:pt>
                <c:pt idx="969">
                  <c:v>1906.10363769531</c:v>
                </c:pt>
                <c:pt idx="970">
                  <c:v>1841.06982421875</c:v>
                </c:pt>
                <c:pt idx="971">
                  <c:v>1810.81335449218</c:v>
                </c:pt>
                <c:pt idx="972">
                  <c:v>1812.30383300781</c:v>
                </c:pt>
                <c:pt idx="973">
                  <c:v>1803.16235351562</c:v>
                </c:pt>
                <c:pt idx="974">
                  <c:v>1866.9541015625</c:v>
                </c:pt>
                <c:pt idx="975">
                  <c:v>1870.63061523437</c:v>
                </c:pt>
                <c:pt idx="976">
                  <c:v>1881.6103515625</c:v>
                </c:pt>
                <c:pt idx="977">
                  <c:v>1874.20764160156</c:v>
                </c:pt>
                <c:pt idx="978">
                  <c:v>1908.83630371093</c:v>
                </c:pt>
                <c:pt idx="979">
                  <c:v>1917.18273925781</c:v>
                </c:pt>
                <c:pt idx="980">
                  <c:v>1907.79272460937</c:v>
                </c:pt>
                <c:pt idx="981">
                  <c:v>1896.31616210937</c:v>
                </c:pt>
                <c:pt idx="982">
                  <c:v>1879.67272949218</c:v>
                </c:pt>
                <c:pt idx="983">
                  <c:v>1863.47644042968</c:v>
                </c:pt>
                <c:pt idx="984">
                  <c:v>1850.80749511718</c:v>
                </c:pt>
                <c:pt idx="985">
                  <c:v>1757.25598144531</c:v>
                </c:pt>
                <c:pt idx="986">
                  <c:v>1757.45471191406</c:v>
                </c:pt>
                <c:pt idx="987">
                  <c:v>1750.94653320312</c:v>
                </c:pt>
                <c:pt idx="988">
                  <c:v>1780.35827636718</c:v>
                </c:pt>
                <c:pt idx="989">
                  <c:v>1815.18542480468</c:v>
                </c:pt>
                <c:pt idx="990">
                  <c:v>1826.96008300781</c:v>
                </c:pt>
                <c:pt idx="991">
                  <c:v>1825.91662597656</c:v>
                </c:pt>
                <c:pt idx="992">
                  <c:v>1804.25537109375</c:v>
                </c:pt>
                <c:pt idx="993">
                  <c:v>1838.0888671875</c:v>
                </c:pt>
                <c:pt idx="994">
                  <c:v>1826.36389160156</c:v>
                </c:pt>
                <c:pt idx="995">
                  <c:v>1807.93176269531</c:v>
                </c:pt>
                <c:pt idx="996">
                  <c:v>1772.95568847656</c:v>
                </c:pt>
                <c:pt idx="997">
                  <c:v>1778.07275390625</c:v>
                </c:pt>
                <c:pt idx="998">
                  <c:v>1812.7509765625</c:v>
                </c:pt>
                <c:pt idx="999">
                  <c:v>1774.19763183593</c:v>
                </c:pt>
                <c:pt idx="1000">
                  <c:v>1787.95959472656</c:v>
                </c:pt>
                <c:pt idx="1001">
                  <c:v>1798.5419921875</c:v>
                </c:pt>
                <c:pt idx="1002">
                  <c:v>1813.943359375</c:v>
                </c:pt>
                <c:pt idx="1003">
                  <c:v>1834.21362304687</c:v>
                </c:pt>
                <c:pt idx="1004">
                  <c:v>1864.51965332031</c:v>
                </c:pt>
                <c:pt idx="1005">
                  <c:v>1869.88537597656</c:v>
                </c:pt>
                <c:pt idx="1006">
                  <c:v>1877.68542480468</c:v>
                </c:pt>
                <c:pt idx="1007">
                  <c:v>1908.33935546875</c:v>
                </c:pt>
                <c:pt idx="1008">
                  <c:v>1883.59765625</c:v>
                </c:pt>
                <c:pt idx="1009">
                  <c:v>1872.66760253906</c:v>
                </c:pt>
                <c:pt idx="1010">
                  <c:v>1899.94299316406</c:v>
                </c:pt>
                <c:pt idx="1011">
                  <c:v>1883.15051269531</c:v>
                </c:pt>
                <c:pt idx="1012">
                  <c:v>1878.57971191406</c:v>
                </c:pt>
                <c:pt idx="1013">
                  <c:v>1881.212890625</c:v>
                </c:pt>
                <c:pt idx="1014">
                  <c:v>1887.27404785156</c:v>
                </c:pt>
                <c:pt idx="1015">
                  <c:v>1873.41284179687</c:v>
                </c:pt>
                <c:pt idx="1016">
                  <c:v>1889.85754394531</c:v>
                </c:pt>
                <c:pt idx="1017">
                  <c:v>1889.21166992187</c:v>
                </c:pt>
                <c:pt idx="1018">
                  <c:v>1867.50061035156</c:v>
                </c:pt>
                <c:pt idx="1019">
                  <c:v>1860.44580078125</c:v>
                </c:pt>
                <c:pt idx="1020">
                  <c:v>1880.36840820312</c:v>
                </c:pt>
                <c:pt idx="1021">
                  <c:v>1910.22729492187</c:v>
                </c:pt>
                <c:pt idx="1022">
                  <c:v>1945.15380859375</c:v>
                </c:pt>
                <c:pt idx="1023">
                  <c:v>1983.70703125</c:v>
                </c:pt>
                <c:pt idx="1024">
                  <c:v>1975.41015625</c:v>
                </c:pt>
                <c:pt idx="1025">
                  <c:v>1977.24841308593</c:v>
                </c:pt>
                <c:pt idx="1026">
                  <c:v>1993.79260253906</c:v>
                </c:pt>
                <c:pt idx="1027">
                  <c:v>1975.16174316406</c:v>
                </c:pt>
                <c:pt idx="1028">
                  <c:v>1985.89306640625</c:v>
                </c:pt>
                <c:pt idx="1029">
                  <c:v>2035.07849121093</c:v>
                </c:pt>
                <c:pt idx="1030">
                  <c:v>2069.16015625</c:v>
                </c:pt>
                <c:pt idx="1031">
                  <c:v>2055.00073242187</c:v>
                </c:pt>
                <c:pt idx="1032">
                  <c:v>2048.49267578125</c:v>
                </c:pt>
                <c:pt idx="1033">
                  <c:v>2009.19396972656</c:v>
                </c:pt>
                <c:pt idx="1034">
                  <c:v>2018.38525390625</c:v>
                </c:pt>
                <c:pt idx="1035">
                  <c:v>2000.10217285156</c:v>
                </c:pt>
                <c:pt idx="1036">
                  <c:v>1987.08544921875</c:v>
                </c:pt>
                <c:pt idx="1037">
                  <c:v>1960.35656738281</c:v>
                </c:pt>
                <c:pt idx="1038">
                  <c:v>1922.15087890625</c:v>
                </c:pt>
                <c:pt idx="1039">
                  <c:v>1902.42712402343</c:v>
                </c:pt>
                <c:pt idx="1040">
                  <c:v>1936.06188964843</c:v>
                </c:pt>
                <c:pt idx="1041">
                  <c:v>1916.4375</c:v>
                </c:pt>
                <c:pt idx="1042">
                  <c:v>1925.97644042968</c:v>
                </c:pt>
                <c:pt idx="1043">
                  <c:v>1926.17517089843</c:v>
                </c:pt>
                <c:pt idx="1044">
                  <c:v>1927.9140625</c:v>
                </c:pt>
                <c:pt idx="1045">
                  <c:v>1922.39929199218</c:v>
                </c:pt>
                <c:pt idx="1046">
                  <c:v>1926.97021484375</c:v>
                </c:pt>
                <c:pt idx="1047">
                  <c:v>1794.07055664062</c:v>
                </c:pt>
                <c:pt idx="1048">
                  <c:v>1837.93969726562</c:v>
                </c:pt>
                <c:pt idx="1049">
                  <c:v>1801.17492675781</c:v>
                </c:pt>
                <c:pt idx="1050">
                  <c:v>1759.54138183593</c:v>
                </c:pt>
                <c:pt idx="1051">
                  <c:v>1738.67492675781</c:v>
                </c:pt>
                <c:pt idx="1052">
                  <c:v>1712.34350585937</c:v>
                </c:pt>
                <c:pt idx="1053">
                  <c:v>1684.17358398437</c:v>
                </c:pt>
                <c:pt idx="1054">
                  <c:v>1657.79248046875</c:v>
                </c:pt>
                <c:pt idx="1055">
                  <c:v>1661.56823730468</c:v>
                </c:pt>
                <c:pt idx="1056">
                  <c:v>1651.93005371093</c:v>
                </c:pt>
                <c:pt idx="1057">
                  <c:v>1627.98327636718</c:v>
                </c:pt>
                <c:pt idx="1058">
                  <c:v>1636.82678222656</c:v>
                </c:pt>
                <c:pt idx="1059">
                  <c:v>1617.94750976562</c:v>
                </c:pt>
                <c:pt idx="1060">
                  <c:v>1623.1640625</c:v>
                </c:pt>
                <c:pt idx="1061">
                  <c:v>1664.49963378906</c:v>
                </c:pt>
                <c:pt idx="1062">
                  <c:v>1655.45739746093</c:v>
                </c:pt>
                <c:pt idx="1063">
                  <c:v>1650.091796875</c:v>
                </c:pt>
                <c:pt idx="1064">
                  <c:v>1631.31188964843</c:v>
                </c:pt>
                <c:pt idx="1065">
                  <c:v>1593.20581054687</c:v>
                </c:pt>
                <c:pt idx="1066">
                  <c:v>1603.83764648437</c:v>
                </c:pt>
                <c:pt idx="1067">
                  <c:v>1608.55749511718</c:v>
                </c:pt>
                <c:pt idx="1068">
                  <c:v>1608.75622558593</c:v>
                </c:pt>
                <c:pt idx="1069">
                  <c:v>1622.31945800781</c:v>
                </c:pt>
                <c:pt idx="1070">
                  <c:v>1625.69775390625</c:v>
                </c:pt>
                <c:pt idx="1071">
                  <c:v>1655.20910644531</c:v>
                </c:pt>
                <c:pt idx="1072">
                  <c:v>1697.28979492187</c:v>
                </c:pt>
                <c:pt idx="1073">
                  <c:v>1700.3203125</c:v>
                </c:pt>
                <c:pt idx="1074">
                  <c:v>1717.7587890625</c:v>
                </c:pt>
                <c:pt idx="1075">
                  <c:v>1706.6796875</c:v>
                </c:pt>
                <c:pt idx="1076">
                  <c:v>1707.0771484375</c:v>
                </c:pt>
                <c:pt idx="1077">
                  <c:v>1728.29138183593</c:v>
                </c:pt>
                <c:pt idx="1078">
                  <c:v>1746.02783203125</c:v>
                </c:pt>
                <c:pt idx="1079">
                  <c:v>1721.63391113281</c:v>
                </c:pt>
                <c:pt idx="1080">
                  <c:v>1735.59448242187</c:v>
                </c:pt>
                <c:pt idx="1081">
                  <c:v>1727.69519042968</c:v>
                </c:pt>
                <c:pt idx="1082">
                  <c:v>1693.86157226562</c:v>
                </c:pt>
                <c:pt idx="1083">
                  <c:v>1698.13427734375</c:v>
                </c:pt>
                <c:pt idx="1084">
                  <c:v>1741.109375</c:v>
                </c:pt>
                <c:pt idx="1085">
                  <c:v>1746.77307128906</c:v>
                </c:pt>
                <c:pt idx="1086">
                  <c:v>1746.673828125</c:v>
                </c:pt>
                <c:pt idx="1087">
                  <c:v>1757.55419921875</c:v>
                </c:pt>
                <c:pt idx="1088">
                  <c:v>1721.38562011718</c:v>
                </c:pt>
                <c:pt idx="1089">
                  <c:v>1686.26025390625</c:v>
                </c:pt>
                <c:pt idx="1090">
                  <c:v>1682.38513183593</c:v>
                </c:pt>
                <c:pt idx="1091">
                  <c:v>1646.86242675781</c:v>
                </c:pt>
                <c:pt idx="1092">
                  <c:v>1650.29040527343</c:v>
                </c:pt>
                <c:pt idx="1093">
                  <c:v>1663.50598144531</c:v>
                </c:pt>
                <c:pt idx="1094">
                  <c:v>1665.74157714843</c:v>
                </c:pt>
                <c:pt idx="1095">
                  <c:v>1639.41015625</c:v>
                </c:pt>
                <c:pt idx="1096">
                  <c:v>1640.40380859375</c:v>
                </c:pt>
                <c:pt idx="1097">
                  <c:v>1664.44982910156</c:v>
                </c:pt>
                <c:pt idx="1098">
                  <c:v>1669.41796875</c:v>
                </c:pt>
                <c:pt idx="1099">
                  <c:v>1690.58264160156</c:v>
                </c:pt>
                <c:pt idx="1100">
                  <c:v>1689.19152832031</c:v>
                </c:pt>
                <c:pt idx="1101">
                  <c:v>1635.68395996093</c:v>
                </c:pt>
                <c:pt idx="1102">
                  <c:v>1625.64819335937</c:v>
                </c:pt>
                <c:pt idx="1103">
                  <c:v>1633.24938964843</c:v>
                </c:pt>
                <c:pt idx="1104">
                  <c:v>1619.83532714843</c:v>
                </c:pt>
                <c:pt idx="1105">
                  <c:v>1590.07580566406</c:v>
                </c:pt>
                <c:pt idx="1106">
                  <c:v>1522.30944824218</c:v>
                </c:pt>
                <c:pt idx="1107">
                  <c:v>1515.30419921875</c:v>
                </c:pt>
                <c:pt idx="1108">
                  <c:v>1517.24169921875</c:v>
                </c:pt>
                <c:pt idx="1109">
                  <c:v>1548.3427734375</c:v>
                </c:pt>
                <c:pt idx="1110">
                  <c:v>1564.19128417968</c:v>
                </c:pt>
                <c:pt idx="1111">
                  <c:v>1590.92028808593</c:v>
                </c:pt>
                <c:pt idx="1112">
                  <c:v>1566.52648925781</c:v>
                </c:pt>
                <c:pt idx="1113">
                  <c:v>1547.69885253906</c:v>
                </c:pt>
                <c:pt idx="1114">
                  <c:v>1589.18933105468</c:v>
                </c:pt>
                <c:pt idx="1115">
                  <c:v>1517.36547851562</c:v>
                </c:pt>
                <c:pt idx="1116">
                  <c:v>1500.0322265625</c:v>
                </c:pt>
                <c:pt idx="1117">
                  <c:v>1487.03210449218</c:v>
                </c:pt>
                <c:pt idx="1118">
                  <c:v>1522.34631347656</c:v>
                </c:pt>
                <c:pt idx="1119">
                  <c:v>1538.08581542968</c:v>
                </c:pt>
                <c:pt idx="1120">
                  <c:v>1560.20068359375</c:v>
                </c:pt>
                <c:pt idx="1121">
                  <c:v>1649.85595703125</c:v>
                </c:pt>
                <c:pt idx="1122">
                  <c:v>1653.79089355468</c:v>
                </c:pt>
                <c:pt idx="1123">
                  <c:v>1620.12036132812</c:v>
                </c:pt>
                <c:pt idx="1124">
                  <c:v>1601.74108886718</c:v>
                </c:pt>
                <c:pt idx="1125">
                  <c:v>1596.56091308593</c:v>
                </c:pt>
                <c:pt idx="1126">
                  <c:v>1607.91723632812</c:v>
                </c:pt>
                <c:pt idx="1127">
                  <c:v>1591.77941894531</c:v>
                </c:pt>
                <c:pt idx="1128">
                  <c:v>1542.61840820312</c:v>
                </c:pt>
                <c:pt idx="1129">
                  <c:v>1523.09338378906</c:v>
                </c:pt>
                <c:pt idx="1130">
                  <c:v>1516.71801757812</c:v>
                </c:pt>
                <c:pt idx="1131">
                  <c:v>1492.51110839843</c:v>
                </c:pt>
                <c:pt idx="1132">
                  <c:v>1526.6796875</c:v>
                </c:pt>
                <c:pt idx="1133">
                  <c:v>1505.16235351562</c:v>
                </c:pt>
                <c:pt idx="1134">
                  <c:v>1509.84448242187</c:v>
                </c:pt>
                <c:pt idx="1135">
                  <c:v>1522.69506835937</c:v>
                </c:pt>
                <c:pt idx="1136">
                  <c:v>1514.47668457031</c:v>
                </c:pt>
                <c:pt idx="1137">
                  <c:v>1517.01684570312</c:v>
                </c:pt>
                <c:pt idx="1138">
                  <c:v>1541.97094726562</c:v>
                </c:pt>
                <c:pt idx="1139">
                  <c:v>1445.69104003906</c:v>
                </c:pt>
                <c:pt idx="1140">
                  <c:v>1416.35388183593</c:v>
                </c:pt>
                <c:pt idx="1141">
                  <c:v>1423.8251953125</c:v>
                </c:pt>
                <c:pt idx="1142">
                  <c:v>1401.71020507812</c:v>
                </c:pt>
                <c:pt idx="1143">
                  <c:v>1437.671875</c:v>
                </c:pt>
                <c:pt idx="1144">
                  <c:v>1445.19299316406</c:v>
                </c:pt>
                <c:pt idx="1145">
                  <c:v>1454.95556640625</c:v>
                </c:pt>
                <c:pt idx="1146">
                  <c:v>1463.47265625</c:v>
                </c:pt>
                <c:pt idx="1147">
                  <c:v>1464.41906738281</c:v>
                </c:pt>
                <c:pt idx="1148">
                  <c:v>1474.380859375</c:v>
                </c:pt>
                <c:pt idx="1149">
                  <c:v>1453.06274414062</c:v>
                </c:pt>
                <c:pt idx="1150">
                  <c:v>1456.54931640625</c:v>
                </c:pt>
                <c:pt idx="1151">
                  <c:v>1456.54931640625</c:v>
                </c:pt>
                <c:pt idx="1152">
                  <c:v>1551.98229980468</c:v>
                </c:pt>
                <c:pt idx="1153">
                  <c:v>1495.59912109375</c:v>
                </c:pt>
                <c:pt idx="1154">
                  <c:v>1475.1279296875</c:v>
                </c:pt>
                <c:pt idx="1155">
                  <c:v>1477.51867675781</c:v>
                </c:pt>
                <c:pt idx="1156">
                  <c:v>1471.59155273437</c:v>
                </c:pt>
                <c:pt idx="1157">
                  <c:v>1487.28112792968</c:v>
                </c:pt>
                <c:pt idx="1158">
                  <c:v>1509.54553222656</c:v>
                </c:pt>
                <c:pt idx="1159">
                  <c:v>1523.04370117187</c:v>
                </c:pt>
                <c:pt idx="1160">
                  <c:v>1495.54943847656</c:v>
                </c:pt>
                <c:pt idx="1161">
                  <c:v>1504.66430664062</c:v>
                </c:pt>
                <c:pt idx="1162">
                  <c:v>1512.88269042968</c:v>
                </c:pt>
                <c:pt idx="1163">
                  <c:v>1463.62219238281</c:v>
                </c:pt>
                <c:pt idx="1164">
                  <c:v>1450.5224609375</c:v>
                </c:pt>
                <c:pt idx="1165">
                  <c:v>1457.54553222656</c:v>
                </c:pt>
                <c:pt idx="1166">
                  <c:v>1464.0703125</c:v>
                </c:pt>
                <c:pt idx="1167">
                  <c:v>1526.978515625</c:v>
                </c:pt>
                <c:pt idx="1168">
                  <c:v>1565.6796875</c:v>
                </c:pt>
                <c:pt idx="1169">
                  <c:v>1607.71813964843</c:v>
                </c:pt>
                <c:pt idx="1170">
                  <c:v>1632.22387695312</c:v>
                </c:pt>
                <c:pt idx="1171">
                  <c:v>1640.89050292968</c:v>
                </c:pt>
                <c:pt idx="1172">
                  <c:v>1658.32348632812</c:v>
                </c:pt>
                <c:pt idx="1173">
                  <c:v>1605.82531738281</c:v>
                </c:pt>
                <c:pt idx="1174">
                  <c:v>1598.45361328125</c:v>
                </c:pt>
                <c:pt idx="1175">
                  <c:v>1593.67211914062</c:v>
                </c:pt>
                <c:pt idx="1176">
                  <c:v>1603.4345703125</c:v>
                </c:pt>
                <c:pt idx="1177">
                  <c:v>1616.583984375</c:v>
                </c:pt>
                <c:pt idx="1178">
                  <c:v>1594.86743164062</c:v>
                </c:pt>
                <c:pt idx="1179">
                  <c:v>1555.61840820312</c:v>
                </c:pt>
                <c:pt idx="1180">
                  <c:v>1576.23913574218</c:v>
                </c:pt>
                <c:pt idx="1181">
                  <c:v>1574.34643554687</c:v>
                </c:pt>
                <c:pt idx="1182">
                  <c:v>1573.05139160156</c:v>
                </c:pt>
                <c:pt idx="1183">
                  <c:v>1531.31176757812</c:v>
                </c:pt>
                <c:pt idx="1184">
                  <c:v>1542.36938476562</c:v>
                </c:pt>
                <c:pt idx="1185">
                  <c:v>1577.03601074218</c:v>
                </c:pt>
                <c:pt idx="1186">
                  <c:v>1587.79467773437</c:v>
                </c:pt>
                <c:pt idx="1187">
                  <c:v>1592.078125</c:v>
                </c:pt>
                <c:pt idx="1188">
                  <c:v>1587.09729003906</c:v>
                </c:pt>
                <c:pt idx="1189">
                  <c:v>1571.35791015625</c:v>
                </c:pt>
                <c:pt idx="1190">
                  <c:v>1578.9287109375</c:v>
                </c:pt>
                <c:pt idx="1191">
                  <c:v>1553.82531738281</c:v>
                </c:pt>
                <c:pt idx="1192">
                  <c:v>1571.15856933593</c:v>
                </c:pt>
                <c:pt idx="1193">
                  <c:v>1560.40002441406</c:v>
                </c:pt>
                <c:pt idx="1194">
                  <c:v>1573.59997558593</c:v>
                </c:pt>
                <c:pt idx="1195">
                  <c:v>1567.40002441406</c:v>
                </c:pt>
                <c:pt idx="1196">
                  <c:v>1572.80004882812</c:v>
                </c:pt>
                <c:pt idx="1197">
                  <c:v>1548.80004882812</c:v>
                </c:pt>
                <c:pt idx="1198">
                  <c:v>1550.69995117187</c:v>
                </c:pt>
                <c:pt idx="1199">
                  <c:v>1527</c:v>
                </c:pt>
                <c:pt idx="1200">
                  <c:v>1514.80004882812</c:v>
                </c:pt>
                <c:pt idx="1201">
                  <c:v>1502.30004882812</c:v>
                </c:pt>
                <c:pt idx="1202">
                  <c:v>1500</c:v>
                </c:pt>
                <c:pt idx="1203">
                  <c:v>1488</c:v>
                </c:pt>
                <c:pt idx="1204">
                  <c:v>1523.19995117187</c:v>
                </c:pt>
                <c:pt idx="1205">
                  <c:v>1543.80004882812</c:v>
                </c:pt>
                <c:pt idx="1206">
                  <c:v>1569.59997558593</c:v>
                </c:pt>
                <c:pt idx="1207">
                  <c:v>1579.09997558593</c:v>
                </c:pt>
                <c:pt idx="1208">
                  <c:v>1556.80004882812</c:v>
                </c:pt>
                <c:pt idx="1209">
                  <c:v>1541.09997558593</c:v>
                </c:pt>
                <c:pt idx="1210">
                  <c:v>1553.09997558593</c:v>
                </c:pt>
                <c:pt idx="1211">
                  <c:v>1528.59997558593</c:v>
                </c:pt>
                <c:pt idx="1212">
                  <c:v>1535.69995117187</c:v>
                </c:pt>
                <c:pt idx="1213">
                  <c:v>1518.30004882812</c:v>
                </c:pt>
                <c:pt idx="1214">
                  <c:v>1533.5</c:v>
                </c:pt>
                <c:pt idx="1215">
                  <c:v>1563.09997558593</c:v>
                </c:pt>
                <c:pt idx="1216">
                  <c:v>1573.30004882812</c:v>
                </c:pt>
                <c:pt idx="1217">
                  <c:v>1569.30004882812</c:v>
                </c:pt>
                <c:pt idx="1218">
                  <c:v>1574</c:v>
                </c:pt>
                <c:pt idx="1219">
                  <c:v>1566.80004882812</c:v>
                </c:pt>
                <c:pt idx="1220">
                  <c:v>1551.09997558593</c:v>
                </c:pt>
                <c:pt idx="1221">
                  <c:v>1547.90002441406</c:v>
                </c:pt>
                <c:pt idx="1222">
                  <c:v>1550.5</c:v>
                </c:pt>
                <c:pt idx="1223">
                  <c:v>1572.59997558593</c:v>
                </c:pt>
                <c:pt idx="1224">
                  <c:v>1577.59997558593</c:v>
                </c:pt>
                <c:pt idx="1225">
                  <c:v>1537.59997558593</c:v>
                </c:pt>
                <c:pt idx="1226">
                  <c:v>1532.09997558593</c:v>
                </c:pt>
                <c:pt idx="1227">
                  <c:v>1523.69995117187</c:v>
                </c:pt>
                <c:pt idx="1228">
                  <c:v>1529.69995117187</c:v>
                </c:pt>
                <c:pt idx="1229">
                  <c:v>1527.80004882812</c:v>
                </c:pt>
                <c:pt idx="1230">
                  <c:v>1526.40002441406</c:v>
                </c:pt>
                <c:pt idx="1231">
                  <c:v>1538</c:v>
                </c:pt>
                <c:pt idx="1232">
                  <c:v>1525</c:v>
                </c:pt>
                <c:pt idx="1233">
                  <c:v>1532.59997558593</c:v>
                </c:pt>
                <c:pt idx="1234">
                  <c:v>1518.5</c:v>
                </c:pt>
                <c:pt idx="1235">
                  <c:v>1531.59997558593</c:v>
                </c:pt>
                <c:pt idx="1236">
                  <c:v>1578.59997558593</c:v>
                </c:pt>
                <c:pt idx="1237">
                  <c:v>1572.69995117187</c:v>
                </c:pt>
                <c:pt idx="1238">
                  <c:v>1552.19995117187</c:v>
                </c:pt>
                <c:pt idx="1239">
                  <c:v>1523.59997558593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C-453D-A6EC-990D3D100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61871"/>
        <c:axId val="182767151"/>
      </c:lineChart>
      <c:dateAx>
        <c:axId val="182761871"/>
        <c:scaling>
          <c:orientation val="minMax"/>
          <c:min val="44404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8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7151"/>
        <c:crosses val="autoZero"/>
        <c:auto val="1"/>
        <c:lblOffset val="100"/>
        <c:baseTimeUnit val="days"/>
      </c:dateAx>
      <c:valAx>
        <c:axId val="182767151"/>
        <c:scaling>
          <c:orientation val="minMax"/>
          <c:max val="2000"/>
          <c:min val="1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'Share Price'!$H$2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numRef>
              <c:f>'Share Price'!$G$3:$G$1242</c:f>
              <c:numCache>
                <c:formatCode>m/d/yyyy</c:formatCode>
                <c:ptCount val="1240"/>
                <c:pt idx="0">
                  <c:v>44039</c:v>
                </c:pt>
                <c:pt idx="1">
                  <c:v>44040</c:v>
                </c:pt>
                <c:pt idx="2">
                  <c:v>44041</c:v>
                </c:pt>
                <c:pt idx="3">
                  <c:v>44042</c:v>
                </c:pt>
                <c:pt idx="4">
                  <c:v>44043</c:v>
                </c:pt>
                <c:pt idx="5">
                  <c:v>44046</c:v>
                </c:pt>
                <c:pt idx="6">
                  <c:v>44047</c:v>
                </c:pt>
                <c:pt idx="7">
                  <c:v>44048</c:v>
                </c:pt>
                <c:pt idx="8">
                  <c:v>44049</c:v>
                </c:pt>
                <c:pt idx="9">
                  <c:v>44050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44067</c:v>
                </c:pt>
                <c:pt idx="21">
                  <c:v>44068</c:v>
                </c:pt>
                <c:pt idx="22">
                  <c:v>44069</c:v>
                </c:pt>
                <c:pt idx="23">
                  <c:v>44070</c:v>
                </c:pt>
                <c:pt idx="24">
                  <c:v>44071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  <c:pt idx="30">
                  <c:v>44081</c:v>
                </c:pt>
                <c:pt idx="31">
                  <c:v>44082</c:v>
                </c:pt>
                <c:pt idx="32">
                  <c:v>44083</c:v>
                </c:pt>
                <c:pt idx="33">
                  <c:v>44084</c:v>
                </c:pt>
                <c:pt idx="34">
                  <c:v>44085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44095</c:v>
                </c:pt>
                <c:pt idx="41">
                  <c:v>44096</c:v>
                </c:pt>
                <c:pt idx="42">
                  <c:v>44097</c:v>
                </c:pt>
                <c:pt idx="43">
                  <c:v>44098</c:v>
                </c:pt>
                <c:pt idx="44">
                  <c:v>44099</c:v>
                </c:pt>
                <c:pt idx="45">
                  <c:v>44102</c:v>
                </c:pt>
                <c:pt idx="46">
                  <c:v>44103</c:v>
                </c:pt>
                <c:pt idx="47">
                  <c:v>44104</c:v>
                </c:pt>
                <c:pt idx="48">
                  <c:v>44105</c:v>
                </c:pt>
                <c:pt idx="49">
                  <c:v>44109</c:v>
                </c:pt>
                <c:pt idx="50">
                  <c:v>44110</c:v>
                </c:pt>
                <c:pt idx="51">
                  <c:v>44111</c:v>
                </c:pt>
                <c:pt idx="52">
                  <c:v>44112</c:v>
                </c:pt>
                <c:pt idx="53">
                  <c:v>44113</c:v>
                </c:pt>
                <c:pt idx="54">
                  <c:v>44116</c:v>
                </c:pt>
                <c:pt idx="55">
                  <c:v>44117</c:v>
                </c:pt>
                <c:pt idx="56">
                  <c:v>44118</c:v>
                </c:pt>
                <c:pt idx="57">
                  <c:v>44119</c:v>
                </c:pt>
                <c:pt idx="58">
                  <c:v>44120</c:v>
                </c:pt>
                <c:pt idx="59">
                  <c:v>44123</c:v>
                </c:pt>
                <c:pt idx="60">
                  <c:v>44124</c:v>
                </c:pt>
                <c:pt idx="61">
                  <c:v>44125</c:v>
                </c:pt>
                <c:pt idx="62">
                  <c:v>44126</c:v>
                </c:pt>
                <c:pt idx="63">
                  <c:v>44127</c:v>
                </c:pt>
                <c:pt idx="64">
                  <c:v>44130</c:v>
                </c:pt>
                <c:pt idx="65">
                  <c:v>44131</c:v>
                </c:pt>
                <c:pt idx="66">
                  <c:v>44132</c:v>
                </c:pt>
                <c:pt idx="67">
                  <c:v>44133</c:v>
                </c:pt>
                <c:pt idx="68">
                  <c:v>44134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44144</c:v>
                </c:pt>
                <c:pt idx="75">
                  <c:v>44145</c:v>
                </c:pt>
                <c:pt idx="76">
                  <c:v>44146</c:v>
                </c:pt>
                <c:pt idx="77">
                  <c:v>44147</c:v>
                </c:pt>
                <c:pt idx="78">
                  <c:v>44148</c:v>
                </c:pt>
                <c:pt idx="79">
                  <c:v>44149</c:v>
                </c:pt>
                <c:pt idx="80">
                  <c:v>44152</c:v>
                </c:pt>
                <c:pt idx="81">
                  <c:v>44153</c:v>
                </c:pt>
                <c:pt idx="82">
                  <c:v>44154</c:v>
                </c:pt>
                <c:pt idx="83">
                  <c:v>44155</c:v>
                </c:pt>
                <c:pt idx="84">
                  <c:v>44158</c:v>
                </c:pt>
                <c:pt idx="85">
                  <c:v>44159</c:v>
                </c:pt>
                <c:pt idx="86">
                  <c:v>44160</c:v>
                </c:pt>
                <c:pt idx="87">
                  <c:v>44161</c:v>
                </c:pt>
                <c:pt idx="88">
                  <c:v>44162</c:v>
                </c:pt>
                <c:pt idx="89">
                  <c:v>44166</c:v>
                </c:pt>
                <c:pt idx="90">
                  <c:v>44167</c:v>
                </c:pt>
                <c:pt idx="91">
                  <c:v>44168</c:v>
                </c:pt>
                <c:pt idx="92">
                  <c:v>44169</c:v>
                </c:pt>
                <c:pt idx="93">
                  <c:v>44172</c:v>
                </c:pt>
                <c:pt idx="94">
                  <c:v>44173</c:v>
                </c:pt>
                <c:pt idx="95">
                  <c:v>44174</c:v>
                </c:pt>
                <c:pt idx="96">
                  <c:v>44175</c:v>
                </c:pt>
                <c:pt idx="97">
                  <c:v>44176</c:v>
                </c:pt>
                <c:pt idx="98">
                  <c:v>44179</c:v>
                </c:pt>
                <c:pt idx="99">
                  <c:v>44180</c:v>
                </c:pt>
                <c:pt idx="100">
                  <c:v>44181</c:v>
                </c:pt>
                <c:pt idx="101">
                  <c:v>44182</c:v>
                </c:pt>
                <c:pt idx="102">
                  <c:v>44183</c:v>
                </c:pt>
                <c:pt idx="103">
                  <c:v>44186</c:v>
                </c:pt>
                <c:pt idx="104">
                  <c:v>44187</c:v>
                </c:pt>
                <c:pt idx="105">
                  <c:v>44188</c:v>
                </c:pt>
                <c:pt idx="106">
                  <c:v>44189</c:v>
                </c:pt>
                <c:pt idx="107">
                  <c:v>44193</c:v>
                </c:pt>
                <c:pt idx="108">
                  <c:v>44194</c:v>
                </c:pt>
                <c:pt idx="109">
                  <c:v>44195</c:v>
                </c:pt>
                <c:pt idx="110">
                  <c:v>44196</c:v>
                </c:pt>
                <c:pt idx="111">
                  <c:v>44197</c:v>
                </c:pt>
                <c:pt idx="112">
                  <c:v>44200</c:v>
                </c:pt>
                <c:pt idx="113">
                  <c:v>44201</c:v>
                </c:pt>
                <c:pt idx="114">
                  <c:v>44202</c:v>
                </c:pt>
                <c:pt idx="115">
                  <c:v>44203</c:v>
                </c:pt>
                <c:pt idx="116">
                  <c:v>44204</c:v>
                </c:pt>
                <c:pt idx="117">
                  <c:v>44207</c:v>
                </c:pt>
                <c:pt idx="118">
                  <c:v>44208</c:v>
                </c:pt>
                <c:pt idx="119">
                  <c:v>44209</c:v>
                </c:pt>
                <c:pt idx="120">
                  <c:v>44210</c:v>
                </c:pt>
                <c:pt idx="121">
                  <c:v>44211</c:v>
                </c:pt>
                <c:pt idx="122">
                  <c:v>44214</c:v>
                </c:pt>
                <c:pt idx="123">
                  <c:v>44215</c:v>
                </c:pt>
                <c:pt idx="124">
                  <c:v>44216</c:v>
                </c:pt>
                <c:pt idx="125">
                  <c:v>44217</c:v>
                </c:pt>
                <c:pt idx="126">
                  <c:v>44218</c:v>
                </c:pt>
                <c:pt idx="127">
                  <c:v>44221</c:v>
                </c:pt>
                <c:pt idx="128">
                  <c:v>44223</c:v>
                </c:pt>
                <c:pt idx="129">
                  <c:v>44224</c:v>
                </c:pt>
                <c:pt idx="130">
                  <c:v>44225</c:v>
                </c:pt>
                <c:pt idx="131">
                  <c:v>44228</c:v>
                </c:pt>
                <c:pt idx="132">
                  <c:v>44229</c:v>
                </c:pt>
                <c:pt idx="133">
                  <c:v>44230</c:v>
                </c:pt>
                <c:pt idx="134">
                  <c:v>44231</c:v>
                </c:pt>
                <c:pt idx="135">
                  <c:v>44232</c:v>
                </c:pt>
                <c:pt idx="136">
                  <c:v>44235</c:v>
                </c:pt>
                <c:pt idx="137">
                  <c:v>44236</c:v>
                </c:pt>
                <c:pt idx="138">
                  <c:v>44237</c:v>
                </c:pt>
                <c:pt idx="139">
                  <c:v>44238</c:v>
                </c:pt>
                <c:pt idx="140">
                  <c:v>44239</c:v>
                </c:pt>
                <c:pt idx="141">
                  <c:v>44242</c:v>
                </c:pt>
                <c:pt idx="142">
                  <c:v>44243</c:v>
                </c:pt>
                <c:pt idx="143">
                  <c:v>44244</c:v>
                </c:pt>
                <c:pt idx="144">
                  <c:v>44245</c:v>
                </c:pt>
                <c:pt idx="145">
                  <c:v>44246</c:v>
                </c:pt>
                <c:pt idx="146">
                  <c:v>44249</c:v>
                </c:pt>
                <c:pt idx="147">
                  <c:v>44250</c:v>
                </c:pt>
                <c:pt idx="148">
                  <c:v>44251</c:v>
                </c:pt>
                <c:pt idx="149">
                  <c:v>44252</c:v>
                </c:pt>
                <c:pt idx="150">
                  <c:v>44253</c:v>
                </c:pt>
                <c:pt idx="151">
                  <c:v>44256</c:v>
                </c:pt>
                <c:pt idx="152">
                  <c:v>44257</c:v>
                </c:pt>
                <c:pt idx="153">
                  <c:v>44258</c:v>
                </c:pt>
                <c:pt idx="154">
                  <c:v>44259</c:v>
                </c:pt>
                <c:pt idx="155">
                  <c:v>44260</c:v>
                </c:pt>
                <c:pt idx="156">
                  <c:v>44263</c:v>
                </c:pt>
                <c:pt idx="157">
                  <c:v>44264</c:v>
                </c:pt>
                <c:pt idx="158">
                  <c:v>44265</c:v>
                </c:pt>
                <c:pt idx="159">
                  <c:v>44267</c:v>
                </c:pt>
                <c:pt idx="160">
                  <c:v>44270</c:v>
                </c:pt>
                <c:pt idx="161">
                  <c:v>44271</c:v>
                </c:pt>
                <c:pt idx="162">
                  <c:v>44272</c:v>
                </c:pt>
                <c:pt idx="163">
                  <c:v>44273</c:v>
                </c:pt>
                <c:pt idx="164">
                  <c:v>44274</c:v>
                </c:pt>
                <c:pt idx="165">
                  <c:v>44277</c:v>
                </c:pt>
                <c:pt idx="166">
                  <c:v>44278</c:v>
                </c:pt>
                <c:pt idx="167">
                  <c:v>44279</c:v>
                </c:pt>
                <c:pt idx="168">
                  <c:v>44280</c:v>
                </c:pt>
                <c:pt idx="169">
                  <c:v>44281</c:v>
                </c:pt>
                <c:pt idx="170">
                  <c:v>44285</c:v>
                </c:pt>
                <c:pt idx="171">
                  <c:v>44286</c:v>
                </c:pt>
                <c:pt idx="172">
                  <c:v>44287</c:v>
                </c:pt>
                <c:pt idx="173">
                  <c:v>44291</c:v>
                </c:pt>
                <c:pt idx="174">
                  <c:v>44292</c:v>
                </c:pt>
                <c:pt idx="175">
                  <c:v>44293</c:v>
                </c:pt>
                <c:pt idx="176">
                  <c:v>44294</c:v>
                </c:pt>
                <c:pt idx="177">
                  <c:v>44295</c:v>
                </c:pt>
                <c:pt idx="178">
                  <c:v>44298</c:v>
                </c:pt>
                <c:pt idx="179">
                  <c:v>44299</c:v>
                </c:pt>
                <c:pt idx="180">
                  <c:v>44301</c:v>
                </c:pt>
                <c:pt idx="181">
                  <c:v>44302</c:v>
                </c:pt>
                <c:pt idx="182">
                  <c:v>44305</c:v>
                </c:pt>
                <c:pt idx="183">
                  <c:v>44306</c:v>
                </c:pt>
                <c:pt idx="184">
                  <c:v>44308</c:v>
                </c:pt>
                <c:pt idx="185">
                  <c:v>44309</c:v>
                </c:pt>
                <c:pt idx="186">
                  <c:v>44312</c:v>
                </c:pt>
                <c:pt idx="187">
                  <c:v>44313</c:v>
                </c:pt>
                <c:pt idx="188">
                  <c:v>44314</c:v>
                </c:pt>
                <c:pt idx="189">
                  <c:v>44315</c:v>
                </c:pt>
                <c:pt idx="190">
                  <c:v>44316</c:v>
                </c:pt>
                <c:pt idx="191">
                  <c:v>44319</c:v>
                </c:pt>
                <c:pt idx="192">
                  <c:v>44320</c:v>
                </c:pt>
                <c:pt idx="193">
                  <c:v>44321</c:v>
                </c:pt>
                <c:pt idx="194">
                  <c:v>44322</c:v>
                </c:pt>
                <c:pt idx="195">
                  <c:v>44323</c:v>
                </c:pt>
                <c:pt idx="196">
                  <c:v>44326</c:v>
                </c:pt>
                <c:pt idx="197">
                  <c:v>44327</c:v>
                </c:pt>
                <c:pt idx="198">
                  <c:v>44328</c:v>
                </c:pt>
                <c:pt idx="199">
                  <c:v>44330</c:v>
                </c:pt>
                <c:pt idx="200">
                  <c:v>44333</c:v>
                </c:pt>
                <c:pt idx="201">
                  <c:v>44334</c:v>
                </c:pt>
                <c:pt idx="202">
                  <c:v>44335</c:v>
                </c:pt>
                <c:pt idx="203">
                  <c:v>44336</c:v>
                </c:pt>
                <c:pt idx="204">
                  <c:v>44337</c:v>
                </c:pt>
                <c:pt idx="205">
                  <c:v>44340</c:v>
                </c:pt>
                <c:pt idx="206">
                  <c:v>44341</c:v>
                </c:pt>
                <c:pt idx="207">
                  <c:v>44342</c:v>
                </c:pt>
                <c:pt idx="208">
                  <c:v>44343</c:v>
                </c:pt>
                <c:pt idx="209">
                  <c:v>44344</c:v>
                </c:pt>
                <c:pt idx="210">
                  <c:v>44347</c:v>
                </c:pt>
                <c:pt idx="211">
                  <c:v>44348</c:v>
                </c:pt>
                <c:pt idx="212">
                  <c:v>44349</c:v>
                </c:pt>
                <c:pt idx="213">
                  <c:v>44350</c:v>
                </c:pt>
                <c:pt idx="214">
                  <c:v>44351</c:v>
                </c:pt>
                <c:pt idx="215">
                  <c:v>44354</c:v>
                </c:pt>
                <c:pt idx="216">
                  <c:v>44355</c:v>
                </c:pt>
                <c:pt idx="217">
                  <c:v>44356</c:v>
                </c:pt>
                <c:pt idx="218">
                  <c:v>44357</c:v>
                </c:pt>
                <c:pt idx="219">
                  <c:v>44358</c:v>
                </c:pt>
                <c:pt idx="220">
                  <c:v>44361</c:v>
                </c:pt>
                <c:pt idx="221">
                  <c:v>44362</c:v>
                </c:pt>
                <c:pt idx="222">
                  <c:v>44363</c:v>
                </c:pt>
                <c:pt idx="223">
                  <c:v>44364</c:v>
                </c:pt>
                <c:pt idx="224">
                  <c:v>44365</c:v>
                </c:pt>
                <c:pt idx="225">
                  <c:v>44368</c:v>
                </c:pt>
                <c:pt idx="226">
                  <c:v>44369</c:v>
                </c:pt>
                <c:pt idx="227">
                  <c:v>44370</c:v>
                </c:pt>
                <c:pt idx="228">
                  <c:v>44371</c:v>
                </c:pt>
                <c:pt idx="229">
                  <c:v>44372</c:v>
                </c:pt>
                <c:pt idx="230">
                  <c:v>44375</c:v>
                </c:pt>
                <c:pt idx="231">
                  <c:v>44376</c:v>
                </c:pt>
                <c:pt idx="232">
                  <c:v>44377</c:v>
                </c:pt>
                <c:pt idx="233">
                  <c:v>44378</c:v>
                </c:pt>
                <c:pt idx="234">
                  <c:v>44379</c:v>
                </c:pt>
                <c:pt idx="235">
                  <c:v>44382</c:v>
                </c:pt>
                <c:pt idx="236">
                  <c:v>44383</c:v>
                </c:pt>
                <c:pt idx="237">
                  <c:v>44384</c:v>
                </c:pt>
                <c:pt idx="238">
                  <c:v>44385</c:v>
                </c:pt>
                <c:pt idx="239">
                  <c:v>44386</c:v>
                </c:pt>
                <c:pt idx="240">
                  <c:v>44389</c:v>
                </c:pt>
                <c:pt idx="241">
                  <c:v>44390</c:v>
                </c:pt>
                <c:pt idx="242">
                  <c:v>44391</c:v>
                </c:pt>
                <c:pt idx="243">
                  <c:v>44392</c:v>
                </c:pt>
                <c:pt idx="244">
                  <c:v>44393</c:v>
                </c:pt>
                <c:pt idx="245">
                  <c:v>44396</c:v>
                </c:pt>
                <c:pt idx="246">
                  <c:v>44397</c:v>
                </c:pt>
                <c:pt idx="247">
                  <c:v>44399</c:v>
                </c:pt>
                <c:pt idx="248">
                  <c:v>44400</c:v>
                </c:pt>
                <c:pt idx="249">
                  <c:v>44403</c:v>
                </c:pt>
                <c:pt idx="250">
                  <c:v>44404</c:v>
                </c:pt>
                <c:pt idx="251">
                  <c:v>44405</c:v>
                </c:pt>
                <c:pt idx="252">
                  <c:v>44406</c:v>
                </c:pt>
                <c:pt idx="253">
                  <c:v>44407</c:v>
                </c:pt>
                <c:pt idx="254">
                  <c:v>44410</c:v>
                </c:pt>
                <c:pt idx="255">
                  <c:v>44411</c:v>
                </c:pt>
                <c:pt idx="256">
                  <c:v>44412</c:v>
                </c:pt>
                <c:pt idx="257">
                  <c:v>44413</c:v>
                </c:pt>
                <c:pt idx="258">
                  <c:v>44414</c:v>
                </c:pt>
                <c:pt idx="259">
                  <c:v>44417</c:v>
                </c:pt>
                <c:pt idx="260">
                  <c:v>44418</c:v>
                </c:pt>
                <c:pt idx="261">
                  <c:v>44419</c:v>
                </c:pt>
                <c:pt idx="262">
                  <c:v>44420</c:v>
                </c:pt>
                <c:pt idx="263">
                  <c:v>44421</c:v>
                </c:pt>
                <c:pt idx="264">
                  <c:v>44424</c:v>
                </c:pt>
                <c:pt idx="265">
                  <c:v>44425</c:v>
                </c:pt>
                <c:pt idx="266">
                  <c:v>44426</c:v>
                </c:pt>
                <c:pt idx="267">
                  <c:v>44428</c:v>
                </c:pt>
                <c:pt idx="268">
                  <c:v>44431</c:v>
                </c:pt>
                <c:pt idx="269">
                  <c:v>44432</c:v>
                </c:pt>
                <c:pt idx="270">
                  <c:v>44433</c:v>
                </c:pt>
                <c:pt idx="271">
                  <c:v>44434</c:v>
                </c:pt>
                <c:pt idx="272">
                  <c:v>44435</c:v>
                </c:pt>
                <c:pt idx="273">
                  <c:v>44438</c:v>
                </c:pt>
                <c:pt idx="274">
                  <c:v>44439</c:v>
                </c:pt>
                <c:pt idx="275">
                  <c:v>44440</c:v>
                </c:pt>
                <c:pt idx="276">
                  <c:v>44441</c:v>
                </c:pt>
                <c:pt idx="277">
                  <c:v>44442</c:v>
                </c:pt>
                <c:pt idx="278">
                  <c:v>44445</c:v>
                </c:pt>
                <c:pt idx="279">
                  <c:v>44446</c:v>
                </c:pt>
                <c:pt idx="280">
                  <c:v>44447</c:v>
                </c:pt>
                <c:pt idx="281">
                  <c:v>44448</c:v>
                </c:pt>
                <c:pt idx="282">
                  <c:v>44452</c:v>
                </c:pt>
                <c:pt idx="283">
                  <c:v>44453</c:v>
                </c:pt>
                <c:pt idx="284">
                  <c:v>44454</c:v>
                </c:pt>
                <c:pt idx="285">
                  <c:v>44455</c:v>
                </c:pt>
                <c:pt idx="286">
                  <c:v>44456</c:v>
                </c:pt>
                <c:pt idx="287">
                  <c:v>44459</c:v>
                </c:pt>
                <c:pt idx="288">
                  <c:v>44460</c:v>
                </c:pt>
                <c:pt idx="289">
                  <c:v>44461</c:v>
                </c:pt>
                <c:pt idx="290">
                  <c:v>44462</c:v>
                </c:pt>
                <c:pt idx="291">
                  <c:v>44463</c:v>
                </c:pt>
                <c:pt idx="292">
                  <c:v>44466</c:v>
                </c:pt>
                <c:pt idx="293">
                  <c:v>44467</c:v>
                </c:pt>
                <c:pt idx="294">
                  <c:v>44468</c:v>
                </c:pt>
                <c:pt idx="295">
                  <c:v>44469</c:v>
                </c:pt>
                <c:pt idx="296">
                  <c:v>44470</c:v>
                </c:pt>
                <c:pt idx="297">
                  <c:v>44473</c:v>
                </c:pt>
                <c:pt idx="298">
                  <c:v>44474</c:v>
                </c:pt>
                <c:pt idx="299">
                  <c:v>44475</c:v>
                </c:pt>
                <c:pt idx="300">
                  <c:v>44476</c:v>
                </c:pt>
                <c:pt idx="301">
                  <c:v>44477</c:v>
                </c:pt>
                <c:pt idx="302">
                  <c:v>44480</c:v>
                </c:pt>
                <c:pt idx="303">
                  <c:v>44481</c:v>
                </c:pt>
                <c:pt idx="304">
                  <c:v>44482</c:v>
                </c:pt>
                <c:pt idx="305">
                  <c:v>44483</c:v>
                </c:pt>
                <c:pt idx="306">
                  <c:v>44487</c:v>
                </c:pt>
                <c:pt idx="307">
                  <c:v>44488</c:v>
                </c:pt>
                <c:pt idx="308">
                  <c:v>44489</c:v>
                </c:pt>
                <c:pt idx="309">
                  <c:v>44490</c:v>
                </c:pt>
                <c:pt idx="310">
                  <c:v>44491</c:v>
                </c:pt>
                <c:pt idx="311">
                  <c:v>44494</c:v>
                </c:pt>
                <c:pt idx="312">
                  <c:v>44495</c:v>
                </c:pt>
                <c:pt idx="313">
                  <c:v>44496</c:v>
                </c:pt>
                <c:pt idx="314">
                  <c:v>44497</c:v>
                </c:pt>
                <c:pt idx="315">
                  <c:v>44498</c:v>
                </c:pt>
                <c:pt idx="316">
                  <c:v>44501</c:v>
                </c:pt>
                <c:pt idx="317">
                  <c:v>44502</c:v>
                </c:pt>
                <c:pt idx="318">
                  <c:v>44503</c:v>
                </c:pt>
                <c:pt idx="319">
                  <c:v>44504</c:v>
                </c:pt>
                <c:pt idx="320">
                  <c:v>44508</c:v>
                </c:pt>
                <c:pt idx="321">
                  <c:v>44509</c:v>
                </c:pt>
                <c:pt idx="322">
                  <c:v>44510</c:v>
                </c:pt>
                <c:pt idx="323">
                  <c:v>44511</c:v>
                </c:pt>
                <c:pt idx="324">
                  <c:v>44512</c:v>
                </c:pt>
                <c:pt idx="325">
                  <c:v>44515</c:v>
                </c:pt>
                <c:pt idx="326">
                  <c:v>44516</c:v>
                </c:pt>
                <c:pt idx="327">
                  <c:v>44517</c:v>
                </c:pt>
                <c:pt idx="328">
                  <c:v>44518</c:v>
                </c:pt>
                <c:pt idx="329">
                  <c:v>44522</c:v>
                </c:pt>
                <c:pt idx="330">
                  <c:v>44523</c:v>
                </c:pt>
                <c:pt idx="331">
                  <c:v>44524</c:v>
                </c:pt>
                <c:pt idx="332">
                  <c:v>44525</c:v>
                </c:pt>
                <c:pt idx="333">
                  <c:v>44526</c:v>
                </c:pt>
                <c:pt idx="334">
                  <c:v>44529</c:v>
                </c:pt>
                <c:pt idx="335">
                  <c:v>44530</c:v>
                </c:pt>
                <c:pt idx="336">
                  <c:v>44531</c:v>
                </c:pt>
                <c:pt idx="337">
                  <c:v>44532</c:v>
                </c:pt>
                <c:pt idx="338">
                  <c:v>44533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44543</c:v>
                </c:pt>
                <c:pt idx="345">
                  <c:v>44544</c:v>
                </c:pt>
                <c:pt idx="346">
                  <c:v>44545</c:v>
                </c:pt>
                <c:pt idx="347">
                  <c:v>44546</c:v>
                </c:pt>
                <c:pt idx="348">
                  <c:v>44547</c:v>
                </c:pt>
                <c:pt idx="349">
                  <c:v>44550</c:v>
                </c:pt>
                <c:pt idx="350">
                  <c:v>44551</c:v>
                </c:pt>
                <c:pt idx="351">
                  <c:v>44552</c:v>
                </c:pt>
                <c:pt idx="352">
                  <c:v>44553</c:v>
                </c:pt>
                <c:pt idx="353">
                  <c:v>44554</c:v>
                </c:pt>
                <c:pt idx="354">
                  <c:v>44557</c:v>
                </c:pt>
                <c:pt idx="355">
                  <c:v>44558</c:v>
                </c:pt>
                <c:pt idx="356">
                  <c:v>44559</c:v>
                </c:pt>
                <c:pt idx="357">
                  <c:v>44560</c:v>
                </c:pt>
                <c:pt idx="358">
                  <c:v>44561</c:v>
                </c:pt>
                <c:pt idx="359">
                  <c:v>44564</c:v>
                </c:pt>
                <c:pt idx="360">
                  <c:v>44565</c:v>
                </c:pt>
                <c:pt idx="361">
                  <c:v>44566</c:v>
                </c:pt>
                <c:pt idx="362">
                  <c:v>44567</c:v>
                </c:pt>
                <c:pt idx="363">
                  <c:v>44568</c:v>
                </c:pt>
                <c:pt idx="364">
                  <c:v>44571</c:v>
                </c:pt>
                <c:pt idx="365">
                  <c:v>44572</c:v>
                </c:pt>
                <c:pt idx="366">
                  <c:v>44573</c:v>
                </c:pt>
                <c:pt idx="367">
                  <c:v>44574</c:v>
                </c:pt>
                <c:pt idx="368">
                  <c:v>44575</c:v>
                </c:pt>
                <c:pt idx="369">
                  <c:v>44578</c:v>
                </c:pt>
                <c:pt idx="370">
                  <c:v>44579</c:v>
                </c:pt>
                <c:pt idx="371">
                  <c:v>44580</c:v>
                </c:pt>
                <c:pt idx="372">
                  <c:v>44581</c:v>
                </c:pt>
                <c:pt idx="373">
                  <c:v>44582</c:v>
                </c:pt>
                <c:pt idx="374">
                  <c:v>44585</c:v>
                </c:pt>
                <c:pt idx="375">
                  <c:v>44586</c:v>
                </c:pt>
                <c:pt idx="376">
                  <c:v>44588</c:v>
                </c:pt>
                <c:pt idx="377">
                  <c:v>44589</c:v>
                </c:pt>
                <c:pt idx="378">
                  <c:v>44592</c:v>
                </c:pt>
                <c:pt idx="379">
                  <c:v>44593</c:v>
                </c:pt>
                <c:pt idx="380">
                  <c:v>44594</c:v>
                </c:pt>
                <c:pt idx="381">
                  <c:v>44595</c:v>
                </c:pt>
                <c:pt idx="382">
                  <c:v>44596</c:v>
                </c:pt>
                <c:pt idx="383">
                  <c:v>44599</c:v>
                </c:pt>
                <c:pt idx="384">
                  <c:v>44600</c:v>
                </c:pt>
                <c:pt idx="385">
                  <c:v>44601</c:v>
                </c:pt>
                <c:pt idx="386">
                  <c:v>44602</c:v>
                </c:pt>
                <c:pt idx="387">
                  <c:v>44603</c:v>
                </c:pt>
                <c:pt idx="388">
                  <c:v>44606</c:v>
                </c:pt>
                <c:pt idx="389">
                  <c:v>44607</c:v>
                </c:pt>
                <c:pt idx="390">
                  <c:v>44608</c:v>
                </c:pt>
                <c:pt idx="391">
                  <c:v>44609</c:v>
                </c:pt>
                <c:pt idx="392">
                  <c:v>44610</c:v>
                </c:pt>
                <c:pt idx="393">
                  <c:v>44613</c:v>
                </c:pt>
                <c:pt idx="394">
                  <c:v>44614</c:v>
                </c:pt>
                <c:pt idx="395">
                  <c:v>44615</c:v>
                </c:pt>
                <c:pt idx="396">
                  <c:v>44616</c:v>
                </c:pt>
                <c:pt idx="397">
                  <c:v>44617</c:v>
                </c:pt>
                <c:pt idx="398">
                  <c:v>44620</c:v>
                </c:pt>
                <c:pt idx="399">
                  <c:v>44622</c:v>
                </c:pt>
                <c:pt idx="400">
                  <c:v>44623</c:v>
                </c:pt>
                <c:pt idx="401">
                  <c:v>44624</c:v>
                </c:pt>
                <c:pt idx="402">
                  <c:v>44627</c:v>
                </c:pt>
                <c:pt idx="403">
                  <c:v>44628</c:v>
                </c:pt>
                <c:pt idx="404">
                  <c:v>44629</c:v>
                </c:pt>
                <c:pt idx="405">
                  <c:v>44630</c:v>
                </c:pt>
                <c:pt idx="406">
                  <c:v>44631</c:v>
                </c:pt>
                <c:pt idx="407">
                  <c:v>44634</c:v>
                </c:pt>
                <c:pt idx="408">
                  <c:v>44635</c:v>
                </c:pt>
                <c:pt idx="409">
                  <c:v>44636</c:v>
                </c:pt>
                <c:pt idx="410">
                  <c:v>44637</c:v>
                </c:pt>
                <c:pt idx="411">
                  <c:v>44641</c:v>
                </c:pt>
                <c:pt idx="412">
                  <c:v>44642</c:v>
                </c:pt>
                <c:pt idx="413">
                  <c:v>44643</c:v>
                </c:pt>
                <c:pt idx="414">
                  <c:v>44644</c:v>
                </c:pt>
                <c:pt idx="415">
                  <c:v>44645</c:v>
                </c:pt>
                <c:pt idx="416">
                  <c:v>44648</c:v>
                </c:pt>
                <c:pt idx="417">
                  <c:v>44649</c:v>
                </c:pt>
                <c:pt idx="418">
                  <c:v>44650</c:v>
                </c:pt>
                <c:pt idx="419">
                  <c:v>44651</c:v>
                </c:pt>
                <c:pt idx="420">
                  <c:v>44652</c:v>
                </c:pt>
                <c:pt idx="421">
                  <c:v>44655</c:v>
                </c:pt>
                <c:pt idx="422">
                  <c:v>44656</c:v>
                </c:pt>
                <c:pt idx="423">
                  <c:v>44657</c:v>
                </c:pt>
                <c:pt idx="424">
                  <c:v>44658</c:v>
                </c:pt>
                <c:pt idx="425">
                  <c:v>44659</c:v>
                </c:pt>
                <c:pt idx="426">
                  <c:v>44662</c:v>
                </c:pt>
                <c:pt idx="427">
                  <c:v>44663</c:v>
                </c:pt>
                <c:pt idx="428">
                  <c:v>44664</c:v>
                </c:pt>
                <c:pt idx="429">
                  <c:v>44669</c:v>
                </c:pt>
                <c:pt idx="430">
                  <c:v>44670</c:v>
                </c:pt>
                <c:pt idx="431">
                  <c:v>44671</c:v>
                </c:pt>
                <c:pt idx="432">
                  <c:v>44672</c:v>
                </c:pt>
                <c:pt idx="433">
                  <c:v>44673</c:v>
                </c:pt>
                <c:pt idx="434">
                  <c:v>44676</c:v>
                </c:pt>
                <c:pt idx="435">
                  <c:v>44677</c:v>
                </c:pt>
                <c:pt idx="436">
                  <c:v>44678</c:v>
                </c:pt>
                <c:pt idx="437">
                  <c:v>44679</c:v>
                </c:pt>
                <c:pt idx="438">
                  <c:v>44680</c:v>
                </c:pt>
                <c:pt idx="439">
                  <c:v>44683</c:v>
                </c:pt>
                <c:pt idx="440">
                  <c:v>44685</c:v>
                </c:pt>
                <c:pt idx="441">
                  <c:v>44686</c:v>
                </c:pt>
                <c:pt idx="442">
                  <c:v>44687</c:v>
                </c:pt>
                <c:pt idx="443">
                  <c:v>44690</c:v>
                </c:pt>
                <c:pt idx="444">
                  <c:v>44691</c:v>
                </c:pt>
                <c:pt idx="445">
                  <c:v>44692</c:v>
                </c:pt>
                <c:pt idx="446">
                  <c:v>44693</c:v>
                </c:pt>
                <c:pt idx="447">
                  <c:v>44694</c:v>
                </c:pt>
                <c:pt idx="448">
                  <c:v>44697</c:v>
                </c:pt>
                <c:pt idx="449">
                  <c:v>44698</c:v>
                </c:pt>
                <c:pt idx="450">
                  <c:v>44699</c:v>
                </c:pt>
                <c:pt idx="451">
                  <c:v>44700</c:v>
                </c:pt>
                <c:pt idx="452">
                  <c:v>44701</c:v>
                </c:pt>
                <c:pt idx="453">
                  <c:v>44704</c:v>
                </c:pt>
                <c:pt idx="454">
                  <c:v>44705</c:v>
                </c:pt>
                <c:pt idx="455">
                  <c:v>44706</c:v>
                </c:pt>
                <c:pt idx="456">
                  <c:v>44707</c:v>
                </c:pt>
                <c:pt idx="457">
                  <c:v>44708</c:v>
                </c:pt>
                <c:pt idx="458">
                  <c:v>44711</c:v>
                </c:pt>
                <c:pt idx="459">
                  <c:v>44712</c:v>
                </c:pt>
                <c:pt idx="460">
                  <c:v>44713</c:v>
                </c:pt>
                <c:pt idx="461">
                  <c:v>44714</c:v>
                </c:pt>
                <c:pt idx="462">
                  <c:v>44715</c:v>
                </c:pt>
                <c:pt idx="463">
                  <c:v>44718</c:v>
                </c:pt>
                <c:pt idx="464">
                  <c:v>44719</c:v>
                </c:pt>
                <c:pt idx="465">
                  <c:v>44720</c:v>
                </c:pt>
                <c:pt idx="466">
                  <c:v>44721</c:v>
                </c:pt>
                <c:pt idx="467">
                  <c:v>44722</c:v>
                </c:pt>
                <c:pt idx="468">
                  <c:v>44725</c:v>
                </c:pt>
                <c:pt idx="469">
                  <c:v>44726</c:v>
                </c:pt>
                <c:pt idx="470">
                  <c:v>44727</c:v>
                </c:pt>
                <c:pt idx="471">
                  <c:v>44728</c:v>
                </c:pt>
                <c:pt idx="472">
                  <c:v>44729</c:v>
                </c:pt>
                <c:pt idx="473">
                  <c:v>44732</c:v>
                </c:pt>
                <c:pt idx="474">
                  <c:v>44733</c:v>
                </c:pt>
                <c:pt idx="475">
                  <c:v>44734</c:v>
                </c:pt>
                <c:pt idx="476">
                  <c:v>44735</c:v>
                </c:pt>
                <c:pt idx="477">
                  <c:v>44736</c:v>
                </c:pt>
                <c:pt idx="478">
                  <c:v>44739</c:v>
                </c:pt>
                <c:pt idx="479">
                  <c:v>44740</c:v>
                </c:pt>
                <c:pt idx="480">
                  <c:v>44741</c:v>
                </c:pt>
                <c:pt idx="481">
                  <c:v>44742</c:v>
                </c:pt>
                <c:pt idx="482">
                  <c:v>44743</c:v>
                </c:pt>
                <c:pt idx="483">
                  <c:v>44746</c:v>
                </c:pt>
                <c:pt idx="484">
                  <c:v>44747</c:v>
                </c:pt>
                <c:pt idx="485">
                  <c:v>44748</c:v>
                </c:pt>
                <c:pt idx="486">
                  <c:v>44749</c:v>
                </c:pt>
                <c:pt idx="487">
                  <c:v>44750</c:v>
                </c:pt>
                <c:pt idx="488">
                  <c:v>44753</c:v>
                </c:pt>
                <c:pt idx="489">
                  <c:v>44754</c:v>
                </c:pt>
                <c:pt idx="490">
                  <c:v>44755</c:v>
                </c:pt>
                <c:pt idx="491">
                  <c:v>44756</c:v>
                </c:pt>
                <c:pt idx="492">
                  <c:v>44757</c:v>
                </c:pt>
                <c:pt idx="493">
                  <c:v>44760</c:v>
                </c:pt>
                <c:pt idx="494">
                  <c:v>44761</c:v>
                </c:pt>
                <c:pt idx="495">
                  <c:v>44762</c:v>
                </c:pt>
                <c:pt idx="496">
                  <c:v>44763</c:v>
                </c:pt>
                <c:pt idx="497">
                  <c:v>44764</c:v>
                </c:pt>
                <c:pt idx="498">
                  <c:v>44767</c:v>
                </c:pt>
                <c:pt idx="499">
                  <c:v>44768</c:v>
                </c:pt>
                <c:pt idx="500">
                  <c:v>44769</c:v>
                </c:pt>
                <c:pt idx="501">
                  <c:v>44770</c:v>
                </c:pt>
                <c:pt idx="502">
                  <c:v>44771</c:v>
                </c:pt>
                <c:pt idx="503">
                  <c:v>44774</c:v>
                </c:pt>
                <c:pt idx="504">
                  <c:v>44775</c:v>
                </c:pt>
                <c:pt idx="505">
                  <c:v>44776</c:v>
                </c:pt>
                <c:pt idx="506">
                  <c:v>44777</c:v>
                </c:pt>
                <c:pt idx="507">
                  <c:v>44778</c:v>
                </c:pt>
                <c:pt idx="508">
                  <c:v>44781</c:v>
                </c:pt>
                <c:pt idx="509">
                  <c:v>44783</c:v>
                </c:pt>
                <c:pt idx="510">
                  <c:v>44784</c:v>
                </c:pt>
                <c:pt idx="511">
                  <c:v>44785</c:v>
                </c:pt>
                <c:pt idx="512">
                  <c:v>44789</c:v>
                </c:pt>
                <c:pt idx="513">
                  <c:v>44790</c:v>
                </c:pt>
                <c:pt idx="514">
                  <c:v>44791</c:v>
                </c:pt>
                <c:pt idx="515">
                  <c:v>44792</c:v>
                </c:pt>
                <c:pt idx="516">
                  <c:v>44795</c:v>
                </c:pt>
                <c:pt idx="517">
                  <c:v>44796</c:v>
                </c:pt>
                <c:pt idx="518">
                  <c:v>44797</c:v>
                </c:pt>
                <c:pt idx="519">
                  <c:v>44798</c:v>
                </c:pt>
                <c:pt idx="520">
                  <c:v>44799</c:v>
                </c:pt>
                <c:pt idx="521">
                  <c:v>44802</c:v>
                </c:pt>
                <c:pt idx="522">
                  <c:v>44803</c:v>
                </c:pt>
                <c:pt idx="523">
                  <c:v>44805</c:v>
                </c:pt>
                <c:pt idx="524">
                  <c:v>44806</c:v>
                </c:pt>
                <c:pt idx="525">
                  <c:v>44809</c:v>
                </c:pt>
                <c:pt idx="526">
                  <c:v>44810</c:v>
                </c:pt>
                <c:pt idx="527">
                  <c:v>44811</c:v>
                </c:pt>
                <c:pt idx="528">
                  <c:v>44812</c:v>
                </c:pt>
                <c:pt idx="529">
                  <c:v>44813</c:v>
                </c:pt>
                <c:pt idx="530">
                  <c:v>44816</c:v>
                </c:pt>
                <c:pt idx="531">
                  <c:v>44817</c:v>
                </c:pt>
                <c:pt idx="532">
                  <c:v>44818</c:v>
                </c:pt>
                <c:pt idx="533">
                  <c:v>44819</c:v>
                </c:pt>
                <c:pt idx="534">
                  <c:v>44820</c:v>
                </c:pt>
                <c:pt idx="535">
                  <c:v>44823</c:v>
                </c:pt>
                <c:pt idx="536">
                  <c:v>44824</c:v>
                </c:pt>
                <c:pt idx="537">
                  <c:v>44825</c:v>
                </c:pt>
                <c:pt idx="538">
                  <c:v>44826</c:v>
                </c:pt>
                <c:pt idx="539">
                  <c:v>44827</c:v>
                </c:pt>
                <c:pt idx="540">
                  <c:v>44830</c:v>
                </c:pt>
                <c:pt idx="541">
                  <c:v>44831</c:v>
                </c:pt>
                <c:pt idx="542">
                  <c:v>44832</c:v>
                </c:pt>
                <c:pt idx="543">
                  <c:v>44833</c:v>
                </c:pt>
                <c:pt idx="544">
                  <c:v>44834</c:v>
                </c:pt>
                <c:pt idx="545">
                  <c:v>44837</c:v>
                </c:pt>
                <c:pt idx="546">
                  <c:v>44838</c:v>
                </c:pt>
                <c:pt idx="547">
                  <c:v>44840</c:v>
                </c:pt>
                <c:pt idx="548">
                  <c:v>44841</c:v>
                </c:pt>
                <c:pt idx="549">
                  <c:v>44844</c:v>
                </c:pt>
                <c:pt idx="550">
                  <c:v>44845</c:v>
                </c:pt>
                <c:pt idx="551">
                  <c:v>44846</c:v>
                </c:pt>
                <c:pt idx="552">
                  <c:v>44847</c:v>
                </c:pt>
                <c:pt idx="553">
                  <c:v>44848</c:v>
                </c:pt>
                <c:pt idx="554">
                  <c:v>44851</c:v>
                </c:pt>
                <c:pt idx="555">
                  <c:v>44852</c:v>
                </c:pt>
                <c:pt idx="556">
                  <c:v>44853</c:v>
                </c:pt>
                <c:pt idx="557">
                  <c:v>44854</c:v>
                </c:pt>
                <c:pt idx="558">
                  <c:v>44855</c:v>
                </c:pt>
                <c:pt idx="559">
                  <c:v>44858</c:v>
                </c:pt>
                <c:pt idx="560">
                  <c:v>44859</c:v>
                </c:pt>
                <c:pt idx="561">
                  <c:v>44861</c:v>
                </c:pt>
                <c:pt idx="562">
                  <c:v>44862</c:v>
                </c:pt>
                <c:pt idx="563">
                  <c:v>44865</c:v>
                </c:pt>
                <c:pt idx="564">
                  <c:v>44866</c:v>
                </c:pt>
                <c:pt idx="565">
                  <c:v>44867</c:v>
                </c:pt>
                <c:pt idx="566">
                  <c:v>44868</c:v>
                </c:pt>
                <c:pt idx="567">
                  <c:v>44869</c:v>
                </c:pt>
                <c:pt idx="568">
                  <c:v>44872</c:v>
                </c:pt>
                <c:pt idx="569">
                  <c:v>44874</c:v>
                </c:pt>
                <c:pt idx="570">
                  <c:v>44875</c:v>
                </c:pt>
                <c:pt idx="571">
                  <c:v>44876</c:v>
                </c:pt>
                <c:pt idx="572">
                  <c:v>44879</c:v>
                </c:pt>
                <c:pt idx="573">
                  <c:v>44880</c:v>
                </c:pt>
                <c:pt idx="574">
                  <c:v>44881</c:v>
                </c:pt>
                <c:pt idx="575">
                  <c:v>44882</c:v>
                </c:pt>
                <c:pt idx="576">
                  <c:v>44883</c:v>
                </c:pt>
                <c:pt idx="577">
                  <c:v>44886</c:v>
                </c:pt>
                <c:pt idx="578">
                  <c:v>44887</c:v>
                </c:pt>
                <c:pt idx="579">
                  <c:v>44888</c:v>
                </c:pt>
                <c:pt idx="580">
                  <c:v>44889</c:v>
                </c:pt>
                <c:pt idx="581">
                  <c:v>44890</c:v>
                </c:pt>
                <c:pt idx="582">
                  <c:v>44893</c:v>
                </c:pt>
                <c:pt idx="583">
                  <c:v>44894</c:v>
                </c:pt>
                <c:pt idx="584">
                  <c:v>44895</c:v>
                </c:pt>
                <c:pt idx="585">
                  <c:v>44896</c:v>
                </c:pt>
                <c:pt idx="586">
                  <c:v>44897</c:v>
                </c:pt>
                <c:pt idx="587">
                  <c:v>44900</c:v>
                </c:pt>
                <c:pt idx="588">
                  <c:v>44901</c:v>
                </c:pt>
                <c:pt idx="589">
                  <c:v>44902</c:v>
                </c:pt>
                <c:pt idx="590">
                  <c:v>44903</c:v>
                </c:pt>
                <c:pt idx="591">
                  <c:v>44904</c:v>
                </c:pt>
                <c:pt idx="592">
                  <c:v>44907</c:v>
                </c:pt>
                <c:pt idx="593">
                  <c:v>44908</c:v>
                </c:pt>
                <c:pt idx="594">
                  <c:v>44909</c:v>
                </c:pt>
                <c:pt idx="595">
                  <c:v>44910</c:v>
                </c:pt>
                <c:pt idx="596">
                  <c:v>44911</c:v>
                </c:pt>
                <c:pt idx="597">
                  <c:v>44914</c:v>
                </c:pt>
                <c:pt idx="598">
                  <c:v>44915</c:v>
                </c:pt>
                <c:pt idx="599">
                  <c:v>44916</c:v>
                </c:pt>
                <c:pt idx="600">
                  <c:v>44917</c:v>
                </c:pt>
                <c:pt idx="601">
                  <c:v>44918</c:v>
                </c:pt>
                <c:pt idx="602">
                  <c:v>44921</c:v>
                </c:pt>
                <c:pt idx="603">
                  <c:v>44922</c:v>
                </c:pt>
                <c:pt idx="604">
                  <c:v>44923</c:v>
                </c:pt>
                <c:pt idx="605">
                  <c:v>44924</c:v>
                </c:pt>
                <c:pt idx="606">
                  <c:v>44925</c:v>
                </c:pt>
                <c:pt idx="607">
                  <c:v>44928</c:v>
                </c:pt>
                <c:pt idx="608">
                  <c:v>44929</c:v>
                </c:pt>
                <c:pt idx="609">
                  <c:v>44930</c:v>
                </c:pt>
                <c:pt idx="610">
                  <c:v>44931</c:v>
                </c:pt>
                <c:pt idx="611">
                  <c:v>44932</c:v>
                </c:pt>
                <c:pt idx="612">
                  <c:v>44935</c:v>
                </c:pt>
                <c:pt idx="613">
                  <c:v>44936</c:v>
                </c:pt>
                <c:pt idx="614">
                  <c:v>44937</c:v>
                </c:pt>
                <c:pt idx="615">
                  <c:v>44938</c:v>
                </c:pt>
                <c:pt idx="616">
                  <c:v>44939</c:v>
                </c:pt>
                <c:pt idx="617">
                  <c:v>44942</c:v>
                </c:pt>
                <c:pt idx="618">
                  <c:v>44943</c:v>
                </c:pt>
                <c:pt idx="619">
                  <c:v>44944</c:v>
                </c:pt>
                <c:pt idx="620">
                  <c:v>44945</c:v>
                </c:pt>
                <c:pt idx="621">
                  <c:v>44946</c:v>
                </c:pt>
                <c:pt idx="622">
                  <c:v>44949</c:v>
                </c:pt>
                <c:pt idx="623">
                  <c:v>44950</c:v>
                </c:pt>
                <c:pt idx="624">
                  <c:v>44951</c:v>
                </c:pt>
                <c:pt idx="625">
                  <c:v>44953</c:v>
                </c:pt>
                <c:pt idx="626">
                  <c:v>44956</c:v>
                </c:pt>
                <c:pt idx="627">
                  <c:v>44957</c:v>
                </c:pt>
                <c:pt idx="628">
                  <c:v>44958</c:v>
                </c:pt>
                <c:pt idx="629">
                  <c:v>44959</c:v>
                </c:pt>
                <c:pt idx="630">
                  <c:v>44960</c:v>
                </c:pt>
                <c:pt idx="631">
                  <c:v>44963</c:v>
                </c:pt>
                <c:pt idx="632">
                  <c:v>44964</c:v>
                </c:pt>
                <c:pt idx="633">
                  <c:v>44965</c:v>
                </c:pt>
                <c:pt idx="634">
                  <c:v>44966</c:v>
                </c:pt>
                <c:pt idx="635">
                  <c:v>44967</c:v>
                </c:pt>
                <c:pt idx="636">
                  <c:v>44970</c:v>
                </c:pt>
                <c:pt idx="637">
                  <c:v>44971</c:v>
                </c:pt>
                <c:pt idx="638">
                  <c:v>44972</c:v>
                </c:pt>
                <c:pt idx="639">
                  <c:v>44973</c:v>
                </c:pt>
                <c:pt idx="640">
                  <c:v>44974</c:v>
                </c:pt>
                <c:pt idx="641">
                  <c:v>44977</c:v>
                </c:pt>
                <c:pt idx="642">
                  <c:v>44978</c:v>
                </c:pt>
                <c:pt idx="643">
                  <c:v>44979</c:v>
                </c:pt>
                <c:pt idx="644">
                  <c:v>44980</c:v>
                </c:pt>
                <c:pt idx="645">
                  <c:v>44981</c:v>
                </c:pt>
                <c:pt idx="646">
                  <c:v>44984</c:v>
                </c:pt>
                <c:pt idx="647">
                  <c:v>44985</c:v>
                </c:pt>
                <c:pt idx="648">
                  <c:v>44986</c:v>
                </c:pt>
                <c:pt idx="649">
                  <c:v>44987</c:v>
                </c:pt>
                <c:pt idx="650">
                  <c:v>44988</c:v>
                </c:pt>
                <c:pt idx="651">
                  <c:v>44991</c:v>
                </c:pt>
                <c:pt idx="652">
                  <c:v>44993</c:v>
                </c:pt>
                <c:pt idx="653">
                  <c:v>44994</c:v>
                </c:pt>
                <c:pt idx="654">
                  <c:v>44995</c:v>
                </c:pt>
                <c:pt idx="655">
                  <c:v>44998</c:v>
                </c:pt>
                <c:pt idx="656">
                  <c:v>44999</c:v>
                </c:pt>
                <c:pt idx="657">
                  <c:v>45000</c:v>
                </c:pt>
                <c:pt idx="658">
                  <c:v>45001</c:v>
                </c:pt>
                <c:pt idx="659">
                  <c:v>45002</c:v>
                </c:pt>
                <c:pt idx="660">
                  <c:v>45005</c:v>
                </c:pt>
                <c:pt idx="661">
                  <c:v>45006</c:v>
                </c:pt>
                <c:pt idx="662">
                  <c:v>45007</c:v>
                </c:pt>
                <c:pt idx="663">
                  <c:v>45008</c:v>
                </c:pt>
                <c:pt idx="664">
                  <c:v>45009</c:v>
                </c:pt>
                <c:pt idx="665">
                  <c:v>45012</c:v>
                </c:pt>
                <c:pt idx="666">
                  <c:v>45013</c:v>
                </c:pt>
                <c:pt idx="667">
                  <c:v>45014</c:v>
                </c:pt>
                <c:pt idx="668">
                  <c:v>45016</c:v>
                </c:pt>
                <c:pt idx="669">
                  <c:v>45019</c:v>
                </c:pt>
                <c:pt idx="670">
                  <c:v>45021</c:v>
                </c:pt>
                <c:pt idx="671">
                  <c:v>45022</c:v>
                </c:pt>
                <c:pt idx="672">
                  <c:v>45026</c:v>
                </c:pt>
                <c:pt idx="673">
                  <c:v>45027</c:v>
                </c:pt>
                <c:pt idx="674">
                  <c:v>45028</c:v>
                </c:pt>
                <c:pt idx="675">
                  <c:v>45029</c:v>
                </c:pt>
                <c:pt idx="676">
                  <c:v>45033</c:v>
                </c:pt>
                <c:pt idx="677">
                  <c:v>45034</c:v>
                </c:pt>
                <c:pt idx="678">
                  <c:v>45035</c:v>
                </c:pt>
                <c:pt idx="679">
                  <c:v>45036</c:v>
                </c:pt>
                <c:pt idx="680">
                  <c:v>45037</c:v>
                </c:pt>
                <c:pt idx="681">
                  <c:v>45040</c:v>
                </c:pt>
                <c:pt idx="682">
                  <c:v>45041</c:v>
                </c:pt>
                <c:pt idx="683">
                  <c:v>45042</c:v>
                </c:pt>
                <c:pt idx="684">
                  <c:v>45043</c:v>
                </c:pt>
                <c:pt idx="685">
                  <c:v>45044</c:v>
                </c:pt>
                <c:pt idx="686">
                  <c:v>45048</c:v>
                </c:pt>
                <c:pt idx="687">
                  <c:v>45049</c:v>
                </c:pt>
                <c:pt idx="688">
                  <c:v>45050</c:v>
                </c:pt>
                <c:pt idx="689">
                  <c:v>45051</c:v>
                </c:pt>
                <c:pt idx="690">
                  <c:v>45054</c:v>
                </c:pt>
                <c:pt idx="691">
                  <c:v>45055</c:v>
                </c:pt>
                <c:pt idx="692">
                  <c:v>45056</c:v>
                </c:pt>
                <c:pt idx="693">
                  <c:v>45057</c:v>
                </c:pt>
                <c:pt idx="694">
                  <c:v>45058</c:v>
                </c:pt>
                <c:pt idx="695">
                  <c:v>45061</c:v>
                </c:pt>
                <c:pt idx="696">
                  <c:v>45062</c:v>
                </c:pt>
                <c:pt idx="697">
                  <c:v>45063</c:v>
                </c:pt>
                <c:pt idx="698">
                  <c:v>45064</c:v>
                </c:pt>
                <c:pt idx="699">
                  <c:v>45065</c:v>
                </c:pt>
                <c:pt idx="700">
                  <c:v>45068</c:v>
                </c:pt>
                <c:pt idx="701">
                  <c:v>45069</c:v>
                </c:pt>
                <c:pt idx="702">
                  <c:v>45070</c:v>
                </c:pt>
                <c:pt idx="703">
                  <c:v>45071</c:v>
                </c:pt>
                <c:pt idx="704">
                  <c:v>45072</c:v>
                </c:pt>
                <c:pt idx="705">
                  <c:v>45075</c:v>
                </c:pt>
                <c:pt idx="706">
                  <c:v>45076</c:v>
                </c:pt>
                <c:pt idx="707">
                  <c:v>45077</c:v>
                </c:pt>
                <c:pt idx="708">
                  <c:v>45078</c:v>
                </c:pt>
                <c:pt idx="709">
                  <c:v>45079</c:v>
                </c:pt>
                <c:pt idx="710">
                  <c:v>45082</c:v>
                </c:pt>
                <c:pt idx="711">
                  <c:v>45083</c:v>
                </c:pt>
                <c:pt idx="712">
                  <c:v>45084</c:v>
                </c:pt>
                <c:pt idx="713">
                  <c:v>45085</c:v>
                </c:pt>
                <c:pt idx="714">
                  <c:v>45086</c:v>
                </c:pt>
                <c:pt idx="715">
                  <c:v>45089</c:v>
                </c:pt>
                <c:pt idx="716">
                  <c:v>45090</c:v>
                </c:pt>
                <c:pt idx="717">
                  <c:v>45091</c:v>
                </c:pt>
                <c:pt idx="718">
                  <c:v>45092</c:v>
                </c:pt>
                <c:pt idx="719">
                  <c:v>45093</c:v>
                </c:pt>
                <c:pt idx="720">
                  <c:v>45096</c:v>
                </c:pt>
                <c:pt idx="721">
                  <c:v>45097</c:v>
                </c:pt>
                <c:pt idx="722">
                  <c:v>45098</c:v>
                </c:pt>
                <c:pt idx="723">
                  <c:v>45099</c:v>
                </c:pt>
                <c:pt idx="724">
                  <c:v>45100</c:v>
                </c:pt>
                <c:pt idx="725">
                  <c:v>45103</c:v>
                </c:pt>
                <c:pt idx="726">
                  <c:v>45104</c:v>
                </c:pt>
                <c:pt idx="727">
                  <c:v>45105</c:v>
                </c:pt>
                <c:pt idx="728">
                  <c:v>45107</c:v>
                </c:pt>
                <c:pt idx="729">
                  <c:v>45110</c:v>
                </c:pt>
                <c:pt idx="730">
                  <c:v>45111</c:v>
                </c:pt>
                <c:pt idx="731">
                  <c:v>45112</c:v>
                </c:pt>
                <c:pt idx="732">
                  <c:v>45113</c:v>
                </c:pt>
                <c:pt idx="733">
                  <c:v>45114</c:v>
                </c:pt>
                <c:pt idx="734">
                  <c:v>45117</c:v>
                </c:pt>
                <c:pt idx="735">
                  <c:v>45118</c:v>
                </c:pt>
                <c:pt idx="736">
                  <c:v>45119</c:v>
                </c:pt>
                <c:pt idx="737">
                  <c:v>45120</c:v>
                </c:pt>
                <c:pt idx="738">
                  <c:v>45121</c:v>
                </c:pt>
                <c:pt idx="739">
                  <c:v>45124</c:v>
                </c:pt>
                <c:pt idx="740">
                  <c:v>45125</c:v>
                </c:pt>
                <c:pt idx="741">
                  <c:v>45126</c:v>
                </c:pt>
                <c:pt idx="742">
                  <c:v>45127</c:v>
                </c:pt>
                <c:pt idx="743">
                  <c:v>45128</c:v>
                </c:pt>
                <c:pt idx="744">
                  <c:v>45131</c:v>
                </c:pt>
                <c:pt idx="745">
                  <c:v>45132</c:v>
                </c:pt>
                <c:pt idx="746">
                  <c:v>45133</c:v>
                </c:pt>
                <c:pt idx="747">
                  <c:v>45134</c:v>
                </c:pt>
                <c:pt idx="748">
                  <c:v>45135</c:v>
                </c:pt>
                <c:pt idx="749">
                  <c:v>45138</c:v>
                </c:pt>
                <c:pt idx="750">
                  <c:v>45139</c:v>
                </c:pt>
                <c:pt idx="751">
                  <c:v>45140</c:v>
                </c:pt>
                <c:pt idx="752">
                  <c:v>45141</c:v>
                </c:pt>
                <c:pt idx="753">
                  <c:v>45142</c:v>
                </c:pt>
                <c:pt idx="754">
                  <c:v>45145</c:v>
                </c:pt>
                <c:pt idx="755">
                  <c:v>45146</c:v>
                </c:pt>
                <c:pt idx="756">
                  <c:v>45147</c:v>
                </c:pt>
                <c:pt idx="757">
                  <c:v>45148</c:v>
                </c:pt>
                <c:pt idx="758">
                  <c:v>45149</c:v>
                </c:pt>
                <c:pt idx="759">
                  <c:v>45152</c:v>
                </c:pt>
                <c:pt idx="760">
                  <c:v>45154</c:v>
                </c:pt>
                <c:pt idx="761">
                  <c:v>45155</c:v>
                </c:pt>
                <c:pt idx="762">
                  <c:v>45156</c:v>
                </c:pt>
                <c:pt idx="763">
                  <c:v>45159</c:v>
                </c:pt>
                <c:pt idx="764">
                  <c:v>45160</c:v>
                </c:pt>
                <c:pt idx="765">
                  <c:v>45161</c:v>
                </c:pt>
                <c:pt idx="766">
                  <c:v>45162</c:v>
                </c:pt>
                <c:pt idx="767">
                  <c:v>45163</c:v>
                </c:pt>
                <c:pt idx="768">
                  <c:v>45166</c:v>
                </c:pt>
                <c:pt idx="769">
                  <c:v>45167</c:v>
                </c:pt>
                <c:pt idx="770">
                  <c:v>45168</c:v>
                </c:pt>
                <c:pt idx="771">
                  <c:v>45169</c:v>
                </c:pt>
                <c:pt idx="772">
                  <c:v>45170</c:v>
                </c:pt>
                <c:pt idx="773">
                  <c:v>45173</c:v>
                </c:pt>
                <c:pt idx="774">
                  <c:v>45174</c:v>
                </c:pt>
                <c:pt idx="775">
                  <c:v>45175</c:v>
                </c:pt>
                <c:pt idx="776">
                  <c:v>45176</c:v>
                </c:pt>
                <c:pt idx="777">
                  <c:v>45177</c:v>
                </c:pt>
                <c:pt idx="778">
                  <c:v>45180</c:v>
                </c:pt>
                <c:pt idx="779">
                  <c:v>45181</c:v>
                </c:pt>
                <c:pt idx="780">
                  <c:v>45182</c:v>
                </c:pt>
                <c:pt idx="781">
                  <c:v>45183</c:v>
                </c:pt>
                <c:pt idx="782">
                  <c:v>45184</c:v>
                </c:pt>
                <c:pt idx="783">
                  <c:v>45187</c:v>
                </c:pt>
                <c:pt idx="784">
                  <c:v>45189</c:v>
                </c:pt>
                <c:pt idx="785">
                  <c:v>45190</c:v>
                </c:pt>
                <c:pt idx="786">
                  <c:v>45191</c:v>
                </c:pt>
                <c:pt idx="787">
                  <c:v>45194</c:v>
                </c:pt>
                <c:pt idx="788">
                  <c:v>45195</c:v>
                </c:pt>
                <c:pt idx="789">
                  <c:v>45196</c:v>
                </c:pt>
                <c:pt idx="790">
                  <c:v>45197</c:v>
                </c:pt>
                <c:pt idx="791">
                  <c:v>45198</c:v>
                </c:pt>
                <c:pt idx="792">
                  <c:v>45202</c:v>
                </c:pt>
                <c:pt idx="793">
                  <c:v>45203</c:v>
                </c:pt>
                <c:pt idx="794">
                  <c:v>45204</c:v>
                </c:pt>
                <c:pt idx="795">
                  <c:v>45205</c:v>
                </c:pt>
                <c:pt idx="796">
                  <c:v>45208</c:v>
                </c:pt>
                <c:pt idx="797">
                  <c:v>45209</c:v>
                </c:pt>
                <c:pt idx="798">
                  <c:v>45210</c:v>
                </c:pt>
                <c:pt idx="799">
                  <c:v>45211</c:v>
                </c:pt>
                <c:pt idx="800">
                  <c:v>45212</c:v>
                </c:pt>
                <c:pt idx="801">
                  <c:v>45215</c:v>
                </c:pt>
                <c:pt idx="802">
                  <c:v>45216</c:v>
                </c:pt>
                <c:pt idx="803">
                  <c:v>45217</c:v>
                </c:pt>
                <c:pt idx="804">
                  <c:v>45218</c:v>
                </c:pt>
                <c:pt idx="805">
                  <c:v>45219</c:v>
                </c:pt>
                <c:pt idx="806">
                  <c:v>45222</c:v>
                </c:pt>
                <c:pt idx="807">
                  <c:v>45224</c:v>
                </c:pt>
                <c:pt idx="808">
                  <c:v>45225</c:v>
                </c:pt>
                <c:pt idx="809">
                  <c:v>45226</c:v>
                </c:pt>
                <c:pt idx="810">
                  <c:v>45229</c:v>
                </c:pt>
                <c:pt idx="811">
                  <c:v>45230</c:v>
                </c:pt>
                <c:pt idx="812">
                  <c:v>45231</c:v>
                </c:pt>
                <c:pt idx="813">
                  <c:v>45232</c:v>
                </c:pt>
                <c:pt idx="814">
                  <c:v>45233</c:v>
                </c:pt>
                <c:pt idx="815">
                  <c:v>45236</c:v>
                </c:pt>
                <c:pt idx="816">
                  <c:v>45237</c:v>
                </c:pt>
                <c:pt idx="817">
                  <c:v>45238</c:v>
                </c:pt>
                <c:pt idx="818">
                  <c:v>45239</c:v>
                </c:pt>
                <c:pt idx="819">
                  <c:v>45240</c:v>
                </c:pt>
                <c:pt idx="820">
                  <c:v>45243</c:v>
                </c:pt>
                <c:pt idx="821">
                  <c:v>45245</c:v>
                </c:pt>
                <c:pt idx="822">
                  <c:v>45246</c:v>
                </c:pt>
                <c:pt idx="823">
                  <c:v>45247</c:v>
                </c:pt>
                <c:pt idx="824">
                  <c:v>45250</c:v>
                </c:pt>
                <c:pt idx="825">
                  <c:v>45251</c:v>
                </c:pt>
                <c:pt idx="826">
                  <c:v>45252</c:v>
                </c:pt>
                <c:pt idx="827">
                  <c:v>45253</c:v>
                </c:pt>
                <c:pt idx="828">
                  <c:v>45254</c:v>
                </c:pt>
                <c:pt idx="829">
                  <c:v>45258</c:v>
                </c:pt>
                <c:pt idx="830">
                  <c:v>45259</c:v>
                </c:pt>
                <c:pt idx="831">
                  <c:v>45260</c:v>
                </c:pt>
                <c:pt idx="832">
                  <c:v>45261</c:v>
                </c:pt>
                <c:pt idx="833">
                  <c:v>45264</c:v>
                </c:pt>
                <c:pt idx="834">
                  <c:v>45265</c:v>
                </c:pt>
                <c:pt idx="835">
                  <c:v>45266</c:v>
                </c:pt>
                <c:pt idx="836">
                  <c:v>45267</c:v>
                </c:pt>
                <c:pt idx="837">
                  <c:v>45268</c:v>
                </c:pt>
                <c:pt idx="838">
                  <c:v>45271</c:v>
                </c:pt>
                <c:pt idx="839">
                  <c:v>45272</c:v>
                </c:pt>
                <c:pt idx="840">
                  <c:v>45273</c:v>
                </c:pt>
                <c:pt idx="841">
                  <c:v>45274</c:v>
                </c:pt>
                <c:pt idx="842">
                  <c:v>45275</c:v>
                </c:pt>
                <c:pt idx="843">
                  <c:v>45278</c:v>
                </c:pt>
                <c:pt idx="844">
                  <c:v>45279</c:v>
                </c:pt>
                <c:pt idx="845">
                  <c:v>45280</c:v>
                </c:pt>
                <c:pt idx="846">
                  <c:v>45281</c:v>
                </c:pt>
                <c:pt idx="847">
                  <c:v>45282</c:v>
                </c:pt>
                <c:pt idx="848">
                  <c:v>45286</c:v>
                </c:pt>
                <c:pt idx="849">
                  <c:v>45287</c:v>
                </c:pt>
                <c:pt idx="850">
                  <c:v>45288</c:v>
                </c:pt>
                <c:pt idx="851">
                  <c:v>45289</c:v>
                </c:pt>
                <c:pt idx="852">
                  <c:v>45292</c:v>
                </c:pt>
                <c:pt idx="853">
                  <c:v>45293</c:v>
                </c:pt>
                <c:pt idx="854">
                  <c:v>45294</c:v>
                </c:pt>
                <c:pt idx="855">
                  <c:v>45295</c:v>
                </c:pt>
                <c:pt idx="856">
                  <c:v>45296</c:v>
                </c:pt>
                <c:pt idx="857">
                  <c:v>45299</c:v>
                </c:pt>
                <c:pt idx="858">
                  <c:v>45300</c:v>
                </c:pt>
                <c:pt idx="859">
                  <c:v>45301</c:v>
                </c:pt>
                <c:pt idx="860">
                  <c:v>45302</c:v>
                </c:pt>
                <c:pt idx="861">
                  <c:v>45303</c:v>
                </c:pt>
                <c:pt idx="862">
                  <c:v>45306</c:v>
                </c:pt>
                <c:pt idx="863">
                  <c:v>45307</c:v>
                </c:pt>
                <c:pt idx="864">
                  <c:v>45308</c:v>
                </c:pt>
                <c:pt idx="865">
                  <c:v>45309</c:v>
                </c:pt>
                <c:pt idx="866">
                  <c:v>45310</c:v>
                </c:pt>
                <c:pt idx="867">
                  <c:v>45314</c:v>
                </c:pt>
                <c:pt idx="868">
                  <c:v>45315</c:v>
                </c:pt>
                <c:pt idx="869">
                  <c:v>45316</c:v>
                </c:pt>
                <c:pt idx="870">
                  <c:v>45320</c:v>
                </c:pt>
                <c:pt idx="871">
                  <c:v>45321</c:v>
                </c:pt>
                <c:pt idx="872">
                  <c:v>45322</c:v>
                </c:pt>
                <c:pt idx="873">
                  <c:v>45323</c:v>
                </c:pt>
                <c:pt idx="874">
                  <c:v>45324</c:v>
                </c:pt>
                <c:pt idx="875">
                  <c:v>45327</c:v>
                </c:pt>
                <c:pt idx="876">
                  <c:v>45328</c:v>
                </c:pt>
                <c:pt idx="877">
                  <c:v>45329</c:v>
                </c:pt>
                <c:pt idx="878">
                  <c:v>45330</c:v>
                </c:pt>
                <c:pt idx="879">
                  <c:v>45331</c:v>
                </c:pt>
                <c:pt idx="880">
                  <c:v>45334</c:v>
                </c:pt>
                <c:pt idx="881">
                  <c:v>45335</c:v>
                </c:pt>
                <c:pt idx="882">
                  <c:v>45336</c:v>
                </c:pt>
                <c:pt idx="883">
                  <c:v>45337</c:v>
                </c:pt>
                <c:pt idx="884">
                  <c:v>45338</c:v>
                </c:pt>
                <c:pt idx="885">
                  <c:v>45341</c:v>
                </c:pt>
                <c:pt idx="886">
                  <c:v>45342</c:v>
                </c:pt>
                <c:pt idx="887">
                  <c:v>45343</c:v>
                </c:pt>
                <c:pt idx="888">
                  <c:v>45344</c:v>
                </c:pt>
                <c:pt idx="889">
                  <c:v>45345</c:v>
                </c:pt>
                <c:pt idx="890">
                  <c:v>45348</c:v>
                </c:pt>
                <c:pt idx="891">
                  <c:v>45349</c:v>
                </c:pt>
                <c:pt idx="892">
                  <c:v>45350</c:v>
                </c:pt>
                <c:pt idx="893">
                  <c:v>45351</c:v>
                </c:pt>
                <c:pt idx="894">
                  <c:v>45352</c:v>
                </c:pt>
                <c:pt idx="895">
                  <c:v>45355</c:v>
                </c:pt>
                <c:pt idx="896">
                  <c:v>45356</c:v>
                </c:pt>
                <c:pt idx="897">
                  <c:v>45357</c:v>
                </c:pt>
                <c:pt idx="898">
                  <c:v>45358</c:v>
                </c:pt>
                <c:pt idx="899">
                  <c:v>45362</c:v>
                </c:pt>
                <c:pt idx="900">
                  <c:v>45363</c:v>
                </c:pt>
                <c:pt idx="901">
                  <c:v>45364</c:v>
                </c:pt>
                <c:pt idx="902">
                  <c:v>45365</c:v>
                </c:pt>
                <c:pt idx="903">
                  <c:v>45366</c:v>
                </c:pt>
                <c:pt idx="904">
                  <c:v>45369</c:v>
                </c:pt>
                <c:pt idx="905">
                  <c:v>45370</c:v>
                </c:pt>
                <c:pt idx="906">
                  <c:v>45371</c:v>
                </c:pt>
                <c:pt idx="907">
                  <c:v>45372</c:v>
                </c:pt>
                <c:pt idx="908">
                  <c:v>45373</c:v>
                </c:pt>
                <c:pt idx="909">
                  <c:v>45377</c:v>
                </c:pt>
                <c:pt idx="910">
                  <c:v>45378</c:v>
                </c:pt>
                <c:pt idx="911">
                  <c:v>45379</c:v>
                </c:pt>
                <c:pt idx="912">
                  <c:v>45383</c:v>
                </c:pt>
                <c:pt idx="913">
                  <c:v>45384</c:v>
                </c:pt>
                <c:pt idx="914">
                  <c:v>45385</c:v>
                </c:pt>
                <c:pt idx="915">
                  <c:v>45386</c:v>
                </c:pt>
                <c:pt idx="916">
                  <c:v>45387</c:v>
                </c:pt>
                <c:pt idx="917">
                  <c:v>45390</c:v>
                </c:pt>
                <c:pt idx="918">
                  <c:v>45391</c:v>
                </c:pt>
                <c:pt idx="919">
                  <c:v>45392</c:v>
                </c:pt>
                <c:pt idx="920">
                  <c:v>45394</c:v>
                </c:pt>
                <c:pt idx="921">
                  <c:v>45397</c:v>
                </c:pt>
                <c:pt idx="922">
                  <c:v>45398</c:v>
                </c:pt>
                <c:pt idx="923">
                  <c:v>45400</c:v>
                </c:pt>
                <c:pt idx="924">
                  <c:v>45401</c:v>
                </c:pt>
                <c:pt idx="925">
                  <c:v>45404</c:v>
                </c:pt>
                <c:pt idx="926">
                  <c:v>45405</c:v>
                </c:pt>
                <c:pt idx="927">
                  <c:v>45406</c:v>
                </c:pt>
                <c:pt idx="928">
                  <c:v>45407</c:v>
                </c:pt>
                <c:pt idx="929">
                  <c:v>45408</c:v>
                </c:pt>
                <c:pt idx="930">
                  <c:v>45411</c:v>
                </c:pt>
                <c:pt idx="931">
                  <c:v>45412</c:v>
                </c:pt>
                <c:pt idx="932">
                  <c:v>45414</c:v>
                </c:pt>
                <c:pt idx="933">
                  <c:v>45415</c:v>
                </c:pt>
                <c:pt idx="934">
                  <c:v>45418</c:v>
                </c:pt>
                <c:pt idx="935">
                  <c:v>45419</c:v>
                </c:pt>
                <c:pt idx="936">
                  <c:v>45420</c:v>
                </c:pt>
                <c:pt idx="937">
                  <c:v>45421</c:v>
                </c:pt>
                <c:pt idx="938">
                  <c:v>45422</c:v>
                </c:pt>
                <c:pt idx="939">
                  <c:v>45425</c:v>
                </c:pt>
                <c:pt idx="940">
                  <c:v>45426</c:v>
                </c:pt>
                <c:pt idx="941">
                  <c:v>45427</c:v>
                </c:pt>
                <c:pt idx="942">
                  <c:v>45428</c:v>
                </c:pt>
                <c:pt idx="943">
                  <c:v>45429</c:v>
                </c:pt>
                <c:pt idx="944">
                  <c:v>45433</c:v>
                </c:pt>
                <c:pt idx="945">
                  <c:v>45434</c:v>
                </c:pt>
                <c:pt idx="946">
                  <c:v>45435</c:v>
                </c:pt>
                <c:pt idx="947">
                  <c:v>45436</c:v>
                </c:pt>
                <c:pt idx="948">
                  <c:v>45439</c:v>
                </c:pt>
                <c:pt idx="949">
                  <c:v>45440</c:v>
                </c:pt>
                <c:pt idx="950">
                  <c:v>45441</c:v>
                </c:pt>
                <c:pt idx="951">
                  <c:v>45442</c:v>
                </c:pt>
                <c:pt idx="952">
                  <c:v>45443</c:v>
                </c:pt>
                <c:pt idx="953">
                  <c:v>45446</c:v>
                </c:pt>
                <c:pt idx="954">
                  <c:v>45447</c:v>
                </c:pt>
                <c:pt idx="955">
                  <c:v>45448</c:v>
                </c:pt>
                <c:pt idx="956">
                  <c:v>45449</c:v>
                </c:pt>
                <c:pt idx="957">
                  <c:v>45450</c:v>
                </c:pt>
                <c:pt idx="958">
                  <c:v>45453</c:v>
                </c:pt>
                <c:pt idx="959">
                  <c:v>45454</c:v>
                </c:pt>
                <c:pt idx="960">
                  <c:v>45455</c:v>
                </c:pt>
                <c:pt idx="961">
                  <c:v>45456</c:v>
                </c:pt>
                <c:pt idx="962">
                  <c:v>45457</c:v>
                </c:pt>
                <c:pt idx="963">
                  <c:v>45461</c:v>
                </c:pt>
                <c:pt idx="964">
                  <c:v>45462</c:v>
                </c:pt>
                <c:pt idx="965">
                  <c:v>45463</c:v>
                </c:pt>
                <c:pt idx="966">
                  <c:v>45464</c:v>
                </c:pt>
                <c:pt idx="967">
                  <c:v>45467</c:v>
                </c:pt>
                <c:pt idx="968">
                  <c:v>45468</c:v>
                </c:pt>
                <c:pt idx="969">
                  <c:v>45469</c:v>
                </c:pt>
                <c:pt idx="970">
                  <c:v>45470</c:v>
                </c:pt>
                <c:pt idx="971">
                  <c:v>45471</c:v>
                </c:pt>
                <c:pt idx="972">
                  <c:v>45474</c:v>
                </c:pt>
                <c:pt idx="973">
                  <c:v>45475</c:v>
                </c:pt>
                <c:pt idx="974">
                  <c:v>45476</c:v>
                </c:pt>
                <c:pt idx="975">
                  <c:v>45477</c:v>
                </c:pt>
                <c:pt idx="976">
                  <c:v>45478</c:v>
                </c:pt>
                <c:pt idx="977">
                  <c:v>45481</c:v>
                </c:pt>
                <c:pt idx="978">
                  <c:v>45482</c:v>
                </c:pt>
                <c:pt idx="979">
                  <c:v>45483</c:v>
                </c:pt>
                <c:pt idx="980">
                  <c:v>45484</c:v>
                </c:pt>
                <c:pt idx="981">
                  <c:v>45485</c:v>
                </c:pt>
                <c:pt idx="982">
                  <c:v>45488</c:v>
                </c:pt>
                <c:pt idx="983">
                  <c:v>45489</c:v>
                </c:pt>
                <c:pt idx="984">
                  <c:v>45491</c:v>
                </c:pt>
                <c:pt idx="985">
                  <c:v>45492</c:v>
                </c:pt>
                <c:pt idx="986">
                  <c:v>45495</c:v>
                </c:pt>
                <c:pt idx="987">
                  <c:v>45496</c:v>
                </c:pt>
                <c:pt idx="988">
                  <c:v>45497</c:v>
                </c:pt>
                <c:pt idx="989">
                  <c:v>45498</c:v>
                </c:pt>
                <c:pt idx="990">
                  <c:v>45499</c:v>
                </c:pt>
                <c:pt idx="991">
                  <c:v>45502</c:v>
                </c:pt>
                <c:pt idx="992">
                  <c:v>45503</c:v>
                </c:pt>
                <c:pt idx="993">
                  <c:v>45504</c:v>
                </c:pt>
                <c:pt idx="994">
                  <c:v>45505</c:v>
                </c:pt>
                <c:pt idx="995">
                  <c:v>45506</c:v>
                </c:pt>
                <c:pt idx="996">
                  <c:v>45509</c:v>
                </c:pt>
                <c:pt idx="997">
                  <c:v>45510</c:v>
                </c:pt>
                <c:pt idx="998">
                  <c:v>45511</c:v>
                </c:pt>
                <c:pt idx="999">
                  <c:v>45512</c:v>
                </c:pt>
                <c:pt idx="1000">
                  <c:v>45513</c:v>
                </c:pt>
                <c:pt idx="1001">
                  <c:v>45516</c:v>
                </c:pt>
                <c:pt idx="1002">
                  <c:v>45517</c:v>
                </c:pt>
                <c:pt idx="1003">
                  <c:v>45518</c:v>
                </c:pt>
                <c:pt idx="1004">
                  <c:v>45520</c:v>
                </c:pt>
                <c:pt idx="1005">
                  <c:v>45523</c:v>
                </c:pt>
                <c:pt idx="1006">
                  <c:v>45524</c:v>
                </c:pt>
                <c:pt idx="1007">
                  <c:v>45525</c:v>
                </c:pt>
                <c:pt idx="1008">
                  <c:v>45526</c:v>
                </c:pt>
                <c:pt idx="1009">
                  <c:v>45527</c:v>
                </c:pt>
                <c:pt idx="1010">
                  <c:v>45530</c:v>
                </c:pt>
                <c:pt idx="1011">
                  <c:v>45531</c:v>
                </c:pt>
                <c:pt idx="1012">
                  <c:v>45532</c:v>
                </c:pt>
                <c:pt idx="1013">
                  <c:v>45533</c:v>
                </c:pt>
                <c:pt idx="1014">
                  <c:v>45534</c:v>
                </c:pt>
                <c:pt idx="1015">
                  <c:v>45537</c:v>
                </c:pt>
                <c:pt idx="1016">
                  <c:v>45538</c:v>
                </c:pt>
                <c:pt idx="1017">
                  <c:v>45539</c:v>
                </c:pt>
                <c:pt idx="1018">
                  <c:v>45540</c:v>
                </c:pt>
                <c:pt idx="1019">
                  <c:v>45541</c:v>
                </c:pt>
                <c:pt idx="1020">
                  <c:v>45544</c:v>
                </c:pt>
                <c:pt idx="1021">
                  <c:v>45545</c:v>
                </c:pt>
                <c:pt idx="1022">
                  <c:v>45546</c:v>
                </c:pt>
                <c:pt idx="1023">
                  <c:v>45547</c:v>
                </c:pt>
                <c:pt idx="1024">
                  <c:v>45548</c:v>
                </c:pt>
                <c:pt idx="1025">
                  <c:v>45551</c:v>
                </c:pt>
                <c:pt idx="1026">
                  <c:v>45552</c:v>
                </c:pt>
                <c:pt idx="1027">
                  <c:v>45553</c:v>
                </c:pt>
                <c:pt idx="1028">
                  <c:v>45554</c:v>
                </c:pt>
                <c:pt idx="1029">
                  <c:v>45555</c:v>
                </c:pt>
                <c:pt idx="1030">
                  <c:v>45558</c:v>
                </c:pt>
                <c:pt idx="1031">
                  <c:v>45559</c:v>
                </c:pt>
                <c:pt idx="1032">
                  <c:v>45560</c:v>
                </c:pt>
                <c:pt idx="1033">
                  <c:v>45561</c:v>
                </c:pt>
                <c:pt idx="1034">
                  <c:v>45562</c:v>
                </c:pt>
                <c:pt idx="1035">
                  <c:v>45565</c:v>
                </c:pt>
                <c:pt idx="1036">
                  <c:v>45566</c:v>
                </c:pt>
                <c:pt idx="1037">
                  <c:v>45568</c:v>
                </c:pt>
                <c:pt idx="1038">
                  <c:v>45569</c:v>
                </c:pt>
                <c:pt idx="1039">
                  <c:v>45572</c:v>
                </c:pt>
                <c:pt idx="1040">
                  <c:v>45573</c:v>
                </c:pt>
                <c:pt idx="1041">
                  <c:v>45574</c:v>
                </c:pt>
                <c:pt idx="1042">
                  <c:v>45575</c:v>
                </c:pt>
                <c:pt idx="1043">
                  <c:v>45576</c:v>
                </c:pt>
                <c:pt idx="1044">
                  <c:v>45579</c:v>
                </c:pt>
                <c:pt idx="1045">
                  <c:v>45580</c:v>
                </c:pt>
                <c:pt idx="1046">
                  <c:v>45581</c:v>
                </c:pt>
                <c:pt idx="1047">
                  <c:v>45582</c:v>
                </c:pt>
                <c:pt idx="1048">
                  <c:v>45583</c:v>
                </c:pt>
                <c:pt idx="1049">
                  <c:v>45586</c:v>
                </c:pt>
                <c:pt idx="1050">
                  <c:v>45587</c:v>
                </c:pt>
                <c:pt idx="1051">
                  <c:v>45588</c:v>
                </c:pt>
                <c:pt idx="1052">
                  <c:v>45589</c:v>
                </c:pt>
                <c:pt idx="1053">
                  <c:v>45590</c:v>
                </c:pt>
                <c:pt idx="1054">
                  <c:v>45593</c:v>
                </c:pt>
                <c:pt idx="1055">
                  <c:v>45594</c:v>
                </c:pt>
                <c:pt idx="1056">
                  <c:v>45595</c:v>
                </c:pt>
                <c:pt idx="1057">
                  <c:v>45596</c:v>
                </c:pt>
                <c:pt idx="1058">
                  <c:v>45597</c:v>
                </c:pt>
                <c:pt idx="1059">
                  <c:v>45600</c:v>
                </c:pt>
                <c:pt idx="1060">
                  <c:v>45601</c:v>
                </c:pt>
                <c:pt idx="1061">
                  <c:v>45602</c:v>
                </c:pt>
                <c:pt idx="1062">
                  <c:v>45603</c:v>
                </c:pt>
                <c:pt idx="1063">
                  <c:v>45604</c:v>
                </c:pt>
                <c:pt idx="1064">
                  <c:v>45607</c:v>
                </c:pt>
                <c:pt idx="1065">
                  <c:v>45608</c:v>
                </c:pt>
                <c:pt idx="1066">
                  <c:v>45609</c:v>
                </c:pt>
                <c:pt idx="1067">
                  <c:v>45610</c:v>
                </c:pt>
                <c:pt idx="1068">
                  <c:v>45614</c:v>
                </c:pt>
                <c:pt idx="1069">
                  <c:v>45615</c:v>
                </c:pt>
                <c:pt idx="1070">
                  <c:v>45617</c:v>
                </c:pt>
                <c:pt idx="1071">
                  <c:v>45618</c:v>
                </c:pt>
                <c:pt idx="1072">
                  <c:v>45621</c:v>
                </c:pt>
                <c:pt idx="1073">
                  <c:v>45622</c:v>
                </c:pt>
                <c:pt idx="1074">
                  <c:v>45623</c:v>
                </c:pt>
                <c:pt idx="1075">
                  <c:v>45624</c:v>
                </c:pt>
                <c:pt idx="1076">
                  <c:v>45625</c:v>
                </c:pt>
                <c:pt idx="1077">
                  <c:v>45628</c:v>
                </c:pt>
                <c:pt idx="1078">
                  <c:v>45629</c:v>
                </c:pt>
                <c:pt idx="1079">
                  <c:v>45630</c:v>
                </c:pt>
                <c:pt idx="1080">
                  <c:v>45631</c:v>
                </c:pt>
                <c:pt idx="1081">
                  <c:v>45632</c:v>
                </c:pt>
                <c:pt idx="1082">
                  <c:v>45635</c:v>
                </c:pt>
                <c:pt idx="1083">
                  <c:v>45636</c:v>
                </c:pt>
                <c:pt idx="1084">
                  <c:v>45637</c:v>
                </c:pt>
                <c:pt idx="1085">
                  <c:v>45638</c:v>
                </c:pt>
                <c:pt idx="1086">
                  <c:v>45639</c:v>
                </c:pt>
                <c:pt idx="1087">
                  <c:v>45642</c:v>
                </c:pt>
                <c:pt idx="1088">
                  <c:v>45643</c:v>
                </c:pt>
                <c:pt idx="1089">
                  <c:v>45644</c:v>
                </c:pt>
                <c:pt idx="1090">
                  <c:v>45645</c:v>
                </c:pt>
                <c:pt idx="1091">
                  <c:v>45646</c:v>
                </c:pt>
                <c:pt idx="1092">
                  <c:v>45649</c:v>
                </c:pt>
                <c:pt idx="1093">
                  <c:v>45650</c:v>
                </c:pt>
                <c:pt idx="1094">
                  <c:v>45652</c:v>
                </c:pt>
                <c:pt idx="1095">
                  <c:v>45653</c:v>
                </c:pt>
                <c:pt idx="1096">
                  <c:v>45656</c:v>
                </c:pt>
                <c:pt idx="1097">
                  <c:v>45657</c:v>
                </c:pt>
                <c:pt idx="1098">
                  <c:v>45658</c:v>
                </c:pt>
                <c:pt idx="1099">
                  <c:v>45659</c:v>
                </c:pt>
                <c:pt idx="1100">
                  <c:v>45660</c:v>
                </c:pt>
                <c:pt idx="1101">
                  <c:v>45663</c:v>
                </c:pt>
                <c:pt idx="1102">
                  <c:v>45664</c:v>
                </c:pt>
                <c:pt idx="1103">
                  <c:v>45665</c:v>
                </c:pt>
                <c:pt idx="1104">
                  <c:v>45666</c:v>
                </c:pt>
                <c:pt idx="1105">
                  <c:v>45667</c:v>
                </c:pt>
                <c:pt idx="1106">
                  <c:v>45670</c:v>
                </c:pt>
                <c:pt idx="1107">
                  <c:v>45671</c:v>
                </c:pt>
                <c:pt idx="1108">
                  <c:v>45672</c:v>
                </c:pt>
                <c:pt idx="1109">
                  <c:v>45673</c:v>
                </c:pt>
                <c:pt idx="1110">
                  <c:v>45674</c:v>
                </c:pt>
                <c:pt idx="1111">
                  <c:v>45677</c:v>
                </c:pt>
                <c:pt idx="1112">
                  <c:v>45678</c:v>
                </c:pt>
                <c:pt idx="1113">
                  <c:v>45679</c:v>
                </c:pt>
                <c:pt idx="1114">
                  <c:v>45680</c:v>
                </c:pt>
                <c:pt idx="1115">
                  <c:v>45681</c:v>
                </c:pt>
                <c:pt idx="1116">
                  <c:v>45684</c:v>
                </c:pt>
                <c:pt idx="1117">
                  <c:v>45685</c:v>
                </c:pt>
                <c:pt idx="1118">
                  <c:v>45686</c:v>
                </c:pt>
                <c:pt idx="1119">
                  <c:v>45687</c:v>
                </c:pt>
                <c:pt idx="1120">
                  <c:v>45688</c:v>
                </c:pt>
                <c:pt idx="1121">
                  <c:v>45689</c:v>
                </c:pt>
                <c:pt idx="1122">
                  <c:v>45691</c:v>
                </c:pt>
                <c:pt idx="1123">
                  <c:v>45692</c:v>
                </c:pt>
                <c:pt idx="1124">
                  <c:v>45693</c:v>
                </c:pt>
                <c:pt idx="1125">
                  <c:v>45694</c:v>
                </c:pt>
                <c:pt idx="1126">
                  <c:v>45695</c:v>
                </c:pt>
                <c:pt idx="1127">
                  <c:v>45698</c:v>
                </c:pt>
                <c:pt idx="1128">
                  <c:v>45699</c:v>
                </c:pt>
                <c:pt idx="1129">
                  <c:v>45700</c:v>
                </c:pt>
                <c:pt idx="1130">
                  <c:v>45701</c:v>
                </c:pt>
                <c:pt idx="1131">
                  <c:v>45702</c:v>
                </c:pt>
                <c:pt idx="1132">
                  <c:v>45705</c:v>
                </c:pt>
                <c:pt idx="1133">
                  <c:v>45706</c:v>
                </c:pt>
                <c:pt idx="1134">
                  <c:v>45707</c:v>
                </c:pt>
                <c:pt idx="1135">
                  <c:v>45708</c:v>
                </c:pt>
                <c:pt idx="1136">
                  <c:v>45709</c:v>
                </c:pt>
                <c:pt idx="1137">
                  <c:v>45712</c:v>
                </c:pt>
                <c:pt idx="1138">
                  <c:v>45713</c:v>
                </c:pt>
                <c:pt idx="1139">
                  <c:v>45715</c:v>
                </c:pt>
                <c:pt idx="1140">
                  <c:v>45716</c:v>
                </c:pt>
                <c:pt idx="1141">
                  <c:v>45719</c:v>
                </c:pt>
                <c:pt idx="1142">
                  <c:v>45720</c:v>
                </c:pt>
                <c:pt idx="1143">
                  <c:v>45721</c:v>
                </c:pt>
                <c:pt idx="1144">
                  <c:v>45722</c:v>
                </c:pt>
                <c:pt idx="1145">
                  <c:v>45723</c:v>
                </c:pt>
                <c:pt idx="1146">
                  <c:v>45726</c:v>
                </c:pt>
                <c:pt idx="1147">
                  <c:v>45727</c:v>
                </c:pt>
                <c:pt idx="1148">
                  <c:v>45728</c:v>
                </c:pt>
                <c:pt idx="1149">
                  <c:v>45729</c:v>
                </c:pt>
                <c:pt idx="1150">
                  <c:v>45733</c:v>
                </c:pt>
                <c:pt idx="1151">
                  <c:v>45734</c:v>
                </c:pt>
                <c:pt idx="1152">
                  <c:v>45735</c:v>
                </c:pt>
                <c:pt idx="1153">
                  <c:v>45736</c:v>
                </c:pt>
                <c:pt idx="1154">
                  <c:v>45737</c:v>
                </c:pt>
                <c:pt idx="1155">
                  <c:v>45740</c:v>
                </c:pt>
                <c:pt idx="1156">
                  <c:v>45741</c:v>
                </c:pt>
                <c:pt idx="1157">
                  <c:v>45742</c:v>
                </c:pt>
                <c:pt idx="1158">
                  <c:v>45743</c:v>
                </c:pt>
                <c:pt idx="1159">
                  <c:v>45744</c:v>
                </c:pt>
                <c:pt idx="1160">
                  <c:v>45748</c:v>
                </c:pt>
                <c:pt idx="1161">
                  <c:v>45749</c:v>
                </c:pt>
                <c:pt idx="1162">
                  <c:v>45750</c:v>
                </c:pt>
                <c:pt idx="1163">
                  <c:v>45751</c:v>
                </c:pt>
                <c:pt idx="1164">
                  <c:v>45754</c:v>
                </c:pt>
                <c:pt idx="1165">
                  <c:v>45755</c:v>
                </c:pt>
                <c:pt idx="1166">
                  <c:v>45756</c:v>
                </c:pt>
                <c:pt idx="1167">
                  <c:v>45758</c:v>
                </c:pt>
                <c:pt idx="1168">
                  <c:v>45762</c:v>
                </c:pt>
                <c:pt idx="1169">
                  <c:v>45763</c:v>
                </c:pt>
                <c:pt idx="1170">
                  <c:v>45764</c:v>
                </c:pt>
                <c:pt idx="1171">
                  <c:v>45768</c:v>
                </c:pt>
                <c:pt idx="1172">
                  <c:v>45769</c:v>
                </c:pt>
                <c:pt idx="1173">
                  <c:v>45770</c:v>
                </c:pt>
                <c:pt idx="1174">
                  <c:v>45771</c:v>
                </c:pt>
                <c:pt idx="1175">
                  <c:v>45772</c:v>
                </c:pt>
                <c:pt idx="1176">
                  <c:v>45775</c:v>
                </c:pt>
                <c:pt idx="1177">
                  <c:v>45776</c:v>
                </c:pt>
                <c:pt idx="1178">
                  <c:v>45777</c:v>
                </c:pt>
                <c:pt idx="1179">
                  <c:v>45779</c:v>
                </c:pt>
                <c:pt idx="1180">
                  <c:v>45782</c:v>
                </c:pt>
                <c:pt idx="1181">
                  <c:v>45783</c:v>
                </c:pt>
                <c:pt idx="1182">
                  <c:v>45784</c:v>
                </c:pt>
                <c:pt idx="1183">
                  <c:v>45785</c:v>
                </c:pt>
                <c:pt idx="1184">
                  <c:v>45786</c:v>
                </c:pt>
                <c:pt idx="1185">
                  <c:v>45789</c:v>
                </c:pt>
                <c:pt idx="1186">
                  <c:v>45790</c:v>
                </c:pt>
                <c:pt idx="1187">
                  <c:v>45791</c:v>
                </c:pt>
                <c:pt idx="1188">
                  <c:v>45792</c:v>
                </c:pt>
                <c:pt idx="1189">
                  <c:v>45793</c:v>
                </c:pt>
                <c:pt idx="1190">
                  <c:v>45796</c:v>
                </c:pt>
                <c:pt idx="1191">
                  <c:v>45797</c:v>
                </c:pt>
                <c:pt idx="1192">
                  <c:v>45798</c:v>
                </c:pt>
                <c:pt idx="1193">
                  <c:v>45799</c:v>
                </c:pt>
                <c:pt idx="1194">
                  <c:v>45800</c:v>
                </c:pt>
                <c:pt idx="1195">
                  <c:v>45803</c:v>
                </c:pt>
                <c:pt idx="1196">
                  <c:v>45804</c:v>
                </c:pt>
                <c:pt idx="1197">
                  <c:v>45805</c:v>
                </c:pt>
                <c:pt idx="1198">
                  <c:v>45806</c:v>
                </c:pt>
                <c:pt idx="1199">
                  <c:v>45807</c:v>
                </c:pt>
                <c:pt idx="1200">
                  <c:v>45810</c:v>
                </c:pt>
                <c:pt idx="1201">
                  <c:v>45811</c:v>
                </c:pt>
                <c:pt idx="1202">
                  <c:v>45812</c:v>
                </c:pt>
                <c:pt idx="1203">
                  <c:v>45813</c:v>
                </c:pt>
                <c:pt idx="1204">
                  <c:v>45814</c:v>
                </c:pt>
                <c:pt idx="1205">
                  <c:v>45817</c:v>
                </c:pt>
                <c:pt idx="1206">
                  <c:v>45818</c:v>
                </c:pt>
                <c:pt idx="1207">
                  <c:v>45819</c:v>
                </c:pt>
                <c:pt idx="1208">
                  <c:v>45820</c:v>
                </c:pt>
                <c:pt idx="1209">
                  <c:v>45821</c:v>
                </c:pt>
                <c:pt idx="1210">
                  <c:v>45824</c:v>
                </c:pt>
                <c:pt idx="1211">
                  <c:v>45825</c:v>
                </c:pt>
                <c:pt idx="1212">
                  <c:v>45826</c:v>
                </c:pt>
                <c:pt idx="1213">
                  <c:v>45827</c:v>
                </c:pt>
                <c:pt idx="1214">
                  <c:v>45828</c:v>
                </c:pt>
                <c:pt idx="1215">
                  <c:v>45831</c:v>
                </c:pt>
                <c:pt idx="1216">
                  <c:v>45832</c:v>
                </c:pt>
                <c:pt idx="1217">
                  <c:v>45833</c:v>
                </c:pt>
                <c:pt idx="1218">
                  <c:v>45834</c:v>
                </c:pt>
                <c:pt idx="1219">
                  <c:v>45835</c:v>
                </c:pt>
                <c:pt idx="1220">
                  <c:v>45838</c:v>
                </c:pt>
                <c:pt idx="1221">
                  <c:v>45839</c:v>
                </c:pt>
                <c:pt idx="1222">
                  <c:v>45840</c:v>
                </c:pt>
                <c:pt idx="1223">
                  <c:v>45841</c:v>
                </c:pt>
                <c:pt idx="1224">
                  <c:v>45842</c:v>
                </c:pt>
                <c:pt idx="1225">
                  <c:v>45845</c:v>
                </c:pt>
                <c:pt idx="1226">
                  <c:v>45846</c:v>
                </c:pt>
                <c:pt idx="1227">
                  <c:v>45847</c:v>
                </c:pt>
                <c:pt idx="1228">
                  <c:v>45848</c:v>
                </c:pt>
                <c:pt idx="1229">
                  <c:v>45849</c:v>
                </c:pt>
                <c:pt idx="1230">
                  <c:v>45852</c:v>
                </c:pt>
                <c:pt idx="1231">
                  <c:v>45853</c:v>
                </c:pt>
                <c:pt idx="1232">
                  <c:v>45854</c:v>
                </c:pt>
                <c:pt idx="1233">
                  <c:v>45855</c:v>
                </c:pt>
                <c:pt idx="1234">
                  <c:v>45856</c:v>
                </c:pt>
                <c:pt idx="1235">
                  <c:v>45859</c:v>
                </c:pt>
                <c:pt idx="1236">
                  <c:v>45860</c:v>
                </c:pt>
                <c:pt idx="1237">
                  <c:v>45861</c:v>
                </c:pt>
                <c:pt idx="1238">
                  <c:v>45862</c:v>
                </c:pt>
                <c:pt idx="1239">
                  <c:v>45863</c:v>
                </c:pt>
              </c:numCache>
            </c:numRef>
          </c:cat>
          <c:val>
            <c:numRef>
              <c:f>'Share Price'!$H$3:$H$1242</c:f>
              <c:numCache>
                <c:formatCode>General</c:formatCode>
                <c:ptCount val="1240"/>
                <c:pt idx="0">
                  <c:v>3.7818529999999999</c:v>
                </c:pt>
                <c:pt idx="1">
                  <c:v>4.30166</c:v>
                </c:pt>
                <c:pt idx="2">
                  <c:v>3.9667659999999998</c:v>
                </c:pt>
                <c:pt idx="3">
                  <c:v>1.916099</c:v>
                </c:pt>
                <c:pt idx="4">
                  <c:v>1.645262</c:v>
                </c:pt>
                <c:pt idx="5">
                  <c:v>1.1181030000000001</c:v>
                </c:pt>
                <c:pt idx="6">
                  <c:v>2.3658899999999998</c:v>
                </c:pt>
                <c:pt idx="7">
                  <c:v>2.654207</c:v>
                </c:pt>
                <c:pt idx="8">
                  <c:v>2.2397170000000002</c:v>
                </c:pt>
                <c:pt idx="9">
                  <c:v>0.90986500000000003</c:v>
                </c:pt>
                <c:pt idx="10">
                  <c:v>1.743028</c:v>
                </c:pt>
                <c:pt idx="11">
                  <c:v>2.37019</c:v>
                </c:pt>
                <c:pt idx="12">
                  <c:v>1.2375750000000001</c:v>
                </c:pt>
                <c:pt idx="13">
                  <c:v>1.567671</c:v>
                </c:pt>
                <c:pt idx="14">
                  <c:v>1.7862070000000001</c:v>
                </c:pt>
                <c:pt idx="15">
                  <c:v>0.94729200000000002</c:v>
                </c:pt>
                <c:pt idx="16">
                  <c:v>4.0804910000000003</c:v>
                </c:pt>
                <c:pt idx="17">
                  <c:v>1.152479</c:v>
                </c:pt>
                <c:pt idx="18">
                  <c:v>1.880315</c:v>
                </c:pt>
                <c:pt idx="19">
                  <c:v>1.294195</c:v>
                </c:pt>
                <c:pt idx="20">
                  <c:v>0.90232000000000001</c:v>
                </c:pt>
                <c:pt idx="21">
                  <c:v>2.956512</c:v>
                </c:pt>
                <c:pt idx="22">
                  <c:v>2.4765220000000001</c:v>
                </c:pt>
                <c:pt idx="23">
                  <c:v>0.93279100000000004</c:v>
                </c:pt>
                <c:pt idx="24">
                  <c:v>1.4786319999999999</c:v>
                </c:pt>
                <c:pt idx="25">
                  <c:v>1.7116089999999999</c:v>
                </c:pt>
                <c:pt idx="26">
                  <c:v>1.719022</c:v>
                </c:pt>
                <c:pt idx="27">
                  <c:v>1.1941250000000001</c:v>
                </c:pt>
                <c:pt idx="28">
                  <c:v>1.617923</c:v>
                </c:pt>
                <c:pt idx="29">
                  <c:v>1.1275900000000001</c:v>
                </c:pt>
                <c:pt idx="30">
                  <c:v>2.381405</c:v>
                </c:pt>
                <c:pt idx="31">
                  <c:v>0.92880200000000002</c:v>
                </c:pt>
                <c:pt idx="32">
                  <c:v>1.278977</c:v>
                </c:pt>
                <c:pt idx="33">
                  <c:v>1.127488</c:v>
                </c:pt>
                <c:pt idx="34">
                  <c:v>1.7925660000000001</c:v>
                </c:pt>
                <c:pt idx="35">
                  <c:v>3.2450100000000002</c:v>
                </c:pt>
                <c:pt idx="36">
                  <c:v>2.0169290000000002</c:v>
                </c:pt>
                <c:pt idx="37">
                  <c:v>1.5369109999999999</c:v>
                </c:pt>
                <c:pt idx="38">
                  <c:v>1.4407000000000001</c:v>
                </c:pt>
                <c:pt idx="39">
                  <c:v>1.2714300000000001</c:v>
                </c:pt>
                <c:pt idx="40">
                  <c:v>1.9074660000000001</c:v>
                </c:pt>
                <c:pt idx="41">
                  <c:v>1.1880569999999999</c:v>
                </c:pt>
                <c:pt idx="42">
                  <c:v>2.029004</c:v>
                </c:pt>
                <c:pt idx="43">
                  <c:v>1.885899</c:v>
                </c:pt>
                <c:pt idx="44">
                  <c:v>1.7298830000000001</c:v>
                </c:pt>
                <c:pt idx="45">
                  <c:v>1.9663949999999999</c:v>
                </c:pt>
                <c:pt idx="46">
                  <c:v>1.5336529999999999</c:v>
                </c:pt>
                <c:pt idx="47">
                  <c:v>1.0530349999999999</c:v>
                </c:pt>
                <c:pt idx="48">
                  <c:v>0.868753</c:v>
                </c:pt>
                <c:pt idx="49">
                  <c:v>0.75046999999999997</c:v>
                </c:pt>
                <c:pt idx="50">
                  <c:v>3.7881559999999999</c:v>
                </c:pt>
                <c:pt idx="51">
                  <c:v>1.0658749999999999</c:v>
                </c:pt>
                <c:pt idx="52">
                  <c:v>0.79203100000000004</c:v>
                </c:pt>
                <c:pt idx="53">
                  <c:v>3.9781610000000001</c:v>
                </c:pt>
                <c:pt idx="54">
                  <c:v>1.8099240000000001</c:v>
                </c:pt>
                <c:pt idx="55">
                  <c:v>1.328451</c:v>
                </c:pt>
                <c:pt idx="56">
                  <c:v>2.3695369999999998</c:v>
                </c:pt>
                <c:pt idx="57">
                  <c:v>1.107005</c:v>
                </c:pt>
                <c:pt idx="58">
                  <c:v>1.466874</c:v>
                </c:pt>
                <c:pt idx="59">
                  <c:v>1.0140979999999999</c:v>
                </c:pt>
                <c:pt idx="60">
                  <c:v>0.97611800000000004</c:v>
                </c:pt>
                <c:pt idx="61">
                  <c:v>1.9330529999999999</c:v>
                </c:pt>
                <c:pt idx="62">
                  <c:v>1.357693</c:v>
                </c:pt>
                <c:pt idx="63">
                  <c:v>1.209962</c:v>
                </c:pt>
                <c:pt idx="64">
                  <c:v>1.3864399999999999</c:v>
                </c:pt>
                <c:pt idx="65">
                  <c:v>1.9538759999999999</c:v>
                </c:pt>
                <c:pt idx="66">
                  <c:v>0.95318599999999998</c:v>
                </c:pt>
                <c:pt idx="67">
                  <c:v>3.7261959999999998</c:v>
                </c:pt>
                <c:pt idx="68">
                  <c:v>3.2691249999999998</c:v>
                </c:pt>
                <c:pt idx="69">
                  <c:v>8.0599329999999991</c:v>
                </c:pt>
                <c:pt idx="70">
                  <c:v>12.035235999999999</c:v>
                </c:pt>
                <c:pt idx="71">
                  <c:v>4.845777</c:v>
                </c:pt>
                <c:pt idx="72">
                  <c:v>3.4434269999999998</c:v>
                </c:pt>
                <c:pt idx="73">
                  <c:v>2.9640040000000001</c:v>
                </c:pt>
                <c:pt idx="74">
                  <c:v>2.3551380000000002</c:v>
                </c:pt>
                <c:pt idx="75">
                  <c:v>3.2003550000000001</c:v>
                </c:pt>
                <c:pt idx="76">
                  <c:v>2.9361350000000002</c:v>
                </c:pt>
                <c:pt idx="77">
                  <c:v>2.2241469999999999</c:v>
                </c:pt>
                <c:pt idx="78">
                  <c:v>3.6891090000000002</c:v>
                </c:pt>
                <c:pt idx="79">
                  <c:v>0.13291800000000001</c:v>
                </c:pt>
                <c:pt idx="80">
                  <c:v>2.2875109999999999</c:v>
                </c:pt>
                <c:pt idx="81">
                  <c:v>1.5178179999999999</c:v>
                </c:pt>
                <c:pt idx="82">
                  <c:v>2.5061680000000002</c:v>
                </c:pt>
                <c:pt idx="83">
                  <c:v>1.488974</c:v>
                </c:pt>
                <c:pt idx="84">
                  <c:v>1.4209959999999999</c:v>
                </c:pt>
                <c:pt idx="85">
                  <c:v>1.3924110000000001</c:v>
                </c:pt>
                <c:pt idx="86">
                  <c:v>1.41</c:v>
                </c:pt>
                <c:pt idx="87">
                  <c:v>1.936628</c:v>
                </c:pt>
                <c:pt idx="88">
                  <c:v>4.7767660000000003</c:v>
                </c:pt>
                <c:pt idx="89">
                  <c:v>3.7662200000000001</c:v>
                </c:pt>
                <c:pt idx="90">
                  <c:v>2.0628299999999999</c:v>
                </c:pt>
                <c:pt idx="91">
                  <c:v>2.7943699999999998</c:v>
                </c:pt>
                <c:pt idx="92">
                  <c:v>1.950537</c:v>
                </c:pt>
                <c:pt idx="93">
                  <c:v>1.2529490000000001</c:v>
                </c:pt>
                <c:pt idx="94">
                  <c:v>1.282605</c:v>
                </c:pt>
                <c:pt idx="95">
                  <c:v>0.97386200000000001</c:v>
                </c:pt>
                <c:pt idx="96">
                  <c:v>1.5513870000000001</c:v>
                </c:pt>
                <c:pt idx="97">
                  <c:v>2.0774180000000002</c:v>
                </c:pt>
                <c:pt idx="98">
                  <c:v>0.62844999999999995</c:v>
                </c:pt>
                <c:pt idx="99">
                  <c:v>6.3283139999999998</c:v>
                </c:pt>
                <c:pt idx="100">
                  <c:v>8.0844349999999991</c:v>
                </c:pt>
                <c:pt idx="101">
                  <c:v>7.3933689999999999</c:v>
                </c:pt>
                <c:pt idx="102">
                  <c:v>4.348236</c:v>
                </c:pt>
                <c:pt idx="103">
                  <c:v>2.230086</c:v>
                </c:pt>
                <c:pt idx="104">
                  <c:v>2.4602210000000002</c:v>
                </c:pt>
                <c:pt idx="105">
                  <c:v>1.404169</c:v>
                </c:pt>
                <c:pt idx="106">
                  <c:v>1.5289189999999999</c:v>
                </c:pt>
                <c:pt idx="107">
                  <c:v>1.149489</c:v>
                </c:pt>
                <c:pt idx="108">
                  <c:v>1.536659</c:v>
                </c:pt>
                <c:pt idx="109">
                  <c:v>0.88604700000000003</c:v>
                </c:pt>
                <c:pt idx="110">
                  <c:v>1.0254220000000001</c:v>
                </c:pt>
                <c:pt idx="111">
                  <c:v>2.1588569999999998</c:v>
                </c:pt>
                <c:pt idx="112">
                  <c:v>1.042065</c:v>
                </c:pt>
                <c:pt idx="113">
                  <c:v>1.8710020000000001</c:v>
                </c:pt>
                <c:pt idx="114">
                  <c:v>2.6330110000000002</c:v>
                </c:pt>
                <c:pt idx="115">
                  <c:v>2.1247340000000001</c:v>
                </c:pt>
                <c:pt idx="116">
                  <c:v>3.536689</c:v>
                </c:pt>
                <c:pt idx="117">
                  <c:v>1.7737369999999999</c:v>
                </c:pt>
                <c:pt idx="118">
                  <c:v>1.799936</c:v>
                </c:pt>
                <c:pt idx="119">
                  <c:v>2.2109800000000002</c:v>
                </c:pt>
                <c:pt idx="120">
                  <c:v>2.0919310000000002</c:v>
                </c:pt>
                <c:pt idx="121">
                  <c:v>2.5987339999999999</c:v>
                </c:pt>
                <c:pt idx="122">
                  <c:v>2.5658470000000002</c:v>
                </c:pt>
                <c:pt idx="123">
                  <c:v>1.8753599999999999</c:v>
                </c:pt>
                <c:pt idx="124">
                  <c:v>2.3708979999999999</c:v>
                </c:pt>
                <c:pt idx="125">
                  <c:v>23.442138</c:v>
                </c:pt>
                <c:pt idx="126">
                  <c:v>5.7184759999999999</c:v>
                </c:pt>
                <c:pt idx="127">
                  <c:v>3.0992320000000002</c:v>
                </c:pt>
                <c:pt idx="128">
                  <c:v>1.8994180000000001</c:v>
                </c:pt>
                <c:pt idx="129">
                  <c:v>14.679636</c:v>
                </c:pt>
                <c:pt idx="130">
                  <c:v>13.643267</c:v>
                </c:pt>
                <c:pt idx="131">
                  <c:v>3.678712</c:v>
                </c:pt>
                <c:pt idx="132">
                  <c:v>5.8299260000000004</c:v>
                </c:pt>
                <c:pt idx="133">
                  <c:v>3.0323920000000002</c:v>
                </c:pt>
                <c:pt idx="134">
                  <c:v>1.8296479999999999</c:v>
                </c:pt>
                <c:pt idx="135">
                  <c:v>2.1568939999999999</c:v>
                </c:pt>
                <c:pt idx="136">
                  <c:v>1.7140569999999999</c:v>
                </c:pt>
                <c:pt idx="137">
                  <c:v>3.183233</c:v>
                </c:pt>
                <c:pt idx="138">
                  <c:v>1.38937</c:v>
                </c:pt>
                <c:pt idx="139">
                  <c:v>1.1418809999999999</c:v>
                </c:pt>
                <c:pt idx="140">
                  <c:v>1.4377279999999999</c:v>
                </c:pt>
                <c:pt idx="141">
                  <c:v>2.1781670000000002</c:v>
                </c:pt>
                <c:pt idx="142">
                  <c:v>3.7154929999999999</c:v>
                </c:pt>
                <c:pt idx="143">
                  <c:v>2.5924909999999999</c:v>
                </c:pt>
                <c:pt idx="144">
                  <c:v>1.891251</c:v>
                </c:pt>
                <c:pt idx="145">
                  <c:v>1.5885</c:v>
                </c:pt>
                <c:pt idx="146">
                  <c:v>2.5428350000000002</c:v>
                </c:pt>
                <c:pt idx="147">
                  <c:v>1.3748069999999999</c:v>
                </c:pt>
                <c:pt idx="148">
                  <c:v>1.1141989999999999</c:v>
                </c:pt>
                <c:pt idx="149">
                  <c:v>2.5371380000000001</c:v>
                </c:pt>
                <c:pt idx="150">
                  <c:v>4.1648310000000004</c:v>
                </c:pt>
                <c:pt idx="151">
                  <c:v>2.1369660000000001</c:v>
                </c:pt>
                <c:pt idx="152">
                  <c:v>2.6320839999999999</c:v>
                </c:pt>
                <c:pt idx="153">
                  <c:v>2.5829800000000001</c:v>
                </c:pt>
                <c:pt idx="154">
                  <c:v>1.8963449999999999</c:v>
                </c:pt>
                <c:pt idx="155">
                  <c:v>4.5240900000000002</c:v>
                </c:pt>
                <c:pt idx="156">
                  <c:v>2.094055</c:v>
                </c:pt>
                <c:pt idx="157">
                  <c:v>3.109318</c:v>
                </c:pt>
                <c:pt idx="158">
                  <c:v>1.8915470000000001</c:v>
                </c:pt>
                <c:pt idx="159">
                  <c:v>1.7260169999999999</c:v>
                </c:pt>
                <c:pt idx="160">
                  <c:v>1.5736779999999999</c:v>
                </c:pt>
                <c:pt idx="161">
                  <c:v>2.5383800000000001</c:v>
                </c:pt>
                <c:pt idx="162">
                  <c:v>1.149913</c:v>
                </c:pt>
                <c:pt idx="163">
                  <c:v>2.3392119999999998</c:v>
                </c:pt>
                <c:pt idx="164">
                  <c:v>3.1508759999999998</c:v>
                </c:pt>
                <c:pt idx="165">
                  <c:v>1.3471709999999999</c:v>
                </c:pt>
                <c:pt idx="166">
                  <c:v>1.825941</c:v>
                </c:pt>
                <c:pt idx="167">
                  <c:v>1.1981329999999999</c:v>
                </c:pt>
                <c:pt idx="168">
                  <c:v>1.3837820000000001</c:v>
                </c:pt>
                <c:pt idx="169">
                  <c:v>1.656045</c:v>
                </c:pt>
                <c:pt idx="170">
                  <c:v>1.297976</c:v>
                </c:pt>
                <c:pt idx="171">
                  <c:v>0.95006999999999997</c:v>
                </c:pt>
                <c:pt idx="172">
                  <c:v>1.0329189999999999</c:v>
                </c:pt>
                <c:pt idx="173">
                  <c:v>1.017471</c:v>
                </c:pt>
                <c:pt idx="174">
                  <c:v>1.1619349999999999</c:v>
                </c:pt>
                <c:pt idx="175">
                  <c:v>0.83114100000000002</c:v>
                </c:pt>
                <c:pt idx="176">
                  <c:v>1.1897409999999999</c:v>
                </c:pt>
                <c:pt idx="177">
                  <c:v>2.6717650000000002</c:v>
                </c:pt>
                <c:pt idx="178">
                  <c:v>1.4848840000000001</c:v>
                </c:pt>
                <c:pt idx="179">
                  <c:v>1.403988</c:v>
                </c:pt>
                <c:pt idx="180">
                  <c:v>1.467066</c:v>
                </c:pt>
                <c:pt idx="181">
                  <c:v>1.400671</c:v>
                </c:pt>
                <c:pt idx="182">
                  <c:v>0.93504799999999999</c:v>
                </c:pt>
                <c:pt idx="183">
                  <c:v>0.924983</c:v>
                </c:pt>
                <c:pt idx="184">
                  <c:v>0.79339499999999996</c:v>
                </c:pt>
                <c:pt idx="185">
                  <c:v>1.7960879999999999</c:v>
                </c:pt>
                <c:pt idx="186">
                  <c:v>1.5269820000000001</c:v>
                </c:pt>
                <c:pt idx="187">
                  <c:v>1.2550190000000001</c:v>
                </c:pt>
                <c:pt idx="188">
                  <c:v>0.84414500000000003</c:v>
                </c:pt>
                <c:pt idx="189">
                  <c:v>0.70735499999999996</c:v>
                </c:pt>
                <c:pt idx="190">
                  <c:v>1.428474</c:v>
                </c:pt>
                <c:pt idx="191">
                  <c:v>1.361391</c:v>
                </c:pt>
                <c:pt idx="192">
                  <c:v>1.1338250000000001</c:v>
                </c:pt>
                <c:pt idx="193">
                  <c:v>0.918327</c:v>
                </c:pt>
                <c:pt idx="194">
                  <c:v>0.59692400000000001</c:v>
                </c:pt>
                <c:pt idx="195">
                  <c:v>0.59581300000000004</c:v>
                </c:pt>
                <c:pt idx="196">
                  <c:v>0.48791899999999999</c:v>
                </c:pt>
                <c:pt idx="197">
                  <c:v>1.1703190000000001</c:v>
                </c:pt>
                <c:pt idx="198">
                  <c:v>0.85919800000000002</c:v>
                </c:pt>
                <c:pt idx="199">
                  <c:v>0.90762600000000004</c:v>
                </c:pt>
                <c:pt idx="200">
                  <c:v>1.7426539999999999</c:v>
                </c:pt>
                <c:pt idx="201">
                  <c:v>3.2422759999999999</c:v>
                </c:pt>
                <c:pt idx="202">
                  <c:v>1.9824269999999999</c:v>
                </c:pt>
                <c:pt idx="203">
                  <c:v>1.8871960000000001</c:v>
                </c:pt>
                <c:pt idx="204">
                  <c:v>6.6654819999999999</c:v>
                </c:pt>
                <c:pt idx="205">
                  <c:v>1.3613679999999999</c:v>
                </c:pt>
                <c:pt idx="206">
                  <c:v>2.4814099999999999</c:v>
                </c:pt>
                <c:pt idx="207">
                  <c:v>1.161924</c:v>
                </c:pt>
                <c:pt idx="208">
                  <c:v>3.1386500000000002</c:v>
                </c:pt>
                <c:pt idx="209">
                  <c:v>0.91691599999999995</c:v>
                </c:pt>
                <c:pt idx="210">
                  <c:v>1.367577</c:v>
                </c:pt>
                <c:pt idx="211">
                  <c:v>1.215986</c:v>
                </c:pt>
                <c:pt idx="212">
                  <c:v>1.3659250000000001</c:v>
                </c:pt>
                <c:pt idx="213">
                  <c:v>2.154185</c:v>
                </c:pt>
                <c:pt idx="214">
                  <c:v>1.3906160000000001</c:v>
                </c:pt>
                <c:pt idx="215">
                  <c:v>1.0318069999999999</c:v>
                </c:pt>
                <c:pt idx="216">
                  <c:v>1.333609</c:v>
                </c:pt>
                <c:pt idx="217">
                  <c:v>1.5541199999999999</c:v>
                </c:pt>
                <c:pt idx="218">
                  <c:v>1.4746539999999999</c:v>
                </c:pt>
                <c:pt idx="219">
                  <c:v>1.400679</c:v>
                </c:pt>
                <c:pt idx="220">
                  <c:v>1.285579</c:v>
                </c:pt>
                <c:pt idx="221">
                  <c:v>1.308405</c:v>
                </c:pt>
                <c:pt idx="222">
                  <c:v>1.2260599999999999</c:v>
                </c:pt>
                <c:pt idx="223">
                  <c:v>1.334851</c:v>
                </c:pt>
                <c:pt idx="224">
                  <c:v>1.374997</c:v>
                </c:pt>
                <c:pt idx="225">
                  <c:v>1.79687</c:v>
                </c:pt>
                <c:pt idx="226">
                  <c:v>2.1801699999999999</c:v>
                </c:pt>
                <c:pt idx="227">
                  <c:v>0.98971500000000001</c:v>
                </c:pt>
                <c:pt idx="228">
                  <c:v>0.71851900000000002</c:v>
                </c:pt>
                <c:pt idx="229">
                  <c:v>0.58710300000000004</c:v>
                </c:pt>
                <c:pt idx="230">
                  <c:v>0.89801200000000003</c:v>
                </c:pt>
                <c:pt idx="231">
                  <c:v>1.1048450000000001</c:v>
                </c:pt>
                <c:pt idx="232">
                  <c:v>0.89783199999999996</c:v>
                </c:pt>
                <c:pt idx="233">
                  <c:v>1.208575</c:v>
                </c:pt>
                <c:pt idx="234">
                  <c:v>0.76073800000000003</c:v>
                </c:pt>
                <c:pt idx="235">
                  <c:v>2.6896260000000001</c:v>
                </c:pt>
                <c:pt idx="236">
                  <c:v>1.4595260000000001</c:v>
                </c:pt>
                <c:pt idx="237">
                  <c:v>0.89590599999999998</c:v>
                </c:pt>
                <c:pt idx="238">
                  <c:v>1.8608960000000001</c:v>
                </c:pt>
                <c:pt idx="239">
                  <c:v>0.76190800000000003</c:v>
                </c:pt>
                <c:pt idx="240">
                  <c:v>1.314157</c:v>
                </c:pt>
                <c:pt idx="241">
                  <c:v>0.87989700000000004</c:v>
                </c:pt>
                <c:pt idx="242">
                  <c:v>0.79588899999999996</c:v>
                </c:pt>
                <c:pt idx="243">
                  <c:v>1.2054400000000001</c:v>
                </c:pt>
                <c:pt idx="244">
                  <c:v>3.9795319999999998</c:v>
                </c:pt>
                <c:pt idx="245">
                  <c:v>3.2164540000000001</c:v>
                </c:pt>
                <c:pt idx="246">
                  <c:v>2.8629180000000001</c:v>
                </c:pt>
                <c:pt idx="247">
                  <c:v>12.956315</c:v>
                </c:pt>
                <c:pt idx="248">
                  <c:v>1.567974</c:v>
                </c:pt>
                <c:pt idx="249">
                  <c:v>2.3084889999999998</c:v>
                </c:pt>
                <c:pt idx="250">
                  <c:v>1.4664889999999999</c:v>
                </c:pt>
                <c:pt idx="251">
                  <c:v>1.736883</c:v>
                </c:pt>
                <c:pt idx="252">
                  <c:v>1.302792</c:v>
                </c:pt>
                <c:pt idx="253">
                  <c:v>2.0768450000000001</c:v>
                </c:pt>
                <c:pt idx="254">
                  <c:v>1.6599619999999999</c:v>
                </c:pt>
                <c:pt idx="255">
                  <c:v>4.9403889999999997</c:v>
                </c:pt>
                <c:pt idx="256">
                  <c:v>2.3875579999999998</c:v>
                </c:pt>
                <c:pt idx="257">
                  <c:v>0.99526700000000001</c:v>
                </c:pt>
                <c:pt idx="258">
                  <c:v>2.9219919999999999</c:v>
                </c:pt>
                <c:pt idx="259">
                  <c:v>1.4388019999999999</c:v>
                </c:pt>
                <c:pt idx="260">
                  <c:v>1.8231170000000001</c:v>
                </c:pt>
                <c:pt idx="261">
                  <c:v>1.973876</c:v>
                </c:pt>
                <c:pt idx="262">
                  <c:v>2.264764</c:v>
                </c:pt>
                <c:pt idx="263">
                  <c:v>1.8617049999999999</c:v>
                </c:pt>
                <c:pt idx="264">
                  <c:v>0.84396000000000004</c:v>
                </c:pt>
                <c:pt idx="265">
                  <c:v>1.600498</c:v>
                </c:pt>
                <c:pt idx="266">
                  <c:v>2.658601</c:v>
                </c:pt>
                <c:pt idx="267">
                  <c:v>1.9898979999999999</c:v>
                </c:pt>
                <c:pt idx="268">
                  <c:v>3.8357969999999999</c:v>
                </c:pt>
                <c:pt idx="269">
                  <c:v>1.492926</c:v>
                </c:pt>
                <c:pt idx="270">
                  <c:v>2.4600309999999999</c:v>
                </c:pt>
                <c:pt idx="271">
                  <c:v>1.4132690000000001</c:v>
                </c:pt>
                <c:pt idx="272">
                  <c:v>1.1699630000000001</c:v>
                </c:pt>
                <c:pt idx="273">
                  <c:v>1.1054280000000001</c:v>
                </c:pt>
                <c:pt idx="274">
                  <c:v>4.8639219999999996</c:v>
                </c:pt>
                <c:pt idx="275">
                  <c:v>5.0633689999999998</c:v>
                </c:pt>
                <c:pt idx="276">
                  <c:v>2.9718900000000001</c:v>
                </c:pt>
                <c:pt idx="277">
                  <c:v>2.7201909999999998</c:v>
                </c:pt>
                <c:pt idx="278">
                  <c:v>1.2446900000000001</c:v>
                </c:pt>
                <c:pt idx="279">
                  <c:v>1.787418</c:v>
                </c:pt>
                <c:pt idx="280">
                  <c:v>1.0783259999999999</c:v>
                </c:pt>
                <c:pt idx="281">
                  <c:v>1.7459519999999999</c:v>
                </c:pt>
                <c:pt idx="282">
                  <c:v>1.437805</c:v>
                </c:pt>
                <c:pt idx="283">
                  <c:v>1.0240800000000001</c:v>
                </c:pt>
                <c:pt idx="284">
                  <c:v>0.76661400000000002</c:v>
                </c:pt>
                <c:pt idx="285">
                  <c:v>1.0680970000000001</c:v>
                </c:pt>
                <c:pt idx="286">
                  <c:v>2.0991879999999998</c:v>
                </c:pt>
                <c:pt idx="287">
                  <c:v>1.6826730000000001</c:v>
                </c:pt>
                <c:pt idx="288">
                  <c:v>1.677219</c:v>
                </c:pt>
                <c:pt idx="289">
                  <c:v>1.3374619999999999</c:v>
                </c:pt>
                <c:pt idx="290">
                  <c:v>1.137902</c:v>
                </c:pt>
                <c:pt idx="291">
                  <c:v>0.97234600000000004</c:v>
                </c:pt>
                <c:pt idx="292">
                  <c:v>1.130126</c:v>
                </c:pt>
                <c:pt idx="293">
                  <c:v>1.033811</c:v>
                </c:pt>
                <c:pt idx="294">
                  <c:v>0.86940200000000001</c:v>
                </c:pt>
                <c:pt idx="295">
                  <c:v>0.910972</c:v>
                </c:pt>
                <c:pt idx="296">
                  <c:v>0.83909999999999996</c:v>
                </c:pt>
                <c:pt idx="297">
                  <c:v>0.802477</c:v>
                </c:pt>
                <c:pt idx="298">
                  <c:v>0.91367600000000004</c:v>
                </c:pt>
                <c:pt idx="299">
                  <c:v>0.73863599999999996</c:v>
                </c:pt>
                <c:pt idx="300">
                  <c:v>0.72871699999999995</c:v>
                </c:pt>
                <c:pt idx="301">
                  <c:v>0.56624600000000003</c:v>
                </c:pt>
                <c:pt idx="302">
                  <c:v>0.83639399999999997</c:v>
                </c:pt>
                <c:pt idx="303">
                  <c:v>1.3582510000000001</c:v>
                </c:pt>
                <c:pt idx="304">
                  <c:v>1.4068499999999999</c:v>
                </c:pt>
                <c:pt idx="305">
                  <c:v>1.827348</c:v>
                </c:pt>
                <c:pt idx="306">
                  <c:v>1.6945669999999999</c:v>
                </c:pt>
                <c:pt idx="307">
                  <c:v>0.95118800000000003</c:v>
                </c:pt>
                <c:pt idx="308">
                  <c:v>1.193058</c:v>
                </c:pt>
                <c:pt idx="309">
                  <c:v>8.2134699999999992</c:v>
                </c:pt>
                <c:pt idx="310">
                  <c:v>1.631143</c:v>
                </c:pt>
                <c:pt idx="311">
                  <c:v>1.1143529999999999</c:v>
                </c:pt>
                <c:pt idx="312">
                  <c:v>1.3745339999999999</c:v>
                </c:pt>
                <c:pt idx="313">
                  <c:v>0.93786199999999997</c:v>
                </c:pt>
                <c:pt idx="314">
                  <c:v>0.94352499999999995</c:v>
                </c:pt>
                <c:pt idx="315">
                  <c:v>1.4216359999999999</c:v>
                </c:pt>
                <c:pt idx="316">
                  <c:v>0.89033899999999999</c:v>
                </c:pt>
                <c:pt idx="317">
                  <c:v>0.57141399999999998</c:v>
                </c:pt>
                <c:pt idx="318">
                  <c:v>0.58424299999999996</c:v>
                </c:pt>
                <c:pt idx="319">
                  <c:v>5.6644E-2</c:v>
                </c:pt>
                <c:pt idx="320">
                  <c:v>0.760625</c:v>
                </c:pt>
                <c:pt idx="321">
                  <c:v>0.61332200000000003</c:v>
                </c:pt>
                <c:pt idx="322">
                  <c:v>0.72960199999999997</c:v>
                </c:pt>
                <c:pt idx="323">
                  <c:v>0.82546900000000001</c:v>
                </c:pt>
                <c:pt idx="324">
                  <c:v>1.0563389999999999</c:v>
                </c:pt>
                <c:pt idx="325">
                  <c:v>1.0208619999999999</c:v>
                </c:pt>
                <c:pt idx="326">
                  <c:v>0.94478200000000001</c:v>
                </c:pt>
                <c:pt idx="327">
                  <c:v>0.82568399999999997</c:v>
                </c:pt>
                <c:pt idx="328">
                  <c:v>0.77150799999999997</c:v>
                </c:pt>
                <c:pt idx="329">
                  <c:v>2.5873910000000002</c:v>
                </c:pt>
                <c:pt idx="330">
                  <c:v>1.0712269999999999</c:v>
                </c:pt>
                <c:pt idx="331">
                  <c:v>0.99584600000000001</c:v>
                </c:pt>
                <c:pt idx="332">
                  <c:v>1.1100989999999999</c:v>
                </c:pt>
                <c:pt idx="333">
                  <c:v>1.2193659999999999</c:v>
                </c:pt>
                <c:pt idx="334">
                  <c:v>1.2615780000000001</c:v>
                </c:pt>
                <c:pt idx="335">
                  <c:v>6.6044999999999998</c:v>
                </c:pt>
                <c:pt idx="336">
                  <c:v>1.6243190000000001</c:v>
                </c:pt>
                <c:pt idx="337">
                  <c:v>1.5395920000000001</c:v>
                </c:pt>
                <c:pt idx="338">
                  <c:v>1.085502</c:v>
                </c:pt>
                <c:pt idx="339">
                  <c:v>0.79180499999999998</c:v>
                </c:pt>
                <c:pt idx="340">
                  <c:v>1.4106449999999999</c:v>
                </c:pt>
                <c:pt idx="341">
                  <c:v>0.94842000000000004</c:v>
                </c:pt>
                <c:pt idx="342">
                  <c:v>1.065129</c:v>
                </c:pt>
                <c:pt idx="343">
                  <c:v>0.88728300000000004</c:v>
                </c:pt>
                <c:pt idx="344">
                  <c:v>1.1244540000000001</c:v>
                </c:pt>
                <c:pt idx="345">
                  <c:v>1.3227150000000001</c:v>
                </c:pt>
                <c:pt idx="346">
                  <c:v>0.76652699999999996</c:v>
                </c:pt>
                <c:pt idx="347">
                  <c:v>0.82209399999999999</c:v>
                </c:pt>
                <c:pt idx="348">
                  <c:v>1.080803</c:v>
                </c:pt>
                <c:pt idx="349">
                  <c:v>1.41997</c:v>
                </c:pt>
                <c:pt idx="350">
                  <c:v>1.669146</c:v>
                </c:pt>
                <c:pt idx="351">
                  <c:v>0.96785900000000002</c:v>
                </c:pt>
                <c:pt idx="352">
                  <c:v>1.260219</c:v>
                </c:pt>
                <c:pt idx="353">
                  <c:v>0.55976599999999999</c:v>
                </c:pt>
                <c:pt idx="354">
                  <c:v>0.57686700000000002</c:v>
                </c:pt>
                <c:pt idx="355">
                  <c:v>1.138137</c:v>
                </c:pt>
                <c:pt idx="356">
                  <c:v>0.40587899999999999</c:v>
                </c:pt>
                <c:pt idx="357">
                  <c:v>0.66969999999999996</c:v>
                </c:pt>
                <c:pt idx="358">
                  <c:v>0.38645200000000002</c:v>
                </c:pt>
                <c:pt idx="359">
                  <c:v>0.27848000000000001</c:v>
                </c:pt>
                <c:pt idx="360">
                  <c:v>0.33768199999999998</c:v>
                </c:pt>
                <c:pt idx="361">
                  <c:v>0.47375200000000001</c:v>
                </c:pt>
                <c:pt idx="362">
                  <c:v>0.40935899999999997</c:v>
                </c:pt>
                <c:pt idx="363">
                  <c:v>0.94738299999999998</c:v>
                </c:pt>
                <c:pt idx="364">
                  <c:v>0.525478</c:v>
                </c:pt>
                <c:pt idx="365">
                  <c:v>0.73587100000000005</c:v>
                </c:pt>
                <c:pt idx="366">
                  <c:v>0.80649199999999999</c:v>
                </c:pt>
                <c:pt idx="367">
                  <c:v>0.89568499999999995</c:v>
                </c:pt>
                <c:pt idx="368">
                  <c:v>0.69076300000000002</c:v>
                </c:pt>
                <c:pt idx="369">
                  <c:v>0.43419200000000002</c:v>
                </c:pt>
                <c:pt idx="370">
                  <c:v>0.42387799999999998</c:v>
                </c:pt>
                <c:pt idx="371">
                  <c:v>1.105569</c:v>
                </c:pt>
                <c:pt idx="372">
                  <c:v>0.76090999999999998</c:v>
                </c:pt>
                <c:pt idx="373">
                  <c:v>3.3752589999999998</c:v>
                </c:pt>
                <c:pt idx="374">
                  <c:v>2.571377</c:v>
                </c:pt>
                <c:pt idx="375">
                  <c:v>1.764518</c:v>
                </c:pt>
                <c:pt idx="376">
                  <c:v>2.2660130000000001</c:v>
                </c:pt>
                <c:pt idx="377">
                  <c:v>1.0821940000000001</c:v>
                </c:pt>
                <c:pt idx="378">
                  <c:v>0.85186799999999996</c:v>
                </c:pt>
                <c:pt idx="379">
                  <c:v>1.1537500000000001</c:v>
                </c:pt>
                <c:pt idx="380">
                  <c:v>0.746085</c:v>
                </c:pt>
                <c:pt idx="381">
                  <c:v>0.80913800000000002</c:v>
                </c:pt>
                <c:pt idx="382">
                  <c:v>0.858263</c:v>
                </c:pt>
                <c:pt idx="383">
                  <c:v>1.0312950000000001</c:v>
                </c:pt>
                <c:pt idx="384">
                  <c:v>0.60865499999999995</c:v>
                </c:pt>
                <c:pt idx="385">
                  <c:v>0.61369799999999997</c:v>
                </c:pt>
                <c:pt idx="386">
                  <c:v>0.70474300000000001</c:v>
                </c:pt>
                <c:pt idx="387">
                  <c:v>1.216283</c:v>
                </c:pt>
                <c:pt idx="388">
                  <c:v>1.0946210000000001</c:v>
                </c:pt>
                <c:pt idx="389">
                  <c:v>1.325941</c:v>
                </c:pt>
                <c:pt idx="390">
                  <c:v>0.62355099999999997</c:v>
                </c:pt>
                <c:pt idx="391">
                  <c:v>0.84696300000000002</c:v>
                </c:pt>
                <c:pt idx="392">
                  <c:v>0.63274399999999997</c:v>
                </c:pt>
                <c:pt idx="393">
                  <c:v>0.57841900000000002</c:v>
                </c:pt>
                <c:pt idx="394">
                  <c:v>0.84735499999999997</c:v>
                </c:pt>
                <c:pt idx="395">
                  <c:v>0.62729000000000001</c:v>
                </c:pt>
                <c:pt idx="396">
                  <c:v>1.6585449999999999</c:v>
                </c:pt>
                <c:pt idx="397">
                  <c:v>1.201568</c:v>
                </c:pt>
                <c:pt idx="398">
                  <c:v>1.8133140000000001</c:v>
                </c:pt>
                <c:pt idx="399">
                  <c:v>1.5126869999999999</c:v>
                </c:pt>
                <c:pt idx="400">
                  <c:v>1.7298629999999999</c:v>
                </c:pt>
                <c:pt idx="401">
                  <c:v>1.2108639999999999</c:v>
                </c:pt>
                <c:pt idx="402">
                  <c:v>1.5964579999999999</c:v>
                </c:pt>
                <c:pt idx="403">
                  <c:v>1.3783909999999999</c:v>
                </c:pt>
                <c:pt idx="404">
                  <c:v>1.1138250000000001</c:v>
                </c:pt>
                <c:pt idx="405">
                  <c:v>1.52034</c:v>
                </c:pt>
                <c:pt idx="406">
                  <c:v>1.3954200000000001</c:v>
                </c:pt>
                <c:pt idx="407">
                  <c:v>0.776057</c:v>
                </c:pt>
                <c:pt idx="408">
                  <c:v>1.1582650000000001</c:v>
                </c:pt>
                <c:pt idx="409">
                  <c:v>1.669435</c:v>
                </c:pt>
                <c:pt idx="410">
                  <c:v>1.955444</c:v>
                </c:pt>
                <c:pt idx="411">
                  <c:v>1.000399</c:v>
                </c:pt>
                <c:pt idx="412">
                  <c:v>1.2078770000000001</c:v>
                </c:pt>
                <c:pt idx="413">
                  <c:v>1.613189</c:v>
                </c:pt>
                <c:pt idx="414">
                  <c:v>0.83863299999999996</c:v>
                </c:pt>
                <c:pt idx="415">
                  <c:v>0.77871999999999997</c:v>
                </c:pt>
                <c:pt idx="416">
                  <c:v>0.781636</c:v>
                </c:pt>
                <c:pt idx="417">
                  <c:v>0.71763600000000005</c:v>
                </c:pt>
                <c:pt idx="418">
                  <c:v>1.059088</c:v>
                </c:pt>
                <c:pt idx="419">
                  <c:v>0.54744599999999999</c:v>
                </c:pt>
                <c:pt idx="420">
                  <c:v>0.74714199999999997</c:v>
                </c:pt>
                <c:pt idx="421">
                  <c:v>0.71221900000000005</c:v>
                </c:pt>
                <c:pt idx="422">
                  <c:v>3.2384249999999999</c:v>
                </c:pt>
                <c:pt idx="423">
                  <c:v>0.84524999999999995</c:v>
                </c:pt>
                <c:pt idx="424">
                  <c:v>1.208629</c:v>
                </c:pt>
                <c:pt idx="425">
                  <c:v>0.741622</c:v>
                </c:pt>
                <c:pt idx="426">
                  <c:v>0.75996600000000003</c:v>
                </c:pt>
                <c:pt idx="427">
                  <c:v>0.84489700000000001</c:v>
                </c:pt>
                <c:pt idx="428">
                  <c:v>0.60266799999999998</c:v>
                </c:pt>
                <c:pt idx="429">
                  <c:v>1.1542399999999999</c:v>
                </c:pt>
                <c:pt idx="430">
                  <c:v>1.033067</c:v>
                </c:pt>
                <c:pt idx="431">
                  <c:v>0.73247700000000004</c:v>
                </c:pt>
                <c:pt idx="432">
                  <c:v>0.79597899999999999</c:v>
                </c:pt>
                <c:pt idx="433">
                  <c:v>0.51463899999999996</c:v>
                </c:pt>
                <c:pt idx="434">
                  <c:v>0.691797</c:v>
                </c:pt>
                <c:pt idx="435">
                  <c:v>1.014769</c:v>
                </c:pt>
                <c:pt idx="436">
                  <c:v>1.4445939999999999</c:v>
                </c:pt>
                <c:pt idx="437">
                  <c:v>0.92070799999999997</c:v>
                </c:pt>
                <c:pt idx="438">
                  <c:v>0.87571399999999999</c:v>
                </c:pt>
                <c:pt idx="439">
                  <c:v>0.78235299999999997</c:v>
                </c:pt>
                <c:pt idx="440">
                  <c:v>1.0522100000000001</c:v>
                </c:pt>
                <c:pt idx="441">
                  <c:v>1.5696680000000001</c:v>
                </c:pt>
                <c:pt idx="442">
                  <c:v>1.0049030000000001</c:v>
                </c:pt>
                <c:pt idx="443">
                  <c:v>0.85879099999999997</c:v>
                </c:pt>
                <c:pt idx="444">
                  <c:v>1.059607</c:v>
                </c:pt>
                <c:pt idx="445">
                  <c:v>0.61293200000000003</c:v>
                </c:pt>
                <c:pt idx="446">
                  <c:v>0.68419700000000006</c:v>
                </c:pt>
                <c:pt idx="447">
                  <c:v>0.92540699999999998</c:v>
                </c:pt>
                <c:pt idx="448">
                  <c:v>0.33502700000000002</c:v>
                </c:pt>
                <c:pt idx="449">
                  <c:v>0.59467499999999995</c:v>
                </c:pt>
                <c:pt idx="450">
                  <c:v>0.729101</c:v>
                </c:pt>
                <c:pt idx="451">
                  <c:v>0.79398599999999997</c:v>
                </c:pt>
                <c:pt idx="452">
                  <c:v>0.58652499999999996</c:v>
                </c:pt>
                <c:pt idx="453">
                  <c:v>0.59789400000000004</c:v>
                </c:pt>
                <c:pt idx="454">
                  <c:v>0.36664200000000002</c:v>
                </c:pt>
                <c:pt idx="455">
                  <c:v>0.76167899999999999</c:v>
                </c:pt>
                <c:pt idx="456">
                  <c:v>1.375381</c:v>
                </c:pt>
                <c:pt idx="457">
                  <c:v>1.2350410000000001</c:v>
                </c:pt>
                <c:pt idx="458">
                  <c:v>0.61537399999999998</c:v>
                </c:pt>
                <c:pt idx="459">
                  <c:v>2.007784</c:v>
                </c:pt>
                <c:pt idx="460">
                  <c:v>1.027857</c:v>
                </c:pt>
                <c:pt idx="461">
                  <c:v>1.052575</c:v>
                </c:pt>
                <c:pt idx="462">
                  <c:v>2.3261319999999999</c:v>
                </c:pt>
                <c:pt idx="463">
                  <c:v>0.33203899999999997</c:v>
                </c:pt>
                <c:pt idx="464">
                  <c:v>0.638957</c:v>
                </c:pt>
                <c:pt idx="465">
                  <c:v>1.469147</c:v>
                </c:pt>
                <c:pt idx="466">
                  <c:v>1.8701909999999999</c:v>
                </c:pt>
                <c:pt idx="467">
                  <c:v>0.901223</c:v>
                </c:pt>
                <c:pt idx="468">
                  <c:v>0.50030300000000005</c:v>
                </c:pt>
                <c:pt idx="469">
                  <c:v>1.44638</c:v>
                </c:pt>
                <c:pt idx="470">
                  <c:v>0.41242600000000001</c:v>
                </c:pt>
                <c:pt idx="471">
                  <c:v>0.47811999999999999</c:v>
                </c:pt>
                <c:pt idx="472">
                  <c:v>1.136315</c:v>
                </c:pt>
                <c:pt idx="473">
                  <c:v>0.602545</c:v>
                </c:pt>
                <c:pt idx="474">
                  <c:v>0.59064099999999997</c:v>
                </c:pt>
                <c:pt idx="475">
                  <c:v>0.41086800000000001</c:v>
                </c:pt>
                <c:pt idx="476">
                  <c:v>0.84656699999999996</c:v>
                </c:pt>
                <c:pt idx="477">
                  <c:v>2.3379129999999999</c:v>
                </c:pt>
                <c:pt idx="478">
                  <c:v>0.69185799999999997</c:v>
                </c:pt>
                <c:pt idx="479">
                  <c:v>0.91380499999999998</c:v>
                </c:pt>
                <c:pt idx="480">
                  <c:v>0.93363099999999999</c:v>
                </c:pt>
                <c:pt idx="481">
                  <c:v>1.374865</c:v>
                </c:pt>
                <c:pt idx="482">
                  <c:v>1.8481350000000001</c:v>
                </c:pt>
                <c:pt idx="483">
                  <c:v>0.69354300000000002</c:v>
                </c:pt>
                <c:pt idx="484">
                  <c:v>1.3585449999999999</c:v>
                </c:pt>
                <c:pt idx="485">
                  <c:v>1.415708</c:v>
                </c:pt>
                <c:pt idx="486">
                  <c:v>1.0671109999999999</c:v>
                </c:pt>
                <c:pt idx="487">
                  <c:v>0.48807899999999999</c:v>
                </c:pt>
                <c:pt idx="488">
                  <c:v>0.35569499999999998</c:v>
                </c:pt>
                <c:pt idx="489">
                  <c:v>0.35673899999999997</c:v>
                </c:pt>
                <c:pt idx="490">
                  <c:v>0.69987600000000005</c:v>
                </c:pt>
                <c:pt idx="491">
                  <c:v>0.50129199999999996</c:v>
                </c:pt>
                <c:pt idx="492">
                  <c:v>0.37792500000000001</c:v>
                </c:pt>
                <c:pt idx="493">
                  <c:v>0.51969500000000002</c:v>
                </c:pt>
                <c:pt idx="494">
                  <c:v>0.90716699999999995</c:v>
                </c:pt>
                <c:pt idx="495">
                  <c:v>1.4059250000000001</c:v>
                </c:pt>
                <c:pt idx="496">
                  <c:v>2.8121649999999998</c:v>
                </c:pt>
                <c:pt idx="497">
                  <c:v>1.380188</c:v>
                </c:pt>
                <c:pt idx="498">
                  <c:v>1.0238510000000001</c:v>
                </c:pt>
                <c:pt idx="499">
                  <c:v>0.71096800000000004</c:v>
                </c:pt>
                <c:pt idx="500">
                  <c:v>0.69340599999999997</c:v>
                </c:pt>
                <c:pt idx="501">
                  <c:v>0.885351</c:v>
                </c:pt>
                <c:pt idx="502">
                  <c:v>1.027274</c:v>
                </c:pt>
                <c:pt idx="503">
                  <c:v>1.026659</c:v>
                </c:pt>
                <c:pt idx="504">
                  <c:v>1.0400830000000001</c:v>
                </c:pt>
                <c:pt idx="505">
                  <c:v>0.91278000000000004</c:v>
                </c:pt>
                <c:pt idx="506">
                  <c:v>0.95713599999999999</c:v>
                </c:pt>
                <c:pt idx="507">
                  <c:v>1.078846</c:v>
                </c:pt>
                <c:pt idx="508">
                  <c:v>0.57658799999999999</c:v>
                </c:pt>
                <c:pt idx="509">
                  <c:v>0.54748399999999997</c:v>
                </c:pt>
                <c:pt idx="510">
                  <c:v>0.492587</c:v>
                </c:pt>
                <c:pt idx="511">
                  <c:v>0.47759499999999999</c:v>
                </c:pt>
                <c:pt idx="512">
                  <c:v>0.78105999999999998</c:v>
                </c:pt>
                <c:pt idx="513">
                  <c:v>1.2002109999999999</c:v>
                </c:pt>
                <c:pt idx="514">
                  <c:v>0.884432</c:v>
                </c:pt>
                <c:pt idx="515">
                  <c:v>0.86424199999999995</c:v>
                </c:pt>
                <c:pt idx="516">
                  <c:v>0.85825200000000001</c:v>
                </c:pt>
                <c:pt idx="517">
                  <c:v>0.53798199999999996</c:v>
                </c:pt>
                <c:pt idx="518">
                  <c:v>0.37979499999999999</c:v>
                </c:pt>
                <c:pt idx="519">
                  <c:v>0.54818999999999996</c:v>
                </c:pt>
                <c:pt idx="520">
                  <c:v>0.41772799999999999</c:v>
                </c:pt>
                <c:pt idx="521">
                  <c:v>1.0117769999999999</c:v>
                </c:pt>
                <c:pt idx="522">
                  <c:v>1.448064</c:v>
                </c:pt>
                <c:pt idx="523">
                  <c:v>0.52922800000000003</c:v>
                </c:pt>
                <c:pt idx="524">
                  <c:v>0.68848100000000001</c:v>
                </c:pt>
                <c:pt idx="525">
                  <c:v>0.45933000000000002</c:v>
                </c:pt>
                <c:pt idx="526">
                  <c:v>0.281833</c:v>
                </c:pt>
                <c:pt idx="527">
                  <c:v>0.37310900000000002</c:v>
                </c:pt>
                <c:pt idx="528">
                  <c:v>0.38098700000000002</c:v>
                </c:pt>
                <c:pt idx="529">
                  <c:v>0.32164199999999998</c:v>
                </c:pt>
                <c:pt idx="530">
                  <c:v>0.484016</c:v>
                </c:pt>
                <c:pt idx="531">
                  <c:v>0.57560900000000004</c:v>
                </c:pt>
                <c:pt idx="532">
                  <c:v>0.40418700000000002</c:v>
                </c:pt>
                <c:pt idx="533">
                  <c:v>0.45816200000000001</c:v>
                </c:pt>
                <c:pt idx="534">
                  <c:v>1.0545500000000001</c:v>
                </c:pt>
                <c:pt idx="535">
                  <c:v>0.37046699999999999</c:v>
                </c:pt>
                <c:pt idx="536">
                  <c:v>0.58051900000000001</c:v>
                </c:pt>
                <c:pt idx="537">
                  <c:v>0.38365700000000003</c:v>
                </c:pt>
                <c:pt idx="538">
                  <c:v>0.41465000000000002</c:v>
                </c:pt>
                <c:pt idx="539">
                  <c:v>0.36768699999999999</c:v>
                </c:pt>
                <c:pt idx="540">
                  <c:v>0.67902600000000002</c:v>
                </c:pt>
                <c:pt idx="541">
                  <c:v>0.45586500000000002</c:v>
                </c:pt>
                <c:pt idx="542">
                  <c:v>0.719495</c:v>
                </c:pt>
                <c:pt idx="543">
                  <c:v>0.71578299999999995</c:v>
                </c:pt>
                <c:pt idx="544">
                  <c:v>0.61789000000000005</c:v>
                </c:pt>
                <c:pt idx="545">
                  <c:v>0.63926300000000003</c:v>
                </c:pt>
                <c:pt idx="546">
                  <c:v>0.79926900000000001</c:v>
                </c:pt>
                <c:pt idx="547">
                  <c:v>0.45777400000000001</c:v>
                </c:pt>
                <c:pt idx="548">
                  <c:v>0.56841699999999995</c:v>
                </c:pt>
                <c:pt idx="549">
                  <c:v>0.391374</c:v>
                </c:pt>
                <c:pt idx="550">
                  <c:v>1.0090060000000001</c:v>
                </c:pt>
                <c:pt idx="551">
                  <c:v>1.001404</c:v>
                </c:pt>
                <c:pt idx="552">
                  <c:v>1.4987950000000001</c:v>
                </c:pt>
                <c:pt idx="553">
                  <c:v>0.92968099999999998</c:v>
                </c:pt>
                <c:pt idx="554">
                  <c:v>0.86875400000000003</c:v>
                </c:pt>
                <c:pt idx="555">
                  <c:v>0.98263</c:v>
                </c:pt>
                <c:pt idx="556">
                  <c:v>0.70250100000000004</c:v>
                </c:pt>
                <c:pt idx="557">
                  <c:v>3.1064790000000002</c:v>
                </c:pt>
                <c:pt idx="558">
                  <c:v>1.432485</c:v>
                </c:pt>
                <c:pt idx="559">
                  <c:v>0.21779000000000001</c:v>
                </c:pt>
                <c:pt idx="560">
                  <c:v>0.76431700000000002</c:v>
                </c:pt>
                <c:pt idx="561">
                  <c:v>0.73544100000000001</c:v>
                </c:pt>
                <c:pt idx="562">
                  <c:v>0.564137</c:v>
                </c:pt>
                <c:pt idx="563">
                  <c:v>0.71859099999999998</c:v>
                </c:pt>
                <c:pt idx="564">
                  <c:v>0.68955200000000005</c:v>
                </c:pt>
                <c:pt idx="565">
                  <c:v>0.67706900000000003</c:v>
                </c:pt>
                <c:pt idx="566">
                  <c:v>0.49595400000000001</c:v>
                </c:pt>
                <c:pt idx="567">
                  <c:v>0.54231399999999996</c:v>
                </c:pt>
                <c:pt idx="568">
                  <c:v>0.59115099999999998</c:v>
                </c:pt>
                <c:pt idx="569">
                  <c:v>0.781273</c:v>
                </c:pt>
                <c:pt idx="570">
                  <c:v>0.78323299999999996</c:v>
                </c:pt>
                <c:pt idx="571">
                  <c:v>0.62599700000000003</c:v>
                </c:pt>
                <c:pt idx="572">
                  <c:v>0.46610099999999999</c:v>
                </c:pt>
                <c:pt idx="573">
                  <c:v>0.79888000000000003</c:v>
                </c:pt>
                <c:pt idx="574">
                  <c:v>0.5958</c:v>
                </c:pt>
                <c:pt idx="575">
                  <c:v>0.38906000000000002</c:v>
                </c:pt>
                <c:pt idx="576">
                  <c:v>0.90638099999999999</c:v>
                </c:pt>
                <c:pt idx="577">
                  <c:v>0.69560599999999995</c:v>
                </c:pt>
                <c:pt idx="578">
                  <c:v>0.685087</c:v>
                </c:pt>
                <c:pt idx="579">
                  <c:v>0.575291</c:v>
                </c:pt>
                <c:pt idx="580">
                  <c:v>0.242093</c:v>
                </c:pt>
                <c:pt idx="581">
                  <c:v>0.32911899999999999</c:v>
                </c:pt>
                <c:pt idx="582">
                  <c:v>0.68436900000000001</c:v>
                </c:pt>
                <c:pt idx="583">
                  <c:v>0.29886499999999999</c:v>
                </c:pt>
                <c:pt idx="584">
                  <c:v>1.9317329999999999</c:v>
                </c:pt>
                <c:pt idx="585">
                  <c:v>0.61109400000000003</c:v>
                </c:pt>
                <c:pt idx="586">
                  <c:v>0.44491700000000001</c:v>
                </c:pt>
                <c:pt idx="587">
                  <c:v>0.65896999999999994</c:v>
                </c:pt>
                <c:pt idx="588">
                  <c:v>0.543852</c:v>
                </c:pt>
                <c:pt idx="589">
                  <c:v>0.45020700000000002</c:v>
                </c:pt>
                <c:pt idx="590">
                  <c:v>0.526779</c:v>
                </c:pt>
                <c:pt idx="591">
                  <c:v>0.92035199999999995</c:v>
                </c:pt>
                <c:pt idx="592">
                  <c:v>0.58907799999999999</c:v>
                </c:pt>
                <c:pt idx="593">
                  <c:v>1.338319</c:v>
                </c:pt>
                <c:pt idx="594">
                  <c:v>2.0242610000000001</c:v>
                </c:pt>
                <c:pt idx="595">
                  <c:v>0.61553999999999998</c:v>
                </c:pt>
                <c:pt idx="596">
                  <c:v>0.71292199999999994</c:v>
                </c:pt>
                <c:pt idx="597">
                  <c:v>0.52340600000000004</c:v>
                </c:pt>
                <c:pt idx="598">
                  <c:v>0.53500400000000004</c:v>
                </c:pt>
                <c:pt idx="599">
                  <c:v>0.52600499999999994</c:v>
                </c:pt>
                <c:pt idx="600">
                  <c:v>0.69717300000000004</c:v>
                </c:pt>
                <c:pt idx="601">
                  <c:v>0.86884399999999995</c:v>
                </c:pt>
                <c:pt idx="602">
                  <c:v>0.53721099999999999</c:v>
                </c:pt>
                <c:pt idx="603">
                  <c:v>0.56994400000000001</c:v>
                </c:pt>
                <c:pt idx="604">
                  <c:v>0.237041</c:v>
                </c:pt>
                <c:pt idx="605">
                  <c:v>0.608371</c:v>
                </c:pt>
                <c:pt idx="606">
                  <c:v>0.38200899999999999</c:v>
                </c:pt>
                <c:pt idx="607">
                  <c:v>0.46122800000000003</c:v>
                </c:pt>
                <c:pt idx="608">
                  <c:v>0.99885500000000005</c:v>
                </c:pt>
                <c:pt idx="609">
                  <c:v>2.4210790000000002</c:v>
                </c:pt>
                <c:pt idx="610">
                  <c:v>2.453274</c:v>
                </c:pt>
                <c:pt idx="611">
                  <c:v>1.1986209999999999</c:v>
                </c:pt>
                <c:pt idx="612">
                  <c:v>0.57008499999999995</c:v>
                </c:pt>
                <c:pt idx="613">
                  <c:v>0.50935600000000003</c:v>
                </c:pt>
                <c:pt idx="614">
                  <c:v>0.42075800000000002</c:v>
                </c:pt>
                <c:pt idx="615">
                  <c:v>0.57850500000000005</c:v>
                </c:pt>
                <c:pt idx="616">
                  <c:v>0.96249600000000002</c:v>
                </c:pt>
                <c:pt idx="617">
                  <c:v>0.92974599999999996</c:v>
                </c:pt>
                <c:pt idx="618">
                  <c:v>0.72521500000000005</c:v>
                </c:pt>
                <c:pt idx="619">
                  <c:v>0.92722700000000002</c:v>
                </c:pt>
                <c:pt idx="620">
                  <c:v>1.82596</c:v>
                </c:pt>
                <c:pt idx="621">
                  <c:v>3.0375260000000002</c:v>
                </c:pt>
                <c:pt idx="622">
                  <c:v>1.2520279999999999</c:v>
                </c:pt>
                <c:pt idx="623">
                  <c:v>0.53015500000000004</c:v>
                </c:pt>
                <c:pt idx="624">
                  <c:v>0.26621600000000001</c:v>
                </c:pt>
                <c:pt idx="625">
                  <c:v>0.50530299999999995</c:v>
                </c:pt>
                <c:pt idx="626">
                  <c:v>0.45749499999999999</c:v>
                </c:pt>
                <c:pt idx="627">
                  <c:v>0.97121800000000003</c:v>
                </c:pt>
                <c:pt idx="628">
                  <c:v>0.77452299999999996</c:v>
                </c:pt>
                <c:pt idx="629">
                  <c:v>0.470914</c:v>
                </c:pt>
                <c:pt idx="630">
                  <c:v>0.35322799999999999</c:v>
                </c:pt>
                <c:pt idx="631">
                  <c:v>0.42958200000000002</c:v>
                </c:pt>
                <c:pt idx="632">
                  <c:v>0.61482099999999995</c:v>
                </c:pt>
                <c:pt idx="633">
                  <c:v>0.65243700000000004</c:v>
                </c:pt>
                <c:pt idx="634">
                  <c:v>0.66662500000000002</c:v>
                </c:pt>
                <c:pt idx="635">
                  <c:v>1.7060109999999999</c:v>
                </c:pt>
                <c:pt idx="636">
                  <c:v>1.2629779999999999</c:v>
                </c:pt>
                <c:pt idx="637">
                  <c:v>0.66106200000000004</c:v>
                </c:pt>
                <c:pt idx="638">
                  <c:v>0.72852300000000003</c:v>
                </c:pt>
                <c:pt idx="639">
                  <c:v>0.471441</c:v>
                </c:pt>
                <c:pt idx="640">
                  <c:v>0.73616800000000004</c:v>
                </c:pt>
                <c:pt idx="641">
                  <c:v>0.34923399999999999</c:v>
                </c:pt>
                <c:pt idx="642">
                  <c:v>0.26019500000000001</c:v>
                </c:pt>
                <c:pt idx="643">
                  <c:v>0.52297199999999999</c:v>
                </c:pt>
                <c:pt idx="644">
                  <c:v>0.480624</c:v>
                </c:pt>
                <c:pt idx="645">
                  <c:v>0.52351999999999999</c:v>
                </c:pt>
                <c:pt idx="646">
                  <c:v>0.38473499999999999</c:v>
                </c:pt>
                <c:pt idx="647">
                  <c:v>1.124099</c:v>
                </c:pt>
                <c:pt idx="648">
                  <c:v>0.30299500000000001</c:v>
                </c:pt>
                <c:pt idx="649">
                  <c:v>0.67393099999999995</c:v>
                </c:pt>
                <c:pt idx="650">
                  <c:v>0.56123500000000004</c:v>
                </c:pt>
                <c:pt idx="651">
                  <c:v>0.41789300000000001</c:v>
                </c:pt>
                <c:pt idx="652">
                  <c:v>0.84614900000000004</c:v>
                </c:pt>
                <c:pt idx="653">
                  <c:v>0.21931400000000001</c:v>
                </c:pt>
                <c:pt idx="654">
                  <c:v>0.355348</c:v>
                </c:pt>
                <c:pt idx="655">
                  <c:v>0.40470200000000001</c:v>
                </c:pt>
                <c:pt idx="656">
                  <c:v>0.49282199999999998</c:v>
                </c:pt>
                <c:pt idx="657">
                  <c:v>0.30537799999999998</c:v>
                </c:pt>
                <c:pt idx="658">
                  <c:v>0.41904400000000003</c:v>
                </c:pt>
                <c:pt idx="659">
                  <c:v>0.52067200000000002</c:v>
                </c:pt>
                <c:pt idx="660">
                  <c:v>0.55543699999999996</c:v>
                </c:pt>
                <c:pt idx="661">
                  <c:v>0.52454000000000001</c:v>
                </c:pt>
                <c:pt idx="662">
                  <c:v>0.354856</c:v>
                </c:pt>
                <c:pt idx="663">
                  <c:v>0.17808099999999999</c:v>
                </c:pt>
                <c:pt idx="664">
                  <c:v>0.25349300000000002</c:v>
                </c:pt>
                <c:pt idx="665">
                  <c:v>0.26941799999999999</c:v>
                </c:pt>
                <c:pt idx="666">
                  <c:v>0.94369899999999995</c:v>
                </c:pt>
                <c:pt idx="667">
                  <c:v>0.60782599999999998</c:v>
                </c:pt>
                <c:pt idx="668">
                  <c:v>0.49271199999999998</c:v>
                </c:pt>
                <c:pt idx="669">
                  <c:v>0.70317600000000002</c:v>
                </c:pt>
                <c:pt idx="670">
                  <c:v>0.63605500000000004</c:v>
                </c:pt>
                <c:pt idx="671">
                  <c:v>0.55481400000000003</c:v>
                </c:pt>
                <c:pt idx="672">
                  <c:v>0.79594600000000004</c:v>
                </c:pt>
                <c:pt idx="673">
                  <c:v>0.50615600000000005</c:v>
                </c:pt>
                <c:pt idx="674">
                  <c:v>0.49881799999999998</c:v>
                </c:pt>
                <c:pt idx="675">
                  <c:v>0.62287599999999999</c:v>
                </c:pt>
                <c:pt idx="676">
                  <c:v>0.923153</c:v>
                </c:pt>
                <c:pt idx="677">
                  <c:v>0.79919200000000001</c:v>
                </c:pt>
                <c:pt idx="678">
                  <c:v>1.049172</c:v>
                </c:pt>
                <c:pt idx="679">
                  <c:v>0.57238699999999998</c:v>
                </c:pt>
                <c:pt idx="680">
                  <c:v>0.48508499999999999</c:v>
                </c:pt>
                <c:pt idx="681">
                  <c:v>0.34830100000000003</c:v>
                </c:pt>
                <c:pt idx="682">
                  <c:v>0.39497399999999999</c:v>
                </c:pt>
                <c:pt idx="683">
                  <c:v>0.69241900000000001</c:v>
                </c:pt>
                <c:pt idx="684">
                  <c:v>0.351744</c:v>
                </c:pt>
                <c:pt idx="685">
                  <c:v>0.58441100000000001</c:v>
                </c:pt>
                <c:pt idx="686">
                  <c:v>0.68038699999999996</c:v>
                </c:pt>
                <c:pt idx="687">
                  <c:v>2.1371530000000001</c:v>
                </c:pt>
                <c:pt idx="688">
                  <c:v>1.1455679999999999</c:v>
                </c:pt>
                <c:pt idx="689">
                  <c:v>1.216747</c:v>
                </c:pt>
                <c:pt idx="690">
                  <c:v>0.79267399999999999</c:v>
                </c:pt>
                <c:pt idx="691">
                  <c:v>0.65836799999999995</c:v>
                </c:pt>
                <c:pt idx="692">
                  <c:v>0.48237099999999999</c:v>
                </c:pt>
                <c:pt idx="693">
                  <c:v>0.60083500000000001</c:v>
                </c:pt>
                <c:pt idx="694">
                  <c:v>1.404037</c:v>
                </c:pt>
                <c:pt idx="695">
                  <c:v>0.47872100000000001</c:v>
                </c:pt>
                <c:pt idx="696">
                  <c:v>0.37873200000000001</c:v>
                </c:pt>
                <c:pt idx="697">
                  <c:v>0.436672</c:v>
                </c:pt>
                <c:pt idx="698">
                  <c:v>0.26177899999999998</c:v>
                </c:pt>
                <c:pt idx="699">
                  <c:v>0.314141</c:v>
                </c:pt>
                <c:pt idx="700">
                  <c:v>0.44464599999999999</c:v>
                </c:pt>
                <c:pt idx="701">
                  <c:v>0.52056999999999998</c:v>
                </c:pt>
                <c:pt idx="702">
                  <c:v>0.56165500000000002</c:v>
                </c:pt>
                <c:pt idx="703">
                  <c:v>0.43461100000000003</c:v>
                </c:pt>
                <c:pt idx="704">
                  <c:v>0.39031100000000002</c:v>
                </c:pt>
                <c:pt idx="705">
                  <c:v>0.31948100000000001</c:v>
                </c:pt>
                <c:pt idx="706">
                  <c:v>0.40803099999999998</c:v>
                </c:pt>
                <c:pt idx="707">
                  <c:v>2.0684800000000001</c:v>
                </c:pt>
                <c:pt idx="708">
                  <c:v>1.2473609999999999</c:v>
                </c:pt>
                <c:pt idx="709">
                  <c:v>0.94433500000000004</c:v>
                </c:pt>
                <c:pt idx="710">
                  <c:v>0.95399500000000004</c:v>
                </c:pt>
                <c:pt idx="711">
                  <c:v>0.79642000000000002</c:v>
                </c:pt>
                <c:pt idx="712">
                  <c:v>0.78579399999999999</c:v>
                </c:pt>
                <c:pt idx="713">
                  <c:v>0.81075699999999995</c:v>
                </c:pt>
                <c:pt idx="714">
                  <c:v>0.65986199999999995</c:v>
                </c:pt>
                <c:pt idx="715">
                  <c:v>0.59660100000000005</c:v>
                </c:pt>
                <c:pt idx="716">
                  <c:v>1.25708</c:v>
                </c:pt>
                <c:pt idx="717">
                  <c:v>0.64383500000000005</c:v>
                </c:pt>
                <c:pt idx="718">
                  <c:v>0.41490300000000002</c:v>
                </c:pt>
                <c:pt idx="719">
                  <c:v>0.84432499999999999</c:v>
                </c:pt>
                <c:pt idx="720">
                  <c:v>0.57386800000000004</c:v>
                </c:pt>
                <c:pt idx="721">
                  <c:v>0.59411700000000001</c:v>
                </c:pt>
                <c:pt idx="722">
                  <c:v>0.71730799999999995</c:v>
                </c:pt>
                <c:pt idx="723">
                  <c:v>0.37776999999999999</c:v>
                </c:pt>
                <c:pt idx="724">
                  <c:v>1.2873460000000001</c:v>
                </c:pt>
                <c:pt idx="725">
                  <c:v>1.013995</c:v>
                </c:pt>
                <c:pt idx="726">
                  <c:v>0.95320800000000006</c:v>
                </c:pt>
                <c:pt idx="727">
                  <c:v>1.172777</c:v>
                </c:pt>
                <c:pt idx="728">
                  <c:v>1.416091</c:v>
                </c:pt>
                <c:pt idx="729">
                  <c:v>1.6133820000000001</c:v>
                </c:pt>
                <c:pt idx="730">
                  <c:v>0.63554100000000002</c:v>
                </c:pt>
                <c:pt idx="731">
                  <c:v>0.55184299999999997</c:v>
                </c:pt>
                <c:pt idx="732">
                  <c:v>0.95209100000000002</c:v>
                </c:pt>
                <c:pt idx="733">
                  <c:v>0.40541199999999999</c:v>
                </c:pt>
                <c:pt idx="734">
                  <c:v>0.64313900000000002</c:v>
                </c:pt>
                <c:pt idx="735">
                  <c:v>0.65934899999999996</c:v>
                </c:pt>
                <c:pt idx="736">
                  <c:v>0.87590000000000001</c:v>
                </c:pt>
                <c:pt idx="737">
                  <c:v>1.516583</c:v>
                </c:pt>
                <c:pt idx="738">
                  <c:v>0.82804</c:v>
                </c:pt>
                <c:pt idx="739">
                  <c:v>0.43302800000000002</c:v>
                </c:pt>
                <c:pt idx="740">
                  <c:v>4.3951789999999997</c:v>
                </c:pt>
                <c:pt idx="741">
                  <c:v>3.7175639999999999</c:v>
                </c:pt>
                <c:pt idx="742">
                  <c:v>4.3102359999999997</c:v>
                </c:pt>
                <c:pt idx="743">
                  <c:v>2.337996</c:v>
                </c:pt>
                <c:pt idx="744">
                  <c:v>0.69974099999999995</c:v>
                </c:pt>
                <c:pt idx="745">
                  <c:v>0.51880300000000001</c:v>
                </c:pt>
                <c:pt idx="746">
                  <c:v>0.50160199999999999</c:v>
                </c:pt>
                <c:pt idx="747">
                  <c:v>0.70940099999999995</c:v>
                </c:pt>
                <c:pt idx="748">
                  <c:v>0.56355100000000002</c:v>
                </c:pt>
                <c:pt idx="749">
                  <c:v>0.56711</c:v>
                </c:pt>
                <c:pt idx="750">
                  <c:v>0.34666000000000002</c:v>
                </c:pt>
                <c:pt idx="751">
                  <c:v>0.76338200000000001</c:v>
                </c:pt>
                <c:pt idx="752">
                  <c:v>0.50464900000000001</c:v>
                </c:pt>
                <c:pt idx="753">
                  <c:v>0.58875500000000003</c:v>
                </c:pt>
                <c:pt idx="754">
                  <c:v>0.45119999999999999</c:v>
                </c:pt>
                <c:pt idx="755">
                  <c:v>0.73189300000000002</c:v>
                </c:pt>
                <c:pt idx="756">
                  <c:v>0.52866500000000005</c:v>
                </c:pt>
                <c:pt idx="757">
                  <c:v>0.38864300000000002</c:v>
                </c:pt>
                <c:pt idx="758">
                  <c:v>0.48418600000000001</c:v>
                </c:pt>
                <c:pt idx="759">
                  <c:v>0.74960099999999996</c:v>
                </c:pt>
                <c:pt idx="760">
                  <c:v>0.43337500000000001</c:v>
                </c:pt>
                <c:pt idx="761">
                  <c:v>0.73324699999999998</c:v>
                </c:pt>
                <c:pt idx="762">
                  <c:v>0.585202</c:v>
                </c:pt>
                <c:pt idx="763">
                  <c:v>0.25636599999999998</c:v>
                </c:pt>
                <c:pt idx="764">
                  <c:v>0.71293300000000004</c:v>
                </c:pt>
                <c:pt idx="765">
                  <c:v>1.057129</c:v>
                </c:pt>
                <c:pt idx="766">
                  <c:v>0.57933800000000002</c:v>
                </c:pt>
                <c:pt idx="767">
                  <c:v>0.50147900000000001</c:v>
                </c:pt>
                <c:pt idx="768">
                  <c:v>0.48363400000000001</c:v>
                </c:pt>
                <c:pt idx="769">
                  <c:v>0.718024</c:v>
                </c:pt>
                <c:pt idx="770">
                  <c:v>1.357809</c:v>
                </c:pt>
                <c:pt idx="771">
                  <c:v>1.9216120000000001</c:v>
                </c:pt>
                <c:pt idx="772">
                  <c:v>0.84824500000000003</c:v>
                </c:pt>
                <c:pt idx="773">
                  <c:v>0.56896999999999998</c:v>
                </c:pt>
                <c:pt idx="774">
                  <c:v>0.61150000000000004</c:v>
                </c:pt>
                <c:pt idx="775">
                  <c:v>1.007504</c:v>
                </c:pt>
                <c:pt idx="776">
                  <c:v>0.76571699999999998</c:v>
                </c:pt>
                <c:pt idx="777">
                  <c:v>4.3776120000000001</c:v>
                </c:pt>
                <c:pt idx="778">
                  <c:v>0.81870399999999999</c:v>
                </c:pt>
                <c:pt idx="779">
                  <c:v>0.71777800000000003</c:v>
                </c:pt>
                <c:pt idx="780">
                  <c:v>1.3136479999999999</c:v>
                </c:pt>
                <c:pt idx="781">
                  <c:v>0.60167999999999999</c:v>
                </c:pt>
                <c:pt idx="782">
                  <c:v>1.5263340000000001</c:v>
                </c:pt>
                <c:pt idx="783">
                  <c:v>0.82411900000000005</c:v>
                </c:pt>
                <c:pt idx="784">
                  <c:v>0.52429999999999999</c:v>
                </c:pt>
                <c:pt idx="785">
                  <c:v>0.406806</c:v>
                </c:pt>
                <c:pt idx="786">
                  <c:v>0.35091600000000001</c:v>
                </c:pt>
                <c:pt idx="787">
                  <c:v>0.46685300000000002</c:v>
                </c:pt>
                <c:pt idx="788">
                  <c:v>0.32275399999999999</c:v>
                </c:pt>
                <c:pt idx="789">
                  <c:v>0.34676899999999999</c:v>
                </c:pt>
                <c:pt idx="790">
                  <c:v>1.0161340000000001</c:v>
                </c:pt>
                <c:pt idx="791">
                  <c:v>0.389818</c:v>
                </c:pt>
                <c:pt idx="792">
                  <c:v>0.75551599999999997</c:v>
                </c:pt>
                <c:pt idx="793">
                  <c:v>0.67816399999999999</c:v>
                </c:pt>
                <c:pt idx="794">
                  <c:v>0.53963099999999997</c:v>
                </c:pt>
                <c:pt idx="795">
                  <c:v>0.31364900000000001</c:v>
                </c:pt>
                <c:pt idx="796">
                  <c:v>0.37004799999999999</c:v>
                </c:pt>
                <c:pt idx="797">
                  <c:v>0.56379999999999997</c:v>
                </c:pt>
                <c:pt idx="798">
                  <c:v>0.50218200000000002</c:v>
                </c:pt>
                <c:pt idx="799">
                  <c:v>0.38601000000000002</c:v>
                </c:pt>
                <c:pt idx="800">
                  <c:v>0.29008200000000001</c:v>
                </c:pt>
                <c:pt idx="801">
                  <c:v>0.62234199999999995</c:v>
                </c:pt>
                <c:pt idx="802">
                  <c:v>1.019606</c:v>
                </c:pt>
                <c:pt idx="803">
                  <c:v>1.9696469999999999</c:v>
                </c:pt>
                <c:pt idx="804">
                  <c:v>1.8984840000000001</c:v>
                </c:pt>
                <c:pt idx="805">
                  <c:v>3.033731</c:v>
                </c:pt>
                <c:pt idx="806">
                  <c:v>1.3473059999999999</c:v>
                </c:pt>
                <c:pt idx="807">
                  <c:v>1.0253699999999999</c:v>
                </c:pt>
                <c:pt idx="808">
                  <c:v>0.75844400000000001</c:v>
                </c:pt>
                <c:pt idx="809">
                  <c:v>0.56788000000000005</c:v>
                </c:pt>
                <c:pt idx="810">
                  <c:v>0.49763400000000002</c:v>
                </c:pt>
                <c:pt idx="811">
                  <c:v>1.191513</c:v>
                </c:pt>
                <c:pt idx="812">
                  <c:v>0.77804700000000004</c:v>
                </c:pt>
                <c:pt idx="813">
                  <c:v>0.67494500000000002</c:v>
                </c:pt>
                <c:pt idx="814">
                  <c:v>0.42214699999999999</c:v>
                </c:pt>
                <c:pt idx="815">
                  <c:v>1.5935619999999999</c:v>
                </c:pt>
                <c:pt idx="816">
                  <c:v>0.57899699999999998</c:v>
                </c:pt>
                <c:pt idx="817">
                  <c:v>0.96874499999999997</c:v>
                </c:pt>
                <c:pt idx="818">
                  <c:v>0.412408</c:v>
                </c:pt>
                <c:pt idx="819">
                  <c:v>0.37218200000000001</c:v>
                </c:pt>
                <c:pt idx="820">
                  <c:v>0.47250500000000001</c:v>
                </c:pt>
                <c:pt idx="821">
                  <c:v>0.55389500000000003</c:v>
                </c:pt>
                <c:pt idx="822">
                  <c:v>0.59890900000000002</c:v>
                </c:pt>
                <c:pt idx="823">
                  <c:v>0.48728700000000003</c:v>
                </c:pt>
                <c:pt idx="824">
                  <c:v>0.33893899999999999</c:v>
                </c:pt>
                <c:pt idx="825">
                  <c:v>0.91934400000000005</c:v>
                </c:pt>
                <c:pt idx="826">
                  <c:v>0.59050999999999998</c:v>
                </c:pt>
                <c:pt idx="827">
                  <c:v>0.24358099999999999</c:v>
                </c:pt>
                <c:pt idx="828">
                  <c:v>0.47160000000000002</c:v>
                </c:pt>
                <c:pt idx="829">
                  <c:v>0.44636300000000001</c:v>
                </c:pt>
                <c:pt idx="830">
                  <c:v>0.56876099999999996</c:v>
                </c:pt>
                <c:pt idx="831">
                  <c:v>1.003617</c:v>
                </c:pt>
                <c:pt idx="832">
                  <c:v>0.40690599999999999</c:v>
                </c:pt>
                <c:pt idx="833">
                  <c:v>0.57435700000000001</c:v>
                </c:pt>
                <c:pt idx="834">
                  <c:v>0.38901200000000002</c:v>
                </c:pt>
                <c:pt idx="835">
                  <c:v>0.658995</c:v>
                </c:pt>
                <c:pt idx="836">
                  <c:v>0.61448100000000005</c:v>
                </c:pt>
                <c:pt idx="837">
                  <c:v>0.514463</c:v>
                </c:pt>
                <c:pt idx="838">
                  <c:v>0.49574400000000002</c:v>
                </c:pt>
                <c:pt idx="839">
                  <c:v>0.89513600000000004</c:v>
                </c:pt>
                <c:pt idx="840">
                  <c:v>0.64353400000000005</c:v>
                </c:pt>
                <c:pt idx="841">
                  <c:v>0.40003899999999998</c:v>
                </c:pt>
                <c:pt idx="842">
                  <c:v>0.52657299999999996</c:v>
                </c:pt>
                <c:pt idx="843">
                  <c:v>0.48826399999999998</c:v>
                </c:pt>
                <c:pt idx="844">
                  <c:v>0.88964299999999996</c:v>
                </c:pt>
                <c:pt idx="845">
                  <c:v>1.453036</c:v>
                </c:pt>
                <c:pt idx="846">
                  <c:v>0.671157</c:v>
                </c:pt>
                <c:pt idx="847">
                  <c:v>0.59215899999999999</c:v>
                </c:pt>
                <c:pt idx="848">
                  <c:v>0.37659500000000001</c:v>
                </c:pt>
                <c:pt idx="849">
                  <c:v>0.57019799999999998</c:v>
                </c:pt>
                <c:pt idx="850">
                  <c:v>0.60288699999999995</c:v>
                </c:pt>
                <c:pt idx="851">
                  <c:v>0.55109600000000003</c:v>
                </c:pt>
                <c:pt idx="852">
                  <c:v>0.240757</c:v>
                </c:pt>
                <c:pt idx="853">
                  <c:v>0.73223199999999999</c:v>
                </c:pt>
                <c:pt idx="854">
                  <c:v>1.332808</c:v>
                </c:pt>
                <c:pt idx="855">
                  <c:v>0.66832199999999997</c:v>
                </c:pt>
                <c:pt idx="856">
                  <c:v>0.488819</c:v>
                </c:pt>
                <c:pt idx="857">
                  <c:v>0.48518099999999997</c:v>
                </c:pt>
                <c:pt idx="858">
                  <c:v>0.45446500000000001</c:v>
                </c:pt>
                <c:pt idx="859">
                  <c:v>1.353774</c:v>
                </c:pt>
                <c:pt idx="860">
                  <c:v>3.886984</c:v>
                </c:pt>
                <c:pt idx="861">
                  <c:v>0.58532200000000001</c:v>
                </c:pt>
                <c:pt idx="862">
                  <c:v>0.59259700000000004</c:v>
                </c:pt>
                <c:pt idx="863">
                  <c:v>0.62729500000000005</c:v>
                </c:pt>
                <c:pt idx="864">
                  <c:v>1.0892850000000001</c:v>
                </c:pt>
                <c:pt idx="865">
                  <c:v>0.60303300000000004</c:v>
                </c:pt>
                <c:pt idx="866">
                  <c:v>0.65160899999999999</c:v>
                </c:pt>
                <c:pt idx="867">
                  <c:v>1.2861750000000001</c:v>
                </c:pt>
                <c:pt idx="868">
                  <c:v>1.1224510000000001</c:v>
                </c:pt>
                <c:pt idx="869">
                  <c:v>0.47078300000000001</c:v>
                </c:pt>
                <c:pt idx="870">
                  <c:v>1.1951620000000001</c:v>
                </c:pt>
                <c:pt idx="871">
                  <c:v>0.70251200000000003</c:v>
                </c:pt>
                <c:pt idx="872">
                  <c:v>0.82462899999999995</c:v>
                </c:pt>
                <c:pt idx="873">
                  <c:v>0.75954600000000005</c:v>
                </c:pt>
                <c:pt idx="874">
                  <c:v>1.0979840000000001</c:v>
                </c:pt>
                <c:pt idx="875">
                  <c:v>1.659511</c:v>
                </c:pt>
                <c:pt idx="876">
                  <c:v>0.43668099999999999</c:v>
                </c:pt>
                <c:pt idx="877">
                  <c:v>0.416325</c:v>
                </c:pt>
                <c:pt idx="878">
                  <c:v>0.79352100000000003</c:v>
                </c:pt>
                <c:pt idx="879">
                  <c:v>0.94180900000000001</c:v>
                </c:pt>
                <c:pt idx="880">
                  <c:v>0.90273899999999996</c:v>
                </c:pt>
                <c:pt idx="881">
                  <c:v>1.0325759999999999</c:v>
                </c:pt>
                <c:pt idx="882">
                  <c:v>0.91806399999999999</c:v>
                </c:pt>
                <c:pt idx="883">
                  <c:v>0.25090699999999999</c:v>
                </c:pt>
                <c:pt idx="884">
                  <c:v>0.45852199999999999</c:v>
                </c:pt>
                <c:pt idx="885">
                  <c:v>1.412922</c:v>
                </c:pt>
                <c:pt idx="886">
                  <c:v>0.54268899999999998</c:v>
                </c:pt>
                <c:pt idx="887">
                  <c:v>0.45444099999999998</c:v>
                </c:pt>
                <c:pt idx="888">
                  <c:v>1.507612</c:v>
                </c:pt>
                <c:pt idx="889">
                  <c:v>0.54260900000000001</c:v>
                </c:pt>
                <c:pt idx="890">
                  <c:v>0.36370799999999998</c:v>
                </c:pt>
                <c:pt idx="891">
                  <c:v>2.867826</c:v>
                </c:pt>
                <c:pt idx="892">
                  <c:v>6.273879</c:v>
                </c:pt>
                <c:pt idx="893">
                  <c:v>1.2536510000000001</c:v>
                </c:pt>
                <c:pt idx="894">
                  <c:v>0.80278799999999995</c:v>
                </c:pt>
                <c:pt idx="895">
                  <c:v>1.390941</c:v>
                </c:pt>
                <c:pt idx="896">
                  <c:v>1.243789</c:v>
                </c:pt>
                <c:pt idx="897">
                  <c:v>1.6602330000000001</c:v>
                </c:pt>
                <c:pt idx="898">
                  <c:v>1.462696</c:v>
                </c:pt>
                <c:pt idx="899">
                  <c:v>0.76641599999999999</c:v>
                </c:pt>
                <c:pt idx="900">
                  <c:v>0.56501000000000001</c:v>
                </c:pt>
                <c:pt idx="901">
                  <c:v>1.611966</c:v>
                </c:pt>
                <c:pt idx="902">
                  <c:v>0.84822500000000001</c:v>
                </c:pt>
                <c:pt idx="903">
                  <c:v>1.0502959999999999</c:v>
                </c:pt>
                <c:pt idx="904">
                  <c:v>0.392071</c:v>
                </c:pt>
                <c:pt idx="905">
                  <c:v>0.56315199999999999</c:v>
                </c:pt>
                <c:pt idx="906">
                  <c:v>0.48725299999999999</c:v>
                </c:pt>
                <c:pt idx="907">
                  <c:v>0.43461699999999998</c:v>
                </c:pt>
                <c:pt idx="908">
                  <c:v>0.41633999999999999</c:v>
                </c:pt>
                <c:pt idx="909">
                  <c:v>0.76404099999999997</c:v>
                </c:pt>
                <c:pt idx="910">
                  <c:v>0.97304000000000002</c:v>
                </c:pt>
                <c:pt idx="911">
                  <c:v>0.92427899999999996</c:v>
                </c:pt>
                <c:pt idx="912">
                  <c:v>1.111418</c:v>
                </c:pt>
                <c:pt idx="913">
                  <c:v>3.1366019999999999</c:v>
                </c:pt>
                <c:pt idx="914">
                  <c:v>1.1321639999999999</c:v>
                </c:pt>
                <c:pt idx="915">
                  <c:v>0.79758700000000005</c:v>
                </c:pt>
                <c:pt idx="916">
                  <c:v>0.78678599999999999</c:v>
                </c:pt>
                <c:pt idx="917">
                  <c:v>1.851259</c:v>
                </c:pt>
                <c:pt idx="918">
                  <c:v>1.0628550000000001</c:v>
                </c:pt>
                <c:pt idx="919">
                  <c:v>1.384698</c:v>
                </c:pt>
                <c:pt idx="920">
                  <c:v>1.466807</c:v>
                </c:pt>
                <c:pt idx="921">
                  <c:v>0.90058400000000005</c:v>
                </c:pt>
                <c:pt idx="922">
                  <c:v>1.5218050000000001</c:v>
                </c:pt>
                <c:pt idx="923">
                  <c:v>1.182191</c:v>
                </c:pt>
                <c:pt idx="924">
                  <c:v>0.62801399999999996</c:v>
                </c:pt>
                <c:pt idx="925">
                  <c:v>1.5675049999999999</c:v>
                </c:pt>
                <c:pt idx="926">
                  <c:v>0.96646600000000005</c:v>
                </c:pt>
                <c:pt idx="927">
                  <c:v>1.214213</c:v>
                </c:pt>
                <c:pt idx="928">
                  <c:v>1.076657</c:v>
                </c:pt>
                <c:pt idx="929">
                  <c:v>4.166048</c:v>
                </c:pt>
                <c:pt idx="930">
                  <c:v>1.115405</c:v>
                </c:pt>
                <c:pt idx="931">
                  <c:v>2.5111759999999999</c:v>
                </c:pt>
                <c:pt idx="932">
                  <c:v>2.9859619999999998</c:v>
                </c:pt>
                <c:pt idx="933">
                  <c:v>1.7708729999999999</c:v>
                </c:pt>
                <c:pt idx="934">
                  <c:v>1.372662</c:v>
                </c:pt>
                <c:pt idx="935">
                  <c:v>1.7023349999999999</c:v>
                </c:pt>
                <c:pt idx="936">
                  <c:v>1.420666</c:v>
                </c:pt>
                <c:pt idx="937">
                  <c:v>1.304325</c:v>
                </c:pt>
                <c:pt idx="938">
                  <c:v>0.80284299999999997</c:v>
                </c:pt>
                <c:pt idx="939">
                  <c:v>1.539023</c:v>
                </c:pt>
                <c:pt idx="940">
                  <c:v>1.9804630000000001</c:v>
                </c:pt>
                <c:pt idx="941">
                  <c:v>1.043231</c:v>
                </c:pt>
                <c:pt idx="942">
                  <c:v>1.134916</c:v>
                </c:pt>
                <c:pt idx="943">
                  <c:v>1.2175849999999999</c:v>
                </c:pt>
                <c:pt idx="944">
                  <c:v>2.054011</c:v>
                </c:pt>
                <c:pt idx="945">
                  <c:v>1.04274</c:v>
                </c:pt>
                <c:pt idx="946">
                  <c:v>1.157389</c:v>
                </c:pt>
                <c:pt idx="947">
                  <c:v>1.864447</c:v>
                </c:pt>
                <c:pt idx="948">
                  <c:v>0.99801300000000004</c:v>
                </c:pt>
                <c:pt idx="949">
                  <c:v>1.18072</c:v>
                </c:pt>
                <c:pt idx="950">
                  <c:v>0.83130000000000004</c:v>
                </c:pt>
                <c:pt idx="951">
                  <c:v>1.2045049999999999</c:v>
                </c:pt>
                <c:pt idx="952">
                  <c:v>2.63456</c:v>
                </c:pt>
                <c:pt idx="953">
                  <c:v>1.184715</c:v>
                </c:pt>
                <c:pt idx="954">
                  <c:v>1.810438</c:v>
                </c:pt>
                <c:pt idx="955">
                  <c:v>1.8554949999999999</c:v>
                </c:pt>
                <c:pt idx="956">
                  <c:v>2.0878040000000002</c:v>
                </c:pt>
                <c:pt idx="957">
                  <c:v>1.165761</c:v>
                </c:pt>
                <c:pt idx="958">
                  <c:v>0.79052500000000003</c:v>
                </c:pt>
                <c:pt idx="959">
                  <c:v>1.2068840000000001</c:v>
                </c:pt>
                <c:pt idx="960">
                  <c:v>0.70422399999999996</c:v>
                </c:pt>
                <c:pt idx="961">
                  <c:v>1.6076140000000001</c:v>
                </c:pt>
                <c:pt idx="962">
                  <c:v>2.791525</c:v>
                </c:pt>
                <c:pt idx="963">
                  <c:v>3.5210949999999999</c:v>
                </c:pt>
                <c:pt idx="964">
                  <c:v>1.2613559999999999</c:v>
                </c:pt>
                <c:pt idx="965">
                  <c:v>1.0367500000000001</c:v>
                </c:pt>
                <c:pt idx="966">
                  <c:v>3.5963150000000002</c:v>
                </c:pt>
                <c:pt idx="967">
                  <c:v>2.4854539999999998</c:v>
                </c:pt>
                <c:pt idx="968">
                  <c:v>1.89523</c:v>
                </c:pt>
                <c:pt idx="969">
                  <c:v>1.011884</c:v>
                </c:pt>
                <c:pt idx="970">
                  <c:v>2.1457950000000001</c:v>
                </c:pt>
                <c:pt idx="971">
                  <c:v>1.799112</c:v>
                </c:pt>
                <c:pt idx="972">
                  <c:v>1.3468599999999999</c:v>
                </c:pt>
                <c:pt idx="973">
                  <c:v>1.235074</c:v>
                </c:pt>
                <c:pt idx="974">
                  <c:v>1.890144</c:v>
                </c:pt>
                <c:pt idx="975">
                  <c:v>0.73860999999999999</c:v>
                </c:pt>
                <c:pt idx="976">
                  <c:v>0.47411399999999998</c:v>
                </c:pt>
                <c:pt idx="977">
                  <c:v>0.62541100000000005</c:v>
                </c:pt>
                <c:pt idx="978">
                  <c:v>1.106006</c:v>
                </c:pt>
                <c:pt idx="979">
                  <c:v>0.69226299999999996</c:v>
                </c:pt>
                <c:pt idx="980">
                  <c:v>0.58444600000000002</c:v>
                </c:pt>
                <c:pt idx="981">
                  <c:v>0.5252</c:v>
                </c:pt>
                <c:pt idx="982">
                  <c:v>0.48321900000000001</c:v>
                </c:pt>
                <c:pt idx="983">
                  <c:v>1.213886</c:v>
                </c:pt>
                <c:pt idx="984">
                  <c:v>3.3793479999999998</c:v>
                </c:pt>
                <c:pt idx="985">
                  <c:v>1.992696</c:v>
                </c:pt>
                <c:pt idx="986">
                  <c:v>1.3158289999999999</c:v>
                </c:pt>
                <c:pt idx="987">
                  <c:v>1.6045689999999999</c:v>
                </c:pt>
                <c:pt idx="988">
                  <c:v>0.85248800000000002</c:v>
                </c:pt>
                <c:pt idx="989">
                  <c:v>1.449713</c:v>
                </c:pt>
                <c:pt idx="990">
                  <c:v>0.81489</c:v>
                </c:pt>
                <c:pt idx="991">
                  <c:v>0.83818800000000004</c:v>
                </c:pt>
                <c:pt idx="992">
                  <c:v>0.87564200000000003</c:v>
                </c:pt>
                <c:pt idx="993">
                  <c:v>0.83174899999999996</c:v>
                </c:pt>
                <c:pt idx="994">
                  <c:v>0.50476200000000004</c:v>
                </c:pt>
                <c:pt idx="995">
                  <c:v>0.67020500000000005</c:v>
                </c:pt>
                <c:pt idx="996">
                  <c:v>0.97043800000000002</c:v>
                </c:pt>
                <c:pt idx="997">
                  <c:v>0.65624300000000002</c:v>
                </c:pt>
                <c:pt idx="998">
                  <c:v>0.35226600000000002</c:v>
                </c:pt>
                <c:pt idx="999">
                  <c:v>0.81139099999999997</c:v>
                </c:pt>
                <c:pt idx="1000">
                  <c:v>0.78927199999999997</c:v>
                </c:pt>
                <c:pt idx="1001">
                  <c:v>0.61818799999999996</c:v>
                </c:pt>
                <c:pt idx="1002">
                  <c:v>0.81097799999999998</c:v>
                </c:pt>
                <c:pt idx="1003">
                  <c:v>0.64849000000000001</c:v>
                </c:pt>
                <c:pt idx="1004">
                  <c:v>1.6209979999999999</c:v>
                </c:pt>
                <c:pt idx="1005">
                  <c:v>0.62265400000000004</c:v>
                </c:pt>
                <c:pt idx="1006">
                  <c:v>0.96426100000000003</c:v>
                </c:pt>
                <c:pt idx="1007">
                  <c:v>0.94815000000000005</c:v>
                </c:pt>
                <c:pt idx="1008">
                  <c:v>0.76770400000000005</c:v>
                </c:pt>
                <c:pt idx="1009">
                  <c:v>0.54389699999999996</c:v>
                </c:pt>
                <c:pt idx="1010">
                  <c:v>0.58024900000000001</c:v>
                </c:pt>
                <c:pt idx="1011">
                  <c:v>1.0322659999999999</c:v>
                </c:pt>
                <c:pt idx="1012">
                  <c:v>0.76645200000000002</c:v>
                </c:pt>
                <c:pt idx="1013">
                  <c:v>0.63619800000000004</c:v>
                </c:pt>
                <c:pt idx="1014">
                  <c:v>1.5623610000000001</c:v>
                </c:pt>
                <c:pt idx="1015">
                  <c:v>0.66359400000000002</c:v>
                </c:pt>
                <c:pt idx="1016">
                  <c:v>0.59360500000000005</c:v>
                </c:pt>
                <c:pt idx="1017">
                  <c:v>0.57355400000000001</c:v>
                </c:pt>
                <c:pt idx="1018">
                  <c:v>0.54496100000000003</c:v>
                </c:pt>
                <c:pt idx="1019">
                  <c:v>0.78870700000000005</c:v>
                </c:pt>
                <c:pt idx="1020">
                  <c:v>0.42256500000000002</c:v>
                </c:pt>
                <c:pt idx="1021">
                  <c:v>1.335774</c:v>
                </c:pt>
                <c:pt idx="1022">
                  <c:v>1.1755139999999999</c:v>
                </c:pt>
                <c:pt idx="1023">
                  <c:v>1.824365</c:v>
                </c:pt>
                <c:pt idx="1024">
                  <c:v>1.1475930000000001</c:v>
                </c:pt>
                <c:pt idx="1025">
                  <c:v>0.324013</c:v>
                </c:pt>
                <c:pt idx="1026">
                  <c:v>0.59647499999999998</c:v>
                </c:pt>
                <c:pt idx="1027">
                  <c:v>0.427477</c:v>
                </c:pt>
                <c:pt idx="1028">
                  <c:v>0.75755799999999995</c:v>
                </c:pt>
                <c:pt idx="1029">
                  <c:v>1.360503</c:v>
                </c:pt>
                <c:pt idx="1030">
                  <c:v>1.3118989999999999</c:v>
                </c:pt>
                <c:pt idx="1031">
                  <c:v>1.097815</c:v>
                </c:pt>
                <c:pt idx="1032">
                  <c:v>0.676261</c:v>
                </c:pt>
                <c:pt idx="1033">
                  <c:v>1.2278899999999999</c:v>
                </c:pt>
                <c:pt idx="1034">
                  <c:v>1.3258479999999999</c:v>
                </c:pt>
                <c:pt idx="1035">
                  <c:v>0.74991200000000002</c:v>
                </c:pt>
                <c:pt idx="1036">
                  <c:v>0.86090800000000001</c:v>
                </c:pt>
                <c:pt idx="1037">
                  <c:v>1.327472</c:v>
                </c:pt>
                <c:pt idx="1038">
                  <c:v>1.3794820000000001</c:v>
                </c:pt>
                <c:pt idx="1039">
                  <c:v>0.73194400000000004</c:v>
                </c:pt>
                <c:pt idx="1040">
                  <c:v>1.086748</c:v>
                </c:pt>
                <c:pt idx="1041">
                  <c:v>1.281595</c:v>
                </c:pt>
                <c:pt idx="1042">
                  <c:v>0.51780400000000004</c:v>
                </c:pt>
                <c:pt idx="1043">
                  <c:v>0.32938499999999998</c:v>
                </c:pt>
                <c:pt idx="1044">
                  <c:v>0.50573900000000005</c:v>
                </c:pt>
                <c:pt idx="1045">
                  <c:v>0.48429299999999997</c:v>
                </c:pt>
                <c:pt idx="1046">
                  <c:v>0.64618399999999998</c:v>
                </c:pt>
                <c:pt idx="1047">
                  <c:v>3.1429779999999998</c:v>
                </c:pt>
                <c:pt idx="1048">
                  <c:v>2.6385930000000002</c:v>
                </c:pt>
                <c:pt idx="1049">
                  <c:v>0.92033900000000002</c:v>
                </c:pt>
                <c:pt idx="1050">
                  <c:v>1.400528</c:v>
                </c:pt>
                <c:pt idx="1051">
                  <c:v>1.45726</c:v>
                </c:pt>
                <c:pt idx="1052">
                  <c:v>1.229222</c:v>
                </c:pt>
                <c:pt idx="1053">
                  <c:v>0.72013899999999997</c:v>
                </c:pt>
                <c:pt idx="1054">
                  <c:v>0.69425400000000004</c:v>
                </c:pt>
                <c:pt idx="1055">
                  <c:v>1.036926</c:v>
                </c:pt>
                <c:pt idx="1056">
                  <c:v>1.1549940000000001</c:v>
                </c:pt>
                <c:pt idx="1057">
                  <c:v>1.7879400000000001</c:v>
                </c:pt>
                <c:pt idx="1058">
                  <c:v>6.4766000000000004E-2</c:v>
                </c:pt>
                <c:pt idx="1059">
                  <c:v>0.85485699999999998</c:v>
                </c:pt>
                <c:pt idx="1060">
                  <c:v>1.1914849999999999</c:v>
                </c:pt>
                <c:pt idx="1061">
                  <c:v>0.98021999999999998</c:v>
                </c:pt>
                <c:pt idx="1062">
                  <c:v>0.94449899999999998</c:v>
                </c:pt>
                <c:pt idx="1063">
                  <c:v>0.74342799999999998</c:v>
                </c:pt>
                <c:pt idx="1064">
                  <c:v>0.51157600000000003</c:v>
                </c:pt>
                <c:pt idx="1065">
                  <c:v>0.53830900000000004</c:v>
                </c:pt>
                <c:pt idx="1066">
                  <c:v>0.723526</c:v>
                </c:pt>
                <c:pt idx="1067">
                  <c:v>0.71776099999999998</c:v>
                </c:pt>
                <c:pt idx="1068">
                  <c:v>0.45813700000000002</c:v>
                </c:pt>
                <c:pt idx="1069">
                  <c:v>0.57522899999999999</c:v>
                </c:pt>
                <c:pt idx="1070">
                  <c:v>0.7399</c:v>
                </c:pt>
                <c:pt idx="1071">
                  <c:v>0.74055400000000005</c:v>
                </c:pt>
                <c:pt idx="1072">
                  <c:v>2.3423790000000002</c:v>
                </c:pt>
                <c:pt idx="1073">
                  <c:v>0.94152499999999995</c:v>
                </c:pt>
                <c:pt idx="1074">
                  <c:v>1.127424</c:v>
                </c:pt>
                <c:pt idx="1075">
                  <c:v>0.88671900000000003</c:v>
                </c:pt>
                <c:pt idx="1076">
                  <c:v>0.64032599999999995</c:v>
                </c:pt>
                <c:pt idx="1077">
                  <c:v>0.512799</c:v>
                </c:pt>
                <c:pt idx="1078">
                  <c:v>0.89151899999999995</c:v>
                </c:pt>
                <c:pt idx="1079">
                  <c:v>0.60301800000000005</c:v>
                </c:pt>
                <c:pt idx="1080">
                  <c:v>0.96120700000000003</c:v>
                </c:pt>
                <c:pt idx="1081">
                  <c:v>0.69888899999999998</c:v>
                </c:pt>
                <c:pt idx="1082">
                  <c:v>0.80509799999999998</c:v>
                </c:pt>
                <c:pt idx="1083">
                  <c:v>1.160263</c:v>
                </c:pt>
                <c:pt idx="1084">
                  <c:v>0.54083499999999995</c:v>
                </c:pt>
                <c:pt idx="1085">
                  <c:v>0.71347499999999997</c:v>
                </c:pt>
                <c:pt idx="1086">
                  <c:v>0.90055300000000005</c:v>
                </c:pt>
                <c:pt idx="1087">
                  <c:v>0.62077400000000005</c:v>
                </c:pt>
                <c:pt idx="1088">
                  <c:v>0.75625100000000001</c:v>
                </c:pt>
                <c:pt idx="1089">
                  <c:v>0.70408400000000004</c:v>
                </c:pt>
                <c:pt idx="1090">
                  <c:v>0.99773000000000001</c:v>
                </c:pt>
                <c:pt idx="1091">
                  <c:v>0.73513399999999995</c:v>
                </c:pt>
                <c:pt idx="1092">
                  <c:v>0.28135300000000002</c:v>
                </c:pt>
                <c:pt idx="1093">
                  <c:v>0.40959699999999999</c:v>
                </c:pt>
                <c:pt idx="1094">
                  <c:v>0.25574799999999998</c:v>
                </c:pt>
                <c:pt idx="1095">
                  <c:v>0.54890600000000001</c:v>
                </c:pt>
                <c:pt idx="1096">
                  <c:v>2.2155849999999999</c:v>
                </c:pt>
                <c:pt idx="1097">
                  <c:v>0.61428199999999999</c:v>
                </c:pt>
                <c:pt idx="1098">
                  <c:v>0.35397099999999998</c:v>
                </c:pt>
                <c:pt idx="1099">
                  <c:v>0.70745499999999995</c:v>
                </c:pt>
                <c:pt idx="1100">
                  <c:v>0.48216999999999999</c:v>
                </c:pt>
                <c:pt idx="1101">
                  <c:v>0.44232500000000002</c:v>
                </c:pt>
                <c:pt idx="1102">
                  <c:v>0.52775000000000005</c:v>
                </c:pt>
                <c:pt idx="1103">
                  <c:v>0.70462000000000002</c:v>
                </c:pt>
                <c:pt idx="1104">
                  <c:v>1.034497</c:v>
                </c:pt>
                <c:pt idx="1105">
                  <c:v>0.93650199999999995</c:v>
                </c:pt>
                <c:pt idx="1106">
                  <c:v>1.2424569999999999</c:v>
                </c:pt>
                <c:pt idx="1107">
                  <c:v>2.2603909999999998</c:v>
                </c:pt>
                <c:pt idx="1108">
                  <c:v>1.6683300000000001</c:v>
                </c:pt>
                <c:pt idx="1109">
                  <c:v>1.5572649999999999</c:v>
                </c:pt>
                <c:pt idx="1110">
                  <c:v>4.102106</c:v>
                </c:pt>
                <c:pt idx="1111">
                  <c:v>1.349467</c:v>
                </c:pt>
                <c:pt idx="1112">
                  <c:v>1.195387</c:v>
                </c:pt>
                <c:pt idx="1113">
                  <c:v>0.82077199999999995</c:v>
                </c:pt>
                <c:pt idx="1114">
                  <c:v>0.87241599999999997</c:v>
                </c:pt>
                <c:pt idx="1115">
                  <c:v>0.99902500000000005</c:v>
                </c:pt>
                <c:pt idx="1116">
                  <c:v>0.91232000000000002</c:v>
                </c:pt>
                <c:pt idx="1117">
                  <c:v>0.61226100000000006</c:v>
                </c:pt>
                <c:pt idx="1118">
                  <c:v>0.56957000000000002</c:v>
                </c:pt>
                <c:pt idx="1119">
                  <c:v>0.59790399999999999</c:v>
                </c:pt>
                <c:pt idx="1120">
                  <c:v>0.632351</c:v>
                </c:pt>
                <c:pt idx="1121">
                  <c:v>1.5233209999999999</c:v>
                </c:pt>
                <c:pt idx="1122">
                  <c:v>1.8725050000000001</c:v>
                </c:pt>
                <c:pt idx="1123">
                  <c:v>0.49252299999999999</c:v>
                </c:pt>
                <c:pt idx="1124">
                  <c:v>0.606325</c:v>
                </c:pt>
                <c:pt idx="1125">
                  <c:v>0.28802</c:v>
                </c:pt>
                <c:pt idx="1126">
                  <c:v>0.42276000000000002</c:v>
                </c:pt>
                <c:pt idx="1127">
                  <c:v>0.53347199999999995</c:v>
                </c:pt>
                <c:pt idx="1128">
                  <c:v>0.56694500000000003</c:v>
                </c:pt>
                <c:pt idx="1129">
                  <c:v>0.28984700000000002</c:v>
                </c:pt>
                <c:pt idx="1130">
                  <c:v>0.59844900000000001</c:v>
                </c:pt>
                <c:pt idx="1131">
                  <c:v>0.89637599999999995</c:v>
                </c:pt>
                <c:pt idx="1132">
                  <c:v>0.47327000000000002</c:v>
                </c:pt>
                <c:pt idx="1133">
                  <c:v>0.77311399999999997</c:v>
                </c:pt>
                <c:pt idx="1134">
                  <c:v>0.90458000000000005</c:v>
                </c:pt>
                <c:pt idx="1135">
                  <c:v>0.94141699999999995</c:v>
                </c:pt>
                <c:pt idx="1136">
                  <c:v>0.39322299999999999</c:v>
                </c:pt>
                <c:pt idx="1137">
                  <c:v>0.57059300000000002</c:v>
                </c:pt>
                <c:pt idx="1138">
                  <c:v>0.55027099999999995</c:v>
                </c:pt>
                <c:pt idx="1139">
                  <c:v>6.0377349999999996</c:v>
                </c:pt>
                <c:pt idx="1140">
                  <c:v>1.8451709999999999</c:v>
                </c:pt>
                <c:pt idx="1141">
                  <c:v>1.035355</c:v>
                </c:pt>
                <c:pt idx="1142">
                  <c:v>0.71023199999999997</c:v>
                </c:pt>
                <c:pt idx="1143">
                  <c:v>0.76835299999999995</c:v>
                </c:pt>
                <c:pt idx="1144">
                  <c:v>1.0363169999999999</c:v>
                </c:pt>
                <c:pt idx="1145">
                  <c:v>0.527443</c:v>
                </c:pt>
                <c:pt idx="1146">
                  <c:v>1.1253770000000001</c:v>
                </c:pt>
                <c:pt idx="1147">
                  <c:v>0.49494100000000002</c:v>
                </c:pt>
                <c:pt idx="1148">
                  <c:v>0.72223000000000004</c:v>
                </c:pt>
                <c:pt idx="1149">
                  <c:v>0.964862</c:v>
                </c:pt>
                <c:pt idx="1150">
                  <c:v>0.723248</c:v>
                </c:pt>
                <c:pt idx="1151">
                  <c:v>0</c:v>
                </c:pt>
                <c:pt idx="1152">
                  <c:v>1.1206320000000001</c:v>
                </c:pt>
                <c:pt idx="1153">
                  <c:v>3.9694880000000001</c:v>
                </c:pt>
                <c:pt idx="1154">
                  <c:v>2.2032240000000001</c:v>
                </c:pt>
                <c:pt idx="1155">
                  <c:v>1.3479680000000001</c:v>
                </c:pt>
                <c:pt idx="1156">
                  <c:v>1.302829</c:v>
                </c:pt>
                <c:pt idx="1157">
                  <c:v>1.027318</c:v>
                </c:pt>
                <c:pt idx="1158">
                  <c:v>1.077299</c:v>
                </c:pt>
                <c:pt idx="1159">
                  <c:v>0.75178100000000003</c:v>
                </c:pt>
                <c:pt idx="1160">
                  <c:v>0.72367099999999995</c:v>
                </c:pt>
                <c:pt idx="1161">
                  <c:v>0.80261199999999999</c:v>
                </c:pt>
                <c:pt idx="1162">
                  <c:v>0.45280199999999998</c:v>
                </c:pt>
                <c:pt idx="1163">
                  <c:v>0.753027</c:v>
                </c:pt>
                <c:pt idx="1164">
                  <c:v>0.85780400000000001</c:v>
                </c:pt>
                <c:pt idx="1165">
                  <c:v>1.232475</c:v>
                </c:pt>
                <c:pt idx="1166">
                  <c:v>0.44115300000000002</c:v>
                </c:pt>
                <c:pt idx="1167">
                  <c:v>1.0191969999999999</c:v>
                </c:pt>
                <c:pt idx="1168">
                  <c:v>1.878333</c:v>
                </c:pt>
                <c:pt idx="1169">
                  <c:v>1.102376</c:v>
                </c:pt>
                <c:pt idx="1170">
                  <c:v>1.468556</c:v>
                </c:pt>
                <c:pt idx="1171">
                  <c:v>0.917439</c:v>
                </c:pt>
                <c:pt idx="1172">
                  <c:v>0.92669500000000005</c:v>
                </c:pt>
                <c:pt idx="1173">
                  <c:v>4.9124299999999996</c:v>
                </c:pt>
                <c:pt idx="1174">
                  <c:v>1.5948610000000001</c:v>
                </c:pt>
                <c:pt idx="1175">
                  <c:v>2.010475</c:v>
                </c:pt>
                <c:pt idx="1176">
                  <c:v>0.77011799999999997</c:v>
                </c:pt>
                <c:pt idx="1177">
                  <c:v>0.89548300000000003</c:v>
                </c:pt>
                <c:pt idx="1178">
                  <c:v>0.91192399999999996</c:v>
                </c:pt>
                <c:pt idx="1179">
                  <c:v>1.1129420000000001</c:v>
                </c:pt>
                <c:pt idx="1180">
                  <c:v>0.67243900000000001</c:v>
                </c:pt>
                <c:pt idx="1181">
                  <c:v>0.72369899999999998</c:v>
                </c:pt>
                <c:pt idx="1182">
                  <c:v>0.34395700000000001</c:v>
                </c:pt>
                <c:pt idx="1183">
                  <c:v>0.80106100000000002</c:v>
                </c:pt>
                <c:pt idx="1184">
                  <c:v>0.74397800000000003</c:v>
                </c:pt>
                <c:pt idx="1185">
                  <c:v>0.57089100000000004</c:v>
                </c:pt>
                <c:pt idx="1186">
                  <c:v>0.73518600000000001</c:v>
                </c:pt>
                <c:pt idx="1187">
                  <c:v>0.723943</c:v>
                </c:pt>
                <c:pt idx="1188">
                  <c:v>0.963117</c:v>
                </c:pt>
                <c:pt idx="1189">
                  <c:v>1.7958559999999999</c:v>
                </c:pt>
                <c:pt idx="1190">
                  <c:v>1.325871</c:v>
                </c:pt>
                <c:pt idx="1191">
                  <c:v>1.597769</c:v>
                </c:pt>
                <c:pt idx="1192">
                  <c:v>0.66243399999999997</c:v>
                </c:pt>
                <c:pt idx="1193">
                  <c:v>0.61994199999999999</c:v>
                </c:pt>
                <c:pt idx="1194">
                  <c:v>0.70108199999999998</c:v>
                </c:pt>
                <c:pt idx="1195">
                  <c:v>0.56620000000000004</c:v>
                </c:pt>
                <c:pt idx="1196">
                  <c:v>0.78700700000000001</c:v>
                </c:pt>
                <c:pt idx="1197">
                  <c:v>1.504866</c:v>
                </c:pt>
                <c:pt idx="1198">
                  <c:v>0.28250799999999998</c:v>
                </c:pt>
                <c:pt idx="1199">
                  <c:v>1.067726</c:v>
                </c:pt>
                <c:pt idx="1200">
                  <c:v>0.54347199999999996</c:v>
                </c:pt>
                <c:pt idx="1201">
                  <c:v>1.18038</c:v>
                </c:pt>
                <c:pt idx="1202">
                  <c:v>0.65642500000000004</c:v>
                </c:pt>
                <c:pt idx="1203">
                  <c:v>1.9340679999999999</c:v>
                </c:pt>
                <c:pt idx="1204">
                  <c:v>0.70714999999999995</c:v>
                </c:pt>
                <c:pt idx="1205">
                  <c:v>0.61682700000000001</c:v>
                </c:pt>
                <c:pt idx="1206">
                  <c:v>1.021695</c:v>
                </c:pt>
                <c:pt idx="1207">
                  <c:v>0.65667299999999995</c:v>
                </c:pt>
                <c:pt idx="1208">
                  <c:v>0.81929300000000005</c:v>
                </c:pt>
                <c:pt idx="1209">
                  <c:v>0.71105799999999997</c:v>
                </c:pt>
                <c:pt idx="1210">
                  <c:v>0.42806300000000003</c:v>
                </c:pt>
                <c:pt idx="1211">
                  <c:v>0.87061500000000003</c:v>
                </c:pt>
                <c:pt idx="1212">
                  <c:v>0.25379400000000002</c:v>
                </c:pt>
                <c:pt idx="1213">
                  <c:v>0.329625</c:v>
                </c:pt>
                <c:pt idx="1214">
                  <c:v>1.0321260000000001</c:v>
                </c:pt>
                <c:pt idx="1215">
                  <c:v>0.66125500000000004</c:v>
                </c:pt>
                <c:pt idx="1216">
                  <c:v>1.1383989999999999</c:v>
                </c:pt>
                <c:pt idx="1217">
                  <c:v>1.0826009999999999</c:v>
                </c:pt>
                <c:pt idx="1218">
                  <c:v>1.376736</c:v>
                </c:pt>
                <c:pt idx="1219">
                  <c:v>1.8847910000000001</c:v>
                </c:pt>
                <c:pt idx="1220">
                  <c:v>1.565123</c:v>
                </c:pt>
                <c:pt idx="1221">
                  <c:v>0.66272600000000004</c:v>
                </c:pt>
                <c:pt idx="1222">
                  <c:v>0.58059799999999995</c:v>
                </c:pt>
                <c:pt idx="1223">
                  <c:v>1.0871390000000001</c:v>
                </c:pt>
                <c:pt idx="1224">
                  <c:v>0.63970199999999999</c:v>
                </c:pt>
                <c:pt idx="1225">
                  <c:v>1.1147119999999999</c:v>
                </c:pt>
                <c:pt idx="1226">
                  <c:v>0.89006099999999999</c:v>
                </c:pt>
                <c:pt idx="1227">
                  <c:v>0.88811300000000004</c:v>
                </c:pt>
                <c:pt idx="1228">
                  <c:v>0.73638000000000003</c:v>
                </c:pt>
                <c:pt idx="1229">
                  <c:v>1.687155</c:v>
                </c:pt>
                <c:pt idx="1230">
                  <c:v>0.98142499999999999</c:v>
                </c:pt>
                <c:pt idx="1231">
                  <c:v>0.70544399999999996</c:v>
                </c:pt>
                <c:pt idx="1232">
                  <c:v>0.75518200000000002</c:v>
                </c:pt>
                <c:pt idx="1233">
                  <c:v>1.5022450000000001</c:v>
                </c:pt>
                <c:pt idx="1234">
                  <c:v>1.342857</c:v>
                </c:pt>
                <c:pt idx="1235">
                  <c:v>0.84797299999999998</c:v>
                </c:pt>
                <c:pt idx="1236">
                  <c:v>5.0868779999999996</c:v>
                </c:pt>
                <c:pt idx="1237">
                  <c:v>1.66483</c:v>
                </c:pt>
                <c:pt idx="1238">
                  <c:v>0.93575200000000003</c:v>
                </c:pt>
                <c:pt idx="1239">
                  <c:v>0.94220000000000004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6-4B51-85CD-A28BF7B77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833935"/>
        <c:axId val="291826735"/>
      </c:barChart>
      <c:dateAx>
        <c:axId val="291833935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8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26735"/>
        <c:crosses val="autoZero"/>
        <c:auto val="1"/>
        <c:lblOffset val="100"/>
        <c:baseTimeUnit val="days"/>
      </c:dateAx>
      <c:valAx>
        <c:axId val="291826735"/>
        <c:scaling>
          <c:orientation val="minMax"/>
        </c:scaling>
        <c:delete val="0"/>
        <c:axPos val="l"/>
        <c:numFmt formatCode="0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3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5DC-4AB7-9C24-A200EC6841F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DC-4AB7-9C24-A200EC6841F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DC-4AB7-9C24-A200EC6841F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DC-4AB7-9C24-A200EC6841F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DC-4AB7-9C24-A200EC6841F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DC-4AB7-9C24-A200EC6841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'Share Price'!$I$1287:$I$1290</c:f>
              <c:strCache>
                <c:ptCount val="4"/>
                <c:pt idx="0">
                  <c:v>Promoters</c:v>
                </c:pt>
                <c:pt idx="1">
                  <c:v>FIIs</c:v>
                </c:pt>
                <c:pt idx="2">
                  <c:v>DIIs</c:v>
                </c:pt>
                <c:pt idx="3">
                  <c:v>Public &amp;
Government</c:v>
                </c:pt>
              </c:strCache>
            </c:strRef>
          </c:cat>
          <c:val>
            <c:numRef>
              <c:f>'Share Price'!$J$1287:$J$1290</c:f>
              <c:numCache>
                <c:formatCode>0.00%</c:formatCode>
                <c:ptCount val="4"/>
                <c:pt idx="0">
                  <c:v>0.59379999999999999</c:v>
                </c:pt>
                <c:pt idx="1">
                  <c:v>0.21590000000000001</c:v>
                </c:pt>
                <c:pt idx="2">
                  <c:v>0.1318</c:v>
                </c:pt>
                <c:pt idx="3">
                  <c:v>5.79E-2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C-4AB7-9C24-A200EC6841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91825775"/>
        <c:axId val="291841135"/>
      </c:barChart>
      <c:catAx>
        <c:axId val="291825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41135"/>
        <c:crosses val="autoZero"/>
        <c:auto val="1"/>
        <c:lblAlgn val="ctr"/>
        <c:lblOffset val="100"/>
        <c:noMultiLvlLbl val="0"/>
      </c:catAx>
      <c:valAx>
        <c:axId val="291841135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29182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3</xdr:row>
      <xdr:rowOff>12497</xdr:rowOff>
    </xdr:from>
    <xdr:to>
      <xdr:col>1</xdr:col>
      <xdr:colOff>1676400</xdr:colOff>
      <xdr:row>3</xdr:row>
      <xdr:rowOff>867461</xdr:rowOff>
    </xdr:to>
    <xdr:pic>
      <xdr:nvPicPr>
        <xdr:cNvPr id="2" name="Picture 1" descr="Havells - Wikipedia">
          <a:extLst>
            <a:ext uri="{FF2B5EF4-FFF2-40B4-BE49-F238E27FC236}">
              <a16:creationId xmlns:a16="http://schemas.microsoft.com/office/drawing/2014/main" id="{FB25A0D7-0967-CAD8-D6BC-B62733A2C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" y="576377"/>
          <a:ext cx="1295400" cy="854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5448</xdr:colOff>
      <xdr:row>7</xdr:row>
      <xdr:rowOff>45904</xdr:rowOff>
    </xdr:from>
    <xdr:to>
      <xdr:col>11</xdr:col>
      <xdr:colOff>569205</xdr:colOff>
      <xdr:row>16</xdr:row>
      <xdr:rowOff>174433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56CF0C-958B-413E-BBAC-83FC6F426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45903</xdr:colOff>
      <xdr:row>20</xdr:row>
      <xdr:rowOff>0</xdr:rowOff>
    </xdr:from>
    <xdr:to>
      <xdr:col>11</xdr:col>
      <xdr:colOff>321326</xdr:colOff>
      <xdr:row>26</xdr:row>
      <xdr:rowOff>174433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AE56C9-285B-4671-8BFD-B331177A3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28</xdr:row>
      <xdr:rowOff>68648</xdr:rowOff>
    </xdr:from>
    <xdr:to>
      <xdr:col>11</xdr:col>
      <xdr:colOff>398162</xdr:colOff>
      <xdr:row>38</xdr:row>
      <xdr:rowOff>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C35C92-E0CD-4BC0-B7D2-8ED1952CF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1197</xdr:row>
      <xdr:rowOff>137160</xdr:rowOff>
    </xdr:from>
    <xdr:to>
      <xdr:col>7</xdr:col>
      <xdr:colOff>160020</xdr:colOff>
      <xdr:row>1210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DE7B4E-1949-41CA-B156-2626F7403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322632</xdr:colOff>
      <xdr:row>1219</xdr:row>
      <xdr:rowOff>163830</xdr:rowOff>
    </xdr:from>
    <xdr:to>
      <xdr:col>7</xdr:col>
      <xdr:colOff>315012</xdr:colOff>
      <xdr:row>1234</xdr:row>
      <xdr:rowOff>163830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76542F-5177-8AC7-45AB-8BA31C03C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175846</xdr:colOff>
      <xdr:row>1278</xdr:row>
      <xdr:rowOff>33493</xdr:rowOff>
    </xdr:from>
    <xdr:to>
      <xdr:col>19</xdr:col>
      <xdr:colOff>79549</xdr:colOff>
      <xdr:row>1289</xdr:row>
      <xdr:rowOff>31818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0630AF-047E-E8EA-FF29-CE0BFF7D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creener.in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A684-1E87-4196-A5EA-3EA223161DFC}">
  <dimension ref="B2:K60"/>
  <sheetViews>
    <sheetView showGridLines="0" tabSelected="1" view="pageBreakPreview" topLeftCell="A31" zoomScale="70" zoomScaleNormal="58" workbookViewId="0">
      <selection activeCell="F33" sqref="F33"/>
    </sheetView>
  </sheetViews>
  <sheetFormatPr defaultRowHeight="14.4"/>
  <cols>
    <col min="1" max="1" width="1.88671875" customWidth="1"/>
    <col min="2" max="2" width="54.21875" bestFit="1" customWidth="1"/>
    <col min="3" max="3" width="9.77734375" customWidth="1"/>
    <col min="4" max="4" width="11" bestFit="1" customWidth="1"/>
    <col min="5" max="5" width="19.77734375" bestFit="1" customWidth="1"/>
    <col min="6" max="6" width="21.6640625" bestFit="1" customWidth="1"/>
    <col min="7" max="7" width="12.21875" customWidth="1"/>
    <col min="8" max="8" width="1" customWidth="1"/>
    <col min="9" max="9" width="23.88671875" bestFit="1" customWidth="1"/>
    <col min="11" max="11" width="13" bestFit="1" customWidth="1"/>
  </cols>
  <sheetData>
    <row r="2" spans="2:11" ht="21">
      <c r="B2" s="103" t="str">
        <f>'Data Sheet'!B1&amp;" - One Page Profile"</f>
        <v>HAVELLS INDIA LTD - One Page Profile</v>
      </c>
      <c r="C2" s="103"/>
      <c r="D2" s="103"/>
      <c r="E2" s="103"/>
      <c r="F2" s="103"/>
      <c r="G2" s="103"/>
      <c r="H2" s="103"/>
      <c r="I2" s="103"/>
      <c r="J2" s="103"/>
      <c r="K2" s="103"/>
    </row>
    <row r="3" spans="2:11" ht="9" customHeight="1"/>
    <row r="4" spans="2:11" ht="72" customHeight="1">
      <c r="B4" s="25"/>
      <c r="C4" s="104" t="str">
        <f>'Input Sheet'!C4</f>
        <v xml:space="preserve">Havells India Ltd is a leading electrical equipment company based in Noida. It offers products like switchgear, cables, lighting, fans, and appliances, and owns brands like Lloyd and Crabtree. With a strong pan-India presence and exports to over 50 countries, Havells is known for quality, innovation, and wide distribution.
</v>
      </c>
      <c r="D4" s="104"/>
      <c r="E4" s="104"/>
      <c r="F4" s="104"/>
      <c r="G4" s="104"/>
      <c r="H4" s="104"/>
      <c r="I4" s="104"/>
      <c r="J4" s="104"/>
      <c r="K4" s="104"/>
    </row>
    <row r="5" spans="2:11">
      <c r="B5" s="29" t="s">
        <v>96</v>
      </c>
    </row>
    <row r="6" spans="2:11" ht="20.399999999999999" customHeight="1">
      <c r="B6" s="28" t="s">
        <v>95</v>
      </c>
      <c r="C6" s="66">
        <f>'Profit &amp; Loss'!G3</f>
        <v>44286</v>
      </c>
      <c r="D6" s="66">
        <f>'Profit &amp; Loss'!H3</f>
        <v>44651</v>
      </c>
      <c r="E6" s="66">
        <f>'Profit &amp; Loss'!I3</f>
        <v>45016</v>
      </c>
      <c r="F6" s="66">
        <f>'Profit &amp; Loss'!J3</f>
        <v>45382</v>
      </c>
      <c r="G6" s="66">
        <f>'Profit &amp; Loss'!K3</f>
        <v>45747</v>
      </c>
      <c r="I6" s="102" t="s">
        <v>117</v>
      </c>
      <c r="J6" s="102"/>
      <c r="K6" s="102"/>
    </row>
    <row r="7" spans="2:11" ht="3" customHeight="1"/>
    <row r="8" spans="2:11">
      <c r="B8" s="69" t="s">
        <v>97</v>
      </c>
      <c r="C8" s="70">
        <f>'Profit &amp; Loss'!G4</f>
        <v>10457.299999999999</v>
      </c>
      <c r="D8" s="70">
        <f>'Profit &amp; Loss'!H4</f>
        <v>13938.48</v>
      </c>
      <c r="E8" s="70">
        <f>'Profit &amp; Loss'!I4</f>
        <v>16910.73</v>
      </c>
      <c r="F8" s="70">
        <f>'Profit &amp; Loss'!J4</f>
        <v>18590.009999999998</v>
      </c>
      <c r="G8" s="70">
        <f>'Profit &amp; Loss'!K4</f>
        <v>21778.06</v>
      </c>
    </row>
    <row r="9" spans="2:11">
      <c r="B9" s="71" t="s">
        <v>98</v>
      </c>
      <c r="C9" s="72">
        <f>'Profit &amp; Loss'!G27</f>
        <v>0.10773432087675539</v>
      </c>
      <c r="D9" s="72">
        <f>'Profit &amp; Loss'!H27</f>
        <v>0.33289472425960809</v>
      </c>
      <c r="E9" s="72">
        <f>'Profit &amp; Loss'!I27</f>
        <v>0.21324061160183905</v>
      </c>
      <c r="F9" s="72">
        <f>'Profit &amp; Loss'!J27</f>
        <v>9.9302632115822353E-2</v>
      </c>
      <c r="G9" s="72">
        <f>'Profit &amp; Loss'!K27</f>
        <v>0.17149264578125578</v>
      </c>
    </row>
    <row r="10" spans="2:11">
      <c r="B10" s="69" t="s">
        <v>102</v>
      </c>
      <c r="C10" s="73">
        <f>'Profit &amp; Loss'!G30</f>
        <v>0.23597965057902123</v>
      </c>
      <c r="D10" s="73">
        <f>'Profit &amp; Loss'!H30</f>
        <v>0.2563163271748426</v>
      </c>
      <c r="E10" s="73">
        <f>'Profit &amp; Loss'!I30</f>
        <v>0.19822089288871619</v>
      </c>
      <c r="F10" s="73">
        <f>'Profit &amp; Loss'!J30</f>
        <v>0.31518864164139765</v>
      </c>
      <c r="G10" s="73">
        <f>'Profit &amp; Loss'!K30</f>
        <v>0.24357541489003157</v>
      </c>
    </row>
    <row r="11" spans="2:11">
      <c r="B11" s="69" t="s">
        <v>104</v>
      </c>
      <c r="C11" s="73">
        <f>'Profit &amp; Loss'!G32</f>
        <v>0.15196943761774059</v>
      </c>
      <c r="D11" s="73">
        <f>'Profit &amp; Loss'!H32</f>
        <v>0.12737113372476774</v>
      </c>
      <c r="E11" s="73">
        <f>'Profit &amp; Loss'!I32</f>
        <v>9.5839741986300964E-2</v>
      </c>
      <c r="F11" s="73">
        <f>'Profit &amp; Loss'!J32</f>
        <v>0.1011898326036403</v>
      </c>
      <c r="G11" s="73">
        <f>'Profit &amp; Loss'!K32</f>
        <v>9.9858756932435649E-2</v>
      </c>
    </row>
    <row r="12" spans="2:11">
      <c r="B12" s="69" t="s">
        <v>106</v>
      </c>
      <c r="C12" s="73">
        <f>'Profit &amp; Loss'!G34</f>
        <v>0.12816692645329089</v>
      </c>
      <c r="D12" s="73">
        <f>'Profit &amp; Loss'!H34</f>
        <v>0.10865388478514162</v>
      </c>
      <c r="E12" s="73">
        <f>'Profit &amp; Loss'!I34</f>
        <v>7.8326009580899192E-2</v>
      </c>
      <c r="F12" s="73">
        <f>'Profit &amp; Loss'!J34</f>
        <v>8.2981128035971963E-2</v>
      </c>
      <c r="G12" s="73">
        <f>'Profit &amp; Loss'!K34</f>
        <v>8.1473280907482085E-2</v>
      </c>
    </row>
    <row r="13" spans="2:11">
      <c r="B13" s="69" t="s">
        <v>108</v>
      </c>
      <c r="C13" s="73">
        <f>'Profit &amp; Loss'!G36</f>
        <v>9.9864209690837979E-2</v>
      </c>
      <c r="D13" s="73">
        <f>'Profit &amp; Loss'!H36</f>
        <v>8.5839345466650604E-2</v>
      </c>
      <c r="E13" s="73">
        <f>'Profit &amp; Loss'!I36</f>
        <v>6.3375738362566256E-2</v>
      </c>
      <c r="F13" s="73">
        <f>'Profit &amp; Loss'!J36</f>
        <v>6.8357144509335929E-2</v>
      </c>
      <c r="G13" s="73">
        <f>'Profit &amp; Loss'!K36</f>
        <v>6.7602899431813482E-2</v>
      </c>
    </row>
    <row r="14" spans="2:11">
      <c r="B14" s="69" t="s">
        <v>109</v>
      </c>
      <c r="C14" s="74">
        <f>'Profit &amp; Loss'!G13</f>
        <v>16.682268370607026</v>
      </c>
      <c r="D14" s="74">
        <f>'Profit &amp; Loss'!H13</f>
        <v>19.103784129011654</v>
      </c>
      <c r="E14" s="74">
        <f>'Profit &amp; Loss'!I13</f>
        <v>17.106624102154829</v>
      </c>
      <c r="F14" s="74">
        <f>'Profit &amp; Loss'!J13</f>
        <v>20.2770065422052</v>
      </c>
      <c r="G14" s="74">
        <f>'Profit &amp; Loss'!K13</f>
        <v>23.484766310416337</v>
      </c>
    </row>
    <row r="15" spans="2:11">
      <c r="B15" s="69" t="s">
        <v>110</v>
      </c>
      <c r="C15" s="73">
        <f>'Profit &amp; Loss'!G38</f>
        <v>0.41969994510449138</v>
      </c>
      <c r="D15" s="73">
        <f>'Profit &amp; Loss'!H38</f>
        <v>0.14515506552281376</v>
      </c>
      <c r="E15" s="73">
        <f>'Profit &amp; Loss'!I38</f>
        <v>-0.10454264000103886</v>
      </c>
      <c r="F15" s="73">
        <f>'Profit &amp; Loss'!J38</f>
        <v>0.18533068951056308</v>
      </c>
      <c r="G15" s="73">
        <f>'Profit &amp; Loss'!K38</f>
        <v>0.15819690946661202</v>
      </c>
    </row>
    <row r="16" spans="2:11">
      <c r="B16" s="69" t="s">
        <v>114</v>
      </c>
      <c r="C16" s="74">
        <f>'Profit &amp; Loss'!G40</f>
        <v>6.4999999999999991</v>
      </c>
      <c r="D16" s="74">
        <f>'Profit &amp; Loss'!H40</f>
        <v>7.499920166054606</v>
      </c>
      <c r="E16" s="74">
        <f>'Profit &amp; Loss'!I40</f>
        <v>7.5000798084596969</v>
      </c>
      <c r="F16" s="74">
        <f>'Profit &amp; Loss'!J40</f>
        <v>8.9999999999999982</v>
      </c>
      <c r="G16" s="74">
        <f>'Profit &amp; Loss'!K40</f>
        <v>10.000000000000002</v>
      </c>
    </row>
    <row r="17" spans="2:11">
      <c r="B17" s="69" t="s">
        <v>115</v>
      </c>
      <c r="C17" s="73">
        <f>'Profit &amp; Loss'!G41</f>
        <v>0.62499999999999978</v>
      </c>
      <c r="D17" s="73">
        <f>'Profit &amp; Loss'!H41</f>
        <v>0.15383387170070884</v>
      </c>
      <c r="E17" s="73">
        <f>'Profit &amp; Loss'!I41</f>
        <v>2.1285880590138362E-5</v>
      </c>
      <c r="F17" s="73">
        <f>'Profit &amp; Loss'!J41</f>
        <v>0.19998723078232716</v>
      </c>
      <c r="G17" s="73">
        <f>'Profit &amp; Loss'!K41</f>
        <v>0.1111111111111116</v>
      </c>
    </row>
    <row r="18" spans="2:11" ht="6.6" customHeight="1"/>
    <row r="19" spans="2:11" ht="15.6">
      <c r="B19" s="28" t="str">
        <f>B6</f>
        <v>Key Financial Metrics</v>
      </c>
      <c r="C19" s="66">
        <f>'Profit &amp; Loss'!G3</f>
        <v>44286</v>
      </c>
      <c r="D19" s="66">
        <f>'Profit &amp; Loss'!H3</f>
        <v>44651</v>
      </c>
      <c r="E19" s="66">
        <f>'Profit &amp; Loss'!I3</f>
        <v>45016</v>
      </c>
      <c r="F19" s="66">
        <f>'Profit &amp; Loss'!J3</f>
        <v>45382</v>
      </c>
      <c r="G19" s="66">
        <f>'Profit &amp; Loss'!K3</f>
        <v>45747</v>
      </c>
      <c r="I19" s="102" t="s">
        <v>132</v>
      </c>
      <c r="J19" s="102"/>
      <c r="K19" s="102"/>
    </row>
    <row r="20" spans="2:11" ht="3" customHeight="1"/>
    <row r="21" spans="2:11">
      <c r="B21" s="69" t="s">
        <v>125</v>
      </c>
      <c r="C21" s="75">
        <f>'Profit &amp; Loss'!G14</f>
        <v>62.965058268138783</v>
      </c>
      <c r="D21" s="75">
        <f>'Profit &amp; Loss'!H14</f>
        <v>60.330979046695703</v>
      </c>
      <c r="E21" s="75">
        <f>'Profit &amp; Loss'!I14</f>
        <v>69.476010748975952</v>
      </c>
      <c r="F21" s="75">
        <f>'Profit &amp; Loss'!J14</f>
        <v>74.715170449180022</v>
      </c>
      <c r="G21" s="75">
        <f>'Profit &amp; Loss'!K14</f>
        <v>65.101776180837618</v>
      </c>
      <c r="H21" s="40"/>
    </row>
    <row r="22" spans="2:11">
      <c r="B22" s="69" t="s">
        <v>126</v>
      </c>
      <c r="C22" s="75">
        <f>'Profit &amp; Loss'!G48</f>
        <v>40.664489456893179</v>
      </c>
      <c r="D22" s="75">
        <f>'Profit &amp; Loss'!H48</f>
        <v>39.570918855894</v>
      </c>
      <c r="E22" s="75">
        <f>'Profit &amp; Loss'!I48</f>
        <v>44.925992768646054</v>
      </c>
      <c r="F22" s="75">
        <f>'Profit &amp; Loss'!J48</f>
        <v>49.018690992600185</v>
      </c>
      <c r="G22" s="75">
        <f>'Profit &amp; Loss'!K48</f>
        <v>42.666064752865886</v>
      </c>
      <c r="H22" s="40"/>
    </row>
    <row r="23" spans="2:11">
      <c r="B23" s="69" t="s">
        <v>127</v>
      </c>
      <c r="C23" s="75">
        <f>'Profit &amp; Loss'!G49</f>
        <v>6.1797595937765983</v>
      </c>
      <c r="D23" s="75">
        <f>'Profit &amp; Loss'!H49</f>
        <v>5.0401927972060081</v>
      </c>
      <c r="E23" s="75">
        <f>'Profit &amp; Loss'!I49</f>
        <v>4.3056955554254612</v>
      </c>
      <c r="F23" s="75">
        <f>'Profit &amp; Loss'!J49</f>
        <v>4.9601931359907834</v>
      </c>
      <c r="G23" s="75">
        <f>'Profit &amp; Loss'!K49</f>
        <v>4.2605801894199944</v>
      </c>
      <c r="H23" s="40"/>
    </row>
    <row r="24" spans="2:11">
      <c r="B24" s="69" t="s">
        <v>128</v>
      </c>
      <c r="C24" s="75">
        <f>'Profit &amp; Loss'!G51</f>
        <v>12.70309680659931</v>
      </c>
      <c r="D24" s="75">
        <f>'Profit &amp; Loss'!H51</f>
        <v>12.024909085457171</v>
      </c>
      <c r="E24" s="75">
        <f>'Profit &amp; Loss'!I51</f>
        <v>11.238410221192522</v>
      </c>
      <c r="F24" s="75">
        <f>'Profit &amp; Loss'!J51</f>
        <v>12.749846913288463</v>
      </c>
      <c r="G24" s="75">
        <f>'Profit &amp; Loss'!K51</f>
        <v>11.514795663994406</v>
      </c>
      <c r="H24" s="40"/>
    </row>
    <row r="25" spans="2:11">
      <c r="B25" s="69" t="s">
        <v>129</v>
      </c>
      <c r="C25" s="73">
        <f>'Balance Sheet'!G23</f>
        <v>0.20174835307072617</v>
      </c>
      <c r="D25" s="73">
        <f>'Balance Sheet'!H23</f>
        <v>0.19931566295567635</v>
      </c>
      <c r="E25" s="73">
        <f>'Balance Sheet'!I23</f>
        <v>0.1617595785946615</v>
      </c>
      <c r="F25" s="73">
        <f>'Balance Sheet'!J23</f>
        <v>0.17064602592268316</v>
      </c>
      <c r="G25" s="73">
        <f>'Balance Sheet'!K23</f>
        <v>0.17687375582517095</v>
      </c>
    </row>
    <row r="26" spans="2:11">
      <c r="B26" s="69" t="s">
        <v>130</v>
      </c>
      <c r="C26" s="73">
        <f>'Balance Sheet'!G24</f>
        <v>0.30305567182921722</v>
      </c>
      <c r="D26" s="73">
        <f>'Balance Sheet'!H24</f>
        <v>0.27173632411946474</v>
      </c>
      <c r="E26" s="73">
        <f>'Balance Sheet'!I24</f>
        <v>0.22306769311188726</v>
      </c>
      <c r="F26" s="73">
        <f>'Balance Sheet'!J24</f>
        <v>0.24544763937590716</v>
      </c>
      <c r="G26" s="73">
        <f>'Balance Sheet'!K24</f>
        <v>0.25164330705058791</v>
      </c>
    </row>
    <row r="27" spans="2:11" ht="9" customHeight="1"/>
    <row r="28" spans="2:11" ht="15.6">
      <c r="B28" s="28" t="s">
        <v>144</v>
      </c>
      <c r="C28" s="100" t="str">
        <f>'Share Price'!J1271</f>
        <v>N. Shares (in Crs)</v>
      </c>
      <c r="D28" s="100"/>
      <c r="E28" s="28" t="str">
        <f>'Share Price'!K1271</f>
        <v>%Holding</v>
      </c>
      <c r="F28" s="100" t="str">
        <f>'Share Price'!L1271</f>
        <v>Market Value (in Crs)</v>
      </c>
      <c r="G28" s="100"/>
      <c r="I28" s="102" t="s">
        <v>152</v>
      </c>
      <c r="J28" s="102"/>
      <c r="K28" s="102"/>
    </row>
    <row r="29" spans="2:11" ht="16.8" customHeight="1">
      <c r="B29" s="69" t="str">
        <f>'Share Price'!I1272</f>
        <v>QRG Investments and Holdings Limited</v>
      </c>
      <c r="C29" s="76">
        <f>'Share Price'!J1272</f>
        <v>25.860054000000002</v>
      </c>
      <c r="D29" s="77"/>
      <c r="E29" s="78">
        <f>'Share Price'!K1272</f>
        <v>0.41229999999999994</v>
      </c>
      <c r="F29" s="79"/>
      <c r="G29" s="79">
        <f>'Share Price'!L1272</f>
        <v>39400.378274399998</v>
      </c>
    </row>
    <row r="30" spans="2:11">
      <c r="B30" s="69" t="str">
        <f>'Share Price'!I1273</f>
        <v>Shri Anil Rai Gupta as Managing Trustee of ARG Family Trust</v>
      </c>
      <c r="C30" s="76">
        <f>'Share Price'!J1273</f>
        <v>7.7425199999999998</v>
      </c>
      <c r="D30" s="77"/>
      <c r="E30" s="78">
        <f>'Share Price'!K1273</f>
        <v>0.1234</v>
      </c>
      <c r="F30" s="79"/>
      <c r="G30" s="79">
        <f>'Share Price'!L1273</f>
        <v>11796.503471999999</v>
      </c>
    </row>
    <row r="31" spans="2:11">
      <c r="B31" s="69" t="str">
        <f>'Share Price'!I1274</f>
        <v>Shri Surjit Kumar Gupta as Trustee of SKG Family Trust</v>
      </c>
      <c r="C31" s="76">
        <f>'Share Price'!J1274</f>
        <v>3.6432180000000001</v>
      </c>
      <c r="D31" s="77"/>
      <c r="E31" s="78">
        <f>'Share Price'!K1274</f>
        <v>5.8099999999999999E-2</v>
      </c>
      <c r="F31" s="79"/>
      <c r="G31" s="79">
        <f>'Share Price'!L1274</f>
        <v>5550.8069447999997</v>
      </c>
    </row>
    <row r="32" spans="2:11">
      <c r="B32" s="69" t="str">
        <f>'Share Price'!I1275</f>
        <v>Life Insurance Corporation Of India</v>
      </c>
      <c r="C32" s="76">
        <f>'Share Price'!J1275</f>
        <v>3.3057447</v>
      </c>
      <c r="D32" s="77"/>
      <c r="E32" s="78">
        <f>'Share Price'!K1275</f>
        <v>5.2699999999999997E-2</v>
      </c>
      <c r="F32" s="79"/>
      <c r="G32" s="79">
        <f>'Share Price'!L1275</f>
        <v>5036.6326249199992</v>
      </c>
    </row>
    <row r="33" spans="2:11">
      <c r="B33" s="69" t="str">
        <f>'Share Price'!I1276</f>
        <v>Nalanda India Equity Fund Limited</v>
      </c>
      <c r="C33" s="76">
        <f>'Share Price'!J1276</f>
        <v>2.5820183999999999</v>
      </c>
      <c r="D33" s="77"/>
      <c r="E33" s="78">
        <f>'Share Price'!K1276</f>
        <v>4.1200000000000001E-2</v>
      </c>
      <c r="F33" s="79"/>
      <c r="G33" s="79">
        <f>'Share Price'!L1276</f>
        <v>3933.9632342399996</v>
      </c>
    </row>
    <row r="34" spans="2:11">
      <c r="B34" s="69" t="str">
        <f>'Share Price'!I1277</f>
        <v>Hdfc Trustee Company Limited-Hdfc Flexi Cap Fund</v>
      </c>
      <c r="C34" s="76">
        <f>'Share Price'!J1277</f>
        <v>1.0237493</v>
      </c>
      <c r="D34" s="77"/>
      <c r="E34" s="78">
        <f>'Share Price'!K1277</f>
        <v>1.6299999999999999E-2</v>
      </c>
      <c r="F34" s="79"/>
      <c r="G34" s="79">
        <f>'Share Price'!L1277</f>
        <v>1559.78443348</v>
      </c>
    </row>
    <row r="35" spans="2:11">
      <c r="B35" s="69" t="str">
        <f>'Share Price'!I1278</f>
        <v>Government Pension Fund Global</v>
      </c>
      <c r="C35" s="76">
        <f>'Share Price'!J1278</f>
        <v>1.0067435</v>
      </c>
      <c r="D35" s="77"/>
      <c r="E35" s="78">
        <f>'Share Price'!K1278</f>
        <v>1.61E-2</v>
      </c>
      <c r="F35" s="79"/>
      <c r="G35" s="79">
        <f>'Share Price'!L1278</f>
        <v>1533.8743966</v>
      </c>
    </row>
    <row r="36" spans="2:11">
      <c r="B36" s="69" t="str">
        <f>'Share Price'!I1279</f>
        <v>Nps Trust A/C Uti Pension Fund Limited-Scheme State Govt</v>
      </c>
      <c r="C36" s="76">
        <f>'Share Price'!J1279</f>
        <v>0.6836525</v>
      </c>
      <c r="D36" s="77"/>
      <c r="E36" s="78">
        <f>'Share Price'!K1279</f>
        <v>1.09E-2</v>
      </c>
      <c r="F36" s="79"/>
      <c r="G36" s="79">
        <f>'Share Price'!L1279</f>
        <v>1041.6129489999998</v>
      </c>
    </row>
    <row r="37" spans="2:11">
      <c r="B37" s="69" t="str">
        <f>'Share Price'!I1280</f>
        <v>Investor Education and Protection Fund (IEPF)</v>
      </c>
      <c r="C37" s="76">
        <f>'Share Price'!J1280</f>
        <v>3.7227000000000003E-2</v>
      </c>
      <c r="D37" s="77"/>
      <c r="E37" s="78">
        <f>'Share Price'!K1280</f>
        <v>5.9999999999999995E-4</v>
      </c>
      <c r="F37" s="79"/>
      <c r="G37" s="79">
        <f>'Share Price'!L1280</f>
        <v>56.719057200000002</v>
      </c>
    </row>
    <row r="38" spans="2:11">
      <c r="B38" s="69" t="str">
        <f>'Share Price'!I1281</f>
        <v>LLP</v>
      </c>
      <c r="C38" s="76">
        <f>'Share Price'!J1281</f>
        <v>2.6326499999999999E-2</v>
      </c>
      <c r="D38" s="77"/>
      <c r="E38" s="78">
        <f>'Share Price'!K1281</f>
        <v>4.0000000000000002E-4</v>
      </c>
      <c r="F38" s="79"/>
      <c r="G38" s="79">
        <f>'Share Price'!L1281</f>
        <v>40.111055399999998</v>
      </c>
    </row>
    <row r="39" spans="2:11" ht="6.6" customHeight="1"/>
    <row r="40" spans="2:11" ht="15.6">
      <c r="B40" s="28" t="s">
        <v>159</v>
      </c>
      <c r="C40" s="100" t="s">
        <v>160</v>
      </c>
      <c r="D40" s="100"/>
      <c r="E40" s="28" t="s">
        <v>161</v>
      </c>
      <c r="F40" s="100" t="s">
        <v>168</v>
      </c>
      <c r="G40" s="100"/>
      <c r="I40" s="27" t="s">
        <v>153</v>
      </c>
      <c r="J40" s="27"/>
      <c r="K40" s="27"/>
    </row>
    <row r="41" spans="2:11" ht="5.4" customHeight="1"/>
    <row r="42" spans="2:11">
      <c r="B42" s="69" t="s">
        <v>162</v>
      </c>
      <c r="C42" s="69" t="s">
        <v>163</v>
      </c>
      <c r="D42" s="69"/>
      <c r="E42" s="69">
        <v>35.18</v>
      </c>
      <c r="F42" s="77"/>
      <c r="G42" s="77">
        <v>17</v>
      </c>
      <c r="I42" s="69" t="s">
        <v>180</v>
      </c>
      <c r="J42" s="69"/>
      <c r="K42" s="85">
        <f>'Data Sheet'!B8</f>
        <v>1552.2</v>
      </c>
    </row>
    <row r="43" spans="2:11">
      <c r="B43" s="69" t="s">
        <v>164</v>
      </c>
      <c r="C43" s="69" t="s">
        <v>166</v>
      </c>
      <c r="D43" s="69"/>
      <c r="E43" s="69">
        <v>18.64</v>
      </c>
      <c r="F43" s="77"/>
      <c r="G43" s="77">
        <v>19</v>
      </c>
      <c r="I43" s="69" t="s">
        <v>154</v>
      </c>
      <c r="J43" s="69"/>
      <c r="K43" s="86">
        <f>'Data Sheet'!B6</f>
        <v>62.694176008246352</v>
      </c>
    </row>
    <row r="44" spans="2:11">
      <c r="B44" s="69" t="s">
        <v>165</v>
      </c>
      <c r="C44" s="69" t="s">
        <v>167</v>
      </c>
      <c r="D44" s="69"/>
      <c r="E44" s="69">
        <v>1.4</v>
      </c>
      <c r="F44" s="77"/>
      <c r="G44" s="77">
        <v>4</v>
      </c>
      <c r="I44" s="83" t="s">
        <v>79</v>
      </c>
      <c r="J44" s="83"/>
      <c r="K44" s="84">
        <f>K42*K43</f>
        <v>97313.9</v>
      </c>
    </row>
    <row r="45" spans="2:11">
      <c r="I45" s="87" t="s">
        <v>155</v>
      </c>
      <c r="J45" s="88"/>
      <c r="K45" s="89">
        <f>'Data Sheet'!K69*-1</f>
        <v>-3378.11</v>
      </c>
    </row>
    <row r="46" spans="2:11">
      <c r="B46" s="81" t="s">
        <v>169</v>
      </c>
      <c r="C46" s="82"/>
      <c r="D46" s="82"/>
      <c r="E46" s="82"/>
      <c r="F46" s="82"/>
      <c r="G46" s="82"/>
      <c r="I46" s="90" t="s">
        <v>156</v>
      </c>
      <c r="J46" s="69"/>
      <c r="K46" s="85">
        <f>'Data Sheet'!K59</f>
        <v>318.54000000000002</v>
      </c>
    </row>
    <row r="47" spans="2:11">
      <c r="B47" s="101" t="s">
        <v>170</v>
      </c>
      <c r="C47" s="101"/>
      <c r="D47" s="101"/>
      <c r="E47" s="101"/>
      <c r="I47" s="91" t="s">
        <v>157</v>
      </c>
      <c r="J47" s="92"/>
      <c r="K47" s="93">
        <v>17.18</v>
      </c>
    </row>
    <row r="48" spans="2:11" ht="15" thickBot="1">
      <c r="B48" s="69" t="s">
        <v>171</v>
      </c>
      <c r="C48" s="69"/>
      <c r="D48" s="69"/>
      <c r="E48" s="69"/>
      <c r="I48" s="94" t="s">
        <v>158</v>
      </c>
      <c r="J48" s="95"/>
      <c r="K48" s="96">
        <f>SUM(K44:K47)</f>
        <v>94271.50999999998</v>
      </c>
    </row>
    <row r="49" spans="2:11" ht="15" thickTop="1">
      <c r="I49" s="68"/>
    </row>
    <row r="50" spans="2:11">
      <c r="B50" s="27" t="s">
        <v>172</v>
      </c>
      <c r="C50" s="80"/>
      <c r="D50" s="80"/>
      <c r="E50" s="80"/>
      <c r="F50" s="80"/>
      <c r="G50" s="80"/>
      <c r="H50" s="80"/>
      <c r="I50" s="80"/>
      <c r="J50" s="80"/>
      <c r="K50" s="80"/>
    </row>
    <row r="51" spans="2:11" ht="6.6" customHeight="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7" t="s">
        <v>173</v>
      </c>
      <c r="C52" s="97"/>
      <c r="D52" s="97"/>
      <c r="E52" s="97"/>
      <c r="F52" s="97"/>
      <c r="G52" s="97"/>
      <c r="H52" s="97"/>
      <c r="I52" s="97"/>
      <c r="J52" s="97"/>
      <c r="K52" s="97"/>
    </row>
    <row r="53" spans="2:11">
      <c r="B53" s="97" t="s">
        <v>174</v>
      </c>
      <c r="C53" s="97"/>
      <c r="D53" s="97"/>
      <c r="E53" s="97"/>
      <c r="F53" s="97"/>
      <c r="G53" s="97"/>
      <c r="H53" s="97"/>
      <c r="I53" s="97"/>
      <c r="J53" s="97"/>
      <c r="K53" s="97"/>
    </row>
    <row r="54" spans="2:11">
      <c r="B54" s="97" t="s">
        <v>175</v>
      </c>
      <c r="C54" s="97"/>
      <c r="D54" s="97"/>
      <c r="E54" s="97"/>
      <c r="F54" s="97"/>
      <c r="G54" s="97"/>
      <c r="H54" s="97"/>
      <c r="I54" s="97"/>
      <c r="J54" s="97"/>
      <c r="K54" s="97"/>
    </row>
    <row r="55" spans="2:11">
      <c r="B55" s="97" t="s">
        <v>176</v>
      </c>
      <c r="C55" s="97"/>
      <c r="D55" s="97"/>
      <c r="E55" s="97"/>
      <c r="F55" s="97"/>
      <c r="G55" s="97"/>
      <c r="H55" s="97"/>
      <c r="I55" s="97"/>
      <c r="J55" s="97"/>
      <c r="K55" s="97"/>
    </row>
    <row r="56" spans="2:11">
      <c r="B56" s="97" t="s">
        <v>177</v>
      </c>
      <c r="C56" s="97"/>
      <c r="D56" s="97"/>
      <c r="E56" s="97"/>
      <c r="F56" s="97"/>
      <c r="G56" s="97"/>
      <c r="H56" s="97"/>
      <c r="I56" s="97"/>
      <c r="J56" s="97"/>
      <c r="K56" s="97"/>
    </row>
    <row r="57" spans="2:11">
      <c r="B57" s="97" t="s">
        <v>178</v>
      </c>
      <c r="C57" s="97"/>
      <c r="D57" s="97"/>
      <c r="E57" s="97"/>
      <c r="F57" s="97"/>
      <c r="G57" s="97"/>
      <c r="H57" s="97"/>
      <c r="I57" s="97"/>
      <c r="J57" s="97"/>
      <c r="K57" s="97"/>
    </row>
    <row r="58" spans="2:11">
      <c r="B58" s="98" t="s">
        <v>179</v>
      </c>
      <c r="C58" s="98"/>
      <c r="D58" s="98"/>
      <c r="E58" s="98"/>
      <c r="F58" s="98"/>
      <c r="G58" s="98"/>
      <c r="H58" s="98"/>
      <c r="I58" s="98"/>
      <c r="J58" s="98"/>
      <c r="K58" s="98"/>
    </row>
    <row r="60" spans="2:11">
      <c r="B60" s="27"/>
      <c r="C60" s="80"/>
      <c r="D60" s="80"/>
      <c r="E60" s="80"/>
      <c r="F60" s="80"/>
      <c r="G60" s="80"/>
      <c r="H60" s="80"/>
      <c r="I60" s="80"/>
      <c r="J60" s="80"/>
      <c r="K60" s="80"/>
    </row>
  </sheetData>
  <mergeCells count="18">
    <mergeCell ref="B2:K2"/>
    <mergeCell ref="C4:K4"/>
    <mergeCell ref="I6:K6"/>
    <mergeCell ref="I19:K19"/>
    <mergeCell ref="C28:D28"/>
    <mergeCell ref="C40:D40"/>
    <mergeCell ref="F28:G28"/>
    <mergeCell ref="F40:G40"/>
    <mergeCell ref="B47:E47"/>
    <mergeCell ref="I28:K28"/>
    <mergeCell ref="B56:K56"/>
    <mergeCell ref="B57:K57"/>
    <mergeCell ref="B58:K58"/>
    <mergeCell ref="B51:K51"/>
    <mergeCell ref="B52:K52"/>
    <mergeCell ref="B53:K53"/>
    <mergeCell ref="B54:K54"/>
    <mergeCell ref="B55:K55"/>
  </mergeCells>
  <pageMargins left="0.70866141732283472" right="0.70866141732283472" top="0.74803149606299213" bottom="0.74803149606299213" header="0.31496062992125984" footer="0.31496062992125984"/>
  <pageSetup scale="4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8E1B-CAFF-400A-AEAB-6C49AC0C1BA7}">
  <dimension ref="B2:P1290"/>
  <sheetViews>
    <sheetView showGridLines="0" topLeftCell="I1270" zoomScale="91" workbookViewId="0">
      <selection activeCell="J1275" sqref="J1275"/>
    </sheetView>
  </sheetViews>
  <sheetFormatPr defaultRowHeight="14.4"/>
  <cols>
    <col min="2" max="2" width="10.5546875" bestFit="1" customWidth="1"/>
    <col min="5" max="5" width="10.33203125" bestFit="1" customWidth="1"/>
    <col min="7" max="7" width="10.6640625" bestFit="1" customWidth="1"/>
    <col min="9" max="9" width="53.44140625" bestFit="1" customWidth="1"/>
    <col min="10" max="10" width="16" bestFit="1" customWidth="1"/>
    <col min="12" max="12" width="13.21875" bestFit="1" customWidth="1"/>
    <col min="18" max="18" width="16.21875" customWidth="1"/>
  </cols>
  <sheetData>
    <row r="2" spans="2:9">
      <c r="B2" t="s">
        <v>116</v>
      </c>
      <c r="C2" t="s">
        <v>58</v>
      </c>
      <c r="D2" s="32" t="s">
        <v>131</v>
      </c>
      <c r="E2" s="33"/>
      <c r="F2" s="32"/>
      <c r="G2" t="s">
        <v>116</v>
      </c>
      <c r="H2" s="32" t="s">
        <v>131</v>
      </c>
    </row>
    <row r="3" spans="2:9">
      <c r="B3" s="33">
        <v>44039</v>
      </c>
      <c r="C3" s="38">
        <v>577.33941650390602</v>
      </c>
      <c r="D3">
        <v>3781853</v>
      </c>
      <c r="E3" s="33"/>
      <c r="F3" s="32"/>
      <c r="G3" s="33">
        <v>44039</v>
      </c>
      <c r="H3">
        <v>3.7818529999999999</v>
      </c>
      <c r="I3">
        <v>1000000</v>
      </c>
    </row>
    <row r="4" spans="2:9">
      <c r="B4" s="33">
        <v>44040</v>
      </c>
      <c r="C4" s="38">
        <v>558.61846923828102</v>
      </c>
      <c r="D4">
        <v>4301660</v>
      </c>
      <c r="E4" s="33"/>
      <c r="F4" s="32"/>
      <c r="G4" s="33">
        <v>44040</v>
      </c>
      <c r="H4">
        <v>4.30166</v>
      </c>
    </row>
    <row r="5" spans="2:9">
      <c r="B5" s="33">
        <v>44041</v>
      </c>
      <c r="C5" s="38">
        <v>553.33197021484295</v>
      </c>
      <c r="D5">
        <v>3966766</v>
      </c>
      <c r="E5" s="33"/>
      <c r="F5" s="32"/>
      <c r="G5" s="33">
        <v>44041</v>
      </c>
      <c r="H5">
        <v>3.9667659999999998</v>
      </c>
    </row>
    <row r="6" spans="2:9">
      <c r="B6" s="33">
        <v>44042</v>
      </c>
      <c r="C6" s="38">
        <v>561.14056396484295</v>
      </c>
      <c r="D6">
        <v>1916099</v>
      </c>
      <c r="E6" s="33"/>
      <c r="F6" s="32"/>
      <c r="G6" s="33">
        <v>44042</v>
      </c>
      <c r="H6">
        <v>1.916099</v>
      </c>
    </row>
    <row r="7" spans="2:9">
      <c r="B7" s="33">
        <v>44043</v>
      </c>
      <c r="C7" s="38">
        <v>565.65093994140602</v>
      </c>
      <c r="D7">
        <v>1645262</v>
      </c>
      <c r="E7" s="33"/>
      <c r="F7" s="32"/>
      <c r="G7" s="33">
        <v>44043</v>
      </c>
      <c r="H7">
        <v>1.645262</v>
      </c>
    </row>
    <row r="8" spans="2:9">
      <c r="B8" s="33">
        <v>44046</v>
      </c>
      <c r="C8" s="38">
        <v>567.15447998046795</v>
      </c>
      <c r="D8">
        <v>1118103</v>
      </c>
      <c r="E8" s="33"/>
      <c r="F8" s="32"/>
      <c r="G8" s="33">
        <v>44046</v>
      </c>
      <c r="H8">
        <v>1.1181030000000001</v>
      </c>
    </row>
    <row r="9" spans="2:9">
      <c r="B9" s="33">
        <v>44047</v>
      </c>
      <c r="C9" s="38">
        <v>570.597900390625</v>
      </c>
      <c r="D9">
        <v>2365890</v>
      </c>
      <c r="E9" s="33"/>
      <c r="F9" s="32"/>
      <c r="G9" s="33">
        <v>44047</v>
      </c>
      <c r="H9">
        <v>2.3658899999999998</v>
      </c>
    </row>
    <row r="10" spans="2:9">
      <c r="B10" s="33">
        <v>44048</v>
      </c>
      <c r="C10" s="38">
        <v>587.330322265625</v>
      </c>
      <c r="D10">
        <v>2654207</v>
      </c>
      <c r="E10" s="33"/>
      <c r="F10" s="32"/>
      <c r="G10" s="33">
        <v>44048</v>
      </c>
      <c r="H10">
        <v>2.654207</v>
      </c>
    </row>
    <row r="11" spans="2:9">
      <c r="B11" s="33">
        <v>44049</v>
      </c>
      <c r="C11" s="38">
        <v>587.96087646484295</v>
      </c>
      <c r="D11">
        <v>2239717</v>
      </c>
      <c r="E11" s="33"/>
      <c r="F11" s="32"/>
      <c r="G11" s="33">
        <v>44049</v>
      </c>
      <c r="H11">
        <v>2.2397170000000002</v>
      </c>
    </row>
    <row r="12" spans="2:9">
      <c r="B12" s="33">
        <v>44050</v>
      </c>
      <c r="C12" s="38">
        <v>591.25872802734295</v>
      </c>
      <c r="D12">
        <v>909865</v>
      </c>
      <c r="E12" s="33"/>
      <c r="F12" s="32"/>
      <c r="G12" s="33">
        <v>44050</v>
      </c>
      <c r="H12">
        <v>0.90986500000000003</v>
      </c>
    </row>
    <row r="13" spans="2:9">
      <c r="B13" s="33">
        <v>44053</v>
      </c>
      <c r="C13" s="38">
        <v>593.44134521484295</v>
      </c>
      <c r="D13">
        <v>1743028</v>
      </c>
      <c r="E13" s="33"/>
      <c r="F13" s="32"/>
      <c r="G13" s="33">
        <v>44053</v>
      </c>
      <c r="H13">
        <v>1.743028</v>
      </c>
    </row>
    <row r="14" spans="2:9">
      <c r="B14" s="33">
        <v>44054</v>
      </c>
      <c r="C14" s="38">
        <v>587.71826171875</v>
      </c>
      <c r="D14">
        <v>2370190</v>
      </c>
      <c r="E14" s="33"/>
      <c r="F14" s="32"/>
      <c r="G14" s="33">
        <v>44054</v>
      </c>
      <c r="H14">
        <v>2.37019</v>
      </c>
    </row>
    <row r="15" spans="2:9">
      <c r="B15" s="33">
        <v>44055</v>
      </c>
      <c r="C15" s="38">
        <v>585.34191894531205</v>
      </c>
      <c r="D15">
        <v>1237575</v>
      </c>
      <c r="E15" s="33"/>
      <c r="F15" s="32"/>
      <c r="G15" s="33">
        <v>44055</v>
      </c>
      <c r="H15">
        <v>1.2375750000000001</v>
      </c>
    </row>
    <row r="16" spans="2:9">
      <c r="B16" s="33">
        <v>44056</v>
      </c>
      <c r="C16" s="38">
        <v>594.12030029296795</v>
      </c>
      <c r="D16">
        <v>1567671</v>
      </c>
      <c r="E16" s="33"/>
      <c r="F16" s="32"/>
      <c r="G16" s="33">
        <v>44056</v>
      </c>
      <c r="H16">
        <v>1.567671</v>
      </c>
    </row>
    <row r="17" spans="2:8">
      <c r="B17" s="33">
        <v>44057</v>
      </c>
      <c r="C17" s="38">
        <v>592.66522216796795</v>
      </c>
      <c r="D17">
        <v>1786207</v>
      </c>
      <c r="E17" s="33"/>
      <c r="F17" s="32"/>
      <c r="G17" s="33">
        <v>44057</v>
      </c>
      <c r="H17">
        <v>1.7862070000000001</v>
      </c>
    </row>
    <row r="18" spans="2:8">
      <c r="B18" s="33">
        <v>44060</v>
      </c>
      <c r="C18" s="38">
        <v>598.77618408203102</v>
      </c>
      <c r="D18">
        <v>947292</v>
      </c>
      <c r="E18" s="33"/>
      <c r="F18" s="32"/>
      <c r="G18" s="33">
        <v>44060</v>
      </c>
      <c r="H18">
        <v>0.94729200000000002</v>
      </c>
    </row>
    <row r="19" spans="2:8">
      <c r="B19" s="33">
        <v>44061</v>
      </c>
      <c r="C19" s="38">
        <v>607.74859619140602</v>
      </c>
      <c r="D19">
        <v>4080491</v>
      </c>
      <c r="E19" s="33"/>
      <c r="F19" s="32"/>
      <c r="G19" s="33">
        <v>44061</v>
      </c>
      <c r="H19">
        <v>4.0804910000000003</v>
      </c>
    </row>
    <row r="20" spans="2:8">
      <c r="B20" s="33">
        <v>44062</v>
      </c>
      <c r="C20" s="38">
        <v>610.31915283203102</v>
      </c>
      <c r="D20">
        <v>1152479</v>
      </c>
      <c r="E20" s="33"/>
      <c r="F20" s="32"/>
      <c r="G20" s="33">
        <v>44062</v>
      </c>
      <c r="H20">
        <v>1.152479</v>
      </c>
    </row>
    <row r="21" spans="2:8">
      <c r="B21" s="33">
        <v>44063</v>
      </c>
      <c r="C21" s="38">
        <v>619.24310302734295</v>
      </c>
      <c r="D21">
        <v>1880315</v>
      </c>
      <c r="E21" s="33"/>
      <c r="F21" s="32"/>
      <c r="G21" s="33">
        <v>44063</v>
      </c>
      <c r="H21">
        <v>1.880315</v>
      </c>
    </row>
    <row r="22" spans="2:8">
      <c r="B22" s="33">
        <v>44064</v>
      </c>
      <c r="C22" s="38">
        <v>613.66558837890602</v>
      </c>
      <c r="D22">
        <v>1294195</v>
      </c>
      <c r="E22" s="33"/>
      <c r="F22" s="32"/>
      <c r="G22" s="33">
        <v>44064</v>
      </c>
      <c r="H22">
        <v>1.294195</v>
      </c>
    </row>
    <row r="23" spans="2:8">
      <c r="B23" s="33">
        <v>44067</v>
      </c>
      <c r="C23" s="38">
        <v>618.321533203125</v>
      </c>
      <c r="D23">
        <v>902320</v>
      </c>
      <c r="E23" s="33"/>
      <c r="F23" s="32"/>
      <c r="G23" s="33">
        <v>44067</v>
      </c>
      <c r="H23">
        <v>0.90232000000000001</v>
      </c>
    </row>
    <row r="24" spans="2:8">
      <c r="B24" s="33">
        <v>44068</v>
      </c>
      <c r="C24" s="38">
        <v>643.15338134765602</v>
      </c>
      <c r="D24">
        <v>2956512</v>
      </c>
      <c r="E24" s="33"/>
      <c r="F24" s="32"/>
      <c r="G24" s="33">
        <v>44068</v>
      </c>
      <c r="H24">
        <v>2.956512</v>
      </c>
    </row>
    <row r="25" spans="2:8">
      <c r="B25" s="33">
        <v>44069</v>
      </c>
      <c r="C25" s="38">
        <v>630.10687255859295</v>
      </c>
      <c r="D25">
        <v>2476522</v>
      </c>
      <c r="E25" s="33"/>
      <c r="F25" s="32"/>
      <c r="G25" s="33">
        <v>44069</v>
      </c>
      <c r="H25">
        <v>2.4765220000000001</v>
      </c>
    </row>
    <row r="26" spans="2:8">
      <c r="B26" s="33">
        <v>44070</v>
      </c>
      <c r="C26" s="38">
        <v>633.50189208984295</v>
      </c>
      <c r="D26">
        <v>932791</v>
      </c>
      <c r="E26" s="33"/>
      <c r="F26" s="32"/>
      <c r="G26" s="33">
        <v>44070</v>
      </c>
      <c r="H26">
        <v>0.93279100000000004</v>
      </c>
    </row>
    <row r="27" spans="2:8">
      <c r="B27" s="33">
        <v>44071</v>
      </c>
      <c r="C27" s="38">
        <v>620.06750488281205</v>
      </c>
      <c r="D27">
        <v>1478632</v>
      </c>
      <c r="E27" s="33"/>
      <c r="F27" s="32"/>
      <c r="G27" s="33">
        <v>44071</v>
      </c>
      <c r="H27">
        <v>1.4786319999999999</v>
      </c>
    </row>
    <row r="28" spans="2:8">
      <c r="B28" s="33">
        <v>44074</v>
      </c>
      <c r="C28" s="38">
        <v>597.07867431640602</v>
      </c>
      <c r="D28">
        <v>1711609</v>
      </c>
      <c r="E28" s="33"/>
      <c r="F28" s="32"/>
      <c r="G28" s="33">
        <v>44074</v>
      </c>
      <c r="H28">
        <v>1.7116089999999999</v>
      </c>
    </row>
    <row r="29" spans="2:8">
      <c r="B29" s="33">
        <v>44075</v>
      </c>
      <c r="C29" s="38">
        <v>602.02575683593705</v>
      </c>
      <c r="D29">
        <v>1719022</v>
      </c>
      <c r="E29" s="33"/>
      <c r="F29" s="32"/>
      <c r="G29" s="33">
        <v>44075</v>
      </c>
      <c r="H29">
        <v>1.719022</v>
      </c>
    </row>
    <row r="30" spans="2:8">
      <c r="B30" s="33">
        <v>44076</v>
      </c>
      <c r="C30" s="38">
        <v>610.75567626953102</v>
      </c>
      <c r="D30">
        <v>1194125</v>
      </c>
      <c r="E30" s="33"/>
      <c r="F30" s="32"/>
      <c r="G30" s="33">
        <v>44076</v>
      </c>
      <c r="H30">
        <v>1.1941250000000001</v>
      </c>
    </row>
    <row r="31" spans="2:8">
      <c r="B31" s="33">
        <v>44077</v>
      </c>
      <c r="C31" s="38">
        <v>626.03302001953102</v>
      </c>
      <c r="D31">
        <v>1617923</v>
      </c>
      <c r="E31" s="33"/>
      <c r="F31" s="32"/>
      <c r="G31" s="33">
        <v>44077</v>
      </c>
      <c r="H31">
        <v>1.617923</v>
      </c>
    </row>
    <row r="32" spans="2:8">
      <c r="B32" s="33">
        <v>44078</v>
      </c>
      <c r="C32" s="38">
        <v>614.87811279296795</v>
      </c>
      <c r="D32">
        <v>1127590</v>
      </c>
      <c r="E32" s="33"/>
      <c r="F32" s="32"/>
      <c r="G32" s="33">
        <v>44078</v>
      </c>
      <c r="H32">
        <v>1.1275900000000001</v>
      </c>
    </row>
    <row r="33" spans="2:8">
      <c r="B33" s="33">
        <v>44081</v>
      </c>
      <c r="C33" s="38">
        <v>628.554931640625</v>
      </c>
      <c r="D33">
        <v>2381405</v>
      </c>
      <c r="E33" s="33"/>
      <c r="F33" s="32"/>
      <c r="G33" s="33">
        <v>44081</v>
      </c>
      <c r="H33">
        <v>2.381405</v>
      </c>
    </row>
    <row r="34" spans="2:8">
      <c r="B34" s="33">
        <v>44082</v>
      </c>
      <c r="C34" s="38">
        <v>619.38854980468705</v>
      </c>
      <c r="D34">
        <v>928802</v>
      </c>
      <c r="E34" s="33"/>
      <c r="F34" s="32"/>
      <c r="G34" s="33">
        <v>44082</v>
      </c>
      <c r="H34">
        <v>0.92880200000000002</v>
      </c>
    </row>
    <row r="35" spans="2:8">
      <c r="B35" s="33">
        <v>44083</v>
      </c>
      <c r="C35" s="38">
        <v>622.15313720703102</v>
      </c>
      <c r="D35">
        <v>1278977</v>
      </c>
      <c r="E35" s="33"/>
      <c r="F35" s="32"/>
      <c r="G35" s="33">
        <v>44083</v>
      </c>
      <c r="H35">
        <v>1.278977</v>
      </c>
    </row>
    <row r="36" spans="2:8">
      <c r="B36" s="33">
        <v>44084</v>
      </c>
      <c r="C36" s="38">
        <v>624.14147949218705</v>
      </c>
      <c r="D36">
        <v>1127488</v>
      </c>
      <c r="E36" s="33"/>
      <c r="F36" s="32"/>
      <c r="G36" s="33">
        <v>44084</v>
      </c>
      <c r="H36">
        <v>1.127488</v>
      </c>
    </row>
    <row r="37" spans="2:8">
      <c r="B37" s="33">
        <v>44085</v>
      </c>
      <c r="C37" s="38">
        <v>634.13244628906205</v>
      </c>
      <c r="D37">
        <v>1792566</v>
      </c>
      <c r="E37" s="33"/>
      <c r="F37" s="32"/>
      <c r="G37" s="33">
        <v>44085</v>
      </c>
      <c r="H37">
        <v>1.7925660000000001</v>
      </c>
    </row>
    <row r="38" spans="2:8">
      <c r="B38" s="33">
        <v>44088</v>
      </c>
      <c r="C38" s="38">
        <v>648.97332763671795</v>
      </c>
      <c r="D38">
        <v>3245010</v>
      </c>
      <c r="E38" s="33"/>
      <c r="F38" s="32"/>
      <c r="G38" s="33">
        <v>44088</v>
      </c>
      <c r="H38">
        <v>3.2450100000000002</v>
      </c>
    </row>
    <row r="39" spans="2:8">
      <c r="B39" s="33">
        <v>44089</v>
      </c>
      <c r="C39" s="38">
        <v>650.91320800781205</v>
      </c>
      <c r="D39">
        <v>2016929</v>
      </c>
      <c r="E39" s="33"/>
      <c r="F39" s="32"/>
      <c r="G39" s="33">
        <v>44089</v>
      </c>
      <c r="H39">
        <v>2.0169290000000002</v>
      </c>
    </row>
    <row r="40" spans="2:8">
      <c r="B40" s="33">
        <v>44090</v>
      </c>
      <c r="C40" s="38">
        <v>659.546142578125</v>
      </c>
      <c r="D40">
        <v>1536911</v>
      </c>
      <c r="E40" s="33"/>
      <c r="F40" s="32"/>
      <c r="G40" s="33">
        <v>44090</v>
      </c>
      <c r="H40">
        <v>1.5369109999999999</v>
      </c>
    </row>
    <row r="41" spans="2:8">
      <c r="B41" s="33">
        <v>44091</v>
      </c>
      <c r="C41" s="38">
        <v>661.38928222656205</v>
      </c>
      <c r="D41">
        <v>1440700</v>
      </c>
      <c r="E41" s="33"/>
      <c r="F41" s="32"/>
      <c r="G41" s="33">
        <v>44091</v>
      </c>
      <c r="H41">
        <v>1.4407000000000001</v>
      </c>
    </row>
    <row r="42" spans="2:8">
      <c r="B42" s="33">
        <v>44092</v>
      </c>
      <c r="C42" s="38">
        <v>654.98712158203102</v>
      </c>
      <c r="D42">
        <v>1271430</v>
      </c>
      <c r="E42" s="33"/>
      <c r="F42" s="32"/>
      <c r="G42" s="33">
        <v>44092</v>
      </c>
      <c r="H42">
        <v>1.2714300000000001</v>
      </c>
    </row>
    <row r="43" spans="2:8">
      <c r="B43" s="33">
        <v>44095</v>
      </c>
      <c r="C43" s="38">
        <v>648.97332763671795</v>
      </c>
      <c r="D43">
        <v>1907466</v>
      </c>
      <c r="E43" s="33"/>
      <c r="F43" s="32"/>
      <c r="G43" s="33">
        <v>44095</v>
      </c>
      <c r="H43">
        <v>1.9074660000000001</v>
      </c>
    </row>
    <row r="44" spans="2:8">
      <c r="B44" s="33">
        <v>44096</v>
      </c>
      <c r="C44" s="38">
        <v>645.287353515625</v>
      </c>
      <c r="D44">
        <v>1188057</v>
      </c>
      <c r="E44" s="33"/>
      <c r="F44" s="32"/>
      <c r="G44" s="33">
        <v>44096</v>
      </c>
      <c r="H44">
        <v>1.1880569999999999</v>
      </c>
    </row>
    <row r="45" spans="2:8">
      <c r="B45" s="33">
        <v>44097</v>
      </c>
      <c r="C45" s="38">
        <v>654.50238037109295</v>
      </c>
      <c r="D45">
        <v>2029004</v>
      </c>
      <c r="E45" s="33"/>
      <c r="F45" s="32"/>
      <c r="G45" s="33">
        <v>44097</v>
      </c>
      <c r="H45">
        <v>2.029004</v>
      </c>
    </row>
    <row r="46" spans="2:8">
      <c r="B46" s="33">
        <v>44098</v>
      </c>
      <c r="C46" s="38">
        <v>644.26885986328102</v>
      </c>
      <c r="D46">
        <v>1885899</v>
      </c>
      <c r="E46" s="33"/>
      <c r="F46" s="32"/>
      <c r="G46" s="33">
        <v>44098</v>
      </c>
      <c r="H46">
        <v>1.885899</v>
      </c>
    </row>
    <row r="47" spans="2:8">
      <c r="B47" s="33">
        <v>44099</v>
      </c>
      <c r="C47" s="38">
        <v>639.2734375</v>
      </c>
      <c r="D47">
        <v>1729883</v>
      </c>
      <c r="E47" s="33"/>
      <c r="F47" s="32"/>
      <c r="G47" s="33">
        <v>44099</v>
      </c>
      <c r="H47">
        <v>1.7298830000000001</v>
      </c>
    </row>
    <row r="48" spans="2:8">
      <c r="B48" s="33">
        <v>44102</v>
      </c>
      <c r="C48" s="38">
        <v>663.959716796875</v>
      </c>
      <c r="D48">
        <v>1966395</v>
      </c>
      <c r="E48" s="33"/>
      <c r="F48" s="32"/>
      <c r="G48" s="33">
        <v>44102</v>
      </c>
      <c r="H48">
        <v>1.9663949999999999</v>
      </c>
    </row>
    <row r="49" spans="2:8">
      <c r="B49" s="33">
        <v>44103</v>
      </c>
      <c r="C49" s="38">
        <v>646.59680175781205</v>
      </c>
      <c r="D49">
        <v>1533653</v>
      </c>
      <c r="E49" s="33"/>
      <c r="F49" s="32"/>
      <c r="G49" s="33">
        <v>44103</v>
      </c>
      <c r="H49">
        <v>1.5336529999999999</v>
      </c>
    </row>
    <row r="50" spans="2:8">
      <c r="B50" s="33">
        <v>44104</v>
      </c>
      <c r="C50" s="38">
        <v>657.50921630859295</v>
      </c>
      <c r="D50">
        <v>1053035</v>
      </c>
      <c r="E50" s="33"/>
      <c r="F50" s="32"/>
      <c r="G50" s="33">
        <v>44104</v>
      </c>
      <c r="H50">
        <v>1.0530349999999999</v>
      </c>
    </row>
    <row r="51" spans="2:8">
      <c r="B51" s="33">
        <v>44105</v>
      </c>
      <c r="C51" s="38">
        <v>646.06329345703102</v>
      </c>
      <c r="D51">
        <v>868753</v>
      </c>
      <c r="E51" s="33"/>
      <c r="F51" s="32"/>
      <c r="G51" s="33">
        <v>44105</v>
      </c>
      <c r="H51">
        <v>0.868753</v>
      </c>
    </row>
    <row r="52" spans="2:8">
      <c r="B52" s="33">
        <v>44109</v>
      </c>
      <c r="C52" s="38">
        <v>649.50677490234295</v>
      </c>
      <c r="D52">
        <v>750470</v>
      </c>
      <c r="E52" s="33"/>
      <c r="F52" s="32"/>
      <c r="G52" s="33">
        <v>44109</v>
      </c>
      <c r="H52">
        <v>0.75046999999999997</v>
      </c>
    </row>
    <row r="53" spans="2:8">
      <c r="B53" s="33">
        <v>44110</v>
      </c>
      <c r="C53" s="38">
        <v>667.30615234375</v>
      </c>
      <c r="D53">
        <v>3788156</v>
      </c>
      <c r="E53" s="33"/>
      <c r="F53" s="32"/>
      <c r="G53" s="33">
        <v>44110</v>
      </c>
      <c r="H53">
        <v>3.7881559999999999</v>
      </c>
    </row>
    <row r="54" spans="2:8">
      <c r="B54" s="33">
        <v>44111</v>
      </c>
      <c r="C54" s="38">
        <v>660.41912841796795</v>
      </c>
      <c r="D54">
        <v>1065875</v>
      </c>
      <c r="E54" s="33"/>
      <c r="F54" s="32"/>
      <c r="G54" s="33">
        <v>44111</v>
      </c>
      <c r="H54">
        <v>1.0658749999999999</v>
      </c>
    </row>
    <row r="55" spans="2:8">
      <c r="B55" s="33">
        <v>44112</v>
      </c>
      <c r="C55" s="38">
        <v>666.43316650390602</v>
      </c>
      <c r="D55">
        <v>792031</v>
      </c>
      <c r="E55" s="33"/>
      <c r="F55" s="32"/>
      <c r="G55" s="33">
        <v>44112</v>
      </c>
      <c r="H55">
        <v>0.79203100000000004</v>
      </c>
    </row>
    <row r="56" spans="2:8">
      <c r="B56" s="33">
        <v>44113</v>
      </c>
      <c r="C56" s="38">
        <v>688.88854980468705</v>
      </c>
      <c r="D56">
        <v>3978161</v>
      </c>
      <c r="E56" s="33"/>
      <c r="F56" s="32"/>
      <c r="G56" s="33">
        <v>44113</v>
      </c>
      <c r="H56">
        <v>3.9781610000000001</v>
      </c>
    </row>
    <row r="57" spans="2:8">
      <c r="B57" s="33">
        <v>44116</v>
      </c>
      <c r="C57" s="38">
        <v>683.89300537109295</v>
      </c>
      <c r="D57">
        <v>1809924</v>
      </c>
      <c r="E57" s="33"/>
      <c r="F57" s="32"/>
      <c r="G57" s="33">
        <v>44116</v>
      </c>
      <c r="H57">
        <v>1.8099240000000001</v>
      </c>
    </row>
    <row r="58" spans="2:8">
      <c r="B58" s="33">
        <v>44117</v>
      </c>
      <c r="C58" s="38">
        <v>680.98303222656205</v>
      </c>
      <c r="D58">
        <v>1328451</v>
      </c>
      <c r="E58" s="33"/>
      <c r="F58" s="32"/>
      <c r="G58" s="33">
        <v>44117</v>
      </c>
      <c r="H58">
        <v>1.328451</v>
      </c>
    </row>
    <row r="59" spans="2:8">
      <c r="B59" s="33">
        <v>44118</v>
      </c>
      <c r="C59" s="38">
        <v>676.52111816406205</v>
      </c>
      <c r="D59">
        <v>2369537</v>
      </c>
      <c r="E59" s="33"/>
      <c r="F59" s="32"/>
      <c r="G59" s="33">
        <v>44118</v>
      </c>
      <c r="H59">
        <v>2.3695369999999998</v>
      </c>
    </row>
    <row r="60" spans="2:8">
      <c r="B60" s="33">
        <v>44119</v>
      </c>
      <c r="C60" s="38">
        <v>663.62030029296795</v>
      </c>
      <c r="D60">
        <v>1107005</v>
      </c>
      <c r="E60" s="33"/>
      <c r="F60" s="32"/>
      <c r="G60" s="33">
        <v>44119</v>
      </c>
      <c r="H60">
        <v>1.107005</v>
      </c>
    </row>
    <row r="61" spans="2:8">
      <c r="B61" s="33">
        <v>44120</v>
      </c>
      <c r="C61" s="38">
        <v>676.56964111328102</v>
      </c>
      <c r="D61">
        <v>1466874</v>
      </c>
      <c r="E61" s="33"/>
      <c r="F61" s="32"/>
      <c r="G61" s="33">
        <v>44120</v>
      </c>
      <c r="H61">
        <v>1.466874</v>
      </c>
    </row>
    <row r="62" spans="2:8">
      <c r="B62" s="33">
        <v>44123</v>
      </c>
      <c r="C62" s="38">
        <v>684.81457519531205</v>
      </c>
      <c r="D62">
        <v>1014098</v>
      </c>
      <c r="E62" s="33"/>
      <c r="F62" s="32"/>
      <c r="G62" s="33">
        <v>44123</v>
      </c>
      <c r="H62">
        <v>1.0140979999999999</v>
      </c>
    </row>
    <row r="63" spans="2:8">
      <c r="B63" s="33">
        <v>44124</v>
      </c>
      <c r="C63" s="38">
        <v>687.86993408203102</v>
      </c>
      <c r="D63">
        <v>976118</v>
      </c>
      <c r="E63" s="33"/>
      <c r="F63" s="32"/>
      <c r="G63" s="33">
        <v>44124</v>
      </c>
      <c r="H63">
        <v>0.97611800000000004</v>
      </c>
    </row>
    <row r="64" spans="2:8">
      <c r="B64" s="33">
        <v>44125</v>
      </c>
      <c r="C64" s="38">
        <v>690.24652099609295</v>
      </c>
      <c r="D64">
        <v>1933053</v>
      </c>
      <c r="E64" s="33"/>
      <c r="F64" s="32"/>
      <c r="G64" s="33">
        <v>44125</v>
      </c>
      <c r="H64">
        <v>1.9330529999999999</v>
      </c>
    </row>
    <row r="65" spans="2:8">
      <c r="B65" s="33">
        <v>44126</v>
      </c>
      <c r="C65" s="38">
        <v>702.12884521484295</v>
      </c>
      <c r="D65">
        <v>1357693</v>
      </c>
      <c r="E65" s="33"/>
      <c r="F65" s="32"/>
      <c r="G65" s="33">
        <v>44126</v>
      </c>
      <c r="H65">
        <v>1.357693</v>
      </c>
    </row>
    <row r="66" spans="2:8">
      <c r="B66" s="33">
        <v>44127</v>
      </c>
      <c r="C66" s="38">
        <v>704.89343261718705</v>
      </c>
      <c r="D66">
        <v>1209962</v>
      </c>
      <c r="E66" s="33"/>
      <c r="F66" s="32"/>
      <c r="G66" s="33">
        <v>44127</v>
      </c>
      <c r="H66">
        <v>1.209962</v>
      </c>
    </row>
    <row r="67" spans="2:8">
      <c r="B67" s="33">
        <v>44130</v>
      </c>
      <c r="C67" s="38">
        <v>699.55841064453102</v>
      </c>
      <c r="D67">
        <v>1386440</v>
      </c>
      <c r="E67" s="33"/>
      <c r="F67" s="32"/>
      <c r="G67" s="33">
        <v>44130</v>
      </c>
      <c r="H67">
        <v>1.3864399999999999</v>
      </c>
    </row>
    <row r="68" spans="2:8">
      <c r="B68" s="33">
        <v>44131</v>
      </c>
      <c r="C68" s="38">
        <v>702.71087646484295</v>
      </c>
      <c r="D68">
        <v>1953876</v>
      </c>
      <c r="E68" s="33"/>
      <c r="F68" s="32"/>
      <c r="G68" s="33">
        <v>44131</v>
      </c>
      <c r="H68">
        <v>1.9538759999999999</v>
      </c>
    </row>
    <row r="69" spans="2:8">
      <c r="B69" s="33">
        <v>44132</v>
      </c>
      <c r="C69" s="38">
        <v>706.73638916015602</v>
      </c>
      <c r="D69">
        <v>953186</v>
      </c>
      <c r="E69" s="33"/>
      <c r="F69" s="32"/>
      <c r="G69" s="33">
        <v>44132</v>
      </c>
      <c r="H69">
        <v>0.95318599999999998</v>
      </c>
    </row>
    <row r="70" spans="2:8">
      <c r="B70" s="33">
        <v>44133</v>
      </c>
      <c r="C70" s="38">
        <v>703.389892578125</v>
      </c>
      <c r="D70">
        <v>3726196</v>
      </c>
      <c r="E70" s="33"/>
      <c r="F70" s="32"/>
      <c r="G70" s="33">
        <v>44133</v>
      </c>
      <c r="H70">
        <v>3.7261959999999998</v>
      </c>
    </row>
    <row r="71" spans="2:8">
      <c r="B71" s="33">
        <v>44134</v>
      </c>
      <c r="C71" s="38">
        <v>706.05731201171795</v>
      </c>
      <c r="D71">
        <v>3269125</v>
      </c>
      <c r="E71" s="33"/>
      <c r="F71" s="32"/>
      <c r="G71" s="33">
        <v>44134</v>
      </c>
      <c r="H71">
        <v>3.2691249999999998</v>
      </c>
    </row>
    <row r="72" spans="2:8">
      <c r="B72" s="33">
        <v>44137</v>
      </c>
      <c r="C72" s="38">
        <v>758.14587402343705</v>
      </c>
      <c r="D72">
        <v>8059933</v>
      </c>
      <c r="E72" s="33"/>
      <c r="F72" s="32"/>
      <c r="G72" s="33">
        <v>44137</v>
      </c>
      <c r="H72">
        <v>8.0599329999999991</v>
      </c>
    </row>
    <row r="73" spans="2:8">
      <c r="B73" s="33">
        <v>44138</v>
      </c>
      <c r="C73" s="38">
        <v>759.79486083984295</v>
      </c>
      <c r="D73">
        <v>12035236</v>
      </c>
      <c r="E73" s="33"/>
      <c r="F73" s="32"/>
      <c r="G73" s="33">
        <v>44138</v>
      </c>
      <c r="H73">
        <v>12.035235999999999</v>
      </c>
    </row>
    <row r="74" spans="2:8">
      <c r="B74" s="33">
        <v>44139</v>
      </c>
      <c r="C74" s="38">
        <v>783.80224609375</v>
      </c>
      <c r="D74">
        <v>4845777</v>
      </c>
      <c r="E74" s="33"/>
      <c r="F74" s="32"/>
      <c r="G74" s="33">
        <v>44139</v>
      </c>
      <c r="H74">
        <v>4.845777</v>
      </c>
    </row>
    <row r="75" spans="2:8">
      <c r="B75" s="33">
        <v>44140</v>
      </c>
      <c r="C75" s="38">
        <v>793.30810546875</v>
      </c>
      <c r="D75">
        <v>3443427</v>
      </c>
      <c r="E75" s="33"/>
      <c r="F75" s="32"/>
      <c r="G75" s="33">
        <v>44140</v>
      </c>
      <c r="H75">
        <v>3.4434269999999998</v>
      </c>
    </row>
    <row r="76" spans="2:8">
      <c r="B76" s="33">
        <v>44141</v>
      </c>
      <c r="C76" s="38">
        <v>794.08428955078102</v>
      </c>
      <c r="D76">
        <v>2964004</v>
      </c>
      <c r="E76" s="33"/>
      <c r="F76" s="32"/>
      <c r="G76" s="33">
        <v>44141</v>
      </c>
      <c r="H76">
        <v>2.9640040000000001</v>
      </c>
    </row>
    <row r="77" spans="2:8">
      <c r="B77" s="33">
        <v>44144</v>
      </c>
      <c r="C77" s="38">
        <v>799.27362060546795</v>
      </c>
      <c r="D77">
        <v>2355138</v>
      </c>
      <c r="E77" s="33"/>
      <c r="F77" s="32"/>
      <c r="G77" s="33">
        <v>44144</v>
      </c>
      <c r="H77">
        <v>2.3551380000000002</v>
      </c>
    </row>
    <row r="78" spans="2:8">
      <c r="B78" s="33">
        <v>44145</v>
      </c>
      <c r="C78" s="38">
        <v>816.39392089843705</v>
      </c>
      <c r="D78">
        <v>3200355</v>
      </c>
      <c r="E78" s="33"/>
      <c r="F78" s="32"/>
      <c r="G78" s="33">
        <v>44145</v>
      </c>
      <c r="H78">
        <v>3.2003550000000001</v>
      </c>
    </row>
    <row r="79" spans="2:8">
      <c r="B79" s="33">
        <v>44146</v>
      </c>
      <c r="C79" s="38">
        <v>790.349609375</v>
      </c>
      <c r="D79">
        <v>2936135</v>
      </c>
      <c r="E79" s="33"/>
      <c r="F79" s="32"/>
      <c r="G79" s="33">
        <v>44146</v>
      </c>
      <c r="H79">
        <v>2.9361350000000002</v>
      </c>
    </row>
    <row r="80" spans="2:8">
      <c r="B80" s="33">
        <v>44147</v>
      </c>
      <c r="C80" s="38">
        <v>787.148681640625</v>
      </c>
      <c r="D80">
        <v>2224147</v>
      </c>
      <c r="E80" s="33"/>
      <c r="F80" s="32"/>
      <c r="G80" s="33">
        <v>44147</v>
      </c>
      <c r="H80">
        <v>2.2241469999999999</v>
      </c>
    </row>
    <row r="81" spans="2:8">
      <c r="B81" s="33">
        <v>44148</v>
      </c>
      <c r="C81" s="38">
        <v>803.54156494140602</v>
      </c>
      <c r="D81">
        <v>3689109</v>
      </c>
      <c r="E81" s="33"/>
      <c r="F81" s="32"/>
      <c r="G81" s="33">
        <v>44148</v>
      </c>
      <c r="H81">
        <v>3.6891090000000002</v>
      </c>
    </row>
    <row r="82" spans="2:8">
      <c r="B82" s="33">
        <v>44149</v>
      </c>
      <c r="C82" s="38">
        <v>802.18371582031205</v>
      </c>
      <c r="D82">
        <v>132918</v>
      </c>
      <c r="E82" s="33"/>
      <c r="F82" s="32"/>
      <c r="G82" s="33">
        <v>44149</v>
      </c>
      <c r="H82">
        <v>0.13291800000000001</v>
      </c>
    </row>
    <row r="83" spans="2:8">
      <c r="B83" s="33">
        <v>44152</v>
      </c>
      <c r="C83" s="38">
        <v>819.35235595703102</v>
      </c>
      <c r="D83">
        <v>2287511</v>
      </c>
      <c r="E83" s="33"/>
      <c r="F83" s="32"/>
      <c r="G83" s="33">
        <v>44152</v>
      </c>
      <c r="H83">
        <v>2.2875109999999999</v>
      </c>
    </row>
    <row r="84" spans="2:8">
      <c r="B84" s="33">
        <v>44153</v>
      </c>
      <c r="C84" s="38">
        <v>812.950439453125</v>
      </c>
      <c r="D84">
        <v>1517818</v>
      </c>
      <c r="E84" s="33"/>
      <c r="F84" s="32"/>
      <c r="G84" s="33">
        <v>44153</v>
      </c>
      <c r="H84">
        <v>1.5178179999999999</v>
      </c>
    </row>
    <row r="85" spans="2:8">
      <c r="B85" s="33">
        <v>44154</v>
      </c>
      <c r="C85" s="38">
        <v>802.95965576171795</v>
      </c>
      <c r="D85">
        <v>2506168</v>
      </c>
      <c r="E85" s="33"/>
      <c r="F85" s="32"/>
      <c r="G85" s="33">
        <v>44154</v>
      </c>
      <c r="H85">
        <v>2.5061680000000002</v>
      </c>
    </row>
    <row r="86" spans="2:8">
      <c r="B86" s="33">
        <v>44155</v>
      </c>
      <c r="C86" s="38">
        <v>800.24359130859295</v>
      </c>
      <c r="D86">
        <v>1488974</v>
      </c>
      <c r="E86" s="33"/>
      <c r="F86" s="32"/>
      <c r="G86" s="33">
        <v>44155</v>
      </c>
      <c r="H86">
        <v>1.488974</v>
      </c>
    </row>
    <row r="87" spans="2:8">
      <c r="B87" s="33">
        <v>44158</v>
      </c>
      <c r="C87" s="38">
        <v>799.41912841796795</v>
      </c>
      <c r="D87">
        <v>1420996</v>
      </c>
      <c r="E87" s="33"/>
      <c r="F87" s="32"/>
      <c r="G87" s="33">
        <v>44158</v>
      </c>
      <c r="H87">
        <v>1.4209959999999999</v>
      </c>
    </row>
    <row r="88" spans="2:8">
      <c r="B88" s="33">
        <v>44159</v>
      </c>
      <c r="C88" s="38">
        <v>796.16961669921795</v>
      </c>
      <c r="D88">
        <v>1392411</v>
      </c>
      <c r="E88" s="33"/>
      <c r="F88" s="32"/>
      <c r="G88" s="33">
        <v>44159</v>
      </c>
      <c r="H88">
        <v>1.3924110000000001</v>
      </c>
    </row>
    <row r="89" spans="2:8">
      <c r="B89" s="33">
        <v>44160</v>
      </c>
      <c r="C89" s="38">
        <v>790.980224609375</v>
      </c>
      <c r="D89">
        <v>1410000</v>
      </c>
      <c r="E89" s="33"/>
      <c r="F89" s="32"/>
      <c r="G89" s="33">
        <v>44160</v>
      </c>
      <c r="H89">
        <v>1.41</v>
      </c>
    </row>
    <row r="90" spans="2:8">
      <c r="B90" s="33">
        <v>44161</v>
      </c>
      <c r="C90" s="38">
        <v>779.09765625</v>
      </c>
      <c r="D90">
        <v>1936628</v>
      </c>
      <c r="E90" s="33"/>
      <c r="F90" s="32"/>
      <c r="G90" s="33">
        <v>44161</v>
      </c>
      <c r="H90">
        <v>1.936628</v>
      </c>
    </row>
    <row r="91" spans="2:8">
      <c r="B91" s="33">
        <v>44162</v>
      </c>
      <c r="C91" s="38">
        <v>777.351806640625</v>
      </c>
      <c r="D91">
        <v>4776766</v>
      </c>
      <c r="E91" s="33"/>
      <c r="F91" s="32"/>
      <c r="G91" s="33">
        <v>44162</v>
      </c>
      <c r="H91">
        <v>4.7767660000000003</v>
      </c>
    </row>
    <row r="92" spans="2:8">
      <c r="B92" s="33">
        <v>44166</v>
      </c>
      <c r="C92" s="38">
        <v>798.691650390625</v>
      </c>
      <c r="D92">
        <v>3766220</v>
      </c>
      <c r="E92" s="33"/>
      <c r="F92" s="32"/>
      <c r="G92" s="33">
        <v>44166</v>
      </c>
      <c r="H92">
        <v>3.7662200000000001</v>
      </c>
    </row>
    <row r="93" spans="2:8">
      <c r="B93" s="33">
        <v>44167</v>
      </c>
      <c r="C93" s="38">
        <v>811.25299072265602</v>
      </c>
      <c r="D93">
        <v>2062830</v>
      </c>
      <c r="E93" s="33"/>
      <c r="F93" s="32"/>
      <c r="G93" s="33">
        <v>44167</v>
      </c>
      <c r="H93">
        <v>2.0628299999999999</v>
      </c>
    </row>
    <row r="94" spans="2:8">
      <c r="B94" s="33">
        <v>44168</v>
      </c>
      <c r="C94" s="38">
        <v>807.32452392578102</v>
      </c>
      <c r="D94">
        <v>2794370</v>
      </c>
      <c r="E94" s="33"/>
      <c r="F94" s="32"/>
      <c r="G94" s="33">
        <v>44168</v>
      </c>
      <c r="H94">
        <v>2.7943699999999998</v>
      </c>
    </row>
    <row r="95" spans="2:8">
      <c r="B95" s="33">
        <v>44169</v>
      </c>
      <c r="C95" s="38">
        <v>804.60852050781205</v>
      </c>
      <c r="D95">
        <v>1950537</v>
      </c>
      <c r="E95" s="33"/>
      <c r="F95" s="32"/>
      <c r="G95" s="33">
        <v>44169</v>
      </c>
      <c r="H95">
        <v>1.950537</v>
      </c>
    </row>
    <row r="96" spans="2:8">
      <c r="B96" s="33">
        <v>44172</v>
      </c>
      <c r="C96" s="38">
        <v>801.01959228515602</v>
      </c>
      <c r="D96">
        <v>1252949</v>
      </c>
      <c r="E96" s="33"/>
      <c r="F96" s="32"/>
      <c r="G96" s="33">
        <v>44172</v>
      </c>
      <c r="H96">
        <v>1.2529490000000001</v>
      </c>
    </row>
    <row r="97" spans="2:8">
      <c r="B97" s="33">
        <v>44173</v>
      </c>
      <c r="C97" s="38">
        <v>795.296630859375</v>
      </c>
      <c r="D97">
        <v>1282605</v>
      </c>
      <c r="E97" s="33"/>
      <c r="F97" s="32"/>
      <c r="G97" s="33">
        <v>44173</v>
      </c>
      <c r="H97">
        <v>1.282605</v>
      </c>
    </row>
    <row r="98" spans="2:8">
      <c r="B98" s="33">
        <v>44174</v>
      </c>
      <c r="C98" s="38">
        <v>799.12799072265602</v>
      </c>
      <c r="D98">
        <v>973862</v>
      </c>
      <c r="E98" s="33"/>
      <c r="F98" s="32"/>
      <c r="G98" s="33">
        <v>44174</v>
      </c>
      <c r="H98">
        <v>0.97386200000000001</v>
      </c>
    </row>
    <row r="99" spans="2:8">
      <c r="B99" s="33">
        <v>44175</v>
      </c>
      <c r="C99" s="38">
        <v>802.57159423828102</v>
      </c>
      <c r="D99">
        <v>1551387</v>
      </c>
      <c r="E99" s="33"/>
      <c r="F99" s="32"/>
      <c r="G99" s="33">
        <v>44175</v>
      </c>
      <c r="H99">
        <v>1.5513870000000001</v>
      </c>
    </row>
    <row r="100" spans="2:8">
      <c r="B100" s="33">
        <v>44176</v>
      </c>
      <c r="C100" s="38">
        <v>802.6201171875</v>
      </c>
      <c r="D100">
        <v>2077418</v>
      </c>
      <c r="E100" s="33"/>
      <c r="F100" s="32"/>
      <c r="G100" s="33">
        <v>44176</v>
      </c>
      <c r="H100">
        <v>2.0774180000000002</v>
      </c>
    </row>
    <row r="101" spans="2:8">
      <c r="B101" s="33">
        <v>44179</v>
      </c>
      <c r="C101" s="38">
        <v>802.13513183593705</v>
      </c>
      <c r="D101">
        <v>628450</v>
      </c>
      <c r="E101" s="33"/>
      <c r="F101" s="32"/>
      <c r="G101" s="33">
        <v>44179</v>
      </c>
      <c r="H101">
        <v>0.62844999999999995</v>
      </c>
    </row>
    <row r="102" spans="2:8">
      <c r="B102" s="33">
        <v>44180</v>
      </c>
      <c r="C102" s="38">
        <v>838.84924316406205</v>
      </c>
      <c r="D102">
        <v>6328314</v>
      </c>
      <c r="E102" s="33"/>
      <c r="F102" s="32"/>
      <c r="G102" s="33">
        <v>44180</v>
      </c>
      <c r="H102">
        <v>6.3283139999999998</v>
      </c>
    </row>
    <row r="103" spans="2:8">
      <c r="B103" s="33">
        <v>44181</v>
      </c>
      <c r="C103" s="38">
        <v>874.10852050781205</v>
      </c>
      <c r="D103">
        <v>8084435</v>
      </c>
      <c r="E103" s="33"/>
      <c r="F103" s="32"/>
      <c r="G103" s="33">
        <v>44181</v>
      </c>
      <c r="H103">
        <v>8.0844349999999991</v>
      </c>
    </row>
    <row r="104" spans="2:8">
      <c r="B104" s="33">
        <v>44182</v>
      </c>
      <c r="C104" s="38">
        <v>883.71142578125</v>
      </c>
      <c r="D104">
        <v>7393369</v>
      </c>
      <c r="E104" s="33"/>
      <c r="F104" s="32"/>
      <c r="G104" s="33">
        <v>44182</v>
      </c>
      <c r="H104">
        <v>7.3933689999999999</v>
      </c>
    </row>
    <row r="105" spans="2:8">
      <c r="B105" s="33">
        <v>44183</v>
      </c>
      <c r="C105" s="38">
        <v>891.76232910156205</v>
      </c>
      <c r="D105">
        <v>4348236</v>
      </c>
      <c r="E105" s="33"/>
      <c r="F105" s="32"/>
      <c r="G105" s="33">
        <v>44183</v>
      </c>
      <c r="H105">
        <v>4.348236</v>
      </c>
    </row>
    <row r="106" spans="2:8">
      <c r="B106" s="33">
        <v>44186</v>
      </c>
      <c r="C106" s="38">
        <v>855.63006591796795</v>
      </c>
      <c r="D106">
        <v>2230086</v>
      </c>
      <c r="E106" s="33"/>
      <c r="F106" s="32"/>
      <c r="G106" s="33">
        <v>44186</v>
      </c>
      <c r="H106">
        <v>2.230086</v>
      </c>
    </row>
    <row r="107" spans="2:8">
      <c r="B107" s="33">
        <v>44187</v>
      </c>
      <c r="C107" s="38">
        <v>854.12664794921795</v>
      </c>
      <c r="D107">
        <v>2460221</v>
      </c>
      <c r="E107" s="33"/>
      <c r="F107" s="32"/>
      <c r="G107" s="33">
        <v>44187</v>
      </c>
      <c r="H107">
        <v>2.4602210000000002</v>
      </c>
    </row>
    <row r="108" spans="2:8">
      <c r="B108" s="33">
        <v>44188</v>
      </c>
      <c r="C108" s="38">
        <v>866.54254150390602</v>
      </c>
      <c r="D108">
        <v>1404169</v>
      </c>
      <c r="E108" s="33"/>
      <c r="F108" s="32"/>
      <c r="G108" s="33">
        <v>44188</v>
      </c>
      <c r="H108">
        <v>1.404169</v>
      </c>
    </row>
    <row r="109" spans="2:8">
      <c r="B109" s="33">
        <v>44189</v>
      </c>
      <c r="C109" s="38">
        <v>869.01611328125</v>
      </c>
      <c r="D109">
        <v>1528919</v>
      </c>
      <c r="E109" s="33"/>
      <c r="F109" s="32"/>
      <c r="G109" s="33">
        <v>44189</v>
      </c>
      <c r="H109">
        <v>1.5289189999999999</v>
      </c>
    </row>
    <row r="110" spans="2:8">
      <c r="B110" s="33">
        <v>44193</v>
      </c>
      <c r="C110" s="38">
        <v>876.48492431640602</v>
      </c>
      <c r="D110">
        <v>1149489</v>
      </c>
      <c r="E110" s="33"/>
      <c r="F110" s="32"/>
      <c r="G110" s="33">
        <v>44193</v>
      </c>
      <c r="H110">
        <v>1.149489</v>
      </c>
    </row>
    <row r="111" spans="2:8">
      <c r="B111" s="33">
        <v>44194</v>
      </c>
      <c r="C111" s="38">
        <v>881.48046875</v>
      </c>
      <c r="D111">
        <v>1536659</v>
      </c>
      <c r="E111" s="33"/>
      <c r="F111" s="32"/>
      <c r="G111" s="33">
        <v>44194</v>
      </c>
      <c r="H111">
        <v>1.536659</v>
      </c>
    </row>
    <row r="112" spans="2:8">
      <c r="B112" s="33">
        <v>44195</v>
      </c>
      <c r="C112" s="38">
        <v>877.50347900390602</v>
      </c>
      <c r="D112">
        <v>886047</v>
      </c>
      <c r="E112" s="33"/>
      <c r="F112" s="32"/>
      <c r="G112" s="33">
        <v>44195</v>
      </c>
      <c r="H112">
        <v>0.88604700000000003</v>
      </c>
    </row>
    <row r="113" spans="2:8">
      <c r="B113" s="33">
        <v>44196</v>
      </c>
      <c r="C113" s="38">
        <v>888.65832519531205</v>
      </c>
      <c r="D113">
        <v>1025422</v>
      </c>
      <c r="E113" s="33"/>
      <c r="F113" s="32"/>
      <c r="G113" s="33">
        <v>44196</v>
      </c>
      <c r="H113">
        <v>1.0254220000000001</v>
      </c>
    </row>
    <row r="114" spans="2:8">
      <c r="B114" s="33">
        <v>44197</v>
      </c>
      <c r="C114" s="38">
        <v>882.595947265625</v>
      </c>
      <c r="D114">
        <v>2158857</v>
      </c>
      <c r="E114" s="33"/>
      <c r="F114" s="32"/>
      <c r="G114" s="33">
        <v>44197</v>
      </c>
      <c r="H114">
        <v>2.1588569999999998</v>
      </c>
    </row>
    <row r="115" spans="2:8">
      <c r="B115" s="33">
        <v>44200</v>
      </c>
      <c r="C115" s="38">
        <v>891.22882080078102</v>
      </c>
      <c r="D115">
        <v>1042065</v>
      </c>
      <c r="E115" s="33"/>
      <c r="F115" s="32"/>
      <c r="G115" s="33">
        <v>44200</v>
      </c>
      <c r="H115">
        <v>1.042065</v>
      </c>
    </row>
    <row r="116" spans="2:8">
      <c r="B116" s="33">
        <v>44201</v>
      </c>
      <c r="C116" s="38">
        <v>907.62176513671795</v>
      </c>
      <c r="D116">
        <v>1871002</v>
      </c>
      <c r="E116" s="33"/>
      <c r="F116" s="32"/>
      <c r="G116" s="33">
        <v>44201</v>
      </c>
      <c r="H116">
        <v>1.8710020000000001</v>
      </c>
    </row>
    <row r="117" spans="2:8">
      <c r="B117" s="33">
        <v>44202</v>
      </c>
      <c r="C117" s="38">
        <v>917.515625</v>
      </c>
      <c r="D117">
        <v>2633011</v>
      </c>
      <c r="E117" s="33"/>
      <c r="F117" s="32"/>
      <c r="G117" s="33">
        <v>44202</v>
      </c>
      <c r="H117">
        <v>2.6330110000000002</v>
      </c>
    </row>
    <row r="118" spans="2:8">
      <c r="B118" s="33">
        <v>44203</v>
      </c>
      <c r="C118" s="38">
        <v>942.10491943359295</v>
      </c>
      <c r="D118">
        <v>2124734</v>
      </c>
      <c r="E118" s="33"/>
      <c r="F118" s="32"/>
      <c r="G118" s="33">
        <v>44203</v>
      </c>
      <c r="H118">
        <v>2.1247340000000001</v>
      </c>
    </row>
    <row r="119" spans="2:8">
      <c r="B119" s="33">
        <v>44204</v>
      </c>
      <c r="C119" s="38">
        <v>977.26721191406205</v>
      </c>
      <c r="D119">
        <v>3536689</v>
      </c>
      <c r="E119" s="33"/>
      <c r="F119" s="32"/>
      <c r="G119" s="33">
        <v>44204</v>
      </c>
      <c r="H119">
        <v>3.536689</v>
      </c>
    </row>
    <row r="120" spans="2:8">
      <c r="B120" s="33">
        <v>44207</v>
      </c>
      <c r="C120" s="38">
        <v>983.37823486328102</v>
      </c>
      <c r="D120">
        <v>1773737</v>
      </c>
      <c r="E120" s="33"/>
      <c r="F120" s="32"/>
      <c r="G120" s="33">
        <v>44207</v>
      </c>
      <c r="H120">
        <v>1.7737369999999999</v>
      </c>
    </row>
    <row r="121" spans="2:8">
      <c r="B121" s="33">
        <v>44208</v>
      </c>
      <c r="C121" s="38">
        <v>988.22821044921795</v>
      </c>
      <c r="D121">
        <v>1799936</v>
      </c>
      <c r="E121" s="33"/>
      <c r="F121" s="32"/>
      <c r="G121" s="33">
        <v>44208</v>
      </c>
      <c r="H121">
        <v>1.799936</v>
      </c>
    </row>
    <row r="122" spans="2:8">
      <c r="B122" s="33">
        <v>44209</v>
      </c>
      <c r="C122" s="38">
        <v>982.06866455078102</v>
      </c>
      <c r="D122">
        <v>2210980</v>
      </c>
      <c r="E122" s="33"/>
      <c r="F122" s="32"/>
      <c r="G122" s="33">
        <v>44209</v>
      </c>
      <c r="H122">
        <v>2.2109800000000002</v>
      </c>
    </row>
    <row r="123" spans="2:8">
      <c r="B123" s="33">
        <v>44210</v>
      </c>
      <c r="C123" s="38">
        <v>972.95068359375</v>
      </c>
      <c r="D123">
        <v>2091931</v>
      </c>
      <c r="E123" s="33"/>
      <c r="F123" s="32"/>
      <c r="G123" s="33">
        <v>44210</v>
      </c>
      <c r="H123">
        <v>2.0919310000000002</v>
      </c>
    </row>
    <row r="124" spans="2:8">
      <c r="B124" s="33">
        <v>44211</v>
      </c>
      <c r="C124" s="38">
        <v>951.90185546875</v>
      </c>
      <c r="D124">
        <v>2598734</v>
      </c>
      <c r="E124" s="33"/>
      <c r="F124" s="32"/>
      <c r="G124" s="33">
        <v>44211</v>
      </c>
      <c r="H124">
        <v>2.5987339999999999</v>
      </c>
    </row>
    <row r="125" spans="2:8">
      <c r="B125" s="33">
        <v>44214</v>
      </c>
      <c r="C125" s="38">
        <v>956.07293701171795</v>
      </c>
      <c r="D125">
        <v>2565847</v>
      </c>
      <c r="E125" s="33"/>
      <c r="F125" s="32"/>
      <c r="G125" s="33">
        <v>44214</v>
      </c>
      <c r="H125">
        <v>2.5658470000000002</v>
      </c>
    </row>
    <row r="126" spans="2:8">
      <c r="B126" s="33">
        <v>44215</v>
      </c>
      <c r="C126" s="38">
        <v>988.6162109375</v>
      </c>
      <c r="D126">
        <v>1875360</v>
      </c>
      <c r="E126" s="33"/>
      <c r="F126" s="32"/>
      <c r="G126" s="33">
        <v>44215</v>
      </c>
      <c r="H126">
        <v>1.8753599999999999</v>
      </c>
    </row>
    <row r="127" spans="2:8">
      <c r="B127" s="33">
        <v>44216</v>
      </c>
      <c r="C127" s="38">
        <v>989.53765869140602</v>
      </c>
      <c r="D127">
        <v>2370898</v>
      </c>
      <c r="E127" s="33"/>
      <c r="F127" s="32"/>
      <c r="G127" s="33">
        <v>44216</v>
      </c>
      <c r="H127">
        <v>2.3708979999999999</v>
      </c>
    </row>
    <row r="128" spans="2:8">
      <c r="B128" s="33">
        <v>44217</v>
      </c>
      <c r="C128" s="38">
        <v>1097.98278808593</v>
      </c>
      <c r="D128">
        <v>23442138</v>
      </c>
      <c r="E128" s="33"/>
      <c r="F128" s="32"/>
      <c r="G128" s="33">
        <v>44217</v>
      </c>
      <c r="H128">
        <v>23.442138</v>
      </c>
    </row>
    <row r="129" spans="2:8">
      <c r="B129" s="33">
        <v>44218</v>
      </c>
      <c r="C129" s="38">
        <v>1088.9619140625</v>
      </c>
      <c r="D129">
        <v>5718476</v>
      </c>
      <c r="E129" s="33"/>
      <c r="F129" s="32"/>
      <c r="G129" s="33">
        <v>44218</v>
      </c>
      <c r="H129">
        <v>5.7184759999999999</v>
      </c>
    </row>
    <row r="130" spans="2:8">
      <c r="B130" s="33">
        <v>44221</v>
      </c>
      <c r="C130" s="38">
        <v>1088.71936035156</v>
      </c>
      <c r="D130">
        <v>3099232</v>
      </c>
      <c r="E130" s="33"/>
      <c r="F130" s="32"/>
      <c r="G130" s="33">
        <v>44221</v>
      </c>
      <c r="H130">
        <v>3.0992320000000002</v>
      </c>
    </row>
    <row r="131" spans="2:8">
      <c r="B131" s="33">
        <v>44223</v>
      </c>
      <c r="C131" s="38">
        <v>1082.55993652343</v>
      </c>
      <c r="D131">
        <v>1899418</v>
      </c>
      <c r="E131" s="33"/>
      <c r="F131" s="32"/>
      <c r="G131" s="33">
        <v>44223</v>
      </c>
      <c r="H131">
        <v>1.8994180000000001</v>
      </c>
    </row>
    <row r="132" spans="2:8">
      <c r="B132" s="33">
        <v>44224</v>
      </c>
      <c r="C132" s="38">
        <v>1149.3779296875</v>
      </c>
      <c r="D132">
        <v>14679636</v>
      </c>
      <c r="E132" s="33"/>
      <c r="F132" s="32"/>
      <c r="G132" s="33">
        <v>44224</v>
      </c>
      <c r="H132">
        <v>14.679636</v>
      </c>
    </row>
    <row r="133" spans="2:8">
      <c r="B133" s="33">
        <v>44225</v>
      </c>
      <c r="C133" s="38">
        <v>1016.13079833984</v>
      </c>
      <c r="D133">
        <v>13643267</v>
      </c>
      <c r="E133" s="33"/>
      <c r="F133" s="32"/>
      <c r="G133" s="33">
        <v>44225</v>
      </c>
      <c r="H133">
        <v>13.643267</v>
      </c>
    </row>
    <row r="134" spans="2:8">
      <c r="B134" s="33">
        <v>44228</v>
      </c>
      <c r="C134" s="38">
        <v>1033.10278320312</v>
      </c>
      <c r="D134">
        <v>3678712</v>
      </c>
      <c r="E134" s="33"/>
      <c r="F134" s="32"/>
      <c r="G134" s="33">
        <v>44228</v>
      </c>
      <c r="H134">
        <v>3.678712</v>
      </c>
    </row>
    <row r="135" spans="2:8">
      <c r="B135" s="33">
        <v>44229</v>
      </c>
      <c r="C135" s="38">
        <v>1099.33728027343</v>
      </c>
      <c r="D135">
        <v>5829926</v>
      </c>
      <c r="E135" s="33"/>
      <c r="F135" s="32"/>
      <c r="G135" s="33">
        <v>44229</v>
      </c>
      <c r="H135">
        <v>5.8299260000000004</v>
      </c>
    </row>
    <row r="136" spans="2:8">
      <c r="B136" s="33">
        <v>44230</v>
      </c>
      <c r="C136" s="38">
        <v>1082.26818847656</v>
      </c>
      <c r="D136">
        <v>3032392</v>
      </c>
      <c r="E136" s="33"/>
      <c r="F136" s="32"/>
      <c r="G136" s="33">
        <v>44230</v>
      </c>
      <c r="H136">
        <v>3.0323920000000002</v>
      </c>
    </row>
    <row r="137" spans="2:8">
      <c r="B137" s="33">
        <v>44231</v>
      </c>
      <c r="C137" s="38">
        <v>1102.98474121093</v>
      </c>
      <c r="D137">
        <v>1829648</v>
      </c>
      <c r="E137" s="33"/>
      <c r="F137" s="32"/>
      <c r="G137" s="33">
        <v>44231</v>
      </c>
      <c r="H137">
        <v>1.8296479999999999</v>
      </c>
    </row>
    <row r="138" spans="2:8">
      <c r="B138" s="33">
        <v>44232</v>
      </c>
      <c r="C138" s="38">
        <v>1079.64208984375</v>
      </c>
      <c r="D138">
        <v>2156894</v>
      </c>
      <c r="E138" s="33"/>
      <c r="F138" s="32"/>
      <c r="G138" s="33">
        <v>44232</v>
      </c>
      <c r="H138">
        <v>2.1568939999999999</v>
      </c>
    </row>
    <row r="139" spans="2:8">
      <c r="B139" s="33">
        <v>44235</v>
      </c>
      <c r="C139" s="38">
        <v>1095.349609375</v>
      </c>
      <c r="D139">
        <v>1714057</v>
      </c>
      <c r="E139" s="33"/>
      <c r="F139" s="32"/>
      <c r="G139" s="33">
        <v>44235</v>
      </c>
      <c r="H139">
        <v>1.7140569999999999</v>
      </c>
    </row>
    <row r="140" spans="2:8">
      <c r="B140" s="33">
        <v>44236</v>
      </c>
      <c r="C140" s="38">
        <v>1107.89636230468</v>
      </c>
      <c r="D140">
        <v>3183233</v>
      </c>
      <c r="E140" s="33"/>
      <c r="F140" s="32"/>
      <c r="G140" s="33">
        <v>44236</v>
      </c>
      <c r="H140">
        <v>3.183233</v>
      </c>
    </row>
    <row r="141" spans="2:8">
      <c r="B141" s="33">
        <v>44237</v>
      </c>
      <c r="C141" s="38">
        <v>1105.416015625</v>
      </c>
      <c r="D141">
        <v>1389370</v>
      </c>
      <c r="E141" s="33"/>
      <c r="F141" s="32"/>
      <c r="G141" s="33">
        <v>44237</v>
      </c>
      <c r="H141">
        <v>1.38937</v>
      </c>
    </row>
    <row r="142" spans="2:8">
      <c r="B142" s="33">
        <v>44238</v>
      </c>
      <c r="C142" s="38">
        <v>1123.70104980468</v>
      </c>
      <c r="D142">
        <v>1141881</v>
      </c>
      <c r="E142" s="33"/>
      <c r="F142" s="32"/>
      <c r="G142" s="33">
        <v>44238</v>
      </c>
      <c r="H142">
        <v>1.1418809999999999</v>
      </c>
    </row>
    <row r="143" spans="2:8">
      <c r="B143" s="33">
        <v>44239</v>
      </c>
      <c r="C143" s="38">
        <v>1110.66809082031</v>
      </c>
      <c r="D143">
        <v>1437728</v>
      </c>
      <c r="E143" s="33"/>
      <c r="F143" s="32"/>
      <c r="G143" s="33">
        <v>44239</v>
      </c>
      <c r="H143">
        <v>1.4377279999999999</v>
      </c>
    </row>
    <row r="144" spans="2:8">
      <c r="B144" s="33">
        <v>44242</v>
      </c>
      <c r="C144" s="38">
        <v>1140.23547363281</v>
      </c>
      <c r="D144">
        <v>2178167</v>
      </c>
      <c r="E144" s="33"/>
      <c r="F144" s="32"/>
      <c r="G144" s="33">
        <v>44242</v>
      </c>
      <c r="H144">
        <v>2.1781670000000002</v>
      </c>
    </row>
    <row r="145" spans="2:8">
      <c r="B145" s="33">
        <v>44243</v>
      </c>
      <c r="C145" s="38">
        <v>1182.83569335937</v>
      </c>
      <c r="D145">
        <v>3715493</v>
      </c>
      <c r="E145" s="33"/>
      <c r="F145" s="32"/>
      <c r="G145" s="33">
        <v>44243</v>
      </c>
      <c r="H145">
        <v>3.7154929999999999</v>
      </c>
    </row>
    <row r="146" spans="2:8">
      <c r="B146" s="33">
        <v>44244</v>
      </c>
      <c r="C146" s="38">
        <v>1161.77868652343</v>
      </c>
      <c r="D146">
        <v>2592491</v>
      </c>
      <c r="E146" s="33"/>
      <c r="F146" s="32"/>
      <c r="G146" s="33">
        <v>44244</v>
      </c>
      <c r="H146">
        <v>2.5924909999999999</v>
      </c>
    </row>
    <row r="147" spans="2:8">
      <c r="B147" s="33">
        <v>44245</v>
      </c>
      <c r="C147" s="38">
        <v>1133.96203613281</v>
      </c>
      <c r="D147">
        <v>1891251</v>
      </c>
      <c r="E147" s="33"/>
      <c r="F147" s="32"/>
      <c r="G147" s="33">
        <v>44245</v>
      </c>
      <c r="H147">
        <v>1.891251</v>
      </c>
    </row>
    <row r="148" spans="2:8">
      <c r="B148" s="33">
        <v>44246</v>
      </c>
      <c r="C148" s="38">
        <v>1107.79870605468</v>
      </c>
      <c r="D148">
        <v>1588500</v>
      </c>
      <c r="E148" s="33"/>
      <c r="F148" s="32"/>
      <c r="G148" s="33">
        <v>44246</v>
      </c>
      <c r="H148">
        <v>1.5885</v>
      </c>
    </row>
    <row r="149" spans="2:8">
      <c r="B149" s="33">
        <v>44249</v>
      </c>
      <c r="C149" s="38">
        <v>1097.29467773437</v>
      </c>
      <c r="D149">
        <v>2542835</v>
      </c>
      <c r="E149" s="33"/>
      <c r="F149" s="32"/>
      <c r="G149" s="33">
        <v>44249</v>
      </c>
      <c r="H149">
        <v>2.5428350000000002</v>
      </c>
    </row>
    <row r="150" spans="2:8">
      <c r="B150" s="33">
        <v>44250</v>
      </c>
      <c r="C150" s="38">
        <v>1093.64758300781</v>
      </c>
      <c r="D150">
        <v>1374807</v>
      </c>
      <c r="E150" s="33"/>
      <c r="F150" s="32"/>
      <c r="G150" s="33">
        <v>44250</v>
      </c>
      <c r="H150">
        <v>1.3748069999999999</v>
      </c>
    </row>
    <row r="151" spans="2:8">
      <c r="B151" s="33">
        <v>44251</v>
      </c>
      <c r="C151" s="38">
        <v>1114.65576171875</v>
      </c>
      <c r="D151">
        <v>1114199</v>
      </c>
      <c r="E151" s="33"/>
      <c r="F151" s="32"/>
      <c r="G151" s="33">
        <v>44251</v>
      </c>
      <c r="H151">
        <v>1.1141989999999999</v>
      </c>
    </row>
    <row r="152" spans="2:8">
      <c r="B152" s="33">
        <v>44252</v>
      </c>
      <c r="C152" s="38">
        <v>1143.59106445312</v>
      </c>
      <c r="D152">
        <v>2537138</v>
      </c>
      <c r="E152" s="33"/>
      <c r="F152" s="32"/>
      <c r="G152" s="33">
        <v>44252</v>
      </c>
      <c r="H152">
        <v>2.5371380000000001</v>
      </c>
    </row>
    <row r="153" spans="2:8">
      <c r="B153" s="33">
        <v>44253</v>
      </c>
      <c r="C153" s="38">
        <v>1075.26525878906</v>
      </c>
      <c r="D153">
        <v>4164831</v>
      </c>
      <c r="E153" s="33"/>
      <c r="F153" s="32"/>
      <c r="G153" s="33">
        <v>44253</v>
      </c>
      <c r="H153">
        <v>4.1648310000000004</v>
      </c>
    </row>
    <row r="154" spans="2:8">
      <c r="B154" s="33">
        <v>44256</v>
      </c>
      <c r="C154" s="38">
        <v>1081.68444824218</v>
      </c>
      <c r="D154">
        <v>2136966</v>
      </c>
      <c r="E154" s="33"/>
      <c r="F154" s="32"/>
      <c r="G154" s="33">
        <v>44256</v>
      </c>
      <c r="H154">
        <v>2.1369660000000001</v>
      </c>
    </row>
    <row r="155" spans="2:8">
      <c r="B155" s="33">
        <v>44257</v>
      </c>
      <c r="C155" s="38">
        <v>1112.61340332031</v>
      </c>
      <c r="D155">
        <v>2632084</v>
      </c>
      <c r="E155" s="33"/>
      <c r="F155" s="32"/>
      <c r="G155" s="33">
        <v>44257</v>
      </c>
      <c r="H155">
        <v>2.6320839999999999</v>
      </c>
    </row>
    <row r="156" spans="2:8">
      <c r="B156" s="33">
        <v>44258</v>
      </c>
      <c r="C156" s="38">
        <v>1132.0654296875</v>
      </c>
      <c r="D156">
        <v>2582980</v>
      </c>
      <c r="E156" s="33"/>
      <c r="F156" s="32"/>
      <c r="G156" s="33">
        <v>44258</v>
      </c>
      <c r="H156">
        <v>2.5829800000000001</v>
      </c>
    </row>
    <row r="157" spans="2:8">
      <c r="B157" s="33">
        <v>44259</v>
      </c>
      <c r="C157" s="38">
        <v>1139.50598144531</v>
      </c>
      <c r="D157">
        <v>1896345</v>
      </c>
      <c r="E157" s="33"/>
      <c r="F157" s="32"/>
      <c r="G157" s="33">
        <v>44259</v>
      </c>
      <c r="H157">
        <v>1.8963449999999999</v>
      </c>
    </row>
    <row r="158" spans="2:8">
      <c r="B158" s="33">
        <v>44260</v>
      </c>
      <c r="C158" s="38">
        <v>1086.20690917968</v>
      </c>
      <c r="D158">
        <v>4524090</v>
      </c>
      <c r="E158" s="33"/>
      <c r="F158" s="32"/>
      <c r="G158" s="33">
        <v>44260</v>
      </c>
      <c r="H158">
        <v>4.5240900000000002</v>
      </c>
    </row>
    <row r="159" spans="2:8">
      <c r="B159" s="33">
        <v>44263</v>
      </c>
      <c r="C159" s="38">
        <v>1084.69970703125</v>
      </c>
      <c r="D159">
        <v>2094055</v>
      </c>
      <c r="E159" s="33"/>
      <c r="F159" s="32"/>
      <c r="G159" s="33">
        <v>44263</v>
      </c>
      <c r="H159">
        <v>2.094055</v>
      </c>
    </row>
    <row r="160" spans="2:8">
      <c r="B160" s="33">
        <v>44264</v>
      </c>
      <c r="C160" s="38">
        <v>1069.86743164062</v>
      </c>
      <c r="D160">
        <v>3109318</v>
      </c>
      <c r="E160" s="33"/>
      <c r="F160" s="32"/>
      <c r="G160" s="33">
        <v>44264</v>
      </c>
      <c r="H160">
        <v>3.109318</v>
      </c>
    </row>
    <row r="161" spans="2:8">
      <c r="B161" s="33">
        <v>44265</v>
      </c>
      <c r="C161" s="38">
        <v>1089.61120605468</v>
      </c>
      <c r="D161">
        <v>1891547</v>
      </c>
      <c r="E161" s="33"/>
      <c r="F161" s="32"/>
      <c r="G161" s="33">
        <v>44265</v>
      </c>
      <c r="H161">
        <v>1.8915470000000001</v>
      </c>
    </row>
    <row r="162" spans="2:8">
      <c r="B162" s="33">
        <v>44267</v>
      </c>
      <c r="C162" s="38">
        <v>1072.88256835937</v>
      </c>
      <c r="D162">
        <v>1726017</v>
      </c>
      <c r="E162" s="33"/>
      <c r="F162" s="32"/>
      <c r="G162" s="33">
        <v>44267</v>
      </c>
      <c r="H162">
        <v>1.7260169999999999</v>
      </c>
    </row>
    <row r="163" spans="2:8">
      <c r="B163" s="33">
        <v>44270</v>
      </c>
      <c r="C163" s="38">
        <v>1069.13793945312</v>
      </c>
      <c r="D163">
        <v>1573678</v>
      </c>
      <c r="E163" s="33"/>
      <c r="F163" s="32"/>
      <c r="G163" s="33">
        <v>44270</v>
      </c>
      <c r="H163">
        <v>1.5736779999999999</v>
      </c>
    </row>
    <row r="164" spans="2:8">
      <c r="B164" s="33">
        <v>44271</v>
      </c>
      <c r="C164" s="38">
        <v>1058.63366699218</v>
      </c>
      <c r="D164">
        <v>2538380</v>
      </c>
      <c r="E164" s="33"/>
      <c r="F164" s="32"/>
      <c r="G164" s="33">
        <v>44271</v>
      </c>
      <c r="H164">
        <v>2.5383800000000001</v>
      </c>
    </row>
    <row r="165" spans="2:8">
      <c r="B165" s="33">
        <v>44272</v>
      </c>
      <c r="C165" s="38">
        <v>1032.71374511718</v>
      </c>
      <c r="D165">
        <v>1149913</v>
      </c>
      <c r="E165" s="33"/>
      <c r="F165" s="32"/>
      <c r="G165" s="33">
        <v>44272</v>
      </c>
      <c r="H165">
        <v>1.149913</v>
      </c>
    </row>
    <row r="166" spans="2:8">
      <c r="B166" s="33">
        <v>44273</v>
      </c>
      <c r="C166" s="38">
        <v>995.99792480468705</v>
      </c>
      <c r="D166">
        <v>2339212</v>
      </c>
      <c r="E166" s="33"/>
      <c r="F166" s="32"/>
      <c r="G166" s="33">
        <v>44273</v>
      </c>
      <c r="H166">
        <v>2.3392119999999998</v>
      </c>
    </row>
    <row r="167" spans="2:8">
      <c r="B167" s="33">
        <v>44274</v>
      </c>
      <c r="C167" s="38">
        <v>1015.35260009765</v>
      </c>
      <c r="D167">
        <v>3150876</v>
      </c>
      <c r="E167" s="33"/>
      <c r="F167" s="32"/>
      <c r="G167" s="33">
        <v>44274</v>
      </c>
      <c r="H167">
        <v>3.1508759999999998</v>
      </c>
    </row>
    <row r="168" spans="2:8">
      <c r="B168" s="33">
        <v>44277</v>
      </c>
      <c r="C168" s="38">
        <v>1008.7876586914</v>
      </c>
      <c r="D168">
        <v>1347171</v>
      </c>
      <c r="E168" s="33"/>
      <c r="F168" s="32"/>
      <c r="G168" s="33">
        <v>44277</v>
      </c>
      <c r="H168">
        <v>1.3471709999999999</v>
      </c>
    </row>
    <row r="169" spans="2:8">
      <c r="B169" s="33">
        <v>44278</v>
      </c>
      <c r="C169" s="38">
        <v>1012.87249755859</v>
      </c>
      <c r="D169">
        <v>1825941</v>
      </c>
      <c r="E169" s="33"/>
      <c r="F169" s="32"/>
      <c r="G169" s="33">
        <v>44278</v>
      </c>
      <c r="H169">
        <v>1.825941</v>
      </c>
    </row>
    <row r="170" spans="2:8">
      <c r="B170" s="33">
        <v>44279</v>
      </c>
      <c r="C170" s="38">
        <v>1000.76361083984</v>
      </c>
      <c r="D170">
        <v>1198133</v>
      </c>
      <c r="E170" s="33"/>
      <c r="F170" s="32"/>
      <c r="G170" s="33">
        <v>44279</v>
      </c>
      <c r="H170">
        <v>1.1981329999999999</v>
      </c>
    </row>
    <row r="171" spans="2:8">
      <c r="B171" s="33">
        <v>44280</v>
      </c>
      <c r="C171" s="38">
        <v>998.04034423828102</v>
      </c>
      <c r="D171">
        <v>1383782</v>
      </c>
      <c r="E171" s="33"/>
      <c r="F171" s="32"/>
      <c r="G171" s="33">
        <v>44280</v>
      </c>
      <c r="H171">
        <v>1.3837820000000001</v>
      </c>
    </row>
    <row r="172" spans="2:8">
      <c r="B172" s="33">
        <v>44281</v>
      </c>
      <c r="C172" s="38">
        <v>1021.52893066406</v>
      </c>
      <c r="D172">
        <v>1656045</v>
      </c>
      <c r="E172" s="33"/>
      <c r="F172" s="32"/>
      <c r="G172" s="33">
        <v>44281</v>
      </c>
      <c r="H172">
        <v>1.656045</v>
      </c>
    </row>
    <row r="173" spans="2:8">
      <c r="B173" s="33">
        <v>44285</v>
      </c>
      <c r="C173" s="38">
        <v>1021.77197265625</v>
      </c>
      <c r="D173">
        <v>1297976</v>
      </c>
      <c r="E173" s="33"/>
      <c r="F173" s="32"/>
      <c r="G173" s="33">
        <v>44285</v>
      </c>
      <c r="H173">
        <v>1.297976</v>
      </c>
    </row>
    <row r="174" spans="2:8">
      <c r="B174" s="33">
        <v>44286</v>
      </c>
      <c r="C174" s="38">
        <v>1021.62609863281</v>
      </c>
      <c r="D174">
        <v>950070</v>
      </c>
      <c r="E174" s="33"/>
      <c r="F174" s="32"/>
      <c r="G174" s="33">
        <v>44286</v>
      </c>
      <c r="H174">
        <v>0.95006999999999997</v>
      </c>
    </row>
    <row r="175" spans="2:8">
      <c r="B175" s="33">
        <v>44287</v>
      </c>
      <c r="C175" s="38">
        <v>1029.45532226562</v>
      </c>
      <c r="D175">
        <v>1032919</v>
      </c>
      <c r="E175" s="33"/>
      <c r="F175" s="32"/>
      <c r="G175" s="33">
        <v>44287</v>
      </c>
      <c r="H175">
        <v>1.0329189999999999</v>
      </c>
    </row>
    <row r="176" spans="2:8">
      <c r="B176" s="33">
        <v>44291</v>
      </c>
      <c r="C176" s="38">
        <v>1001.63897705078</v>
      </c>
      <c r="D176">
        <v>1017471</v>
      </c>
      <c r="E176" s="33"/>
      <c r="F176" s="32"/>
      <c r="G176" s="33">
        <v>44291</v>
      </c>
      <c r="H176">
        <v>1.017471</v>
      </c>
    </row>
    <row r="177" spans="2:8">
      <c r="B177" s="33">
        <v>44292</v>
      </c>
      <c r="C177" s="38">
        <v>1023.13348388671</v>
      </c>
      <c r="D177">
        <v>1161935</v>
      </c>
      <c r="E177" s="33"/>
      <c r="F177" s="32"/>
      <c r="G177" s="33">
        <v>44292</v>
      </c>
      <c r="H177">
        <v>1.1619349999999999</v>
      </c>
    </row>
    <row r="178" spans="2:8">
      <c r="B178" s="33">
        <v>44293</v>
      </c>
      <c r="C178" s="38">
        <v>1029.30981445312</v>
      </c>
      <c r="D178">
        <v>831141</v>
      </c>
      <c r="E178" s="33"/>
      <c r="F178" s="32"/>
      <c r="G178" s="33">
        <v>44293</v>
      </c>
      <c r="H178">
        <v>0.83114100000000002</v>
      </c>
    </row>
    <row r="179" spans="2:8">
      <c r="B179" s="33">
        <v>44294</v>
      </c>
      <c r="C179" s="38">
        <v>1030.71984863281</v>
      </c>
      <c r="D179">
        <v>1189741</v>
      </c>
      <c r="E179" s="33"/>
      <c r="F179" s="32"/>
      <c r="G179" s="33">
        <v>44294</v>
      </c>
      <c r="H179">
        <v>1.1897409999999999</v>
      </c>
    </row>
    <row r="180" spans="2:8">
      <c r="B180" s="33">
        <v>44295</v>
      </c>
      <c r="C180" s="38">
        <v>1033.15148925781</v>
      </c>
      <c r="D180">
        <v>2671765</v>
      </c>
      <c r="E180" s="33"/>
      <c r="F180" s="32"/>
      <c r="G180" s="33">
        <v>44295</v>
      </c>
      <c r="H180">
        <v>2.6717650000000002</v>
      </c>
    </row>
    <row r="181" spans="2:8">
      <c r="B181" s="33">
        <v>44298</v>
      </c>
      <c r="C181" s="38">
        <v>966.47918701171795</v>
      </c>
      <c r="D181">
        <v>1484884</v>
      </c>
      <c r="E181" s="33"/>
      <c r="F181" s="32"/>
      <c r="G181" s="33">
        <v>44298</v>
      </c>
      <c r="H181">
        <v>1.4848840000000001</v>
      </c>
    </row>
    <row r="182" spans="2:8">
      <c r="B182" s="33">
        <v>44299</v>
      </c>
      <c r="C182" s="38">
        <v>995.7060546875</v>
      </c>
      <c r="D182">
        <v>1403988</v>
      </c>
      <c r="E182" s="33"/>
      <c r="F182" s="32"/>
      <c r="G182" s="33">
        <v>44299</v>
      </c>
      <c r="H182">
        <v>1.403988</v>
      </c>
    </row>
    <row r="183" spans="2:8">
      <c r="B183" s="33">
        <v>44301</v>
      </c>
      <c r="C183" s="38">
        <v>982.52722167968705</v>
      </c>
      <c r="D183">
        <v>1467066</v>
      </c>
      <c r="E183" s="33"/>
      <c r="F183" s="32"/>
      <c r="G183" s="33">
        <v>44301</v>
      </c>
      <c r="H183">
        <v>1.467066</v>
      </c>
    </row>
    <row r="184" spans="2:8">
      <c r="B184" s="33">
        <v>44302</v>
      </c>
      <c r="C184" s="38">
        <v>982.77044677734295</v>
      </c>
      <c r="D184">
        <v>1400671</v>
      </c>
      <c r="E184" s="33"/>
      <c r="F184" s="32"/>
      <c r="G184" s="33">
        <v>44302</v>
      </c>
      <c r="H184">
        <v>1.400671</v>
      </c>
    </row>
    <row r="185" spans="2:8">
      <c r="B185" s="33">
        <v>44305</v>
      </c>
      <c r="C185" s="38">
        <v>973.53070068359295</v>
      </c>
      <c r="D185">
        <v>935048</v>
      </c>
      <c r="E185" s="33"/>
      <c r="F185" s="32"/>
      <c r="G185" s="33">
        <v>44305</v>
      </c>
      <c r="H185">
        <v>0.93504799999999999</v>
      </c>
    </row>
    <row r="186" spans="2:8">
      <c r="B186" s="33">
        <v>44306</v>
      </c>
      <c r="C186" s="38">
        <v>977.27502441406205</v>
      </c>
      <c r="D186">
        <v>924983</v>
      </c>
      <c r="E186" s="33"/>
      <c r="F186" s="32"/>
      <c r="G186" s="33">
        <v>44306</v>
      </c>
      <c r="H186">
        <v>0.924983</v>
      </c>
    </row>
    <row r="187" spans="2:8">
      <c r="B187" s="33">
        <v>44308</v>
      </c>
      <c r="C187" s="38">
        <v>977.08062744140602</v>
      </c>
      <c r="D187">
        <v>793395</v>
      </c>
      <c r="E187" s="33"/>
      <c r="F187" s="32"/>
      <c r="G187" s="33">
        <v>44308</v>
      </c>
      <c r="H187">
        <v>0.79339499999999996</v>
      </c>
    </row>
    <row r="188" spans="2:8">
      <c r="B188" s="33">
        <v>44309</v>
      </c>
      <c r="C188" s="38">
        <v>977.95599365234295</v>
      </c>
      <c r="D188">
        <v>1796088</v>
      </c>
      <c r="E188" s="33"/>
      <c r="F188" s="32"/>
      <c r="G188" s="33">
        <v>44309</v>
      </c>
      <c r="H188">
        <v>1.7960879999999999</v>
      </c>
    </row>
    <row r="189" spans="2:8">
      <c r="B189" s="33">
        <v>44312</v>
      </c>
      <c r="C189" s="38">
        <v>972.703857421875</v>
      </c>
      <c r="D189">
        <v>1526982</v>
      </c>
      <c r="E189" s="33"/>
      <c r="F189" s="32"/>
      <c r="G189" s="33">
        <v>44312</v>
      </c>
      <c r="H189">
        <v>1.5269820000000001</v>
      </c>
    </row>
    <row r="190" spans="2:8">
      <c r="B190" s="33">
        <v>44313</v>
      </c>
      <c r="C190" s="38">
        <v>1000.32598876953</v>
      </c>
      <c r="D190">
        <v>1255019</v>
      </c>
      <c r="E190" s="33"/>
      <c r="F190" s="32"/>
      <c r="G190" s="33">
        <v>44313</v>
      </c>
      <c r="H190">
        <v>1.2550190000000001</v>
      </c>
    </row>
    <row r="191" spans="2:8">
      <c r="B191" s="33">
        <v>44314</v>
      </c>
      <c r="C191" s="38">
        <v>991.91296386718705</v>
      </c>
      <c r="D191">
        <v>844145</v>
      </c>
      <c r="E191" s="33"/>
      <c r="F191" s="32"/>
      <c r="G191" s="33">
        <v>44314</v>
      </c>
      <c r="H191">
        <v>0.84414500000000003</v>
      </c>
    </row>
    <row r="192" spans="2:8">
      <c r="B192" s="33">
        <v>44315</v>
      </c>
      <c r="C192" s="38">
        <v>981.70056152343705</v>
      </c>
      <c r="D192">
        <v>707355</v>
      </c>
      <c r="E192" s="33"/>
      <c r="F192" s="32"/>
      <c r="G192" s="33">
        <v>44315</v>
      </c>
      <c r="H192">
        <v>0.70735499999999996</v>
      </c>
    </row>
    <row r="193" spans="2:8">
      <c r="B193" s="33">
        <v>44316</v>
      </c>
      <c r="C193" s="38">
        <v>963.12371826171795</v>
      </c>
      <c r="D193">
        <v>1428474</v>
      </c>
      <c r="E193" s="33"/>
      <c r="F193" s="32"/>
      <c r="G193" s="33">
        <v>44316</v>
      </c>
      <c r="H193">
        <v>1.428474</v>
      </c>
    </row>
    <row r="194" spans="2:8">
      <c r="B194" s="33">
        <v>44319</v>
      </c>
      <c r="C194" s="38">
        <v>977.17791748046795</v>
      </c>
      <c r="D194">
        <v>1361391</v>
      </c>
      <c r="E194" s="33"/>
      <c r="F194" s="32"/>
      <c r="G194" s="33">
        <v>44319</v>
      </c>
      <c r="H194">
        <v>1.361391</v>
      </c>
    </row>
    <row r="195" spans="2:8">
      <c r="B195" s="33">
        <v>44320</v>
      </c>
      <c r="C195" s="38">
        <v>958.94152832031205</v>
      </c>
      <c r="D195">
        <v>1133825</v>
      </c>
      <c r="E195" s="33"/>
      <c r="F195" s="32"/>
      <c r="G195" s="33">
        <v>44320</v>
      </c>
      <c r="H195">
        <v>1.1338250000000001</v>
      </c>
    </row>
    <row r="196" spans="2:8">
      <c r="B196" s="33">
        <v>44321</v>
      </c>
      <c r="C196" s="38">
        <v>969.88336181640602</v>
      </c>
      <c r="D196">
        <v>918327</v>
      </c>
      <c r="E196" s="33"/>
      <c r="F196" s="32"/>
      <c r="G196" s="33">
        <v>44321</v>
      </c>
      <c r="H196">
        <v>0.918327</v>
      </c>
    </row>
    <row r="197" spans="2:8">
      <c r="B197" s="33">
        <v>44322</v>
      </c>
      <c r="C197" s="38">
        <v>979.17169189453102</v>
      </c>
      <c r="D197">
        <v>596924</v>
      </c>
      <c r="E197" s="33"/>
      <c r="F197" s="32"/>
      <c r="G197" s="33">
        <v>44322</v>
      </c>
      <c r="H197">
        <v>0.59692400000000001</v>
      </c>
    </row>
    <row r="198" spans="2:8">
      <c r="B198" s="33">
        <v>44323</v>
      </c>
      <c r="C198" s="38">
        <v>974.55181884765602</v>
      </c>
      <c r="D198">
        <v>595813</v>
      </c>
      <c r="E198" s="33"/>
      <c r="F198" s="32"/>
      <c r="G198" s="33">
        <v>44323</v>
      </c>
      <c r="H198">
        <v>0.59581300000000004</v>
      </c>
    </row>
    <row r="199" spans="2:8">
      <c r="B199" s="33">
        <v>44326</v>
      </c>
      <c r="C199" s="38">
        <v>977.90740966796795</v>
      </c>
      <c r="D199">
        <v>487919</v>
      </c>
      <c r="E199" s="33"/>
      <c r="F199" s="32"/>
      <c r="G199" s="33">
        <v>44326</v>
      </c>
      <c r="H199">
        <v>0.48791899999999999</v>
      </c>
    </row>
    <row r="200" spans="2:8">
      <c r="B200" s="33">
        <v>44327</v>
      </c>
      <c r="C200" s="38">
        <v>1001.44445800781</v>
      </c>
      <c r="D200">
        <v>1170319</v>
      </c>
      <c r="E200" s="33"/>
      <c r="F200" s="32"/>
      <c r="G200" s="33">
        <v>44327</v>
      </c>
      <c r="H200">
        <v>1.1703190000000001</v>
      </c>
    </row>
    <row r="201" spans="2:8">
      <c r="B201" s="33">
        <v>44328</v>
      </c>
      <c r="C201" s="38">
        <v>980.24163818359295</v>
      </c>
      <c r="D201">
        <v>859198</v>
      </c>
      <c r="E201" s="33"/>
      <c r="F201" s="32"/>
      <c r="G201" s="33">
        <v>44328</v>
      </c>
      <c r="H201">
        <v>0.85919800000000002</v>
      </c>
    </row>
    <row r="202" spans="2:8">
      <c r="B202" s="33">
        <v>44330</v>
      </c>
      <c r="C202" s="38">
        <v>970.22375488281205</v>
      </c>
      <c r="D202">
        <v>907626</v>
      </c>
      <c r="E202" s="33"/>
      <c r="F202" s="32"/>
      <c r="G202" s="33">
        <v>44330</v>
      </c>
      <c r="H202">
        <v>0.90762600000000004</v>
      </c>
    </row>
    <row r="203" spans="2:8">
      <c r="B203" s="33">
        <v>44333</v>
      </c>
      <c r="C203" s="38">
        <v>1002.31976318359</v>
      </c>
      <c r="D203">
        <v>1742654</v>
      </c>
      <c r="E203" s="33"/>
      <c r="F203" s="32"/>
      <c r="G203" s="33">
        <v>44333</v>
      </c>
      <c r="H203">
        <v>1.7426539999999999</v>
      </c>
    </row>
    <row r="204" spans="2:8">
      <c r="B204" s="33">
        <v>44334</v>
      </c>
      <c r="C204" s="38">
        <v>1042.09948730468</v>
      </c>
      <c r="D204">
        <v>3242276</v>
      </c>
      <c r="E204" s="33"/>
      <c r="F204" s="32"/>
      <c r="G204" s="33">
        <v>44334</v>
      </c>
      <c r="H204">
        <v>3.2422759999999999</v>
      </c>
    </row>
    <row r="205" spans="2:8">
      <c r="B205" s="33">
        <v>44335</v>
      </c>
      <c r="C205" s="38">
        <v>1044.67687988281</v>
      </c>
      <c r="D205">
        <v>1982427</v>
      </c>
      <c r="E205" s="33"/>
      <c r="F205" s="32"/>
      <c r="G205" s="33">
        <v>44335</v>
      </c>
      <c r="H205">
        <v>1.9824269999999999</v>
      </c>
    </row>
    <row r="206" spans="2:8">
      <c r="B206" s="33">
        <v>44336</v>
      </c>
      <c r="C206" s="38">
        <v>1042.974609375</v>
      </c>
      <c r="D206">
        <v>1887196</v>
      </c>
      <c r="E206" s="33"/>
      <c r="F206" s="32"/>
      <c r="G206" s="33">
        <v>44336</v>
      </c>
      <c r="H206">
        <v>1.8871960000000001</v>
      </c>
    </row>
    <row r="207" spans="2:8">
      <c r="B207" s="33">
        <v>44337</v>
      </c>
      <c r="C207" s="38">
        <v>1000.1314086914</v>
      </c>
      <c r="D207">
        <v>6665482</v>
      </c>
      <c r="E207" s="33"/>
      <c r="F207" s="32"/>
      <c r="G207" s="33">
        <v>44337</v>
      </c>
      <c r="H207">
        <v>6.6654819999999999</v>
      </c>
    </row>
    <row r="208" spans="2:8">
      <c r="B208" s="33">
        <v>44340</v>
      </c>
      <c r="C208" s="38">
        <v>987.58483886718705</v>
      </c>
      <c r="D208">
        <v>1361368</v>
      </c>
      <c r="E208" s="33"/>
      <c r="F208" s="32"/>
      <c r="G208" s="33">
        <v>44340</v>
      </c>
      <c r="H208">
        <v>1.3613679999999999</v>
      </c>
    </row>
    <row r="209" spans="2:8">
      <c r="B209" s="33">
        <v>44341</v>
      </c>
      <c r="C209" s="38">
        <v>967.8408203125</v>
      </c>
      <c r="D209">
        <v>2481410</v>
      </c>
      <c r="E209" s="33"/>
      <c r="F209" s="32"/>
      <c r="G209" s="33">
        <v>44341</v>
      </c>
      <c r="H209">
        <v>2.4814099999999999</v>
      </c>
    </row>
    <row r="210" spans="2:8">
      <c r="B210" s="33">
        <v>44342</v>
      </c>
      <c r="C210" s="38">
        <v>969.10528564453102</v>
      </c>
      <c r="D210">
        <v>1161924</v>
      </c>
      <c r="E210" s="33"/>
      <c r="F210" s="32"/>
      <c r="G210" s="33">
        <v>44342</v>
      </c>
      <c r="H210">
        <v>1.161924</v>
      </c>
    </row>
    <row r="211" spans="2:8">
      <c r="B211" s="33">
        <v>44343</v>
      </c>
      <c r="C211" s="38">
        <v>991.86431884765602</v>
      </c>
      <c r="D211">
        <v>3138650</v>
      </c>
      <c r="E211" s="33"/>
      <c r="F211" s="32"/>
      <c r="G211" s="33">
        <v>44343</v>
      </c>
      <c r="H211">
        <v>3.1386500000000002</v>
      </c>
    </row>
    <row r="212" spans="2:8">
      <c r="B212" s="33">
        <v>44344</v>
      </c>
      <c r="C212" s="38">
        <v>990.21081542968705</v>
      </c>
      <c r="D212">
        <v>916916</v>
      </c>
      <c r="E212" s="33"/>
      <c r="F212" s="32"/>
      <c r="G212" s="33">
        <v>44344</v>
      </c>
      <c r="H212">
        <v>0.91691599999999995</v>
      </c>
    </row>
    <row r="213" spans="2:8">
      <c r="B213" s="33">
        <v>44347</v>
      </c>
      <c r="C213" s="38">
        <v>1002.56311035156</v>
      </c>
      <c r="D213">
        <v>1367577</v>
      </c>
      <c r="E213" s="33"/>
      <c r="F213" s="32"/>
      <c r="G213" s="33">
        <v>44347</v>
      </c>
      <c r="H213">
        <v>1.367577</v>
      </c>
    </row>
    <row r="214" spans="2:8">
      <c r="B214" s="33">
        <v>44348</v>
      </c>
      <c r="C214" s="38">
        <v>1001.24987792968</v>
      </c>
      <c r="D214">
        <v>1215986</v>
      </c>
      <c r="E214" s="33"/>
      <c r="F214" s="32"/>
      <c r="G214" s="33">
        <v>44348</v>
      </c>
      <c r="H214">
        <v>1.215986</v>
      </c>
    </row>
    <row r="215" spans="2:8">
      <c r="B215" s="33">
        <v>44349</v>
      </c>
      <c r="C215" s="38">
        <v>1018.02734375</v>
      </c>
      <c r="D215">
        <v>1365925</v>
      </c>
      <c r="E215" s="33"/>
      <c r="F215" s="32"/>
      <c r="G215" s="33">
        <v>44349</v>
      </c>
      <c r="H215">
        <v>1.3659250000000001</v>
      </c>
    </row>
    <row r="216" spans="2:8">
      <c r="B216" s="33">
        <v>44350</v>
      </c>
      <c r="C216" s="38">
        <v>1043.16943359375</v>
      </c>
      <c r="D216">
        <v>2154185</v>
      </c>
      <c r="E216" s="33"/>
      <c r="F216" s="32"/>
      <c r="G216" s="33">
        <v>44350</v>
      </c>
      <c r="H216">
        <v>2.154185</v>
      </c>
    </row>
    <row r="217" spans="2:8">
      <c r="B217" s="33">
        <v>44351</v>
      </c>
      <c r="C217" s="38">
        <v>1027.85083007812</v>
      </c>
      <c r="D217">
        <v>1390616</v>
      </c>
      <c r="E217" s="33"/>
      <c r="F217" s="32"/>
      <c r="G217" s="33">
        <v>44351</v>
      </c>
      <c r="H217">
        <v>1.3906160000000001</v>
      </c>
    </row>
    <row r="218" spans="2:8">
      <c r="B218" s="33">
        <v>44354</v>
      </c>
      <c r="C218" s="38">
        <v>1022.01507568359</v>
      </c>
      <c r="D218">
        <v>1031807</v>
      </c>
      <c r="E218" s="33"/>
      <c r="F218" s="32"/>
      <c r="G218" s="33">
        <v>44354</v>
      </c>
      <c r="H218">
        <v>1.0318069999999999</v>
      </c>
    </row>
    <row r="219" spans="2:8">
      <c r="B219" s="33">
        <v>44355</v>
      </c>
      <c r="C219" s="38">
        <v>1010.48968505859</v>
      </c>
      <c r="D219">
        <v>1333609</v>
      </c>
      <c r="E219" s="33"/>
      <c r="F219" s="32"/>
      <c r="G219" s="33">
        <v>44355</v>
      </c>
      <c r="H219">
        <v>1.333609</v>
      </c>
    </row>
    <row r="220" spans="2:8">
      <c r="B220" s="33">
        <v>44356</v>
      </c>
      <c r="C220" s="38">
        <v>999.11016845703102</v>
      </c>
      <c r="D220">
        <v>1554120</v>
      </c>
      <c r="E220" s="33"/>
      <c r="F220" s="32"/>
      <c r="G220" s="33">
        <v>44356</v>
      </c>
      <c r="H220">
        <v>1.5541199999999999</v>
      </c>
    </row>
    <row r="221" spans="2:8">
      <c r="B221" s="33">
        <v>44357</v>
      </c>
      <c r="C221" s="38">
        <v>995.75476074218705</v>
      </c>
      <c r="D221">
        <v>1474654</v>
      </c>
      <c r="E221" s="33"/>
      <c r="F221" s="32"/>
      <c r="G221" s="33">
        <v>44357</v>
      </c>
      <c r="H221">
        <v>1.4746539999999999</v>
      </c>
    </row>
    <row r="222" spans="2:8">
      <c r="B222" s="33">
        <v>44358</v>
      </c>
      <c r="C222" s="38">
        <v>989.23822021484295</v>
      </c>
      <c r="D222">
        <v>1400679</v>
      </c>
      <c r="E222" s="33"/>
      <c r="F222" s="32"/>
      <c r="G222" s="33">
        <v>44358</v>
      </c>
      <c r="H222">
        <v>1.400679</v>
      </c>
    </row>
    <row r="223" spans="2:8">
      <c r="B223" s="33">
        <v>44361</v>
      </c>
      <c r="C223" s="38">
        <v>991.52380371093705</v>
      </c>
      <c r="D223">
        <v>1285579</v>
      </c>
      <c r="E223" s="33"/>
      <c r="F223" s="32"/>
      <c r="G223" s="33">
        <v>44361</v>
      </c>
      <c r="H223">
        <v>1.285579</v>
      </c>
    </row>
    <row r="224" spans="2:8">
      <c r="B224" s="33">
        <v>44362</v>
      </c>
      <c r="C224" s="38">
        <v>990.016357421875</v>
      </c>
      <c r="D224">
        <v>1308405</v>
      </c>
      <c r="E224" s="33"/>
      <c r="F224" s="32"/>
      <c r="G224" s="33">
        <v>44362</v>
      </c>
      <c r="H224">
        <v>1.308405</v>
      </c>
    </row>
    <row r="225" spans="2:8">
      <c r="B225" s="33">
        <v>44363</v>
      </c>
      <c r="C225" s="38">
        <v>979.36633300781205</v>
      </c>
      <c r="D225">
        <v>1226060</v>
      </c>
      <c r="E225" s="33"/>
      <c r="F225" s="32"/>
      <c r="G225" s="33">
        <v>44363</v>
      </c>
      <c r="H225">
        <v>1.2260599999999999</v>
      </c>
    </row>
    <row r="226" spans="2:8">
      <c r="B226" s="33">
        <v>44364</v>
      </c>
      <c r="C226" s="38">
        <v>973.80310058593705</v>
      </c>
      <c r="D226">
        <v>1334851</v>
      </c>
      <c r="E226" s="33"/>
      <c r="F226" s="32"/>
      <c r="G226" s="33">
        <v>44364</v>
      </c>
      <c r="H226">
        <v>1.334851</v>
      </c>
    </row>
    <row r="227" spans="2:8">
      <c r="B227" s="33">
        <v>44365</v>
      </c>
      <c r="C227" s="38">
        <v>972.58306884765602</v>
      </c>
      <c r="D227">
        <v>1374997</v>
      </c>
      <c r="E227" s="33"/>
      <c r="F227" s="32"/>
      <c r="G227" s="33">
        <v>44365</v>
      </c>
      <c r="H227">
        <v>1.374997</v>
      </c>
    </row>
    <row r="228" spans="2:8">
      <c r="B228" s="33">
        <v>44368</v>
      </c>
      <c r="C228" s="38">
        <v>959.35833740234295</v>
      </c>
      <c r="D228">
        <v>1796870</v>
      </c>
      <c r="E228" s="33"/>
      <c r="F228" s="32"/>
      <c r="G228" s="33">
        <v>44368</v>
      </c>
      <c r="H228">
        <v>1.79687</v>
      </c>
    </row>
    <row r="229" spans="2:8">
      <c r="B229" s="33">
        <v>44369</v>
      </c>
      <c r="C229" s="38">
        <v>975.70623779296795</v>
      </c>
      <c r="D229">
        <v>2180170</v>
      </c>
      <c r="E229" s="33"/>
      <c r="F229" s="32"/>
      <c r="G229" s="33">
        <v>44369</v>
      </c>
      <c r="H229">
        <v>2.1801699999999999</v>
      </c>
    </row>
    <row r="230" spans="2:8">
      <c r="B230" s="33">
        <v>44370</v>
      </c>
      <c r="C230" s="38">
        <v>974.53503417968705</v>
      </c>
      <c r="D230">
        <v>989715</v>
      </c>
      <c r="E230" s="33"/>
      <c r="F230" s="32"/>
      <c r="G230" s="33">
        <v>44370</v>
      </c>
      <c r="H230">
        <v>0.98971500000000001</v>
      </c>
    </row>
    <row r="231" spans="2:8">
      <c r="B231" s="33">
        <v>44371</v>
      </c>
      <c r="C231" s="38">
        <v>967.75183105468705</v>
      </c>
      <c r="D231">
        <v>718519</v>
      </c>
      <c r="E231" s="33"/>
      <c r="F231" s="32"/>
      <c r="G231" s="33">
        <v>44371</v>
      </c>
      <c r="H231">
        <v>0.71851900000000002</v>
      </c>
    </row>
    <row r="232" spans="2:8">
      <c r="B232" s="33">
        <v>44372</v>
      </c>
      <c r="C232" s="38">
        <v>975.36462402343705</v>
      </c>
      <c r="D232">
        <v>587103</v>
      </c>
      <c r="E232" s="33"/>
      <c r="F232" s="32"/>
      <c r="G232" s="33">
        <v>44372</v>
      </c>
      <c r="H232">
        <v>0.58710300000000004</v>
      </c>
    </row>
    <row r="233" spans="2:8">
      <c r="B233" s="33">
        <v>44375</v>
      </c>
      <c r="C233" s="38">
        <v>968.48382568359295</v>
      </c>
      <c r="D233">
        <v>898012</v>
      </c>
      <c r="E233" s="33"/>
      <c r="F233" s="32"/>
      <c r="G233" s="33">
        <v>44375</v>
      </c>
      <c r="H233">
        <v>0.89801200000000003</v>
      </c>
    </row>
    <row r="234" spans="2:8">
      <c r="B234" s="33">
        <v>44376</v>
      </c>
      <c r="C234" s="38">
        <v>955.30792236328102</v>
      </c>
      <c r="D234">
        <v>1104845</v>
      </c>
      <c r="E234" s="33"/>
      <c r="F234" s="32"/>
      <c r="G234" s="33">
        <v>44376</v>
      </c>
      <c r="H234">
        <v>1.1048450000000001</v>
      </c>
    </row>
    <row r="235" spans="2:8">
      <c r="B235" s="33">
        <v>44377</v>
      </c>
      <c r="C235" s="38">
        <v>956.67437744140602</v>
      </c>
      <c r="D235">
        <v>897832</v>
      </c>
      <c r="E235" s="33"/>
      <c r="F235" s="32"/>
      <c r="G235" s="33">
        <v>44377</v>
      </c>
      <c r="H235">
        <v>0.89783199999999996</v>
      </c>
    </row>
    <row r="236" spans="2:8">
      <c r="B236" s="33">
        <v>44378</v>
      </c>
      <c r="C236" s="38">
        <v>965.26312255859295</v>
      </c>
      <c r="D236">
        <v>1208575</v>
      </c>
      <c r="E236" s="33"/>
      <c r="F236" s="32"/>
      <c r="G236" s="33">
        <v>44378</v>
      </c>
      <c r="H236">
        <v>1.208575</v>
      </c>
    </row>
    <row r="237" spans="2:8">
      <c r="B237" s="33">
        <v>44379</v>
      </c>
      <c r="C237" s="38">
        <v>961.89587402343705</v>
      </c>
      <c r="D237">
        <v>760738</v>
      </c>
      <c r="E237" s="33"/>
      <c r="F237" s="32"/>
      <c r="G237" s="33">
        <v>44379</v>
      </c>
      <c r="H237">
        <v>0.76073800000000003</v>
      </c>
    </row>
    <row r="238" spans="2:8">
      <c r="B238" s="33">
        <v>44382</v>
      </c>
      <c r="C238" s="38">
        <v>997.81262207031205</v>
      </c>
      <c r="D238">
        <v>2689626</v>
      </c>
      <c r="E238" s="33"/>
      <c r="F238" s="32"/>
      <c r="G238" s="33">
        <v>44382</v>
      </c>
      <c r="H238">
        <v>2.6896260000000001</v>
      </c>
    </row>
    <row r="239" spans="2:8">
      <c r="B239" s="33">
        <v>44383</v>
      </c>
      <c r="C239" s="38">
        <v>996.88543701171795</v>
      </c>
      <c r="D239">
        <v>1459526</v>
      </c>
      <c r="E239" s="33"/>
      <c r="F239" s="32"/>
      <c r="G239" s="33">
        <v>44383</v>
      </c>
      <c r="H239">
        <v>1.4595260000000001</v>
      </c>
    </row>
    <row r="240" spans="2:8">
      <c r="B240" s="33">
        <v>44384</v>
      </c>
      <c r="C240" s="38">
        <v>996.88543701171795</v>
      </c>
      <c r="D240">
        <v>895906</v>
      </c>
      <c r="E240" s="33"/>
      <c r="F240" s="32"/>
      <c r="G240" s="33">
        <v>44384</v>
      </c>
      <c r="H240">
        <v>0.89590599999999998</v>
      </c>
    </row>
    <row r="241" spans="2:8">
      <c r="B241" s="33">
        <v>44385</v>
      </c>
      <c r="C241" s="38">
        <v>1003.81512451171</v>
      </c>
      <c r="D241">
        <v>1860896</v>
      </c>
      <c r="E241" s="33"/>
      <c r="F241" s="32"/>
      <c r="G241" s="33">
        <v>44385</v>
      </c>
      <c r="H241">
        <v>1.8608960000000001</v>
      </c>
    </row>
    <row r="242" spans="2:8">
      <c r="B242" s="33">
        <v>44386</v>
      </c>
      <c r="C242" s="38">
        <v>998.78863525390602</v>
      </c>
      <c r="D242">
        <v>761908</v>
      </c>
      <c r="E242" s="33"/>
      <c r="F242" s="32"/>
      <c r="G242" s="33">
        <v>44386</v>
      </c>
      <c r="H242">
        <v>0.76190800000000003</v>
      </c>
    </row>
    <row r="243" spans="2:8">
      <c r="B243" s="33">
        <v>44389</v>
      </c>
      <c r="C243" s="38">
        <v>1017.47900390625</v>
      </c>
      <c r="D243">
        <v>1314157</v>
      </c>
      <c r="E243" s="33"/>
      <c r="F243" s="32"/>
      <c r="G243" s="33">
        <v>44389</v>
      </c>
      <c r="H243">
        <v>1.314157</v>
      </c>
    </row>
    <row r="244" spans="2:8">
      <c r="B244" s="33">
        <v>44390</v>
      </c>
      <c r="C244" s="38">
        <v>1007.76788330078</v>
      </c>
      <c r="D244">
        <v>879897</v>
      </c>
      <c r="E244" s="33"/>
      <c r="F244" s="32"/>
      <c r="G244" s="33">
        <v>44390</v>
      </c>
      <c r="H244">
        <v>0.87989700000000004</v>
      </c>
    </row>
    <row r="245" spans="2:8">
      <c r="B245" s="33">
        <v>44391</v>
      </c>
      <c r="C245" s="38">
        <v>998.15435791015602</v>
      </c>
      <c r="D245">
        <v>795889</v>
      </c>
      <c r="E245" s="33"/>
      <c r="F245" s="32"/>
      <c r="G245" s="33">
        <v>44391</v>
      </c>
      <c r="H245">
        <v>0.79588899999999996</v>
      </c>
    </row>
    <row r="246" spans="2:8">
      <c r="B246" s="33">
        <v>44392</v>
      </c>
      <c r="C246" s="38">
        <v>1014.89270019531</v>
      </c>
      <c r="D246">
        <v>1205440</v>
      </c>
      <c r="E246" s="33"/>
      <c r="F246" s="32"/>
      <c r="G246" s="33">
        <v>44392</v>
      </c>
      <c r="H246">
        <v>1.2054400000000001</v>
      </c>
    </row>
    <row r="247" spans="2:8">
      <c r="B247" s="33">
        <v>44393</v>
      </c>
      <c r="C247" s="38">
        <v>1051.78540039062</v>
      </c>
      <c r="D247">
        <v>3979532</v>
      </c>
      <c r="E247" s="33"/>
      <c r="F247" s="32"/>
      <c r="G247" s="33">
        <v>44393</v>
      </c>
      <c r="H247">
        <v>3.9795319999999998</v>
      </c>
    </row>
    <row r="248" spans="2:8">
      <c r="B248" s="33">
        <v>44396</v>
      </c>
      <c r="C248" s="38">
        <v>1063.49755859375</v>
      </c>
      <c r="D248">
        <v>3216454</v>
      </c>
      <c r="E248" s="33"/>
      <c r="F248" s="32"/>
      <c r="G248" s="33">
        <v>44396</v>
      </c>
      <c r="H248">
        <v>3.2164540000000001</v>
      </c>
    </row>
    <row r="249" spans="2:8">
      <c r="B249" s="33">
        <v>44397</v>
      </c>
      <c r="C249" s="38">
        <v>1077.06372070312</v>
      </c>
      <c r="D249">
        <v>2862918</v>
      </c>
      <c r="E249" s="33"/>
      <c r="F249" s="32"/>
      <c r="G249" s="33">
        <v>44397</v>
      </c>
      <c r="H249">
        <v>2.8629180000000001</v>
      </c>
    </row>
    <row r="250" spans="2:8">
      <c r="B250" s="33">
        <v>44399</v>
      </c>
      <c r="C250" s="38">
        <v>1123.66796875</v>
      </c>
      <c r="D250">
        <v>12956315</v>
      </c>
      <c r="E250" s="33"/>
      <c r="F250" s="32"/>
      <c r="G250" s="33">
        <v>44399</v>
      </c>
      <c r="H250">
        <v>12.956315</v>
      </c>
    </row>
    <row r="251" spans="2:8">
      <c r="B251" s="33">
        <v>44400</v>
      </c>
      <c r="C251" s="38">
        <v>1116.29895019531</v>
      </c>
      <c r="D251">
        <v>1567974</v>
      </c>
      <c r="E251" s="33"/>
      <c r="F251" s="32"/>
      <c r="G251" s="33">
        <v>44400</v>
      </c>
      <c r="H251">
        <v>1.567974</v>
      </c>
    </row>
    <row r="252" spans="2:8">
      <c r="B252" s="33">
        <v>44403</v>
      </c>
      <c r="C252" s="38">
        <v>1134.40380859375</v>
      </c>
      <c r="D252">
        <v>2308489</v>
      </c>
      <c r="E252" s="33"/>
      <c r="F252" s="32"/>
      <c r="G252" s="33">
        <v>44403</v>
      </c>
      <c r="H252">
        <v>2.3084889999999998</v>
      </c>
    </row>
    <row r="253" spans="2:8">
      <c r="B253" s="33">
        <v>44404</v>
      </c>
      <c r="C253" s="38">
        <v>1131.57348632812</v>
      </c>
      <c r="D253">
        <v>1466489</v>
      </c>
      <c r="E253" s="33"/>
      <c r="F253" s="32"/>
      <c r="G253" s="33">
        <v>44404</v>
      </c>
      <c r="H253">
        <v>1.4664889999999999</v>
      </c>
    </row>
    <row r="254" spans="2:8">
      <c r="B254" s="33">
        <v>44405</v>
      </c>
      <c r="C254" s="38">
        <v>1129.81652832031</v>
      </c>
      <c r="D254">
        <v>1736883</v>
      </c>
      <c r="E254" s="33"/>
      <c r="F254" s="32"/>
      <c r="G254" s="33">
        <v>44405</v>
      </c>
      <c r="H254">
        <v>1.736883</v>
      </c>
    </row>
    <row r="255" spans="2:8">
      <c r="B255" s="33">
        <v>44406</v>
      </c>
      <c r="C255" s="38">
        <v>1150.45886230468</v>
      </c>
      <c r="D255">
        <v>1302792</v>
      </c>
      <c r="E255" s="33"/>
      <c r="F255" s="32"/>
      <c r="G255" s="33">
        <v>44406</v>
      </c>
      <c r="H255">
        <v>1.302792</v>
      </c>
    </row>
    <row r="256" spans="2:8">
      <c r="B256" s="33">
        <v>44407</v>
      </c>
      <c r="C256" s="38">
        <v>1145.48132324218</v>
      </c>
      <c r="D256">
        <v>2076845</v>
      </c>
      <c r="E256" s="33"/>
      <c r="F256" s="32"/>
      <c r="G256" s="33">
        <v>44407</v>
      </c>
      <c r="H256">
        <v>2.0768450000000001</v>
      </c>
    </row>
    <row r="257" spans="2:8">
      <c r="B257" s="33">
        <v>44410</v>
      </c>
      <c r="C257" s="38">
        <v>1156.65661621093</v>
      </c>
      <c r="D257">
        <v>1659962</v>
      </c>
      <c r="E257" s="33"/>
      <c r="F257" s="32"/>
      <c r="G257" s="33">
        <v>44410</v>
      </c>
      <c r="H257">
        <v>1.6599619999999999</v>
      </c>
    </row>
    <row r="258" spans="2:8">
      <c r="B258" s="33">
        <v>44411</v>
      </c>
      <c r="C258" s="38">
        <v>1201.74780273437</v>
      </c>
      <c r="D258">
        <v>4940389</v>
      </c>
      <c r="E258" s="33"/>
      <c r="F258" s="32"/>
      <c r="G258" s="33">
        <v>44411</v>
      </c>
      <c r="H258">
        <v>4.9403889999999997</v>
      </c>
    </row>
    <row r="259" spans="2:8">
      <c r="B259" s="33">
        <v>44412</v>
      </c>
      <c r="C259" s="38">
        <v>1204.13879394531</v>
      </c>
      <c r="D259">
        <v>2387558</v>
      </c>
      <c r="E259" s="33"/>
      <c r="F259" s="32"/>
      <c r="G259" s="33">
        <v>44412</v>
      </c>
      <c r="H259">
        <v>2.3875579999999998</v>
      </c>
    </row>
    <row r="260" spans="2:8">
      <c r="B260" s="33">
        <v>44413</v>
      </c>
      <c r="C260" s="38">
        <v>1187.05883789062</v>
      </c>
      <c r="D260">
        <v>995267</v>
      </c>
      <c r="E260" s="33"/>
      <c r="F260" s="32"/>
      <c r="G260" s="33">
        <v>44413</v>
      </c>
      <c r="H260">
        <v>0.99526700000000001</v>
      </c>
    </row>
    <row r="261" spans="2:8">
      <c r="B261" s="33">
        <v>44414</v>
      </c>
      <c r="C261" s="38">
        <v>1203.30920410156</v>
      </c>
      <c r="D261">
        <v>2921992</v>
      </c>
      <c r="E261" s="33"/>
      <c r="F261" s="32"/>
      <c r="G261" s="33">
        <v>44414</v>
      </c>
      <c r="H261">
        <v>2.9219919999999999</v>
      </c>
    </row>
    <row r="262" spans="2:8">
      <c r="B262" s="33">
        <v>44417</v>
      </c>
      <c r="C262" s="38">
        <v>1205.8466796875</v>
      </c>
      <c r="D262">
        <v>1438802</v>
      </c>
      <c r="E262" s="33"/>
      <c r="F262" s="32"/>
      <c r="G262" s="33">
        <v>44417</v>
      </c>
      <c r="H262">
        <v>1.4388019999999999</v>
      </c>
    </row>
    <row r="263" spans="2:8">
      <c r="B263" s="33">
        <v>44418</v>
      </c>
      <c r="C263" s="38">
        <v>1194.47644042968</v>
      </c>
      <c r="D263">
        <v>1823117</v>
      </c>
      <c r="E263" s="33"/>
      <c r="F263" s="32"/>
      <c r="G263" s="33">
        <v>44418</v>
      </c>
      <c r="H263">
        <v>1.8231170000000001</v>
      </c>
    </row>
    <row r="264" spans="2:8">
      <c r="B264" s="33">
        <v>44419</v>
      </c>
      <c r="C264" s="38">
        <v>1207.06701660156</v>
      </c>
      <c r="D264">
        <v>1973876</v>
      </c>
      <c r="E264" s="33"/>
      <c r="F264" s="32"/>
      <c r="G264" s="33">
        <v>44419</v>
      </c>
      <c r="H264">
        <v>1.973876</v>
      </c>
    </row>
    <row r="265" spans="2:8">
      <c r="B265" s="33">
        <v>44420</v>
      </c>
      <c r="C265" s="38">
        <v>1202.33325195312</v>
      </c>
      <c r="D265">
        <v>2264764</v>
      </c>
      <c r="E265" s="33"/>
      <c r="F265" s="32"/>
      <c r="G265" s="33">
        <v>44420</v>
      </c>
      <c r="H265">
        <v>2.264764</v>
      </c>
    </row>
    <row r="266" spans="2:8">
      <c r="B266" s="33">
        <v>44421</v>
      </c>
      <c r="C266" s="38">
        <v>1212.33728027343</v>
      </c>
      <c r="D266">
        <v>1861705</v>
      </c>
      <c r="E266" s="33"/>
      <c r="F266" s="32"/>
      <c r="G266" s="33">
        <v>44421</v>
      </c>
      <c r="H266">
        <v>1.8617049999999999</v>
      </c>
    </row>
    <row r="267" spans="2:8">
      <c r="B267" s="33">
        <v>44424</v>
      </c>
      <c r="C267" s="38">
        <v>1196.28198242187</v>
      </c>
      <c r="D267">
        <v>843960</v>
      </c>
      <c r="E267" s="33"/>
      <c r="F267" s="32"/>
      <c r="G267" s="33">
        <v>44424</v>
      </c>
      <c r="H267">
        <v>0.84396000000000004</v>
      </c>
    </row>
    <row r="268" spans="2:8">
      <c r="B268" s="33">
        <v>44425</v>
      </c>
      <c r="C268" s="38">
        <v>1195.01330566406</v>
      </c>
      <c r="D268">
        <v>1600498</v>
      </c>
      <c r="E268" s="33"/>
      <c r="F268" s="32"/>
      <c r="G268" s="33">
        <v>44425</v>
      </c>
      <c r="H268">
        <v>1.600498</v>
      </c>
    </row>
    <row r="269" spans="2:8">
      <c r="B269" s="33">
        <v>44426</v>
      </c>
      <c r="C269" s="38">
        <v>1204.52954101562</v>
      </c>
      <c r="D269">
        <v>2658601</v>
      </c>
      <c r="E269" s="33"/>
      <c r="F269" s="32"/>
      <c r="G269" s="33">
        <v>44426</v>
      </c>
      <c r="H269">
        <v>2.658601</v>
      </c>
    </row>
    <row r="270" spans="2:8">
      <c r="B270" s="33">
        <v>44428</v>
      </c>
      <c r="C270" s="38">
        <v>1206.62768554687</v>
      </c>
      <c r="D270">
        <v>1989898</v>
      </c>
      <c r="E270" s="33"/>
      <c r="F270" s="32"/>
      <c r="G270" s="33">
        <v>44428</v>
      </c>
      <c r="H270">
        <v>1.9898979999999999</v>
      </c>
    </row>
    <row r="271" spans="2:8">
      <c r="B271" s="33">
        <v>44431</v>
      </c>
      <c r="C271" s="38">
        <v>1228.97802734375</v>
      </c>
      <c r="D271">
        <v>3835797</v>
      </c>
      <c r="E271" s="33"/>
      <c r="F271" s="32"/>
      <c r="G271" s="33">
        <v>44431</v>
      </c>
      <c r="H271">
        <v>3.8357969999999999</v>
      </c>
    </row>
    <row r="272" spans="2:8">
      <c r="B272" s="33">
        <v>44432</v>
      </c>
      <c r="C272" s="38">
        <v>1235.32189941406</v>
      </c>
      <c r="D272">
        <v>1492926</v>
      </c>
      <c r="E272" s="33"/>
      <c r="F272" s="32"/>
      <c r="G272" s="33">
        <v>44432</v>
      </c>
      <c r="H272">
        <v>1.492926</v>
      </c>
    </row>
    <row r="273" spans="2:8">
      <c r="B273" s="33">
        <v>44433</v>
      </c>
      <c r="C273" s="38">
        <v>1175.34704589843</v>
      </c>
      <c r="D273">
        <v>2460031</v>
      </c>
      <c r="E273" s="33"/>
      <c r="F273" s="32"/>
      <c r="G273" s="33">
        <v>44433</v>
      </c>
      <c r="H273">
        <v>2.4600309999999999</v>
      </c>
    </row>
    <row r="274" spans="2:8">
      <c r="B274" s="33">
        <v>44434</v>
      </c>
      <c r="C274" s="38">
        <v>1185.83898925781</v>
      </c>
      <c r="D274">
        <v>1413269</v>
      </c>
      <c r="E274" s="33"/>
      <c r="F274" s="32"/>
      <c r="G274" s="33">
        <v>44434</v>
      </c>
      <c r="H274">
        <v>1.4132690000000001</v>
      </c>
    </row>
    <row r="275" spans="2:8">
      <c r="B275" s="33">
        <v>44435</v>
      </c>
      <c r="C275" s="38">
        <v>1205.35876464843</v>
      </c>
      <c r="D275">
        <v>1169963</v>
      </c>
      <c r="E275" s="33"/>
      <c r="F275" s="32"/>
      <c r="G275" s="33">
        <v>44435</v>
      </c>
      <c r="H275">
        <v>1.1699630000000001</v>
      </c>
    </row>
    <row r="276" spans="2:8">
      <c r="B276" s="33">
        <v>44438</v>
      </c>
      <c r="C276" s="38">
        <v>1236.10290527343</v>
      </c>
      <c r="D276">
        <v>1105428</v>
      </c>
      <c r="E276" s="33"/>
      <c r="F276" s="32"/>
      <c r="G276" s="33">
        <v>44438</v>
      </c>
      <c r="H276">
        <v>1.1054280000000001</v>
      </c>
    </row>
    <row r="277" spans="2:8">
      <c r="B277" s="33">
        <v>44439</v>
      </c>
      <c r="C277" s="38">
        <v>1238.005859375</v>
      </c>
      <c r="D277">
        <v>4863922</v>
      </c>
      <c r="E277" s="33"/>
      <c r="F277" s="32"/>
      <c r="G277" s="33">
        <v>44439</v>
      </c>
      <c r="H277">
        <v>4.8639219999999996</v>
      </c>
    </row>
    <row r="278" spans="2:8">
      <c r="B278" s="33">
        <v>44440</v>
      </c>
      <c r="C278" s="38">
        <v>1312.474609375</v>
      </c>
      <c r="D278">
        <v>5063369</v>
      </c>
      <c r="E278" s="33"/>
      <c r="F278" s="32"/>
      <c r="G278" s="33">
        <v>44440</v>
      </c>
      <c r="H278">
        <v>5.0633689999999998</v>
      </c>
    </row>
    <row r="279" spans="2:8">
      <c r="B279" s="33">
        <v>44441</v>
      </c>
      <c r="C279" s="38">
        <v>1358.83471679687</v>
      </c>
      <c r="D279">
        <v>2971890</v>
      </c>
      <c r="E279" s="33"/>
      <c r="F279" s="32"/>
      <c r="G279" s="33">
        <v>44441</v>
      </c>
      <c r="H279">
        <v>2.9718900000000001</v>
      </c>
    </row>
    <row r="280" spans="2:8">
      <c r="B280" s="33">
        <v>44442</v>
      </c>
      <c r="C280" s="38">
        <v>1396.11791992187</v>
      </c>
      <c r="D280">
        <v>2720191</v>
      </c>
      <c r="E280" s="33"/>
      <c r="F280" s="32"/>
      <c r="G280" s="33">
        <v>44442</v>
      </c>
      <c r="H280">
        <v>2.7201909999999998</v>
      </c>
    </row>
    <row r="281" spans="2:8">
      <c r="B281" s="33">
        <v>44445</v>
      </c>
      <c r="C281" s="38">
        <v>1396.11791992187</v>
      </c>
      <c r="D281">
        <v>1244690</v>
      </c>
      <c r="E281" s="33"/>
      <c r="F281" s="32"/>
      <c r="G281" s="33">
        <v>44445</v>
      </c>
      <c r="H281">
        <v>1.2446900000000001</v>
      </c>
    </row>
    <row r="282" spans="2:8">
      <c r="B282" s="33">
        <v>44446</v>
      </c>
      <c r="C282" s="38">
        <v>1410.12353515625</v>
      </c>
      <c r="D282">
        <v>1787418</v>
      </c>
      <c r="E282" s="33"/>
      <c r="F282" s="32"/>
      <c r="G282" s="33">
        <v>44446</v>
      </c>
      <c r="H282">
        <v>1.787418</v>
      </c>
    </row>
    <row r="283" spans="2:8">
      <c r="B283" s="33">
        <v>44447</v>
      </c>
      <c r="C283" s="38">
        <v>1398.26513671875</v>
      </c>
      <c r="D283">
        <v>1078326</v>
      </c>
      <c r="E283" s="33"/>
      <c r="F283" s="32"/>
      <c r="G283" s="33">
        <v>44447</v>
      </c>
      <c r="H283">
        <v>1.0783259999999999</v>
      </c>
    </row>
    <row r="284" spans="2:8">
      <c r="B284" s="33">
        <v>44448</v>
      </c>
      <c r="C284" s="38">
        <v>1419.0537109375</v>
      </c>
      <c r="D284">
        <v>1745952</v>
      </c>
      <c r="E284" s="33"/>
      <c r="F284" s="32"/>
      <c r="G284" s="33">
        <v>44448</v>
      </c>
      <c r="H284">
        <v>1.7459519999999999</v>
      </c>
    </row>
    <row r="285" spans="2:8">
      <c r="B285" s="33">
        <v>44452</v>
      </c>
      <c r="C285" s="38">
        <v>1415.29626464843</v>
      </c>
      <c r="D285">
        <v>1437805</v>
      </c>
      <c r="E285" s="33"/>
      <c r="F285" s="32"/>
      <c r="G285" s="33">
        <v>44452</v>
      </c>
      <c r="H285">
        <v>1.437805</v>
      </c>
    </row>
    <row r="286" spans="2:8">
      <c r="B286" s="33">
        <v>44453</v>
      </c>
      <c r="C286" s="38">
        <v>1430.37536621093</v>
      </c>
      <c r="D286">
        <v>1024080</v>
      </c>
      <c r="E286" s="33"/>
      <c r="F286" s="32"/>
      <c r="G286" s="33">
        <v>44453</v>
      </c>
      <c r="H286">
        <v>1.0240800000000001</v>
      </c>
    </row>
    <row r="287" spans="2:8">
      <c r="B287" s="33">
        <v>44454</v>
      </c>
      <c r="C287" s="38">
        <v>1416.36987304687</v>
      </c>
      <c r="D287">
        <v>766614</v>
      </c>
      <c r="E287" s="33"/>
      <c r="F287" s="32"/>
      <c r="G287" s="33">
        <v>44454</v>
      </c>
      <c r="H287">
        <v>0.76661400000000002</v>
      </c>
    </row>
    <row r="288" spans="2:8">
      <c r="B288" s="33">
        <v>44455</v>
      </c>
      <c r="C288" s="38">
        <v>1418.22424316406</v>
      </c>
      <c r="D288">
        <v>1068097</v>
      </c>
      <c r="E288" s="33"/>
      <c r="F288" s="32"/>
      <c r="G288" s="33">
        <v>44455</v>
      </c>
      <c r="H288">
        <v>1.0680970000000001</v>
      </c>
    </row>
    <row r="289" spans="2:8">
      <c r="B289" s="33">
        <v>44456</v>
      </c>
      <c r="C289" s="38">
        <v>1436.57299804687</v>
      </c>
      <c r="D289">
        <v>2099188</v>
      </c>
      <c r="E289" s="33"/>
      <c r="F289" s="32"/>
      <c r="G289" s="33">
        <v>44456</v>
      </c>
      <c r="H289">
        <v>2.0991879999999998</v>
      </c>
    </row>
    <row r="290" spans="2:8">
      <c r="B290" s="33">
        <v>44459</v>
      </c>
      <c r="C290" s="38">
        <v>1373.42578125</v>
      </c>
      <c r="D290">
        <v>1682673</v>
      </c>
      <c r="E290" s="33"/>
      <c r="F290" s="32"/>
      <c r="G290" s="33">
        <v>44459</v>
      </c>
      <c r="H290">
        <v>1.6826730000000001</v>
      </c>
    </row>
    <row r="291" spans="2:8">
      <c r="B291" s="33">
        <v>44460</v>
      </c>
      <c r="C291" s="38">
        <v>1377.23229980468</v>
      </c>
      <c r="D291">
        <v>1677219</v>
      </c>
      <c r="E291" s="33"/>
      <c r="F291" s="32"/>
      <c r="G291" s="33">
        <v>44460</v>
      </c>
      <c r="H291">
        <v>1.677219</v>
      </c>
    </row>
    <row r="292" spans="2:8">
      <c r="B292" s="33">
        <v>44461</v>
      </c>
      <c r="C292" s="38">
        <v>1386.35791015625</v>
      </c>
      <c r="D292">
        <v>1337462</v>
      </c>
      <c r="E292" s="33"/>
      <c r="F292" s="32"/>
      <c r="G292" s="33">
        <v>44461</v>
      </c>
      <c r="H292">
        <v>1.3374619999999999</v>
      </c>
    </row>
    <row r="293" spans="2:8">
      <c r="B293" s="33">
        <v>44462</v>
      </c>
      <c r="C293" s="38">
        <v>1403.73071289062</v>
      </c>
      <c r="D293">
        <v>1137902</v>
      </c>
      <c r="E293" s="33"/>
      <c r="F293" s="32"/>
      <c r="G293" s="33">
        <v>44462</v>
      </c>
      <c r="H293">
        <v>1.137902</v>
      </c>
    </row>
    <row r="294" spans="2:8">
      <c r="B294" s="33">
        <v>44463</v>
      </c>
      <c r="C294" s="38">
        <v>1380.94116210937</v>
      </c>
      <c r="D294">
        <v>972346</v>
      </c>
      <c r="E294" s="33"/>
      <c r="F294" s="32"/>
      <c r="G294" s="33">
        <v>44463</v>
      </c>
      <c r="H294">
        <v>0.97234600000000004</v>
      </c>
    </row>
    <row r="295" spans="2:8">
      <c r="B295" s="33">
        <v>44466</v>
      </c>
      <c r="C295" s="38">
        <v>1355.22351074218</v>
      </c>
      <c r="D295">
        <v>1130126</v>
      </c>
      <c r="E295" s="33"/>
      <c r="F295" s="32"/>
      <c r="G295" s="33">
        <v>44466</v>
      </c>
      <c r="H295">
        <v>1.130126</v>
      </c>
    </row>
    <row r="296" spans="2:8">
      <c r="B296" s="33">
        <v>44467</v>
      </c>
      <c r="C296" s="38">
        <v>1336.97229003906</v>
      </c>
      <c r="D296">
        <v>1033811</v>
      </c>
      <c r="E296" s="33"/>
      <c r="F296" s="32"/>
      <c r="G296" s="33">
        <v>44467</v>
      </c>
      <c r="H296">
        <v>1.033811</v>
      </c>
    </row>
    <row r="297" spans="2:8">
      <c r="B297" s="33">
        <v>44468</v>
      </c>
      <c r="C297" s="38">
        <v>1335.02026367187</v>
      </c>
      <c r="D297">
        <v>869402</v>
      </c>
      <c r="E297" s="33"/>
      <c r="F297" s="32"/>
      <c r="G297" s="33">
        <v>44468</v>
      </c>
      <c r="H297">
        <v>0.86940200000000001</v>
      </c>
    </row>
    <row r="298" spans="2:8">
      <c r="B298" s="33">
        <v>44469</v>
      </c>
      <c r="C298" s="38">
        <v>1340.14440917968</v>
      </c>
      <c r="D298">
        <v>910972</v>
      </c>
      <c r="E298" s="33"/>
      <c r="F298" s="32"/>
      <c r="G298" s="33">
        <v>44469</v>
      </c>
      <c r="H298">
        <v>0.910972</v>
      </c>
    </row>
    <row r="299" spans="2:8">
      <c r="B299" s="33">
        <v>44470</v>
      </c>
      <c r="C299" s="38">
        <v>1326.48022460937</v>
      </c>
      <c r="D299">
        <v>839100</v>
      </c>
      <c r="E299" s="33"/>
      <c r="F299" s="32"/>
      <c r="G299" s="33">
        <v>44470</v>
      </c>
      <c r="H299">
        <v>0.83909999999999996</v>
      </c>
    </row>
    <row r="300" spans="2:8">
      <c r="B300" s="33">
        <v>44473</v>
      </c>
      <c r="C300" s="38">
        <v>1356.44360351562</v>
      </c>
      <c r="D300">
        <v>802477</v>
      </c>
      <c r="E300" s="33"/>
      <c r="F300" s="32"/>
      <c r="G300" s="33">
        <v>44473</v>
      </c>
      <c r="H300">
        <v>0.802477</v>
      </c>
    </row>
    <row r="301" spans="2:8">
      <c r="B301" s="33">
        <v>44474</v>
      </c>
      <c r="C301" s="38">
        <v>1356.19946289062</v>
      </c>
      <c r="D301">
        <v>913676</v>
      </c>
      <c r="E301" s="33"/>
      <c r="F301" s="32"/>
      <c r="G301" s="33">
        <v>44474</v>
      </c>
      <c r="H301">
        <v>0.91367600000000004</v>
      </c>
    </row>
    <row r="302" spans="2:8">
      <c r="B302" s="33">
        <v>44475</v>
      </c>
      <c r="C302" s="38">
        <v>1336.53308105468</v>
      </c>
      <c r="D302">
        <v>738636</v>
      </c>
      <c r="E302" s="33"/>
      <c r="F302" s="32"/>
      <c r="G302" s="33">
        <v>44475</v>
      </c>
      <c r="H302">
        <v>0.73863599999999996</v>
      </c>
    </row>
    <row r="303" spans="2:8">
      <c r="B303" s="33">
        <v>44476</v>
      </c>
      <c r="C303" s="38">
        <v>1360.73803710937</v>
      </c>
      <c r="D303">
        <v>728717</v>
      </c>
      <c r="E303" s="33"/>
      <c r="F303" s="32"/>
      <c r="G303" s="33">
        <v>44476</v>
      </c>
      <c r="H303">
        <v>0.72871699999999995</v>
      </c>
    </row>
    <row r="304" spans="2:8">
      <c r="B304" s="33">
        <v>44477</v>
      </c>
      <c r="C304" s="38">
        <v>1338.53381347656</v>
      </c>
      <c r="D304">
        <v>566246</v>
      </c>
      <c r="E304" s="33"/>
      <c r="F304" s="32"/>
      <c r="G304" s="33">
        <v>44477</v>
      </c>
      <c r="H304">
        <v>0.56624600000000003</v>
      </c>
    </row>
    <row r="305" spans="2:8">
      <c r="B305" s="33">
        <v>44480</v>
      </c>
      <c r="C305" s="38">
        <v>1348.97705078125</v>
      </c>
      <c r="D305">
        <v>836394</v>
      </c>
      <c r="E305" s="33"/>
      <c r="F305" s="32"/>
      <c r="G305" s="33">
        <v>44480</v>
      </c>
      <c r="H305">
        <v>0.83639399999999997</v>
      </c>
    </row>
    <row r="306" spans="2:8">
      <c r="B306" s="33">
        <v>44481</v>
      </c>
      <c r="C306" s="38">
        <v>1386.16271972656</v>
      </c>
      <c r="D306">
        <v>1358251</v>
      </c>
      <c r="E306" s="33"/>
      <c r="F306" s="32"/>
      <c r="G306" s="33">
        <v>44481</v>
      </c>
      <c r="H306">
        <v>1.3582510000000001</v>
      </c>
    </row>
    <row r="307" spans="2:8">
      <c r="B307" s="33">
        <v>44482</v>
      </c>
      <c r="C307" s="38">
        <v>1375.86584472656</v>
      </c>
      <c r="D307">
        <v>1406850</v>
      </c>
      <c r="E307" s="33"/>
      <c r="F307" s="32"/>
      <c r="G307" s="33">
        <v>44482</v>
      </c>
      <c r="H307">
        <v>1.4068499999999999</v>
      </c>
    </row>
    <row r="308" spans="2:8">
      <c r="B308" s="33">
        <v>44483</v>
      </c>
      <c r="C308" s="38">
        <v>1438.72033691406</v>
      </c>
      <c r="D308">
        <v>1827348</v>
      </c>
      <c r="E308" s="33"/>
      <c r="F308" s="32"/>
      <c r="G308" s="33">
        <v>44483</v>
      </c>
      <c r="H308">
        <v>1.827348</v>
      </c>
    </row>
    <row r="309" spans="2:8">
      <c r="B309" s="33">
        <v>44487</v>
      </c>
      <c r="C309" s="38">
        <v>1419.78576660156</v>
      </c>
      <c r="D309">
        <v>1694567</v>
      </c>
      <c r="E309" s="33"/>
      <c r="F309" s="32"/>
      <c r="G309" s="33">
        <v>44487</v>
      </c>
      <c r="H309">
        <v>1.6945669999999999</v>
      </c>
    </row>
    <row r="310" spans="2:8">
      <c r="B310" s="33">
        <v>44488</v>
      </c>
      <c r="C310" s="38">
        <v>1389.62780761718</v>
      </c>
      <c r="D310">
        <v>951188</v>
      </c>
      <c r="E310" s="33"/>
      <c r="F310" s="32"/>
      <c r="G310" s="33">
        <v>44488</v>
      </c>
      <c r="H310">
        <v>0.95118800000000003</v>
      </c>
    </row>
    <row r="311" spans="2:8">
      <c r="B311" s="33">
        <v>44489</v>
      </c>
      <c r="C311" s="38">
        <v>1372.93786621093</v>
      </c>
      <c r="D311">
        <v>1193058</v>
      </c>
      <c r="E311" s="33"/>
      <c r="F311" s="32"/>
      <c r="G311" s="33">
        <v>44489</v>
      </c>
      <c r="H311">
        <v>1.193058</v>
      </c>
    </row>
    <row r="312" spans="2:8">
      <c r="B312" s="33">
        <v>44490</v>
      </c>
      <c r="C312" s="38">
        <v>1254.93957519531</v>
      </c>
      <c r="D312">
        <v>8213470</v>
      </c>
      <c r="E312" s="33"/>
      <c r="F312" s="32"/>
      <c r="G312" s="33">
        <v>44490</v>
      </c>
      <c r="H312">
        <v>8.2134699999999992</v>
      </c>
    </row>
    <row r="313" spans="2:8">
      <c r="B313" s="33">
        <v>44491</v>
      </c>
      <c r="C313" s="38">
        <v>1258.40441894531</v>
      </c>
      <c r="D313">
        <v>1631143</v>
      </c>
      <c r="E313" s="33"/>
      <c r="F313" s="32"/>
      <c r="G313" s="33">
        <v>44491</v>
      </c>
      <c r="H313">
        <v>1.631143</v>
      </c>
    </row>
    <row r="314" spans="2:8">
      <c r="B314" s="33">
        <v>44494</v>
      </c>
      <c r="C314" s="38">
        <v>1267.77404785156</v>
      </c>
      <c r="D314">
        <v>1114353</v>
      </c>
      <c r="E314" s="33"/>
      <c r="F314" s="32"/>
      <c r="G314" s="33">
        <v>44494</v>
      </c>
      <c r="H314">
        <v>1.1143529999999999</v>
      </c>
    </row>
    <row r="315" spans="2:8">
      <c r="B315" s="33">
        <v>44495</v>
      </c>
      <c r="C315" s="38">
        <v>1254.64672851562</v>
      </c>
      <c r="D315">
        <v>1374534</v>
      </c>
      <c r="E315" s="33"/>
      <c r="F315" s="32"/>
      <c r="G315" s="33">
        <v>44495</v>
      </c>
      <c r="H315">
        <v>1.3745339999999999</v>
      </c>
    </row>
    <row r="316" spans="2:8">
      <c r="B316" s="33">
        <v>44496</v>
      </c>
      <c r="C316" s="38">
        <v>1248.97277832031</v>
      </c>
      <c r="D316">
        <v>937862</v>
      </c>
      <c r="E316" s="33"/>
      <c r="F316" s="32"/>
      <c r="G316" s="33">
        <v>44496</v>
      </c>
      <c r="H316">
        <v>0.93786199999999997</v>
      </c>
    </row>
    <row r="317" spans="2:8">
      <c r="B317" s="33">
        <v>44497</v>
      </c>
      <c r="C317" s="38">
        <v>1236.30407714843</v>
      </c>
      <c r="D317">
        <v>943525</v>
      </c>
      <c r="E317" s="33"/>
      <c r="F317" s="32"/>
      <c r="G317" s="33">
        <v>44497</v>
      </c>
      <c r="H317">
        <v>0.94352499999999995</v>
      </c>
    </row>
    <row r="318" spans="2:8">
      <c r="B318" s="33">
        <v>44498</v>
      </c>
      <c r="C318" s="38">
        <v>1235.52136230468</v>
      </c>
      <c r="D318">
        <v>1421636</v>
      </c>
      <c r="E318" s="33"/>
      <c r="F318" s="32"/>
      <c r="G318" s="33">
        <v>44498</v>
      </c>
      <c r="H318">
        <v>1.4216359999999999</v>
      </c>
    </row>
    <row r="319" spans="2:8">
      <c r="B319" s="33">
        <v>44501</v>
      </c>
      <c r="C319" s="38">
        <v>1260.17407226562</v>
      </c>
      <c r="D319">
        <v>890339</v>
      </c>
      <c r="E319" s="33"/>
      <c r="F319" s="32"/>
      <c r="G319" s="33">
        <v>44501</v>
      </c>
      <c r="H319">
        <v>0.89033899999999999</v>
      </c>
    </row>
    <row r="320" spans="2:8">
      <c r="B320" s="33">
        <v>44502</v>
      </c>
      <c r="C320" s="38">
        <v>1262.71752929687</v>
      </c>
      <c r="D320">
        <v>571414</v>
      </c>
      <c r="E320" s="33"/>
      <c r="F320" s="32"/>
      <c r="G320" s="33">
        <v>44502</v>
      </c>
      <c r="H320">
        <v>0.57141399999999998</v>
      </c>
    </row>
    <row r="321" spans="2:8">
      <c r="B321" s="33">
        <v>44503</v>
      </c>
      <c r="C321" s="38">
        <v>1262.66870117187</v>
      </c>
      <c r="D321">
        <v>584243</v>
      </c>
      <c r="E321" s="33"/>
      <c r="F321" s="32"/>
      <c r="G321" s="33">
        <v>44503</v>
      </c>
      <c r="H321">
        <v>0.58424299999999996</v>
      </c>
    </row>
    <row r="322" spans="2:8">
      <c r="B322" s="33">
        <v>44504</v>
      </c>
      <c r="C322" s="38">
        <v>1266.33728027343</v>
      </c>
      <c r="D322">
        <v>56644</v>
      </c>
      <c r="E322" s="33"/>
      <c r="F322" s="32"/>
      <c r="G322" s="33">
        <v>44504</v>
      </c>
      <c r="H322">
        <v>5.6644E-2</v>
      </c>
    </row>
    <row r="323" spans="2:8">
      <c r="B323" s="33">
        <v>44508</v>
      </c>
      <c r="C323" s="38">
        <v>1297.49548339843</v>
      </c>
      <c r="D323">
        <v>760625</v>
      </c>
      <c r="E323" s="33"/>
      <c r="F323" s="32"/>
      <c r="G323" s="33">
        <v>44508</v>
      </c>
      <c r="H323">
        <v>0.760625</v>
      </c>
    </row>
    <row r="324" spans="2:8">
      <c r="B324" s="33">
        <v>44509</v>
      </c>
      <c r="C324" s="38">
        <v>1298.08264160156</v>
      </c>
      <c r="D324">
        <v>613322</v>
      </c>
      <c r="E324" s="33"/>
      <c r="F324" s="32"/>
      <c r="G324" s="33">
        <v>44509</v>
      </c>
      <c r="H324">
        <v>0.61332200000000003</v>
      </c>
    </row>
    <row r="325" spans="2:8">
      <c r="B325" s="33">
        <v>44510</v>
      </c>
      <c r="C325" s="38">
        <v>1317.79467773437</v>
      </c>
      <c r="D325">
        <v>729602</v>
      </c>
      <c r="E325" s="33"/>
      <c r="F325" s="32"/>
      <c r="G325" s="33">
        <v>44510</v>
      </c>
      <c r="H325">
        <v>0.72960199999999997</v>
      </c>
    </row>
    <row r="326" spans="2:8">
      <c r="B326" s="33">
        <v>44511</v>
      </c>
      <c r="C326" s="38">
        <v>1316.57202148437</v>
      </c>
      <c r="D326">
        <v>825469</v>
      </c>
      <c r="E326" s="33"/>
      <c r="F326" s="32"/>
      <c r="G326" s="33">
        <v>44511</v>
      </c>
      <c r="H326">
        <v>0.82546900000000001</v>
      </c>
    </row>
    <row r="327" spans="2:8">
      <c r="B327" s="33">
        <v>44512</v>
      </c>
      <c r="C327" s="38">
        <v>1342.88781738281</v>
      </c>
      <c r="D327">
        <v>1056339</v>
      </c>
      <c r="E327" s="33"/>
      <c r="F327" s="32"/>
      <c r="G327" s="33">
        <v>44512</v>
      </c>
      <c r="H327">
        <v>1.0563389999999999</v>
      </c>
    </row>
    <row r="328" spans="2:8">
      <c r="B328" s="33">
        <v>44515</v>
      </c>
      <c r="C328" s="38">
        <v>1359.02941894531</v>
      </c>
      <c r="D328">
        <v>1020862</v>
      </c>
      <c r="E328" s="33"/>
      <c r="F328" s="32"/>
      <c r="G328" s="33">
        <v>44515</v>
      </c>
      <c r="H328">
        <v>1.0208619999999999</v>
      </c>
    </row>
    <row r="329" spans="2:8">
      <c r="B329" s="33">
        <v>44516</v>
      </c>
      <c r="C329" s="38">
        <v>1368.4697265625</v>
      </c>
      <c r="D329">
        <v>944782</v>
      </c>
      <c r="E329" s="33"/>
      <c r="F329" s="32"/>
      <c r="G329" s="33">
        <v>44516</v>
      </c>
      <c r="H329">
        <v>0.94478200000000001</v>
      </c>
    </row>
    <row r="330" spans="2:8">
      <c r="B330" s="33">
        <v>44517</v>
      </c>
      <c r="C330" s="38">
        <v>1345.38256835937</v>
      </c>
      <c r="D330">
        <v>825684</v>
      </c>
      <c r="E330" s="33"/>
      <c r="F330" s="32"/>
      <c r="G330" s="33">
        <v>44517</v>
      </c>
      <c r="H330">
        <v>0.82568399999999997</v>
      </c>
    </row>
    <row r="331" spans="2:8">
      <c r="B331" s="33">
        <v>44518</v>
      </c>
      <c r="C331" s="38">
        <v>1343.13232421875</v>
      </c>
      <c r="D331">
        <v>771508</v>
      </c>
      <c r="E331" s="33"/>
      <c r="F331" s="32"/>
      <c r="G331" s="33">
        <v>44518</v>
      </c>
      <c r="H331">
        <v>0.77150799999999997</v>
      </c>
    </row>
    <row r="332" spans="2:8">
      <c r="B332" s="33">
        <v>44522</v>
      </c>
      <c r="C332" s="38">
        <v>1347.58374023437</v>
      </c>
      <c r="D332">
        <v>2587391</v>
      </c>
      <c r="E332" s="33"/>
      <c r="F332" s="32"/>
      <c r="G332" s="33">
        <v>44522</v>
      </c>
      <c r="H332">
        <v>2.5873910000000002</v>
      </c>
    </row>
    <row r="333" spans="2:8">
      <c r="B333" s="33">
        <v>44523</v>
      </c>
      <c r="C333" s="38">
        <v>1362.06213378906</v>
      </c>
      <c r="D333">
        <v>1071227</v>
      </c>
      <c r="E333" s="33"/>
      <c r="F333" s="32"/>
      <c r="G333" s="33">
        <v>44523</v>
      </c>
      <c r="H333">
        <v>1.0712269999999999</v>
      </c>
    </row>
    <row r="334" spans="2:8">
      <c r="B334" s="33">
        <v>44524</v>
      </c>
      <c r="C334" s="38">
        <v>1342.7412109375</v>
      </c>
      <c r="D334">
        <v>995846</v>
      </c>
      <c r="E334" s="33"/>
      <c r="F334" s="32"/>
      <c r="G334" s="33">
        <v>44524</v>
      </c>
      <c r="H334">
        <v>0.99584600000000001</v>
      </c>
    </row>
    <row r="335" spans="2:8">
      <c r="B335" s="33">
        <v>44525</v>
      </c>
      <c r="C335" s="38">
        <v>1359.27392578125</v>
      </c>
      <c r="D335">
        <v>1110099</v>
      </c>
      <c r="E335" s="33"/>
      <c r="F335" s="32"/>
      <c r="G335" s="33">
        <v>44525</v>
      </c>
      <c r="H335">
        <v>1.1100989999999999</v>
      </c>
    </row>
    <row r="336" spans="2:8">
      <c r="B336" s="33">
        <v>44526</v>
      </c>
      <c r="C336" s="38">
        <v>1298.37585449218</v>
      </c>
      <c r="D336">
        <v>1219366</v>
      </c>
      <c r="E336" s="33"/>
      <c r="F336" s="32"/>
      <c r="G336" s="33">
        <v>44526</v>
      </c>
      <c r="H336">
        <v>1.2193659999999999</v>
      </c>
    </row>
    <row r="337" spans="2:8">
      <c r="B337" s="33">
        <v>44529</v>
      </c>
      <c r="C337" s="38">
        <v>1301.21301269531</v>
      </c>
      <c r="D337">
        <v>1261578</v>
      </c>
      <c r="E337" s="33"/>
      <c r="F337" s="32"/>
      <c r="G337" s="33">
        <v>44529</v>
      </c>
      <c r="H337">
        <v>1.2615780000000001</v>
      </c>
    </row>
    <row r="338" spans="2:8">
      <c r="B338" s="33">
        <v>44530</v>
      </c>
      <c r="C338" s="38">
        <v>1330.80590820312</v>
      </c>
      <c r="D338">
        <v>6604500</v>
      </c>
      <c r="E338" s="33"/>
      <c r="F338" s="32"/>
      <c r="G338" s="33">
        <v>44530</v>
      </c>
      <c r="H338">
        <v>6.6044999999999998</v>
      </c>
    </row>
    <row r="339" spans="2:8">
      <c r="B339" s="33">
        <v>44531</v>
      </c>
      <c r="C339" s="38">
        <v>1331.44201660156</v>
      </c>
      <c r="D339">
        <v>1624319</v>
      </c>
      <c r="E339" s="33"/>
      <c r="F339" s="32"/>
      <c r="G339" s="33">
        <v>44531</v>
      </c>
      <c r="H339">
        <v>1.6243190000000001</v>
      </c>
    </row>
    <row r="340" spans="2:8">
      <c r="B340" s="33">
        <v>44532</v>
      </c>
      <c r="C340" s="38">
        <v>1349.19775390625</v>
      </c>
      <c r="D340">
        <v>1539592</v>
      </c>
      <c r="E340" s="33"/>
      <c r="F340" s="32"/>
      <c r="G340" s="33">
        <v>44532</v>
      </c>
      <c r="H340">
        <v>1.5395920000000001</v>
      </c>
    </row>
    <row r="341" spans="2:8">
      <c r="B341" s="33">
        <v>44533</v>
      </c>
      <c r="C341" s="38">
        <v>1353.20861816406</v>
      </c>
      <c r="D341">
        <v>1085502</v>
      </c>
      <c r="E341" s="33"/>
      <c r="F341" s="32"/>
      <c r="G341" s="33">
        <v>44533</v>
      </c>
      <c r="H341">
        <v>1.085502</v>
      </c>
    </row>
    <row r="342" spans="2:8">
      <c r="B342" s="33">
        <v>44536</v>
      </c>
      <c r="C342" s="38">
        <v>1340.6865234375</v>
      </c>
      <c r="D342">
        <v>791805</v>
      </c>
      <c r="E342" s="33"/>
      <c r="F342" s="32"/>
      <c r="G342" s="33">
        <v>44536</v>
      </c>
      <c r="H342">
        <v>0.79180499999999998</v>
      </c>
    </row>
    <row r="343" spans="2:8">
      <c r="B343" s="33">
        <v>44537</v>
      </c>
      <c r="C343" s="38">
        <v>1380.20935058593</v>
      </c>
      <c r="D343">
        <v>1410645</v>
      </c>
      <c r="E343" s="33"/>
      <c r="F343" s="32"/>
      <c r="G343" s="33">
        <v>44537</v>
      </c>
      <c r="H343">
        <v>1.4106449999999999</v>
      </c>
    </row>
    <row r="344" spans="2:8">
      <c r="B344" s="33">
        <v>44538</v>
      </c>
      <c r="C344" s="38">
        <v>1387.15502929687</v>
      </c>
      <c r="D344">
        <v>948420</v>
      </c>
      <c r="E344" s="33"/>
      <c r="F344" s="32"/>
      <c r="G344" s="33">
        <v>44538</v>
      </c>
      <c r="H344">
        <v>0.94842000000000004</v>
      </c>
    </row>
    <row r="345" spans="2:8">
      <c r="B345" s="33">
        <v>44539</v>
      </c>
      <c r="C345" s="38">
        <v>1358.83374023437</v>
      </c>
      <c r="D345">
        <v>1065129</v>
      </c>
      <c r="E345" s="33"/>
      <c r="F345" s="32"/>
      <c r="G345" s="33">
        <v>44539</v>
      </c>
      <c r="H345">
        <v>1.065129</v>
      </c>
    </row>
    <row r="346" spans="2:8">
      <c r="B346" s="33">
        <v>44540</v>
      </c>
      <c r="C346" s="38">
        <v>1361.96435546875</v>
      </c>
      <c r="D346">
        <v>887283</v>
      </c>
      <c r="E346" s="33"/>
      <c r="F346" s="32"/>
      <c r="G346" s="33">
        <v>44540</v>
      </c>
      <c r="H346">
        <v>0.88728300000000004</v>
      </c>
    </row>
    <row r="347" spans="2:8">
      <c r="B347" s="33">
        <v>44543</v>
      </c>
      <c r="C347" s="38">
        <v>1340.24658203125</v>
      </c>
      <c r="D347">
        <v>1124454</v>
      </c>
      <c r="E347" s="33"/>
      <c r="F347" s="32"/>
      <c r="G347" s="33">
        <v>44543</v>
      </c>
      <c r="H347">
        <v>1.1244540000000001</v>
      </c>
    </row>
    <row r="348" spans="2:8">
      <c r="B348" s="33">
        <v>44544</v>
      </c>
      <c r="C348" s="38">
        <v>1323.07751464843</v>
      </c>
      <c r="D348">
        <v>1322715</v>
      </c>
      <c r="E348" s="33"/>
      <c r="F348" s="32"/>
      <c r="G348" s="33">
        <v>44544</v>
      </c>
      <c r="H348">
        <v>1.3227150000000001</v>
      </c>
    </row>
    <row r="349" spans="2:8">
      <c r="B349" s="33">
        <v>44545</v>
      </c>
      <c r="C349" s="38">
        <v>1322.00158691406</v>
      </c>
      <c r="D349">
        <v>766527</v>
      </c>
      <c r="E349" s="33"/>
      <c r="F349" s="32"/>
      <c r="G349" s="33">
        <v>44545</v>
      </c>
      <c r="H349">
        <v>0.76652699999999996</v>
      </c>
    </row>
    <row r="350" spans="2:8">
      <c r="B350" s="33">
        <v>44546</v>
      </c>
      <c r="C350" s="38">
        <v>1331.44201660156</v>
      </c>
      <c r="D350">
        <v>822094</v>
      </c>
      <c r="E350" s="33"/>
      <c r="F350" s="32"/>
      <c r="G350" s="33">
        <v>44546</v>
      </c>
      <c r="H350">
        <v>0.82209399999999999</v>
      </c>
    </row>
    <row r="351" spans="2:8">
      <c r="B351" s="33">
        <v>44547</v>
      </c>
      <c r="C351" s="38">
        <v>1291.185546875</v>
      </c>
      <c r="D351">
        <v>1080803</v>
      </c>
      <c r="E351" s="33"/>
      <c r="F351" s="32"/>
      <c r="G351" s="33">
        <v>44547</v>
      </c>
      <c r="H351">
        <v>1.080803</v>
      </c>
    </row>
    <row r="352" spans="2:8">
      <c r="B352" s="33">
        <v>44550</v>
      </c>
      <c r="C352" s="38">
        <v>1261.6416015625</v>
      </c>
      <c r="D352">
        <v>1419970</v>
      </c>
      <c r="E352" s="33"/>
      <c r="F352" s="32"/>
      <c r="G352" s="33">
        <v>44550</v>
      </c>
      <c r="H352">
        <v>1.41997</v>
      </c>
    </row>
    <row r="353" spans="2:8">
      <c r="B353" s="33">
        <v>44551</v>
      </c>
      <c r="C353" s="38">
        <v>1309.62634277343</v>
      </c>
      <c r="D353">
        <v>1669146</v>
      </c>
      <c r="E353" s="33"/>
      <c r="F353" s="32"/>
      <c r="G353" s="33">
        <v>44551</v>
      </c>
      <c r="H353">
        <v>1.669146</v>
      </c>
    </row>
    <row r="354" spans="2:8">
      <c r="B354" s="33">
        <v>44552</v>
      </c>
      <c r="C354" s="38">
        <v>1341.66491699218</v>
      </c>
      <c r="D354">
        <v>967859</v>
      </c>
      <c r="E354" s="33"/>
      <c r="F354" s="32"/>
      <c r="G354" s="33">
        <v>44552</v>
      </c>
      <c r="H354">
        <v>0.96785900000000002</v>
      </c>
    </row>
    <row r="355" spans="2:8">
      <c r="B355" s="33">
        <v>44553</v>
      </c>
      <c r="C355" s="38">
        <v>1342.98559570312</v>
      </c>
      <c r="D355">
        <v>1260219</v>
      </c>
      <c r="E355" s="33"/>
      <c r="F355" s="32"/>
      <c r="G355" s="33">
        <v>44553</v>
      </c>
      <c r="H355">
        <v>1.260219</v>
      </c>
    </row>
    <row r="356" spans="2:8">
      <c r="B356" s="33">
        <v>44554</v>
      </c>
      <c r="C356" s="38">
        <v>1331.49084472656</v>
      </c>
      <c r="D356">
        <v>559766</v>
      </c>
      <c r="E356" s="33"/>
      <c r="F356" s="32"/>
      <c r="G356" s="33">
        <v>44554</v>
      </c>
      <c r="H356">
        <v>0.55976599999999999</v>
      </c>
    </row>
    <row r="357" spans="2:8">
      <c r="B357" s="33">
        <v>44557</v>
      </c>
      <c r="C357" s="38">
        <v>1344.84448242187</v>
      </c>
      <c r="D357">
        <v>576867</v>
      </c>
      <c r="E357" s="33"/>
      <c r="F357" s="32"/>
      <c r="G357" s="33">
        <v>44557</v>
      </c>
      <c r="H357">
        <v>0.57686700000000002</v>
      </c>
    </row>
    <row r="358" spans="2:8">
      <c r="B358" s="33">
        <v>44558</v>
      </c>
      <c r="C358" s="38">
        <v>1369.4482421875</v>
      </c>
      <c r="D358">
        <v>1138137</v>
      </c>
      <c r="E358" s="33"/>
      <c r="F358" s="32"/>
      <c r="G358" s="33">
        <v>44558</v>
      </c>
      <c r="H358">
        <v>1.138137</v>
      </c>
    </row>
    <row r="359" spans="2:8">
      <c r="B359" s="33">
        <v>44559</v>
      </c>
      <c r="C359" s="38">
        <v>1363.52941894531</v>
      </c>
      <c r="D359">
        <v>405879</v>
      </c>
      <c r="E359" s="33"/>
      <c r="F359" s="32"/>
      <c r="G359" s="33">
        <v>44559</v>
      </c>
      <c r="H359">
        <v>0.40587899999999999</v>
      </c>
    </row>
    <row r="360" spans="2:8">
      <c r="B360" s="33">
        <v>44560</v>
      </c>
      <c r="C360" s="38">
        <v>1356.97497558593</v>
      </c>
      <c r="D360">
        <v>669700</v>
      </c>
      <c r="E360" s="33"/>
      <c r="F360" s="32"/>
      <c r="G360" s="33">
        <v>44560</v>
      </c>
      <c r="H360">
        <v>0.66969999999999996</v>
      </c>
    </row>
    <row r="361" spans="2:8">
      <c r="B361" s="33">
        <v>44561</v>
      </c>
      <c r="C361" s="38">
        <v>1366.66015625</v>
      </c>
      <c r="D361">
        <v>386452</v>
      </c>
      <c r="E361" s="33"/>
      <c r="F361" s="32"/>
      <c r="G361" s="33">
        <v>44561</v>
      </c>
      <c r="H361">
        <v>0.38645200000000002</v>
      </c>
    </row>
    <row r="362" spans="2:8">
      <c r="B362" s="33">
        <v>44564</v>
      </c>
      <c r="C362" s="38">
        <v>1375.61145019531</v>
      </c>
      <c r="D362">
        <v>278480</v>
      </c>
      <c r="E362" s="33"/>
      <c r="F362" s="32"/>
      <c r="G362" s="33">
        <v>44564</v>
      </c>
      <c r="H362">
        <v>0.27848000000000001</v>
      </c>
    </row>
    <row r="363" spans="2:8">
      <c r="B363" s="33">
        <v>44565</v>
      </c>
      <c r="C363" s="38">
        <v>1370.86669921875</v>
      </c>
      <c r="D363">
        <v>337682</v>
      </c>
      <c r="E363" s="33"/>
      <c r="F363" s="32"/>
      <c r="G363" s="33">
        <v>44565</v>
      </c>
      <c r="H363">
        <v>0.33768199999999998</v>
      </c>
    </row>
    <row r="364" spans="2:8">
      <c r="B364" s="33">
        <v>44566</v>
      </c>
      <c r="C364" s="38">
        <v>1369.69274902343</v>
      </c>
      <c r="D364">
        <v>473752</v>
      </c>
      <c r="E364" s="33"/>
      <c r="F364" s="32"/>
      <c r="G364" s="33">
        <v>44566</v>
      </c>
      <c r="H364">
        <v>0.47375200000000001</v>
      </c>
    </row>
    <row r="365" spans="2:8">
      <c r="B365" s="33">
        <v>44567</v>
      </c>
      <c r="C365" s="38">
        <v>1356.14343261718</v>
      </c>
      <c r="D365">
        <v>409359</v>
      </c>
      <c r="E365" s="33"/>
      <c r="F365" s="32"/>
      <c r="G365" s="33">
        <v>44567</v>
      </c>
      <c r="H365">
        <v>0.40935899999999997</v>
      </c>
    </row>
    <row r="366" spans="2:8">
      <c r="B366" s="33">
        <v>44568</v>
      </c>
      <c r="C366" s="38">
        <v>1338.68139648437</v>
      </c>
      <c r="D366">
        <v>947383</v>
      </c>
      <c r="E366" s="33"/>
      <c r="F366" s="32"/>
      <c r="G366" s="33">
        <v>44568</v>
      </c>
      <c r="H366">
        <v>0.94738299999999998</v>
      </c>
    </row>
    <row r="367" spans="2:8">
      <c r="B367" s="33">
        <v>44571</v>
      </c>
      <c r="C367" s="38">
        <v>1322.24597167968</v>
      </c>
      <c r="D367">
        <v>525478</v>
      </c>
      <c r="E367" s="33"/>
      <c r="F367" s="32"/>
      <c r="G367" s="33">
        <v>44571</v>
      </c>
      <c r="H367">
        <v>0.525478</v>
      </c>
    </row>
    <row r="368" spans="2:8">
      <c r="B368" s="33">
        <v>44572</v>
      </c>
      <c r="C368" s="38">
        <v>1328.3603515625</v>
      </c>
      <c r="D368">
        <v>735871</v>
      </c>
      <c r="E368" s="33"/>
      <c r="F368" s="32"/>
      <c r="G368" s="33">
        <v>44572</v>
      </c>
      <c r="H368">
        <v>0.73587100000000005</v>
      </c>
    </row>
    <row r="369" spans="2:8">
      <c r="B369" s="33">
        <v>44573</v>
      </c>
      <c r="C369" s="38">
        <v>1326.40368652343</v>
      </c>
      <c r="D369">
        <v>806492</v>
      </c>
      <c r="E369" s="33"/>
      <c r="F369" s="32"/>
      <c r="G369" s="33">
        <v>44573</v>
      </c>
      <c r="H369">
        <v>0.80649199999999999</v>
      </c>
    </row>
    <row r="370" spans="2:8">
      <c r="B370" s="33">
        <v>44574</v>
      </c>
      <c r="C370" s="38">
        <v>1298.08264160156</v>
      </c>
      <c r="D370">
        <v>895685</v>
      </c>
      <c r="E370" s="33"/>
      <c r="F370" s="32"/>
      <c r="G370" s="33">
        <v>44574</v>
      </c>
      <c r="H370">
        <v>0.89568499999999995</v>
      </c>
    </row>
    <row r="371" spans="2:8">
      <c r="B371" s="33">
        <v>44575</v>
      </c>
      <c r="C371" s="38">
        <v>1315.642578125</v>
      </c>
      <c r="D371">
        <v>690763</v>
      </c>
      <c r="E371" s="33"/>
      <c r="F371" s="32"/>
      <c r="G371" s="33">
        <v>44575</v>
      </c>
      <c r="H371">
        <v>0.69076300000000002</v>
      </c>
    </row>
    <row r="372" spans="2:8">
      <c r="B372" s="33">
        <v>44578</v>
      </c>
      <c r="C372" s="38">
        <v>1300.18579101562</v>
      </c>
      <c r="D372">
        <v>434192</v>
      </c>
      <c r="E372" s="33"/>
      <c r="F372" s="32"/>
      <c r="G372" s="33">
        <v>44578</v>
      </c>
      <c r="H372">
        <v>0.43419200000000002</v>
      </c>
    </row>
    <row r="373" spans="2:8">
      <c r="B373" s="33">
        <v>44579</v>
      </c>
      <c r="C373" s="38">
        <v>1286.88122558593</v>
      </c>
      <c r="D373">
        <v>423878</v>
      </c>
      <c r="E373" s="33"/>
      <c r="F373" s="32"/>
      <c r="G373" s="33">
        <v>44579</v>
      </c>
      <c r="H373">
        <v>0.42387799999999998</v>
      </c>
    </row>
    <row r="374" spans="2:8">
      <c r="B374" s="33">
        <v>44580</v>
      </c>
      <c r="C374" s="38">
        <v>1280.32653808593</v>
      </c>
      <c r="D374">
        <v>1105569</v>
      </c>
      <c r="E374" s="33"/>
      <c r="F374" s="32"/>
      <c r="G374" s="33">
        <v>44580</v>
      </c>
      <c r="H374">
        <v>1.105569</v>
      </c>
    </row>
    <row r="375" spans="2:8">
      <c r="B375" s="33">
        <v>44581</v>
      </c>
      <c r="C375" s="38">
        <v>1281.84326171875</v>
      </c>
      <c r="D375">
        <v>760910</v>
      </c>
      <c r="E375" s="33"/>
      <c r="F375" s="32"/>
      <c r="G375" s="33">
        <v>44581</v>
      </c>
      <c r="H375">
        <v>0.76090999999999998</v>
      </c>
    </row>
    <row r="376" spans="2:8">
      <c r="B376" s="33">
        <v>44582</v>
      </c>
      <c r="C376" s="38">
        <v>1214.58618164062</v>
      </c>
      <c r="D376">
        <v>3375259</v>
      </c>
      <c r="E376" s="33"/>
      <c r="F376" s="32"/>
      <c r="G376" s="33">
        <v>44582</v>
      </c>
      <c r="H376">
        <v>3.3752589999999998</v>
      </c>
    </row>
    <row r="377" spans="2:8">
      <c r="B377" s="33">
        <v>44585</v>
      </c>
      <c r="C377" s="38">
        <v>1154.32397460937</v>
      </c>
      <c r="D377">
        <v>2571377</v>
      </c>
      <c r="E377" s="33"/>
      <c r="F377" s="32"/>
      <c r="G377" s="33">
        <v>44585</v>
      </c>
      <c r="H377">
        <v>2.571377</v>
      </c>
    </row>
    <row r="378" spans="2:8">
      <c r="B378" s="33">
        <v>44586</v>
      </c>
      <c r="C378" s="38">
        <v>1158.67736816406</v>
      </c>
      <c r="D378">
        <v>1764518</v>
      </c>
      <c r="E378" s="33"/>
      <c r="F378" s="32"/>
      <c r="G378" s="33">
        <v>44586</v>
      </c>
      <c r="H378">
        <v>1.764518</v>
      </c>
    </row>
    <row r="379" spans="2:8">
      <c r="B379" s="33">
        <v>44588</v>
      </c>
      <c r="C379" s="38">
        <v>1120.37744140625</v>
      </c>
      <c r="D379">
        <v>2266013</v>
      </c>
      <c r="E379" s="33"/>
      <c r="F379" s="32"/>
      <c r="G379" s="33">
        <v>44588</v>
      </c>
      <c r="H379">
        <v>2.2660130000000001</v>
      </c>
    </row>
    <row r="380" spans="2:8">
      <c r="B380" s="33">
        <v>44589</v>
      </c>
      <c r="C380" s="38">
        <v>1117.44274902343</v>
      </c>
      <c r="D380">
        <v>1082194</v>
      </c>
      <c r="E380" s="33"/>
      <c r="F380" s="32"/>
      <c r="G380" s="33">
        <v>44589</v>
      </c>
      <c r="H380">
        <v>1.0821940000000001</v>
      </c>
    </row>
    <row r="381" spans="2:8">
      <c r="B381" s="33">
        <v>44592</v>
      </c>
      <c r="C381" s="38">
        <v>1158.67736816406</v>
      </c>
      <c r="D381">
        <v>851868</v>
      </c>
      <c r="E381" s="33"/>
      <c r="F381" s="32"/>
      <c r="G381" s="33">
        <v>44592</v>
      </c>
      <c r="H381">
        <v>0.85186799999999996</v>
      </c>
    </row>
    <row r="382" spans="2:8">
      <c r="B382" s="33">
        <v>44593</v>
      </c>
      <c r="C382" s="38">
        <v>1162.00341796875</v>
      </c>
      <c r="D382">
        <v>1153750</v>
      </c>
      <c r="E382" s="33"/>
      <c r="F382" s="32"/>
      <c r="G382" s="33">
        <v>44593</v>
      </c>
      <c r="H382">
        <v>1.1537500000000001</v>
      </c>
    </row>
    <row r="383" spans="2:8">
      <c r="B383" s="33">
        <v>44594</v>
      </c>
      <c r="C383" s="38">
        <v>1183.67236328125</v>
      </c>
      <c r="D383">
        <v>746085</v>
      </c>
      <c r="E383" s="33"/>
      <c r="F383" s="32"/>
      <c r="G383" s="33">
        <v>44594</v>
      </c>
      <c r="H383">
        <v>0.746085</v>
      </c>
    </row>
    <row r="384" spans="2:8">
      <c r="B384" s="33">
        <v>44595</v>
      </c>
      <c r="C384" s="38">
        <v>1180.44396972656</v>
      </c>
      <c r="D384">
        <v>809138</v>
      </c>
      <c r="E384" s="33"/>
      <c r="F384" s="32"/>
      <c r="G384" s="33">
        <v>44595</v>
      </c>
      <c r="H384">
        <v>0.80913800000000002</v>
      </c>
    </row>
    <row r="385" spans="2:8">
      <c r="B385" s="33">
        <v>44596</v>
      </c>
      <c r="C385" s="38">
        <v>1183.28112792968</v>
      </c>
      <c r="D385">
        <v>858263</v>
      </c>
      <c r="E385" s="33"/>
      <c r="F385" s="32"/>
      <c r="G385" s="33">
        <v>44596</v>
      </c>
      <c r="H385">
        <v>0.858263</v>
      </c>
    </row>
    <row r="386" spans="2:8">
      <c r="B386" s="33">
        <v>44599</v>
      </c>
      <c r="C386" s="38">
        <v>1168.99816894531</v>
      </c>
      <c r="D386">
        <v>1031295</v>
      </c>
      <c r="E386" s="33"/>
      <c r="F386" s="32"/>
      <c r="G386" s="33">
        <v>44599</v>
      </c>
      <c r="H386">
        <v>1.0312950000000001</v>
      </c>
    </row>
    <row r="387" spans="2:8">
      <c r="B387" s="33">
        <v>44600</v>
      </c>
      <c r="C387" s="38">
        <v>1161.02526855468</v>
      </c>
      <c r="D387">
        <v>608655</v>
      </c>
      <c r="E387" s="33"/>
      <c r="F387" s="32"/>
      <c r="G387" s="33">
        <v>44600</v>
      </c>
      <c r="H387">
        <v>0.60865499999999995</v>
      </c>
    </row>
    <row r="388" spans="2:8">
      <c r="B388" s="33">
        <v>44601</v>
      </c>
      <c r="C388" s="38">
        <v>1197.31958007812</v>
      </c>
      <c r="D388">
        <v>613698</v>
      </c>
      <c r="E388" s="33"/>
      <c r="F388" s="32"/>
      <c r="G388" s="33">
        <v>44601</v>
      </c>
      <c r="H388">
        <v>0.61369799999999997</v>
      </c>
    </row>
    <row r="389" spans="2:8">
      <c r="B389" s="33">
        <v>44602</v>
      </c>
      <c r="C389" s="38">
        <v>1192.8193359375</v>
      </c>
      <c r="D389">
        <v>704743</v>
      </c>
      <c r="E389" s="33"/>
      <c r="F389" s="32"/>
      <c r="G389" s="33">
        <v>44602</v>
      </c>
      <c r="H389">
        <v>0.70474300000000001</v>
      </c>
    </row>
    <row r="390" spans="2:8">
      <c r="B390" s="33">
        <v>44603</v>
      </c>
      <c r="C390" s="38">
        <v>1149.23693847656</v>
      </c>
      <c r="D390">
        <v>1216283</v>
      </c>
      <c r="E390" s="33"/>
      <c r="F390" s="32"/>
      <c r="G390" s="33">
        <v>44603</v>
      </c>
      <c r="H390">
        <v>1.216283</v>
      </c>
    </row>
    <row r="391" spans="2:8">
      <c r="B391" s="33">
        <v>44606</v>
      </c>
      <c r="C391" s="38">
        <v>1130.94311523437</v>
      </c>
      <c r="D391">
        <v>1094621</v>
      </c>
      <c r="E391" s="33"/>
      <c r="F391" s="32"/>
      <c r="G391" s="33">
        <v>44606</v>
      </c>
      <c r="H391">
        <v>1.0946210000000001</v>
      </c>
    </row>
    <row r="392" spans="2:8">
      <c r="B392" s="33">
        <v>44607</v>
      </c>
      <c r="C392" s="38">
        <v>1163.96008300781</v>
      </c>
      <c r="D392">
        <v>1325941</v>
      </c>
      <c r="E392" s="33"/>
      <c r="F392" s="32"/>
      <c r="G392" s="33">
        <v>44607</v>
      </c>
      <c r="H392">
        <v>1.325941</v>
      </c>
    </row>
    <row r="393" spans="2:8">
      <c r="B393" s="33">
        <v>44608</v>
      </c>
      <c r="C393" s="38">
        <v>1180.19958496093</v>
      </c>
      <c r="D393">
        <v>623551</v>
      </c>
      <c r="E393" s="33"/>
      <c r="F393" s="32"/>
      <c r="G393" s="33">
        <v>44608</v>
      </c>
      <c r="H393">
        <v>0.62355099999999997</v>
      </c>
    </row>
    <row r="394" spans="2:8">
      <c r="B394" s="33">
        <v>44609</v>
      </c>
      <c r="C394" s="38">
        <v>1180.73742675781</v>
      </c>
      <c r="D394">
        <v>846963</v>
      </c>
      <c r="E394" s="33"/>
      <c r="F394" s="32"/>
      <c r="G394" s="33">
        <v>44609</v>
      </c>
      <c r="H394">
        <v>0.84696300000000002</v>
      </c>
    </row>
    <row r="395" spans="2:8">
      <c r="B395" s="33">
        <v>44610</v>
      </c>
      <c r="C395" s="38">
        <v>1175.21044921875</v>
      </c>
      <c r="D395">
        <v>632744</v>
      </c>
      <c r="E395" s="33"/>
      <c r="F395" s="32"/>
      <c r="G395" s="33">
        <v>44610</v>
      </c>
      <c r="H395">
        <v>0.63274399999999997</v>
      </c>
    </row>
    <row r="396" spans="2:8">
      <c r="B396" s="33">
        <v>44613</v>
      </c>
      <c r="C396" s="38">
        <v>1175.06372070312</v>
      </c>
      <c r="D396">
        <v>578419</v>
      </c>
      <c r="E396" s="33"/>
      <c r="F396" s="32"/>
      <c r="G396" s="33">
        <v>44613</v>
      </c>
      <c r="H396">
        <v>0.57841900000000002</v>
      </c>
    </row>
    <row r="397" spans="2:8">
      <c r="B397" s="33">
        <v>44614</v>
      </c>
      <c r="C397" s="38">
        <v>1177.31359863281</v>
      </c>
      <c r="D397">
        <v>847355</v>
      </c>
      <c r="E397" s="33"/>
      <c r="F397" s="32"/>
      <c r="G397" s="33">
        <v>44614</v>
      </c>
      <c r="H397">
        <v>0.84735499999999997</v>
      </c>
    </row>
    <row r="398" spans="2:8">
      <c r="B398" s="33">
        <v>44615</v>
      </c>
      <c r="C398" s="38">
        <v>1175.16149902343</v>
      </c>
      <c r="D398">
        <v>627290</v>
      </c>
      <c r="E398" s="33"/>
      <c r="F398" s="32"/>
      <c r="G398" s="33">
        <v>44615</v>
      </c>
      <c r="H398">
        <v>0.62729000000000001</v>
      </c>
    </row>
    <row r="399" spans="2:8">
      <c r="B399" s="33">
        <v>44616</v>
      </c>
      <c r="C399" s="38">
        <v>1122.48095703125</v>
      </c>
      <c r="D399">
        <v>1658545</v>
      </c>
      <c r="E399" s="33"/>
      <c r="F399" s="32"/>
      <c r="G399" s="33">
        <v>44616</v>
      </c>
      <c r="H399">
        <v>1.6585449999999999</v>
      </c>
    </row>
    <row r="400" spans="2:8">
      <c r="B400" s="33">
        <v>44617</v>
      </c>
      <c r="C400" s="38">
        <v>1143.02478027343</v>
      </c>
      <c r="D400">
        <v>1201568</v>
      </c>
      <c r="E400" s="33"/>
      <c r="F400" s="32"/>
      <c r="G400" s="33">
        <v>44617</v>
      </c>
      <c r="H400">
        <v>1.201568</v>
      </c>
    </row>
    <row r="401" spans="2:8">
      <c r="B401" s="33">
        <v>44620</v>
      </c>
      <c r="C401" s="38">
        <v>1159.94921875</v>
      </c>
      <c r="D401">
        <v>1813314</v>
      </c>
      <c r="E401" s="33"/>
      <c r="F401" s="32"/>
      <c r="G401" s="33">
        <v>44620</v>
      </c>
      <c r="H401">
        <v>1.8133140000000001</v>
      </c>
    </row>
    <row r="402" spans="2:8">
      <c r="B402" s="33">
        <v>44622</v>
      </c>
      <c r="C402" s="38">
        <v>1123.89929199218</v>
      </c>
      <c r="D402">
        <v>1512687</v>
      </c>
      <c r="E402" s="33"/>
      <c r="F402" s="32"/>
      <c r="G402" s="33">
        <v>44622</v>
      </c>
      <c r="H402">
        <v>1.5126869999999999</v>
      </c>
    </row>
    <row r="403" spans="2:8">
      <c r="B403" s="33">
        <v>44623</v>
      </c>
      <c r="C403" s="38">
        <v>1080.36572265625</v>
      </c>
      <c r="D403">
        <v>1729863</v>
      </c>
      <c r="E403" s="33"/>
      <c r="F403" s="32"/>
      <c r="G403" s="33">
        <v>44623</v>
      </c>
      <c r="H403">
        <v>1.7298629999999999</v>
      </c>
    </row>
    <row r="404" spans="2:8">
      <c r="B404" s="33">
        <v>44624</v>
      </c>
      <c r="C404" s="38">
        <v>1060.45776367187</v>
      </c>
      <c r="D404">
        <v>1210864</v>
      </c>
      <c r="E404" s="33"/>
      <c r="F404" s="32"/>
      <c r="G404" s="33">
        <v>44624</v>
      </c>
      <c r="H404">
        <v>1.2108639999999999</v>
      </c>
    </row>
    <row r="405" spans="2:8">
      <c r="B405" s="33">
        <v>44627</v>
      </c>
      <c r="C405" s="38">
        <v>1048.76733398437</v>
      </c>
      <c r="D405">
        <v>1596458</v>
      </c>
      <c r="E405" s="33"/>
      <c r="F405" s="32"/>
      <c r="G405" s="33">
        <v>44627</v>
      </c>
      <c r="H405">
        <v>1.5964579999999999</v>
      </c>
    </row>
    <row r="406" spans="2:8">
      <c r="B406" s="33">
        <v>44628</v>
      </c>
      <c r="C406" s="38">
        <v>1051.99560546875</v>
      </c>
      <c r="D406">
        <v>1378391</v>
      </c>
      <c r="E406" s="33"/>
      <c r="F406" s="32"/>
      <c r="G406" s="33">
        <v>44628</v>
      </c>
      <c r="H406">
        <v>1.3783909999999999</v>
      </c>
    </row>
    <row r="407" spans="2:8">
      <c r="B407" s="33">
        <v>44629</v>
      </c>
      <c r="C407" s="38">
        <v>1068.91979980468</v>
      </c>
      <c r="D407">
        <v>1113825</v>
      </c>
      <c r="E407" s="33"/>
      <c r="F407" s="32"/>
      <c r="G407" s="33">
        <v>44629</v>
      </c>
      <c r="H407">
        <v>1.1138250000000001</v>
      </c>
    </row>
    <row r="408" spans="2:8">
      <c r="B408" s="33">
        <v>44630</v>
      </c>
      <c r="C408" s="38">
        <v>1103.20874023437</v>
      </c>
      <c r="D408">
        <v>1520340</v>
      </c>
      <c r="E408" s="33"/>
      <c r="F408" s="32"/>
      <c r="G408" s="33">
        <v>44630</v>
      </c>
      <c r="H408">
        <v>1.52034</v>
      </c>
    </row>
    <row r="409" spans="2:8">
      <c r="B409" s="33">
        <v>44631</v>
      </c>
      <c r="C409" s="38">
        <v>1068.87084960937</v>
      </c>
      <c r="D409">
        <v>1395420</v>
      </c>
      <c r="E409" s="33"/>
      <c r="F409" s="32"/>
      <c r="G409" s="33">
        <v>44631</v>
      </c>
      <c r="H409">
        <v>1.3954200000000001</v>
      </c>
    </row>
    <row r="410" spans="2:8">
      <c r="B410" s="33">
        <v>44634</v>
      </c>
      <c r="C410" s="38">
        <v>1071.90356445312</v>
      </c>
      <c r="D410">
        <v>776057</v>
      </c>
      <c r="E410" s="33"/>
      <c r="F410" s="32"/>
      <c r="G410" s="33">
        <v>44634</v>
      </c>
      <c r="H410">
        <v>0.776057</v>
      </c>
    </row>
    <row r="411" spans="2:8">
      <c r="B411" s="33">
        <v>44635</v>
      </c>
      <c r="C411" s="38">
        <v>1058.55017089843</v>
      </c>
      <c r="D411">
        <v>1158265</v>
      </c>
      <c r="E411" s="33"/>
      <c r="F411" s="32"/>
      <c r="G411" s="33">
        <v>44635</v>
      </c>
      <c r="H411">
        <v>1.1582650000000001</v>
      </c>
    </row>
    <row r="412" spans="2:8">
      <c r="B412" s="33">
        <v>44636</v>
      </c>
      <c r="C412" s="38">
        <v>1111.67102050781</v>
      </c>
      <c r="D412">
        <v>1669435</v>
      </c>
      <c r="E412" s="33"/>
      <c r="F412" s="32"/>
      <c r="G412" s="33">
        <v>44636</v>
      </c>
      <c r="H412">
        <v>1.669435</v>
      </c>
    </row>
    <row r="413" spans="2:8">
      <c r="B413" s="33">
        <v>44637</v>
      </c>
      <c r="C413" s="38">
        <v>1122.18737792968</v>
      </c>
      <c r="D413">
        <v>1955444</v>
      </c>
      <c r="E413" s="33"/>
      <c r="F413" s="32"/>
      <c r="G413" s="33">
        <v>44637</v>
      </c>
      <c r="H413">
        <v>1.955444</v>
      </c>
    </row>
    <row r="414" spans="2:8">
      <c r="B414" s="33">
        <v>44641</v>
      </c>
      <c r="C414" s="38">
        <v>1112.45349121093</v>
      </c>
      <c r="D414">
        <v>1000399</v>
      </c>
      <c r="E414" s="33"/>
      <c r="F414" s="32"/>
      <c r="G414" s="33">
        <v>44641</v>
      </c>
      <c r="H414">
        <v>1.000399</v>
      </c>
    </row>
    <row r="415" spans="2:8">
      <c r="B415" s="33">
        <v>44642</v>
      </c>
      <c r="C415" s="38">
        <v>1100.51843261718</v>
      </c>
      <c r="D415">
        <v>1207877</v>
      </c>
      <c r="E415" s="33"/>
      <c r="F415" s="32"/>
      <c r="G415" s="33">
        <v>44642</v>
      </c>
      <c r="H415">
        <v>1.2078770000000001</v>
      </c>
    </row>
    <row r="416" spans="2:8">
      <c r="B416" s="33">
        <v>44643</v>
      </c>
      <c r="C416" s="38">
        <v>1116.56213378906</v>
      </c>
      <c r="D416">
        <v>1613189</v>
      </c>
      <c r="E416" s="33"/>
      <c r="F416" s="32"/>
      <c r="G416" s="33">
        <v>44643</v>
      </c>
      <c r="H416">
        <v>1.613189</v>
      </c>
    </row>
    <row r="417" spans="2:8">
      <c r="B417" s="33">
        <v>44644</v>
      </c>
      <c r="C417" s="38">
        <v>1121.25805664062</v>
      </c>
      <c r="D417">
        <v>838633</v>
      </c>
      <c r="E417" s="33"/>
      <c r="F417" s="32"/>
      <c r="G417" s="33">
        <v>44644</v>
      </c>
      <c r="H417">
        <v>0.83863299999999996</v>
      </c>
    </row>
    <row r="418" spans="2:8">
      <c r="B418" s="33">
        <v>44645</v>
      </c>
      <c r="C418" s="38">
        <v>1123.60595703125</v>
      </c>
      <c r="D418">
        <v>778720</v>
      </c>
      <c r="E418" s="33"/>
      <c r="F418" s="32"/>
      <c r="G418" s="33">
        <v>44645</v>
      </c>
      <c r="H418">
        <v>0.77871999999999997</v>
      </c>
    </row>
    <row r="419" spans="2:8">
      <c r="B419" s="33">
        <v>44648</v>
      </c>
      <c r="C419" s="38">
        <v>1105.50769042968</v>
      </c>
      <c r="D419">
        <v>781636</v>
      </c>
      <c r="E419" s="33"/>
      <c r="F419" s="32"/>
      <c r="G419" s="33">
        <v>44648</v>
      </c>
      <c r="H419">
        <v>0.781636</v>
      </c>
    </row>
    <row r="420" spans="2:8">
      <c r="B420" s="33">
        <v>44649</v>
      </c>
      <c r="C420" s="38">
        <v>1128.54626464843</v>
      </c>
      <c r="D420">
        <v>717636</v>
      </c>
      <c r="E420" s="33"/>
      <c r="F420" s="32"/>
      <c r="G420" s="33">
        <v>44649</v>
      </c>
      <c r="H420">
        <v>0.71763600000000005</v>
      </c>
    </row>
    <row r="421" spans="2:8">
      <c r="B421" s="33">
        <v>44650</v>
      </c>
      <c r="C421" s="38">
        <v>1125.90490722656</v>
      </c>
      <c r="D421">
        <v>1059088</v>
      </c>
      <c r="E421" s="33"/>
      <c r="F421" s="32"/>
      <c r="G421" s="33">
        <v>44650</v>
      </c>
      <c r="H421">
        <v>1.059088</v>
      </c>
    </row>
    <row r="422" spans="2:8">
      <c r="B422" s="33">
        <v>44651</v>
      </c>
      <c r="C422" s="38">
        <v>1127.51904296875</v>
      </c>
      <c r="D422">
        <v>547446</v>
      </c>
      <c r="E422" s="33"/>
      <c r="F422" s="32"/>
      <c r="G422" s="33">
        <v>44651</v>
      </c>
      <c r="H422">
        <v>0.54744599999999999</v>
      </c>
    </row>
    <row r="423" spans="2:8">
      <c r="B423" s="33">
        <v>44652</v>
      </c>
      <c r="C423" s="38">
        <v>1147.62268066406</v>
      </c>
      <c r="D423">
        <v>747142</v>
      </c>
      <c r="E423" s="33"/>
      <c r="F423" s="32"/>
      <c r="G423" s="33">
        <v>44652</v>
      </c>
      <c r="H423">
        <v>0.74714199999999997</v>
      </c>
    </row>
    <row r="424" spans="2:8">
      <c r="B424" s="33">
        <v>44655</v>
      </c>
      <c r="C424" s="38">
        <v>1154.66638183593</v>
      </c>
      <c r="D424">
        <v>712219</v>
      </c>
      <c r="E424" s="33"/>
      <c r="F424" s="32"/>
      <c r="G424" s="33">
        <v>44655</v>
      </c>
      <c r="H424">
        <v>0.71221900000000005</v>
      </c>
    </row>
    <row r="425" spans="2:8">
      <c r="B425" s="33">
        <v>44656</v>
      </c>
      <c r="C425" s="38">
        <v>1231.31481933593</v>
      </c>
      <c r="D425">
        <v>3238425</v>
      </c>
      <c r="E425" s="33"/>
      <c r="F425" s="32"/>
      <c r="G425" s="33">
        <v>44656</v>
      </c>
      <c r="H425">
        <v>3.2384249999999999</v>
      </c>
    </row>
    <row r="426" spans="2:8">
      <c r="B426" s="33">
        <v>44657</v>
      </c>
      <c r="C426" s="38">
        <v>1224.66235351562</v>
      </c>
      <c r="D426">
        <v>845250</v>
      </c>
      <c r="E426" s="33"/>
      <c r="F426" s="32"/>
      <c r="G426" s="33">
        <v>44657</v>
      </c>
      <c r="H426">
        <v>0.84524999999999995</v>
      </c>
    </row>
    <row r="427" spans="2:8">
      <c r="B427" s="33">
        <v>44658</v>
      </c>
      <c r="C427" s="38">
        <v>1222.06994628906</v>
      </c>
      <c r="D427">
        <v>1208629</v>
      </c>
      <c r="E427" s="33"/>
      <c r="F427" s="32"/>
      <c r="G427" s="33">
        <v>44658</v>
      </c>
      <c r="H427">
        <v>1.208629</v>
      </c>
    </row>
    <row r="428" spans="2:8">
      <c r="B428" s="33">
        <v>44659</v>
      </c>
      <c r="C428" s="38">
        <v>1240.41271972656</v>
      </c>
      <c r="D428">
        <v>741622</v>
      </c>
      <c r="E428" s="33"/>
      <c r="F428" s="32"/>
      <c r="G428" s="33">
        <v>44659</v>
      </c>
      <c r="H428">
        <v>0.741622</v>
      </c>
    </row>
    <row r="429" spans="2:8">
      <c r="B429" s="33">
        <v>44662</v>
      </c>
      <c r="C429" s="38">
        <v>1247.50524902343</v>
      </c>
      <c r="D429">
        <v>759966</v>
      </c>
      <c r="E429" s="33"/>
      <c r="F429" s="32"/>
      <c r="G429" s="33">
        <v>44662</v>
      </c>
      <c r="H429">
        <v>0.75996600000000003</v>
      </c>
    </row>
    <row r="430" spans="2:8">
      <c r="B430" s="33">
        <v>44663</v>
      </c>
      <c r="C430" s="38">
        <v>1228.52673339843</v>
      </c>
      <c r="D430">
        <v>844897</v>
      </c>
      <c r="E430" s="33"/>
      <c r="F430" s="32"/>
      <c r="G430" s="33">
        <v>44663</v>
      </c>
      <c r="H430">
        <v>0.84489700000000001</v>
      </c>
    </row>
    <row r="431" spans="2:8">
      <c r="B431" s="33">
        <v>44664</v>
      </c>
      <c r="C431" s="38">
        <v>1246.03796386718</v>
      </c>
      <c r="D431">
        <v>602668</v>
      </c>
      <c r="E431" s="33"/>
      <c r="F431" s="32"/>
      <c r="G431" s="33">
        <v>44664</v>
      </c>
      <c r="H431">
        <v>0.60266799999999998</v>
      </c>
    </row>
    <row r="432" spans="2:8">
      <c r="B432" s="33">
        <v>44669</v>
      </c>
      <c r="C432" s="38">
        <v>1252.00537109375</v>
      </c>
      <c r="D432">
        <v>1154240</v>
      </c>
      <c r="E432" s="33"/>
      <c r="F432" s="32"/>
      <c r="G432" s="33">
        <v>44669</v>
      </c>
      <c r="H432">
        <v>1.1542399999999999</v>
      </c>
    </row>
    <row r="433" spans="2:8">
      <c r="B433" s="33">
        <v>44670</v>
      </c>
      <c r="C433" s="38">
        <v>1257.87512207031</v>
      </c>
      <c r="D433">
        <v>1033067</v>
      </c>
      <c r="E433" s="33"/>
      <c r="F433" s="32"/>
      <c r="G433" s="33">
        <v>44670</v>
      </c>
      <c r="H433">
        <v>1.033067</v>
      </c>
    </row>
    <row r="434" spans="2:8">
      <c r="B434" s="33">
        <v>44671</v>
      </c>
      <c r="C434" s="38">
        <v>1271.130859375</v>
      </c>
      <c r="D434">
        <v>732477</v>
      </c>
      <c r="E434" s="33"/>
      <c r="F434" s="32"/>
      <c r="G434" s="33">
        <v>44671</v>
      </c>
      <c r="H434">
        <v>0.73247700000000004</v>
      </c>
    </row>
    <row r="435" spans="2:8">
      <c r="B435" s="33">
        <v>44672</v>
      </c>
      <c r="C435" s="38">
        <v>1292.06604003906</v>
      </c>
      <c r="D435">
        <v>795979</v>
      </c>
      <c r="E435" s="33"/>
      <c r="F435" s="32"/>
      <c r="G435" s="33">
        <v>44672</v>
      </c>
      <c r="H435">
        <v>0.79597899999999999</v>
      </c>
    </row>
    <row r="436" spans="2:8">
      <c r="B436" s="33">
        <v>44673</v>
      </c>
      <c r="C436" s="38">
        <v>1287.71276855468</v>
      </c>
      <c r="D436">
        <v>514639</v>
      </c>
      <c r="E436" s="33"/>
      <c r="F436" s="32"/>
      <c r="G436" s="33">
        <v>44673</v>
      </c>
      <c r="H436">
        <v>0.51463899999999996</v>
      </c>
    </row>
    <row r="437" spans="2:8">
      <c r="B437" s="33">
        <v>44676</v>
      </c>
      <c r="C437" s="38">
        <v>1273.62548828125</v>
      </c>
      <c r="D437">
        <v>691797</v>
      </c>
      <c r="E437" s="33"/>
      <c r="F437" s="32"/>
      <c r="G437" s="33">
        <v>44676</v>
      </c>
      <c r="H437">
        <v>0.691797</v>
      </c>
    </row>
    <row r="438" spans="2:8">
      <c r="B438" s="33">
        <v>44677</v>
      </c>
      <c r="C438" s="38">
        <v>1297.15319824218</v>
      </c>
      <c r="D438">
        <v>1014769</v>
      </c>
      <c r="E438" s="33"/>
      <c r="F438" s="32"/>
      <c r="G438" s="33">
        <v>44677</v>
      </c>
      <c r="H438">
        <v>1.014769</v>
      </c>
    </row>
    <row r="439" spans="2:8">
      <c r="B439" s="33">
        <v>44678</v>
      </c>
      <c r="C439" s="38">
        <v>1287.41931152343</v>
      </c>
      <c r="D439">
        <v>1444594</v>
      </c>
      <c r="E439" s="33"/>
      <c r="F439" s="32"/>
      <c r="G439" s="33">
        <v>44678</v>
      </c>
      <c r="H439">
        <v>1.4445939999999999</v>
      </c>
    </row>
    <row r="440" spans="2:8">
      <c r="B440" s="33">
        <v>44679</v>
      </c>
      <c r="C440" s="38">
        <v>1288.49536132812</v>
      </c>
      <c r="D440">
        <v>920708</v>
      </c>
      <c r="E440" s="33"/>
      <c r="F440" s="32"/>
      <c r="G440" s="33">
        <v>44679</v>
      </c>
      <c r="H440">
        <v>0.92070799999999997</v>
      </c>
    </row>
    <row r="441" spans="2:8">
      <c r="B441" s="33">
        <v>44680</v>
      </c>
      <c r="C441" s="38">
        <v>1283.310546875</v>
      </c>
      <c r="D441">
        <v>875714</v>
      </c>
      <c r="E441" s="33"/>
      <c r="F441" s="32"/>
      <c r="G441" s="33">
        <v>44680</v>
      </c>
      <c r="H441">
        <v>0.87571399999999999</v>
      </c>
    </row>
    <row r="442" spans="2:8">
      <c r="B442" s="33">
        <v>44683</v>
      </c>
      <c r="C442" s="38">
        <v>1261.83703613281</v>
      </c>
      <c r="D442">
        <v>782353</v>
      </c>
      <c r="E442" s="33"/>
      <c r="F442" s="32"/>
      <c r="G442" s="33">
        <v>44683</v>
      </c>
      <c r="H442">
        <v>0.78235299999999997</v>
      </c>
    </row>
    <row r="443" spans="2:8">
      <c r="B443" s="33">
        <v>44685</v>
      </c>
      <c r="C443" s="38">
        <v>1225.78747558593</v>
      </c>
      <c r="D443">
        <v>1052210</v>
      </c>
      <c r="E443" s="33"/>
      <c r="F443" s="32"/>
      <c r="G443" s="33">
        <v>44685</v>
      </c>
      <c r="H443">
        <v>1.0522100000000001</v>
      </c>
    </row>
    <row r="444" spans="2:8">
      <c r="B444" s="33">
        <v>44686</v>
      </c>
      <c r="C444" s="38">
        <v>1221.97216796875</v>
      </c>
      <c r="D444">
        <v>1569668</v>
      </c>
      <c r="E444" s="33"/>
      <c r="F444" s="32"/>
      <c r="G444" s="33">
        <v>44686</v>
      </c>
      <c r="H444">
        <v>1.5696680000000001</v>
      </c>
    </row>
    <row r="445" spans="2:8">
      <c r="B445" s="33">
        <v>44687</v>
      </c>
      <c r="C445" s="38">
        <v>1211.6513671875</v>
      </c>
      <c r="D445">
        <v>1004903</v>
      </c>
      <c r="E445" s="33"/>
      <c r="F445" s="32"/>
      <c r="G445" s="33">
        <v>44687</v>
      </c>
      <c r="H445">
        <v>1.0049030000000001</v>
      </c>
    </row>
    <row r="446" spans="2:8">
      <c r="B446" s="33">
        <v>44690</v>
      </c>
      <c r="C446" s="38">
        <v>1189.10192871093</v>
      </c>
      <c r="D446">
        <v>858791</v>
      </c>
      <c r="E446" s="33"/>
      <c r="F446" s="32"/>
      <c r="G446" s="33">
        <v>44690</v>
      </c>
      <c r="H446">
        <v>0.85879099999999997</v>
      </c>
    </row>
    <row r="447" spans="2:8">
      <c r="B447" s="33">
        <v>44691</v>
      </c>
      <c r="C447" s="38">
        <v>1197.7109375</v>
      </c>
      <c r="D447">
        <v>1059607</v>
      </c>
      <c r="E447" s="33"/>
      <c r="F447" s="32"/>
      <c r="G447" s="33">
        <v>44691</v>
      </c>
      <c r="H447">
        <v>1.059607</v>
      </c>
    </row>
    <row r="448" spans="2:8">
      <c r="B448" s="33">
        <v>44692</v>
      </c>
      <c r="C448" s="38">
        <v>1202.55322265625</v>
      </c>
      <c r="D448">
        <v>612932</v>
      </c>
      <c r="E448" s="33"/>
      <c r="F448" s="32"/>
      <c r="G448" s="33">
        <v>44692</v>
      </c>
      <c r="H448">
        <v>0.61293200000000003</v>
      </c>
    </row>
    <row r="449" spans="2:8">
      <c r="B449" s="33">
        <v>44693</v>
      </c>
      <c r="C449" s="38">
        <v>1173.49829101562</v>
      </c>
      <c r="D449">
        <v>684197</v>
      </c>
      <c r="E449" s="33"/>
      <c r="F449" s="32"/>
      <c r="G449" s="33">
        <v>44693</v>
      </c>
      <c r="H449">
        <v>0.68419700000000006</v>
      </c>
    </row>
    <row r="450" spans="2:8">
      <c r="B450" s="33">
        <v>44694</v>
      </c>
      <c r="C450" s="38">
        <v>1208.12951660156</v>
      </c>
      <c r="D450">
        <v>925407</v>
      </c>
      <c r="E450" s="33"/>
      <c r="F450" s="32"/>
      <c r="G450" s="33">
        <v>44694</v>
      </c>
      <c r="H450">
        <v>0.92540699999999998</v>
      </c>
    </row>
    <row r="451" spans="2:8">
      <c r="B451" s="33">
        <v>44697</v>
      </c>
      <c r="C451" s="38">
        <v>1209.15673828125</v>
      </c>
      <c r="D451">
        <v>335027</v>
      </c>
      <c r="E451" s="33"/>
      <c r="F451" s="32"/>
      <c r="G451" s="33">
        <v>44697</v>
      </c>
      <c r="H451">
        <v>0.33502700000000002</v>
      </c>
    </row>
    <row r="452" spans="2:8">
      <c r="B452" s="33">
        <v>44698</v>
      </c>
      <c r="C452" s="38">
        <v>1225.44519042968</v>
      </c>
      <c r="D452">
        <v>594675</v>
      </c>
      <c r="E452" s="33"/>
      <c r="F452" s="32"/>
      <c r="G452" s="33">
        <v>44698</v>
      </c>
      <c r="H452">
        <v>0.59467499999999995</v>
      </c>
    </row>
    <row r="453" spans="2:8">
      <c r="B453" s="33">
        <v>44699</v>
      </c>
      <c r="C453" s="38">
        <v>1215.51538085937</v>
      </c>
      <c r="D453">
        <v>729101</v>
      </c>
      <c r="E453" s="33"/>
      <c r="F453" s="32"/>
      <c r="G453" s="33">
        <v>44699</v>
      </c>
      <c r="H453">
        <v>0.729101</v>
      </c>
    </row>
    <row r="454" spans="2:8">
      <c r="B454" s="33">
        <v>44700</v>
      </c>
      <c r="C454" s="38">
        <v>1188.66162109375</v>
      </c>
      <c r="D454">
        <v>793986</v>
      </c>
      <c r="E454" s="33"/>
      <c r="F454" s="32"/>
      <c r="G454" s="33">
        <v>44700</v>
      </c>
      <c r="H454">
        <v>0.79398599999999997</v>
      </c>
    </row>
    <row r="455" spans="2:8">
      <c r="B455" s="33">
        <v>44701</v>
      </c>
      <c r="C455" s="38">
        <v>1202.65124511718</v>
      </c>
      <c r="D455">
        <v>586525</v>
      </c>
      <c r="E455" s="33"/>
      <c r="F455" s="32"/>
      <c r="G455" s="33">
        <v>44701</v>
      </c>
      <c r="H455">
        <v>0.58652499999999996</v>
      </c>
    </row>
    <row r="456" spans="2:8">
      <c r="B456" s="33">
        <v>44704</v>
      </c>
      <c r="C456" s="38">
        <v>1218.4013671875</v>
      </c>
      <c r="D456">
        <v>597894</v>
      </c>
      <c r="E456" s="33"/>
      <c r="F456" s="32"/>
      <c r="G456" s="33">
        <v>44704</v>
      </c>
      <c r="H456">
        <v>0.59789400000000004</v>
      </c>
    </row>
    <row r="457" spans="2:8">
      <c r="B457" s="33">
        <v>44705</v>
      </c>
      <c r="C457" s="38">
        <v>1191.25390625</v>
      </c>
      <c r="D457">
        <v>366642</v>
      </c>
      <c r="E457" s="33"/>
      <c r="F457" s="32"/>
      <c r="G457" s="33">
        <v>44705</v>
      </c>
      <c r="H457">
        <v>0.36664200000000002</v>
      </c>
    </row>
    <row r="458" spans="2:8">
      <c r="B458" s="33">
        <v>44706</v>
      </c>
      <c r="C458" s="38">
        <v>1202.7490234375</v>
      </c>
      <c r="D458">
        <v>761679</v>
      </c>
      <c r="E458" s="33"/>
      <c r="F458" s="32"/>
      <c r="G458" s="33">
        <v>44706</v>
      </c>
      <c r="H458">
        <v>0.76167899999999999</v>
      </c>
    </row>
    <row r="459" spans="2:8">
      <c r="B459" s="33">
        <v>44707</v>
      </c>
      <c r="C459" s="38">
        <v>1147.2802734375</v>
      </c>
      <c r="D459">
        <v>1375381</v>
      </c>
      <c r="E459" s="33"/>
      <c r="F459" s="32"/>
      <c r="G459" s="33">
        <v>44707</v>
      </c>
      <c r="H459">
        <v>1.375381</v>
      </c>
    </row>
    <row r="460" spans="2:8">
      <c r="B460" s="33">
        <v>44708</v>
      </c>
      <c r="C460" s="38">
        <v>1155.69348144531</v>
      </c>
      <c r="D460">
        <v>1235041</v>
      </c>
      <c r="E460" s="33"/>
      <c r="F460" s="32"/>
      <c r="G460" s="33">
        <v>44708</v>
      </c>
      <c r="H460">
        <v>1.2350410000000001</v>
      </c>
    </row>
    <row r="461" spans="2:8">
      <c r="B461" s="33">
        <v>44711</v>
      </c>
      <c r="C461" s="38">
        <v>1191.15625</v>
      </c>
      <c r="D461">
        <v>615374</v>
      </c>
      <c r="E461" s="33"/>
      <c r="F461" s="32"/>
      <c r="G461" s="33">
        <v>44711</v>
      </c>
      <c r="H461">
        <v>0.61537399999999998</v>
      </c>
    </row>
    <row r="462" spans="2:8">
      <c r="B462" s="33">
        <v>44712</v>
      </c>
      <c r="C462" s="38">
        <v>1175.69934082031</v>
      </c>
      <c r="D462">
        <v>2007784</v>
      </c>
      <c r="E462" s="33"/>
      <c r="F462" s="32"/>
      <c r="G462" s="33">
        <v>44712</v>
      </c>
      <c r="H462">
        <v>2.007784</v>
      </c>
    </row>
    <row r="463" spans="2:8">
      <c r="B463" s="33">
        <v>44713</v>
      </c>
      <c r="C463" s="38">
        <v>1165.28088378906</v>
      </c>
      <c r="D463">
        <v>1027857</v>
      </c>
      <c r="E463" s="33"/>
      <c r="F463" s="32"/>
      <c r="G463" s="33">
        <v>44713</v>
      </c>
      <c r="H463">
        <v>1.027857</v>
      </c>
    </row>
    <row r="464" spans="2:8">
      <c r="B464" s="33">
        <v>44714</v>
      </c>
      <c r="C464" s="38">
        <v>1145.76391601562</v>
      </c>
      <c r="D464">
        <v>1052575</v>
      </c>
      <c r="E464" s="33"/>
      <c r="F464" s="32"/>
      <c r="G464" s="33">
        <v>44714</v>
      </c>
      <c r="H464">
        <v>1.052575</v>
      </c>
    </row>
    <row r="465" spans="2:8">
      <c r="B465" s="33">
        <v>44715</v>
      </c>
      <c r="C465" s="38">
        <v>1131.04077148437</v>
      </c>
      <c r="D465">
        <v>2326132</v>
      </c>
      <c r="E465" s="33"/>
      <c r="F465" s="32"/>
      <c r="G465" s="33">
        <v>44715</v>
      </c>
      <c r="H465">
        <v>2.3261319999999999</v>
      </c>
    </row>
    <row r="466" spans="2:8">
      <c r="B466" s="33">
        <v>44718</v>
      </c>
      <c r="C466" s="38">
        <v>1124.19287109375</v>
      </c>
      <c r="D466">
        <v>332039</v>
      </c>
      <c r="E466" s="33"/>
      <c r="F466" s="32"/>
      <c r="G466" s="33">
        <v>44718</v>
      </c>
      <c r="H466">
        <v>0.33203899999999997</v>
      </c>
    </row>
    <row r="467" spans="2:8">
      <c r="B467" s="33">
        <v>44719</v>
      </c>
      <c r="C467" s="38">
        <v>1108.24682617187</v>
      </c>
      <c r="D467">
        <v>638957</v>
      </c>
      <c r="E467" s="33"/>
      <c r="F467" s="32"/>
      <c r="G467" s="33">
        <v>44719</v>
      </c>
      <c r="H467">
        <v>0.638957</v>
      </c>
    </row>
    <row r="468" spans="2:8">
      <c r="B468" s="33">
        <v>44720</v>
      </c>
      <c r="C468" s="38">
        <v>1085.0126953125</v>
      </c>
      <c r="D468">
        <v>1469147</v>
      </c>
      <c r="E468" s="33"/>
      <c r="F468" s="32"/>
      <c r="G468" s="33">
        <v>44720</v>
      </c>
      <c r="H468">
        <v>1.469147</v>
      </c>
    </row>
    <row r="469" spans="2:8">
      <c r="B469" s="33">
        <v>44721</v>
      </c>
      <c r="C469" s="38">
        <v>1107.46435546875</v>
      </c>
      <c r="D469">
        <v>1870191</v>
      </c>
      <c r="E469" s="33"/>
      <c r="F469" s="32"/>
      <c r="G469" s="33">
        <v>44721</v>
      </c>
      <c r="H469">
        <v>1.8701909999999999</v>
      </c>
    </row>
    <row r="470" spans="2:8">
      <c r="B470" s="33">
        <v>44722</v>
      </c>
      <c r="C470" s="38">
        <v>1099.05078125</v>
      </c>
      <c r="D470">
        <v>901223</v>
      </c>
      <c r="E470" s="33"/>
      <c r="F470" s="32"/>
      <c r="G470" s="33">
        <v>44722</v>
      </c>
      <c r="H470">
        <v>0.901223</v>
      </c>
    </row>
    <row r="471" spans="2:8">
      <c r="B471" s="33">
        <v>44725</v>
      </c>
      <c r="C471" s="38">
        <v>1068.822265625</v>
      </c>
      <c r="D471">
        <v>500303</v>
      </c>
      <c r="E471" s="33"/>
      <c r="F471" s="32"/>
      <c r="G471" s="33">
        <v>44725</v>
      </c>
      <c r="H471">
        <v>0.50030300000000005</v>
      </c>
    </row>
    <row r="472" spans="2:8">
      <c r="B472" s="33">
        <v>44726</v>
      </c>
      <c r="C472" s="38">
        <v>1102.66320800781</v>
      </c>
      <c r="D472">
        <v>1446380</v>
      </c>
      <c r="E472" s="33"/>
      <c r="F472" s="32"/>
      <c r="G472" s="33">
        <v>44726</v>
      </c>
      <c r="H472">
        <v>1.44638</v>
      </c>
    </row>
    <row r="473" spans="2:8">
      <c r="B473" s="33">
        <v>44727</v>
      </c>
      <c r="C473" s="38">
        <v>1093.92041015625</v>
      </c>
      <c r="D473">
        <v>412426</v>
      </c>
      <c r="E473" s="33"/>
      <c r="F473" s="32"/>
      <c r="G473" s="33">
        <v>44727</v>
      </c>
      <c r="H473">
        <v>0.41242600000000001</v>
      </c>
    </row>
    <row r="474" spans="2:8">
      <c r="B474" s="33">
        <v>44728</v>
      </c>
      <c r="C474" s="38">
        <v>1074.07763671875</v>
      </c>
      <c r="D474">
        <v>478120</v>
      </c>
      <c r="E474" s="33"/>
      <c r="F474" s="32"/>
      <c r="G474" s="33">
        <v>44728</v>
      </c>
      <c r="H474">
        <v>0.47811999999999999</v>
      </c>
    </row>
    <row r="475" spans="2:8">
      <c r="B475" s="33">
        <v>44729</v>
      </c>
      <c r="C475" s="38">
        <v>1050.74743652343</v>
      </c>
      <c r="D475">
        <v>1136315</v>
      </c>
      <c r="E475" s="33"/>
      <c r="F475" s="32"/>
      <c r="G475" s="33">
        <v>44729</v>
      </c>
      <c r="H475">
        <v>1.136315</v>
      </c>
    </row>
    <row r="476" spans="2:8">
      <c r="B476" s="33">
        <v>44732</v>
      </c>
      <c r="C476" s="38">
        <v>1052.26977539062</v>
      </c>
      <c r="D476">
        <v>602545</v>
      </c>
      <c r="E476" s="33"/>
      <c r="F476" s="32"/>
      <c r="G476" s="33">
        <v>44732</v>
      </c>
      <c r="H476">
        <v>0.602545</v>
      </c>
    </row>
    <row r="477" spans="2:8">
      <c r="B477" s="33">
        <v>44733</v>
      </c>
      <c r="C477" s="38">
        <v>1086.40576171875</v>
      </c>
      <c r="D477">
        <v>590641</v>
      </c>
      <c r="E477" s="33"/>
      <c r="F477" s="32"/>
      <c r="G477" s="33">
        <v>44733</v>
      </c>
      <c r="H477">
        <v>0.59064099999999997</v>
      </c>
    </row>
    <row r="478" spans="2:8">
      <c r="B478" s="33">
        <v>44734</v>
      </c>
      <c r="C478" s="38">
        <v>1081.78881835937</v>
      </c>
      <c r="D478">
        <v>410868</v>
      </c>
      <c r="E478" s="33"/>
      <c r="F478" s="32"/>
      <c r="G478" s="33">
        <v>44734</v>
      </c>
      <c r="H478">
        <v>0.41086800000000001</v>
      </c>
    </row>
    <row r="479" spans="2:8">
      <c r="B479" s="33">
        <v>44735</v>
      </c>
      <c r="C479" s="38">
        <v>1077.27001953125</v>
      </c>
      <c r="D479">
        <v>846567</v>
      </c>
      <c r="E479" s="33"/>
      <c r="F479" s="32"/>
      <c r="G479" s="33">
        <v>44735</v>
      </c>
      <c r="H479">
        <v>0.84656699999999996</v>
      </c>
    </row>
    <row r="480" spans="2:8">
      <c r="B480" s="33">
        <v>44736</v>
      </c>
      <c r="C480" s="38">
        <v>1087.28991699218</v>
      </c>
      <c r="D480">
        <v>2337913</v>
      </c>
      <c r="E480" s="33"/>
      <c r="F480" s="32"/>
      <c r="G480" s="33">
        <v>44736</v>
      </c>
      <c r="H480">
        <v>2.3379129999999999</v>
      </c>
    </row>
    <row r="481" spans="2:8">
      <c r="B481" s="33">
        <v>44739</v>
      </c>
      <c r="C481" s="38">
        <v>1082.91845703125</v>
      </c>
      <c r="D481">
        <v>691858</v>
      </c>
      <c r="E481" s="33"/>
      <c r="F481" s="32"/>
      <c r="G481" s="33">
        <v>44739</v>
      </c>
      <c r="H481">
        <v>0.69185799999999997</v>
      </c>
    </row>
    <row r="482" spans="2:8">
      <c r="B482" s="33">
        <v>44740</v>
      </c>
      <c r="C482" s="38">
        <v>1086.99523925781</v>
      </c>
      <c r="D482">
        <v>913805</v>
      </c>
      <c r="E482" s="33"/>
      <c r="F482" s="32"/>
      <c r="G482" s="33">
        <v>44740</v>
      </c>
      <c r="H482">
        <v>0.91380499999999998</v>
      </c>
    </row>
    <row r="483" spans="2:8">
      <c r="B483" s="33">
        <v>44741</v>
      </c>
      <c r="C483" s="38">
        <v>1079.185546875</v>
      </c>
      <c r="D483">
        <v>933631</v>
      </c>
      <c r="E483" s="33"/>
      <c r="F483" s="32"/>
      <c r="G483" s="33">
        <v>44741</v>
      </c>
      <c r="H483">
        <v>0.93363099999999999</v>
      </c>
    </row>
    <row r="484" spans="2:8">
      <c r="B484" s="33">
        <v>44742</v>
      </c>
      <c r="C484" s="38">
        <v>1078.79272460937</v>
      </c>
      <c r="D484">
        <v>1374865</v>
      </c>
      <c r="E484" s="33"/>
      <c r="F484" s="32"/>
      <c r="G484" s="33">
        <v>44742</v>
      </c>
      <c r="H484">
        <v>1.374865</v>
      </c>
    </row>
    <row r="485" spans="2:8">
      <c r="B485" s="33">
        <v>44743</v>
      </c>
      <c r="C485" s="38">
        <v>1091.61218261718</v>
      </c>
      <c r="D485">
        <v>1848135</v>
      </c>
      <c r="E485" s="33"/>
      <c r="F485" s="32"/>
      <c r="G485" s="33">
        <v>44743</v>
      </c>
      <c r="H485">
        <v>1.8481350000000001</v>
      </c>
    </row>
    <row r="486" spans="2:8">
      <c r="B486" s="33">
        <v>44746</v>
      </c>
      <c r="C486" s="38">
        <v>1113.07592773437</v>
      </c>
      <c r="D486">
        <v>693543</v>
      </c>
      <c r="E486" s="33"/>
      <c r="F486" s="32"/>
      <c r="G486" s="33">
        <v>44746</v>
      </c>
      <c r="H486">
        <v>0.69354300000000002</v>
      </c>
    </row>
    <row r="487" spans="2:8">
      <c r="B487" s="33">
        <v>44747</v>
      </c>
      <c r="C487" s="38">
        <v>1136.65185546875</v>
      </c>
      <c r="D487">
        <v>1358545</v>
      </c>
      <c r="E487" s="33"/>
      <c r="F487" s="32"/>
      <c r="G487" s="33">
        <v>44747</v>
      </c>
      <c r="H487">
        <v>1.3585449999999999</v>
      </c>
    </row>
    <row r="488" spans="2:8">
      <c r="B488" s="33">
        <v>44748</v>
      </c>
      <c r="C488" s="38">
        <v>1176.04296875</v>
      </c>
      <c r="D488">
        <v>1415708</v>
      </c>
      <c r="E488" s="33"/>
      <c r="F488" s="32"/>
      <c r="G488" s="33">
        <v>44748</v>
      </c>
      <c r="H488">
        <v>1.415708</v>
      </c>
    </row>
    <row r="489" spans="2:8">
      <c r="B489" s="33">
        <v>44749</v>
      </c>
      <c r="C489" s="38">
        <v>1200.4541015625</v>
      </c>
      <c r="D489">
        <v>1067111</v>
      </c>
      <c r="E489" s="33"/>
      <c r="F489" s="32"/>
      <c r="G489" s="33">
        <v>44749</v>
      </c>
      <c r="H489">
        <v>1.0671109999999999</v>
      </c>
    </row>
    <row r="490" spans="2:8">
      <c r="B490" s="33">
        <v>44750</v>
      </c>
      <c r="C490" s="38">
        <v>1197.06506347656</v>
      </c>
      <c r="D490">
        <v>488079</v>
      </c>
      <c r="E490" s="33"/>
      <c r="F490" s="32"/>
      <c r="G490" s="33">
        <v>44750</v>
      </c>
      <c r="H490">
        <v>0.48807899999999999</v>
      </c>
    </row>
    <row r="491" spans="2:8">
      <c r="B491" s="33">
        <v>44753</v>
      </c>
      <c r="C491" s="38">
        <v>1202.66430664062</v>
      </c>
      <c r="D491">
        <v>355695</v>
      </c>
      <c r="E491" s="33"/>
      <c r="F491" s="32"/>
      <c r="G491" s="33">
        <v>44753</v>
      </c>
      <c r="H491">
        <v>0.35569499999999998</v>
      </c>
    </row>
    <row r="492" spans="2:8">
      <c r="B492" s="33">
        <v>44754</v>
      </c>
      <c r="C492" s="38">
        <v>1199.32446289062</v>
      </c>
      <c r="D492">
        <v>356739</v>
      </c>
      <c r="E492" s="33"/>
      <c r="F492" s="32"/>
      <c r="G492" s="33">
        <v>44754</v>
      </c>
      <c r="H492">
        <v>0.35673899999999997</v>
      </c>
    </row>
    <row r="493" spans="2:8">
      <c r="B493" s="33">
        <v>44755</v>
      </c>
      <c r="C493" s="38">
        <v>1206.83923339843</v>
      </c>
      <c r="D493">
        <v>699876</v>
      </c>
      <c r="E493" s="33"/>
      <c r="F493" s="32"/>
      <c r="G493" s="33">
        <v>44755</v>
      </c>
      <c r="H493">
        <v>0.69987600000000005</v>
      </c>
    </row>
    <row r="494" spans="2:8">
      <c r="B494" s="33">
        <v>44756</v>
      </c>
      <c r="C494" s="38">
        <v>1219.80590820312</v>
      </c>
      <c r="D494">
        <v>501292</v>
      </c>
      <c r="E494" s="33"/>
      <c r="F494" s="32"/>
      <c r="G494" s="33">
        <v>44756</v>
      </c>
      <c r="H494">
        <v>0.50129199999999996</v>
      </c>
    </row>
    <row r="495" spans="2:8">
      <c r="B495" s="33">
        <v>44757</v>
      </c>
      <c r="C495" s="38">
        <v>1233.4111328125</v>
      </c>
      <c r="D495">
        <v>377925</v>
      </c>
      <c r="E495" s="33"/>
      <c r="F495" s="32"/>
      <c r="G495" s="33">
        <v>44757</v>
      </c>
      <c r="H495">
        <v>0.37792500000000001</v>
      </c>
    </row>
    <row r="496" spans="2:8">
      <c r="B496" s="33">
        <v>44760</v>
      </c>
      <c r="C496" s="38">
        <v>1239.99279785156</v>
      </c>
      <c r="D496">
        <v>519695</v>
      </c>
      <c r="E496" s="33"/>
      <c r="F496" s="32"/>
      <c r="G496" s="33">
        <v>44760</v>
      </c>
      <c r="H496">
        <v>0.51969500000000002</v>
      </c>
    </row>
    <row r="497" spans="2:8">
      <c r="B497" s="33">
        <v>44761</v>
      </c>
      <c r="C497" s="38">
        <v>1236.45629882812</v>
      </c>
      <c r="D497">
        <v>907167</v>
      </c>
      <c r="E497" s="33"/>
      <c r="F497" s="32"/>
      <c r="G497" s="33">
        <v>44761</v>
      </c>
      <c r="H497">
        <v>0.90716699999999995</v>
      </c>
    </row>
    <row r="498" spans="2:8">
      <c r="B498" s="33">
        <v>44762</v>
      </c>
      <c r="C498" s="38">
        <v>1201.63293457031</v>
      </c>
      <c r="D498">
        <v>1405925</v>
      </c>
      <c r="E498" s="33"/>
      <c r="F498" s="32"/>
      <c r="G498" s="33">
        <v>44762</v>
      </c>
      <c r="H498">
        <v>1.4059250000000001</v>
      </c>
    </row>
    <row r="499" spans="2:8">
      <c r="B499" s="33">
        <v>44763</v>
      </c>
      <c r="C499" s="38">
        <v>1234.78649902343</v>
      </c>
      <c r="D499">
        <v>2812165</v>
      </c>
      <c r="E499" s="33"/>
      <c r="F499" s="32"/>
      <c r="G499" s="33">
        <v>44763</v>
      </c>
      <c r="H499">
        <v>2.8121649999999998</v>
      </c>
    </row>
    <row r="500" spans="2:8">
      <c r="B500" s="33">
        <v>44764</v>
      </c>
      <c r="C500" s="38">
        <v>1204.77600097656</v>
      </c>
      <c r="D500">
        <v>1380188</v>
      </c>
      <c r="E500" s="33"/>
      <c r="F500" s="32"/>
      <c r="G500" s="33">
        <v>44764</v>
      </c>
      <c r="H500">
        <v>1.380188</v>
      </c>
    </row>
    <row r="501" spans="2:8">
      <c r="B501" s="33">
        <v>44767</v>
      </c>
      <c r="C501" s="38">
        <v>1204.62890625</v>
      </c>
      <c r="D501">
        <v>1023851</v>
      </c>
      <c r="E501" s="33"/>
      <c r="F501" s="32"/>
      <c r="G501" s="33">
        <v>44767</v>
      </c>
      <c r="H501">
        <v>1.0238510000000001</v>
      </c>
    </row>
    <row r="502" spans="2:8">
      <c r="B502" s="33">
        <v>44768</v>
      </c>
      <c r="C502" s="38">
        <v>1189.1572265625</v>
      </c>
      <c r="D502">
        <v>710968</v>
      </c>
      <c r="E502" s="33"/>
      <c r="F502" s="32"/>
      <c r="G502" s="33">
        <v>44768</v>
      </c>
      <c r="H502">
        <v>0.71096800000000004</v>
      </c>
    </row>
    <row r="503" spans="2:8">
      <c r="B503" s="33">
        <v>44769</v>
      </c>
      <c r="C503" s="38">
        <v>1199.42260742187</v>
      </c>
      <c r="D503">
        <v>693406</v>
      </c>
      <c r="E503" s="33"/>
      <c r="F503" s="32"/>
      <c r="G503" s="33">
        <v>44769</v>
      </c>
      <c r="H503">
        <v>0.69340599999999997</v>
      </c>
    </row>
    <row r="504" spans="2:8">
      <c r="B504" s="33">
        <v>44770</v>
      </c>
      <c r="C504" s="38">
        <v>1203.59753417968</v>
      </c>
      <c r="D504">
        <v>885351</v>
      </c>
      <c r="E504" s="33"/>
      <c r="F504" s="32"/>
      <c r="G504" s="33">
        <v>44770</v>
      </c>
      <c r="H504">
        <v>0.885351</v>
      </c>
    </row>
    <row r="505" spans="2:8">
      <c r="B505" s="33">
        <v>44771</v>
      </c>
      <c r="C505" s="38">
        <v>1227.27160644531</v>
      </c>
      <c r="D505">
        <v>1027274</v>
      </c>
      <c r="E505" s="33"/>
      <c r="F505" s="32"/>
      <c r="G505" s="33">
        <v>44771</v>
      </c>
      <c r="H505">
        <v>1.027274</v>
      </c>
    </row>
    <row r="506" spans="2:8">
      <c r="B506" s="33">
        <v>44774</v>
      </c>
      <c r="C506" s="38">
        <v>1265.14050292968</v>
      </c>
      <c r="D506">
        <v>1026659</v>
      </c>
      <c r="E506" s="33"/>
      <c r="F506" s="32"/>
      <c r="G506" s="33">
        <v>44774</v>
      </c>
      <c r="H506">
        <v>1.026659</v>
      </c>
    </row>
    <row r="507" spans="2:8">
      <c r="B507" s="33">
        <v>44775</v>
      </c>
      <c r="C507" s="38">
        <v>1267.39965820312</v>
      </c>
      <c r="D507">
        <v>1040083</v>
      </c>
      <c r="E507" s="33"/>
      <c r="F507" s="32"/>
      <c r="G507" s="33">
        <v>44775</v>
      </c>
      <c r="H507">
        <v>1.0400830000000001</v>
      </c>
    </row>
    <row r="508" spans="2:8">
      <c r="B508" s="33">
        <v>44776</v>
      </c>
      <c r="C508" s="38">
        <v>1256.83984375</v>
      </c>
      <c r="D508">
        <v>912780</v>
      </c>
      <c r="E508" s="33"/>
      <c r="F508" s="32"/>
      <c r="G508" s="33">
        <v>44776</v>
      </c>
      <c r="H508">
        <v>0.91278000000000004</v>
      </c>
    </row>
    <row r="509" spans="2:8">
      <c r="B509" s="33">
        <v>44777</v>
      </c>
      <c r="C509" s="38">
        <v>1286.75158691406</v>
      </c>
      <c r="D509">
        <v>957136</v>
      </c>
      <c r="E509" s="33"/>
      <c r="F509" s="32"/>
      <c r="G509" s="33">
        <v>44777</v>
      </c>
      <c r="H509">
        <v>0.95713599999999999</v>
      </c>
    </row>
    <row r="510" spans="2:8">
      <c r="B510" s="33">
        <v>44778</v>
      </c>
      <c r="C510" s="38">
        <v>1266.61389160156</v>
      </c>
      <c r="D510">
        <v>1078846</v>
      </c>
      <c r="E510" s="33"/>
      <c r="F510" s="32"/>
      <c r="G510" s="33">
        <v>44778</v>
      </c>
      <c r="H510">
        <v>1.078846</v>
      </c>
    </row>
    <row r="511" spans="2:8">
      <c r="B511" s="33">
        <v>44781</v>
      </c>
      <c r="C511" s="38">
        <v>1281.88903808593</v>
      </c>
      <c r="D511">
        <v>576588</v>
      </c>
      <c r="E511" s="33"/>
      <c r="F511" s="32"/>
      <c r="G511" s="33">
        <v>44781</v>
      </c>
      <c r="H511">
        <v>0.57658799999999999</v>
      </c>
    </row>
    <row r="512" spans="2:8">
      <c r="B512" s="33">
        <v>44783</v>
      </c>
      <c r="C512" s="38">
        <v>1285.86743164062</v>
      </c>
      <c r="D512">
        <v>547484</v>
      </c>
      <c r="E512" s="33"/>
      <c r="F512" s="32"/>
      <c r="G512" s="33">
        <v>44783</v>
      </c>
      <c r="H512">
        <v>0.54748399999999997</v>
      </c>
    </row>
    <row r="513" spans="2:8">
      <c r="B513" s="33">
        <v>44784</v>
      </c>
      <c r="C513" s="38">
        <v>1285.08154296875</v>
      </c>
      <c r="D513">
        <v>492587</v>
      </c>
      <c r="E513" s="33"/>
      <c r="F513" s="32"/>
      <c r="G513" s="33">
        <v>44784</v>
      </c>
      <c r="H513">
        <v>0.492587</v>
      </c>
    </row>
    <row r="514" spans="2:8">
      <c r="B514" s="33">
        <v>44785</v>
      </c>
      <c r="C514" s="38">
        <v>1274.22692871093</v>
      </c>
      <c r="D514">
        <v>477595</v>
      </c>
      <c r="E514" s="33"/>
      <c r="F514" s="32"/>
      <c r="G514" s="33">
        <v>44785</v>
      </c>
      <c r="H514">
        <v>0.47759499999999999</v>
      </c>
    </row>
    <row r="515" spans="2:8">
      <c r="B515" s="33">
        <v>44789</v>
      </c>
      <c r="C515" s="38">
        <v>1278.35278320312</v>
      </c>
      <c r="D515">
        <v>781060</v>
      </c>
      <c r="E515" s="33"/>
      <c r="F515" s="32"/>
      <c r="G515" s="33">
        <v>44789</v>
      </c>
      <c r="H515">
        <v>0.78105999999999998</v>
      </c>
    </row>
    <row r="516" spans="2:8">
      <c r="B516" s="33">
        <v>44790</v>
      </c>
      <c r="C516" s="38">
        <v>1324.66955566406</v>
      </c>
      <c r="D516">
        <v>1200211</v>
      </c>
      <c r="E516" s="33"/>
      <c r="F516" s="32"/>
      <c r="G516" s="33">
        <v>44790</v>
      </c>
      <c r="H516">
        <v>1.2002109999999999</v>
      </c>
    </row>
    <row r="517" spans="2:8">
      <c r="B517" s="33">
        <v>44791</v>
      </c>
      <c r="C517" s="38">
        <v>1334.00158691406</v>
      </c>
      <c r="D517">
        <v>884432</v>
      </c>
      <c r="E517" s="33"/>
      <c r="F517" s="32"/>
      <c r="G517" s="33">
        <v>44791</v>
      </c>
      <c r="H517">
        <v>0.884432</v>
      </c>
    </row>
    <row r="518" spans="2:8">
      <c r="B518" s="33">
        <v>44792</v>
      </c>
      <c r="C518" s="38">
        <v>1326.14282226562</v>
      </c>
      <c r="D518">
        <v>864242</v>
      </c>
      <c r="E518" s="33"/>
      <c r="F518" s="32"/>
      <c r="G518" s="33">
        <v>44792</v>
      </c>
      <c r="H518">
        <v>0.86424199999999995</v>
      </c>
    </row>
    <row r="519" spans="2:8">
      <c r="B519" s="33">
        <v>44795</v>
      </c>
      <c r="C519" s="38">
        <v>1264.40368652343</v>
      </c>
      <c r="D519">
        <v>858252</v>
      </c>
      <c r="E519" s="33"/>
      <c r="F519" s="32"/>
      <c r="G519" s="33">
        <v>44795</v>
      </c>
      <c r="H519">
        <v>0.85825200000000001</v>
      </c>
    </row>
    <row r="520" spans="2:8">
      <c r="B520" s="33">
        <v>44796</v>
      </c>
      <c r="C520" s="38">
        <v>1268.82409667968</v>
      </c>
      <c r="D520">
        <v>537982</v>
      </c>
      <c r="E520" s="33"/>
      <c r="F520" s="32"/>
      <c r="G520" s="33">
        <v>44796</v>
      </c>
      <c r="H520">
        <v>0.53798199999999996</v>
      </c>
    </row>
    <row r="521" spans="2:8">
      <c r="B521" s="33">
        <v>44797</v>
      </c>
      <c r="C521" s="38">
        <v>1276.14245605468</v>
      </c>
      <c r="D521">
        <v>379795</v>
      </c>
      <c r="E521" s="33"/>
      <c r="F521" s="32"/>
      <c r="G521" s="33">
        <v>44797</v>
      </c>
      <c r="H521">
        <v>0.37979499999999999</v>
      </c>
    </row>
    <row r="522" spans="2:8">
      <c r="B522" s="33">
        <v>44798</v>
      </c>
      <c r="C522" s="38">
        <v>1287.97961425781</v>
      </c>
      <c r="D522">
        <v>548190</v>
      </c>
      <c r="E522" s="33"/>
      <c r="F522" s="32"/>
      <c r="G522" s="33">
        <v>44798</v>
      </c>
      <c r="H522">
        <v>0.54818999999999996</v>
      </c>
    </row>
    <row r="523" spans="2:8">
      <c r="B523" s="33">
        <v>44799</v>
      </c>
      <c r="C523" s="38">
        <v>1300.2587890625</v>
      </c>
      <c r="D523">
        <v>417728</v>
      </c>
      <c r="E523" s="33"/>
      <c r="F523" s="32"/>
      <c r="G523" s="33">
        <v>44799</v>
      </c>
      <c r="H523">
        <v>0.41772799999999999</v>
      </c>
    </row>
    <row r="524" spans="2:8">
      <c r="B524" s="33">
        <v>44802</v>
      </c>
      <c r="C524" s="38">
        <v>1319.7578125</v>
      </c>
      <c r="D524">
        <v>1011777</v>
      </c>
      <c r="E524" s="33"/>
      <c r="F524" s="32"/>
      <c r="G524" s="33">
        <v>44802</v>
      </c>
      <c r="H524">
        <v>1.0117769999999999</v>
      </c>
    </row>
    <row r="525" spans="2:8">
      <c r="B525" s="33">
        <v>44803</v>
      </c>
      <c r="C525" s="38">
        <v>1366.90954589843</v>
      </c>
      <c r="D525">
        <v>1448064</v>
      </c>
      <c r="E525" s="33"/>
      <c r="F525" s="32"/>
      <c r="G525" s="33">
        <v>44803</v>
      </c>
      <c r="H525">
        <v>1.448064</v>
      </c>
    </row>
    <row r="526" spans="2:8">
      <c r="B526" s="33">
        <v>44805</v>
      </c>
      <c r="C526" s="38">
        <v>1360.47521972656</v>
      </c>
      <c r="D526">
        <v>529228</v>
      </c>
      <c r="E526" s="33"/>
      <c r="F526" s="32"/>
      <c r="G526" s="33">
        <v>44805</v>
      </c>
      <c r="H526">
        <v>0.52922800000000003</v>
      </c>
    </row>
    <row r="527" spans="2:8">
      <c r="B527" s="33">
        <v>44806</v>
      </c>
      <c r="C527" s="38">
        <v>1357.8720703125</v>
      </c>
      <c r="D527">
        <v>688481</v>
      </c>
      <c r="E527" s="33"/>
      <c r="F527" s="32"/>
      <c r="G527" s="33">
        <v>44806</v>
      </c>
      <c r="H527">
        <v>0.68848100000000001</v>
      </c>
    </row>
    <row r="528" spans="2:8">
      <c r="B528" s="33">
        <v>44809</v>
      </c>
      <c r="C528" s="38">
        <v>1355.41638183593</v>
      </c>
      <c r="D528">
        <v>459330</v>
      </c>
      <c r="E528" s="33"/>
      <c r="F528" s="32"/>
      <c r="G528" s="33">
        <v>44809</v>
      </c>
      <c r="H528">
        <v>0.45933000000000002</v>
      </c>
    </row>
    <row r="529" spans="2:8">
      <c r="B529" s="33">
        <v>44810</v>
      </c>
      <c r="C529" s="38">
        <v>1353.99169921875</v>
      </c>
      <c r="D529">
        <v>281833</v>
      </c>
      <c r="E529" s="33"/>
      <c r="F529" s="32"/>
      <c r="G529" s="33">
        <v>44810</v>
      </c>
      <c r="H529">
        <v>0.281833</v>
      </c>
    </row>
    <row r="530" spans="2:8">
      <c r="B530" s="33">
        <v>44811</v>
      </c>
      <c r="C530" s="38">
        <v>1343.23547363281</v>
      </c>
      <c r="D530">
        <v>373109</v>
      </c>
      <c r="E530" s="33"/>
      <c r="F530" s="32"/>
      <c r="G530" s="33">
        <v>44811</v>
      </c>
      <c r="H530">
        <v>0.37310900000000002</v>
      </c>
    </row>
    <row r="531" spans="2:8">
      <c r="B531" s="33">
        <v>44812</v>
      </c>
      <c r="C531" s="38">
        <v>1325.06225585937</v>
      </c>
      <c r="D531">
        <v>380987</v>
      </c>
      <c r="E531" s="33"/>
      <c r="F531" s="32"/>
      <c r="G531" s="33">
        <v>44812</v>
      </c>
      <c r="H531">
        <v>0.38098700000000002</v>
      </c>
    </row>
    <row r="532" spans="2:8">
      <c r="B532" s="33">
        <v>44813</v>
      </c>
      <c r="C532" s="38">
        <v>1322.31176757812</v>
      </c>
      <c r="D532">
        <v>321642</v>
      </c>
      <c r="E532" s="33"/>
      <c r="F532" s="32"/>
      <c r="G532" s="33">
        <v>44813</v>
      </c>
      <c r="H532">
        <v>0.32164199999999998</v>
      </c>
    </row>
    <row r="533" spans="2:8">
      <c r="B533" s="33">
        <v>44816</v>
      </c>
      <c r="C533" s="38">
        <v>1359.10021972656</v>
      </c>
      <c r="D533">
        <v>484016</v>
      </c>
      <c r="E533" s="33"/>
      <c r="F533" s="32"/>
      <c r="G533" s="33">
        <v>44816</v>
      </c>
      <c r="H533">
        <v>0.484016</v>
      </c>
    </row>
    <row r="534" spans="2:8">
      <c r="B534" s="33">
        <v>44817</v>
      </c>
      <c r="C534" s="38">
        <v>1354.1884765625</v>
      </c>
      <c r="D534">
        <v>575609</v>
      </c>
      <c r="E534" s="33"/>
      <c r="F534" s="32"/>
      <c r="G534" s="33">
        <v>44817</v>
      </c>
      <c r="H534">
        <v>0.57560900000000004</v>
      </c>
    </row>
    <row r="535" spans="2:8">
      <c r="B535" s="33">
        <v>44818</v>
      </c>
      <c r="C535" s="38">
        <v>1344.51245117187</v>
      </c>
      <c r="D535">
        <v>404187</v>
      </c>
      <c r="E535" s="33"/>
      <c r="F535" s="32"/>
      <c r="G535" s="33">
        <v>44818</v>
      </c>
      <c r="H535">
        <v>0.40418700000000002</v>
      </c>
    </row>
    <row r="536" spans="2:8">
      <c r="B536" s="33">
        <v>44819</v>
      </c>
      <c r="C536" s="38">
        <v>1334.39440917968</v>
      </c>
      <c r="D536">
        <v>458162</v>
      </c>
      <c r="E536" s="33"/>
      <c r="F536" s="32"/>
      <c r="G536" s="33">
        <v>44819</v>
      </c>
      <c r="H536">
        <v>0.45816200000000001</v>
      </c>
    </row>
    <row r="537" spans="2:8">
      <c r="B537" s="33">
        <v>44820</v>
      </c>
      <c r="C537" s="38">
        <v>1279.3349609375</v>
      </c>
      <c r="D537">
        <v>1054550</v>
      </c>
      <c r="E537" s="33"/>
      <c r="F537" s="32"/>
      <c r="G537" s="33">
        <v>44820</v>
      </c>
      <c r="H537">
        <v>1.0545500000000001</v>
      </c>
    </row>
    <row r="538" spans="2:8">
      <c r="B538" s="33">
        <v>44823</v>
      </c>
      <c r="C538" s="38">
        <v>1290.140625</v>
      </c>
      <c r="D538">
        <v>370467</v>
      </c>
      <c r="E538" s="33"/>
      <c r="F538" s="32"/>
      <c r="G538" s="33">
        <v>44823</v>
      </c>
      <c r="H538">
        <v>0.37046699999999999</v>
      </c>
    </row>
    <row r="539" spans="2:8">
      <c r="B539" s="33">
        <v>44824</v>
      </c>
      <c r="C539" s="38">
        <v>1296.08374023437</v>
      </c>
      <c r="D539">
        <v>580519</v>
      </c>
      <c r="E539" s="33"/>
      <c r="F539" s="32"/>
      <c r="G539" s="33">
        <v>44824</v>
      </c>
      <c r="H539">
        <v>0.58051900000000001</v>
      </c>
    </row>
    <row r="540" spans="2:8">
      <c r="B540" s="33">
        <v>44825</v>
      </c>
      <c r="C540" s="38">
        <v>1291.07397460937</v>
      </c>
      <c r="D540">
        <v>383657</v>
      </c>
      <c r="E540" s="33"/>
      <c r="F540" s="32"/>
      <c r="G540" s="33">
        <v>44825</v>
      </c>
      <c r="H540">
        <v>0.38365700000000003</v>
      </c>
    </row>
    <row r="541" spans="2:8">
      <c r="B541" s="33">
        <v>44826</v>
      </c>
      <c r="C541" s="38">
        <v>1290.18981933593</v>
      </c>
      <c r="D541">
        <v>414650</v>
      </c>
      <c r="E541" s="33"/>
      <c r="F541" s="32"/>
      <c r="G541" s="33">
        <v>44826</v>
      </c>
      <c r="H541">
        <v>0.41465000000000002</v>
      </c>
    </row>
    <row r="542" spans="2:8">
      <c r="B542" s="33">
        <v>44827</v>
      </c>
      <c r="C542" s="38">
        <v>1283.36242675781</v>
      </c>
      <c r="D542">
        <v>367687</v>
      </c>
      <c r="E542" s="33"/>
      <c r="F542" s="32"/>
      <c r="G542" s="33">
        <v>44827</v>
      </c>
      <c r="H542">
        <v>0.36768699999999999</v>
      </c>
    </row>
    <row r="543" spans="2:8">
      <c r="B543" s="33">
        <v>44830</v>
      </c>
      <c r="C543" s="38">
        <v>1270.0029296875</v>
      </c>
      <c r="D543">
        <v>679026</v>
      </c>
      <c r="E543" s="33"/>
      <c r="F543" s="32"/>
      <c r="G543" s="33">
        <v>44830</v>
      </c>
      <c r="H543">
        <v>0.67902600000000002</v>
      </c>
    </row>
    <row r="544" spans="2:8">
      <c r="B544" s="33">
        <v>44831</v>
      </c>
      <c r="C544" s="38">
        <v>1290.68078613281</v>
      </c>
      <c r="D544">
        <v>455865</v>
      </c>
      <c r="E544" s="33"/>
      <c r="F544" s="32"/>
      <c r="G544" s="33">
        <v>44831</v>
      </c>
      <c r="H544">
        <v>0.45586500000000002</v>
      </c>
    </row>
    <row r="545" spans="2:8">
      <c r="B545" s="33">
        <v>44832</v>
      </c>
      <c r="C545" s="38">
        <v>1295.98547363281</v>
      </c>
      <c r="D545">
        <v>719495</v>
      </c>
      <c r="E545" s="33"/>
      <c r="F545" s="32"/>
      <c r="G545" s="33">
        <v>44832</v>
      </c>
      <c r="H545">
        <v>0.719495</v>
      </c>
    </row>
    <row r="546" spans="2:8">
      <c r="B546" s="33">
        <v>44833</v>
      </c>
      <c r="C546" s="38">
        <v>1309.93444824218</v>
      </c>
      <c r="D546">
        <v>715783</v>
      </c>
      <c r="E546" s="33"/>
      <c r="F546" s="32"/>
      <c r="G546" s="33">
        <v>44833</v>
      </c>
      <c r="H546">
        <v>0.71578299999999995</v>
      </c>
    </row>
    <row r="547" spans="2:8">
      <c r="B547" s="33">
        <v>44834</v>
      </c>
      <c r="C547" s="38">
        <v>1324.71862792968</v>
      </c>
      <c r="D547">
        <v>617890</v>
      </c>
      <c r="E547" s="33"/>
      <c r="F547" s="32"/>
      <c r="G547" s="33">
        <v>44834</v>
      </c>
      <c r="H547">
        <v>0.61789000000000005</v>
      </c>
    </row>
    <row r="548" spans="2:8">
      <c r="B548" s="33">
        <v>44837</v>
      </c>
      <c r="C548" s="38">
        <v>1299.767578125</v>
      </c>
      <c r="D548">
        <v>639263</v>
      </c>
      <c r="E548" s="33"/>
      <c r="F548" s="32"/>
      <c r="G548" s="33">
        <v>44837</v>
      </c>
      <c r="H548">
        <v>0.63926300000000003</v>
      </c>
    </row>
    <row r="549" spans="2:8">
      <c r="B549" s="33">
        <v>44838</v>
      </c>
      <c r="C549" s="38">
        <v>1319.56140136718</v>
      </c>
      <c r="D549">
        <v>799269</v>
      </c>
      <c r="E549" s="33"/>
      <c r="F549" s="32"/>
      <c r="G549" s="33">
        <v>44838</v>
      </c>
      <c r="H549">
        <v>0.79926900000000001</v>
      </c>
    </row>
    <row r="550" spans="2:8">
      <c r="B550" s="33">
        <v>44840</v>
      </c>
      <c r="C550" s="38">
        <v>1328.64794921875</v>
      </c>
      <c r="D550">
        <v>457774</v>
      </c>
      <c r="E550" s="33"/>
      <c r="F550" s="32"/>
      <c r="G550" s="33">
        <v>44840</v>
      </c>
      <c r="H550">
        <v>0.45777400000000001</v>
      </c>
    </row>
    <row r="551" spans="2:8">
      <c r="B551" s="33">
        <v>44841</v>
      </c>
      <c r="C551" s="38">
        <v>1326.8798828125</v>
      </c>
      <c r="D551">
        <v>568417</v>
      </c>
      <c r="E551" s="33"/>
      <c r="F551" s="32"/>
      <c r="G551" s="33">
        <v>44841</v>
      </c>
      <c r="H551">
        <v>0.56841699999999995</v>
      </c>
    </row>
    <row r="552" spans="2:8">
      <c r="B552" s="33">
        <v>44844</v>
      </c>
      <c r="C552" s="38">
        <v>1321.62438964843</v>
      </c>
      <c r="D552">
        <v>391374</v>
      </c>
      <c r="E552" s="33"/>
      <c r="F552" s="32"/>
      <c r="G552" s="33">
        <v>44844</v>
      </c>
      <c r="H552">
        <v>0.391374</v>
      </c>
    </row>
    <row r="553" spans="2:8">
      <c r="B553" s="33">
        <v>44845</v>
      </c>
      <c r="C553" s="38">
        <v>1256.79064941406</v>
      </c>
      <c r="D553">
        <v>1009006</v>
      </c>
      <c r="E553" s="33"/>
      <c r="F553" s="32"/>
      <c r="G553" s="33">
        <v>44845</v>
      </c>
      <c r="H553">
        <v>1.0090060000000001</v>
      </c>
    </row>
    <row r="554" spans="2:8">
      <c r="B554" s="33">
        <v>44846</v>
      </c>
      <c r="C554" s="38">
        <v>1247.75317382812</v>
      </c>
      <c r="D554">
        <v>1001404</v>
      </c>
      <c r="E554" s="33"/>
      <c r="F554" s="32"/>
      <c r="G554" s="33">
        <v>44846</v>
      </c>
      <c r="H554">
        <v>1.001404</v>
      </c>
    </row>
    <row r="555" spans="2:8">
      <c r="B555" s="33">
        <v>44847</v>
      </c>
      <c r="C555" s="38">
        <v>1209.19665527343</v>
      </c>
      <c r="D555">
        <v>1498795</v>
      </c>
      <c r="E555" s="33"/>
      <c r="F555" s="32"/>
      <c r="G555" s="33">
        <v>44847</v>
      </c>
      <c r="H555">
        <v>1.4987950000000001</v>
      </c>
    </row>
    <row r="556" spans="2:8">
      <c r="B556" s="33">
        <v>44848</v>
      </c>
      <c r="C556" s="38">
        <v>1231.34826660156</v>
      </c>
      <c r="D556">
        <v>929681</v>
      </c>
      <c r="E556" s="33"/>
      <c r="F556" s="32"/>
      <c r="G556" s="33">
        <v>44848</v>
      </c>
      <c r="H556">
        <v>0.92968099999999998</v>
      </c>
    </row>
    <row r="557" spans="2:8">
      <c r="B557" s="33">
        <v>44851</v>
      </c>
      <c r="C557" s="38">
        <v>1210.22827148437</v>
      </c>
      <c r="D557">
        <v>868754</v>
      </c>
      <c r="E557" s="33"/>
      <c r="F557" s="32"/>
      <c r="G557" s="33">
        <v>44851</v>
      </c>
      <c r="H557">
        <v>0.86875400000000003</v>
      </c>
    </row>
    <row r="558" spans="2:8">
      <c r="B558" s="33">
        <v>44852</v>
      </c>
      <c r="C558" s="38">
        <v>1234.83569335937</v>
      </c>
      <c r="D558">
        <v>982630</v>
      </c>
      <c r="E558" s="33"/>
      <c r="F558" s="32"/>
      <c r="G558" s="33">
        <v>44852</v>
      </c>
      <c r="H558">
        <v>0.98263</v>
      </c>
    </row>
    <row r="559" spans="2:8">
      <c r="B559" s="33">
        <v>44853</v>
      </c>
      <c r="C559" s="38">
        <v>1226.583984375</v>
      </c>
      <c r="D559">
        <v>702501</v>
      </c>
      <c r="E559" s="33"/>
      <c r="F559" s="32"/>
      <c r="G559" s="33">
        <v>44853</v>
      </c>
      <c r="H559">
        <v>0.70250100000000004</v>
      </c>
    </row>
    <row r="560" spans="2:8">
      <c r="B560" s="33">
        <v>44854</v>
      </c>
      <c r="C560" s="38">
        <v>1188.42053222656</v>
      </c>
      <c r="D560">
        <v>3106479</v>
      </c>
      <c r="E560" s="33"/>
      <c r="F560" s="32"/>
      <c r="G560" s="33">
        <v>44854</v>
      </c>
      <c r="H560">
        <v>3.1064790000000002</v>
      </c>
    </row>
    <row r="561" spans="2:8">
      <c r="B561" s="33">
        <v>44855</v>
      </c>
      <c r="C561" s="38">
        <v>1145.34545898437</v>
      </c>
      <c r="D561">
        <v>1432485</v>
      </c>
      <c r="E561" s="33"/>
      <c r="F561" s="32"/>
      <c r="G561" s="33">
        <v>44855</v>
      </c>
      <c r="H561">
        <v>1.432485</v>
      </c>
    </row>
    <row r="562" spans="2:8">
      <c r="B562" s="33">
        <v>44858</v>
      </c>
      <c r="C562" s="38">
        <v>1155.16870117187</v>
      </c>
      <c r="D562">
        <v>217790</v>
      </c>
      <c r="E562" s="33"/>
      <c r="F562" s="32"/>
      <c r="G562" s="33">
        <v>44858</v>
      </c>
      <c r="H562">
        <v>0.21779000000000001</v>
      </c>
    </row>
    <row r="563" spans="2:8">
      <c r="B563" s="33">
        <v>44859</v>
      </c>
      <c r="C563" s="38">
        <v>1154.97216796875</v>
      </c>
      <c r="D563">
        <v>764317</v>
      </c>
      <c r="E563" s="33"/>
      <c r="F563" s="32"/>
      <c r="G563" s="33">
        <v>44859</v>
      </c>
      <c r="H563">
        <v>0.76431700000000002</v>
      </c>
    </row>
    <row r="564" spans="2:8">
      <c r="B564" s="33">
        <v>44861</v>
      </c>
      <c r="C564" s="38">
        <v>1165.53234863281</v>
      </c>
      <c r="D564">
        <v>735441</v>
      </c>
      <c r="E564" s="33"/>
      <c r="F564" s="32"/>
      <c r="G564" s="33">
        <v>44861</v>
      </c>
      <c r="H564">
        <v>0.73544100000000001</v>
      </c>
    </row>
    <row r="565" spans="2:8">
      <c r="B565" s="33">
        <v>44862</v>
      </c>
      <c r="C565" s="38">
        <v>1166.3671875</v>
      </c>
      <c r="D565">
        <v>564137</v>
      </c>
      <c r="E565" s="33"/>
      <c r="F565" s="32"/>
      <c r="G565" s="33">
        <v>44862</v>
      </c>
      <c r="H565">
        <v>0.564137</v>
      </c>
    </row>
    <row r="566" spans="2:8">
      <c r="B566" s="33">
        <v>44865</v>
      </c>
      <c r="C566" s="38">
        <v>1194.8056640625</v>
      </c>
      <c r="D566">
        <v>718591</v>
      </c>
      <c r="E566" s="33"/>
      <c r="F566" s="32"/>
      <c r="G566" s="33">
        <v>44865</v>
      </c>
      <c r="H566">
        <v>0.71859099999999998</v>
      </c>
    </row>
    <row r="567" spans="2:8">
      <c r="B567" s="33">
        <v>44866</v>
      </c>
      <c r="C567" s="38">
        <v>1199.17712402343</v>
      </c>
      <c r="D567">
        <v>689552</v>
      </c>
      <c r="E567" s="33"/>
      <c r="F567" s="32"/>
      <c r="G567" s="33">
        <v>44866</v>
      </c>
      <c r="H567">
        <v>0.68955200000000005</v>
      </c>
    </row>
    <row r="568" spans="2:8">
      <c r="B568" s="33">
        <v>44867</v>
      </c>
      <c r="C568" s="38">
        <v>1198.63659667968</v>
      </c>
      <c r="D568">
        <v>677069</v>
      </c>
      <c r="E568" s="33"/>
      <c r="F568" s="32"/>
      <c r="G568" s="33">
        <v>44867</v>
      </c>
      <c r="H568">
        <v>0.67706900000000003</v>
      </c>
    </row>
    <row r="569" spans="2:8">
      <c r="B569" s="33">
        <v>44868</v>
      </c>
      <c r="C569" s="38">
        <v>1185.76831054687</v>
      </c>
      <c r="D569">
        <v>495954</v>
      </c>
      <c r="E569" s="33"/>
      <c r="F569" s="32"/>
      <c r="G569" s="33">
        <v>44868</v>
      </c>
      <c r="H569">
        <v>0.49595400000000001</v>
      </c>
    </row>
    <row r="570" spans="2:8">
      <c r="B570" s="33">
        <v>44869</v>
      </c>
      <c r="C570" s="38">
        <v>1187.58557128906</v>
      </c>
      <c r="D570">
        <v>542314</v>
      </c>
      <c r="E570" s="33"/>
      <c r="F570" s="32"/>
      <c r="G570" s="33">
        <v>44869</v>
      </c>
      <c r="H570">
        <v>0.54231399999999996</v>
      </c>
    </row>
    <row r="571" spans="2:8">
      <c r="B571" s="33">
        <v>44872</v>
      </c>
      <c r="C571" s="38">
        <v>1210.67041015625</v>
      </c>
      <c r="D571">
        <v>591151</v>
      </c>
      <c r="E571" s="33"/>
      <c r="F571" s="32"/>
      <c r="G571" s="33">
        <v>44872</v>
      </c>
      <c r="H571">
        <v>0.59115099999999998</v>
      </c>
    </row>
    <row r="572" spans="2:8">
      <c r="B572" s="33">
        <v>44874</v>
      </c>
      <c r="C572" s="38">
        <v>1181.78979492187</v>
      </c>
      <c r="D572">
        <v>781273</v>
      </c>
      <c r="E572" s="33"/>
      <c r="F572" s="32"/>
      <c r="G572" s="33">
        <v>44874</v>
      </c>
      <c r="H572">
        <v>0.781273</v>
      </c>
    </row>
    <row r="573" spans="2:8">
      <c r="B573" s="33">
        <v>44875</v>
      </c>
      <c r="C573" s="38">
        <v>1205.07092285156</v>
      </c>
      <c r="D573">
        <v>783233</v>
      </c>
      <c r="E573" s="33"/>
      <c r="F573" s="32"/>
      <c r="G573" s="33">
        <v>44875</v>
      </c>
      <c r="H573">
        <v>0.78323299999999996</v>
      </c>
    </row>
    <row r="574" spans="2:8">
      <c r="B574" s="33">
        <v>44876</v>
      </c>
      <c r="C574" s="38">
        <v>1214.599609375</v>
      </c>
      <c r="D574">
        <v>625997</v>
      </c>
      <c r="E574" s="33"/>
      <c r="F574" s="32"/>
      <c r="G574" s="33">
        <v>44876</v>
      </c>
      <c r="H574">
        <v>0.62599700000000003</v>
      </c>
    </row>
    <row r="575" spans="2:8">
      <c r="B575" s="33">
        <v>44879</v>
      </c>
      <c r="C575" s="38">
        <v>1217.7919921875</v>
      </c>
      <c r="D575">
        <v>466101</v>
      </c>
      <c r="E575" s="33"/>
      <c r="F575" s="32"/>
      <c r="G575" s="33">
        <v>44879</v>
      </c>
      <c r="H575">
        <v>0.46610099999999999</v>
      </c>
    </row>
    <row r="576" spans="2:8">
      <c r="B576" s="33">
        <v>44880</v>
      </c>
      <c r="C576" s="38">
        <v>1216.95739746093</v>
      </c>
      <c r="D576">
        <v>798880</v>
      </c>
      <c r="E576" s="33"/>
      <c r="F576" s="32"/>
      <c r="G576" s="33">
        <v>44880</v>
      </c>
      <c r="H576">
        <v>0.79888000000000003</v>
      </c>
    </row>
    <row r="577" spans="2:8">
      <c r="B577" s="33">
        <v>44881</v>
      </c>
      <c r="C577" s="38">
        <v>1210.76867675781</v>
      </c>
      <c r="D577">
        <v>595800</v>
      </c>
      <c r="E577" s="33"/>
      <c r="F577" s="32"/>
      <c r="G577" s="33">
        <v>44881</v>
      </c>
      <c r="H577">
        <v>0.5958</v>
      </c>
    </row>
    <row r="578" spans="2:8">
      <c r="B578" s="33">
        <v>44882</v>
      </c>
      <c r="C578" s="38">
        <v>1201.97692871093</v>
      </c>
      <c r="D578">
        <v>389060</v>
      </c>
      <c r="E578" s="33"/>
      <c r="F578" s="32"/>
      <c r="G578" s="33">
        <v>44882</v>
      </c>
      <c r="H578">
        <v>0.38906000000000002</v>
      </c>
    </row>
    <row r="579" spans="2:8">
      <c r="B579" s="33">
        <v>44883</v>
      </c>
      <c r="C579" s="38">
        <v>1199.96301269531</v>
      </c>
      <c r="D579">
        <v>906381</v>
      </c>
      <c r="E579" s="33"/>
      <c r="F579" s="32"/>
      <c r="G579" s="33">
        <v>44883</v>
      </c>
      <c r="H579">
        <v>0.90638099999999999</v>
      </c>
    </row>
    <row r="580" spans="2:8">
      <c r="B580" s="33">
        <v>44886</v>
      </c>
      <c r="C580" s="38">
        <v>1212.78247070312</v>
      </c>
      <c r="D580">
        <v>695606</v>
      </c>
      <c r="E580" s="33"/>
      <c r="F580" s="32"/>
      <c r="G580" s="33">
        <v>44886</v>
      </c>
      <c r="H580">
        <v>0.69560599999999995</v>
      </c>
    </row>
    <row r="581" spans="2:8">
      <c r="B581" s="33">
        <v>44887</v>
      </c>
      <c r="C581" s="38">
        <v>1218.72534179687</v>
      </c>
      <c r="D581">
        <v>685087</v>
      </c>
      <c r="E581" s="33"/>
      <c r="F581" s="32"/>
      <c r="G581" s="33">
        <v>44887</v>
      </c>
      <c r="H581">
        <v>0.685087</v>
      </c>
    </row>
    <row r="582" spans="2:8">
      <c r="B582" s="33">
        <v>44888</v>
      </c>
      <c r="C582" s="38">
        <v>1218.87280273437</v>
      </c>
      <c r="D582">
        <v>575291</v>
      </c>
      <c r="E582" s="33"/>
      <c r="F582" s="32"/>
      <c r="G582" s="33">
        <v>44888</v>
      </c>
      <c r="H582">
        <v>0.575291</v>
      </c>
    </row>
    <row r="583" spans="2:8">
      <c r="B583" s="33">
        <v>44889</v>
      </c>
      <c r="C583" s="38">
        <v>1221.03393554687</v>
      </c>
      <c r="D583">
        <v>242093</v>
      </c>
      <c r="E583" s="33"/>
      <c r="F583" s="32"/>
      <c r="G583" s="33">
        <v>44889</v>
      </c>
      <c r="H583">
        <v>0.242093</v>
      </c>
    </row>
    <row r="584" spans="2:8">
      <c r="B584" s="33">
        <v>44890</v>
      </c>
      <c r="C584" s="38">
        <v>1224.47192382812</v>
      </c>
      <c r="D584">
        <v>329119</v>
      </c>
      <c r="E584" s="33"/>
      <c r="F584" s="32"/>
      <c r="G584" s="33">
        <v>44890</v>
      </c>
      <c r="H584">
        <v>0.32911899999999999</v>
      </c>
    </row>
    <row r="585" spans="2:8">
      <c r="B585" s="33">
        <v>44893</v>
      </c>
      <c r="C585" s="38">
        <v>1199.96301269531</v>
      </c>
      <c r="D585">
        <v>684369</v>
      </c>
      <c r="E585" s="33"/>
      <c r="F585" s="32"/>
      <c r="G585" s="33">
        <v>44893</v>
      </c>
      <c r="H585">
        <v>0.68436900000000001</v>
      </c>
    </row>
    <row r="586" spans="2:8">
      <c r="B586" s="33">
        <v>44894</v>
      </c>
      <c r="C586" s="38">
        <v>1213.02783203125</v>
      </c>
      <c r="D586">
        <v>298865</v>
      </c>
      <c r="E586" s="33"/>
      <c r="F586" s="32"/>
      <c r="G586" s="33">
        <v>44894</v>
      </c>
      <c r="H586">
        <v>0.29886499999999999</v>
      </c>
    </row>
    <row r="587" spans="2:8">
      <c r="B587" s="33">
        <v>44895</v>
      </c>
      <c r="C587" s="38">
        <v>1231.3974609375</v>
      </c>
      <c r="D587">
        <v>1931733</v>
      </c>
      <c r="E587" s="33"/>
      <c r="F587" s="32"/>
      <c r="G587" s="33">
        <v>44895</v>
      </c>
      <c r="H587">
        <v>1.9317329999999999</v>
      </c>
    </row>
    <row r="588" spans="2:8">
      <c r="B588" s="33">
        <v>44896</v>
      </c>
      <c r="C588" s="38">
        <v>1228.30310058593</v>
      </c>
      <c r="D588">
        <v>611094</v>
      </c>
      <c r="E588" s="33"/>
      <c r="F588" s="32"/>
      <c r="G588" s="33">
        <v>44896</v>
      </c>
      <c r="H588">
        <v>0.61109400000000003</v>
      </c>
    </row>
    <row r="589" spans="2:8">
      <c r="B589" s="33">
        <v>44897</v>
      </c>
      <c r="C589" s="38">
        <v>1217.05541992187</v>
      </c>
      <c r="D589">
        <v>444917</v>
      </c>
      <c r="E589" s="33"/>
      <c r="F589" s="32"/>
      <c r="G589" s="33">
        <v>44897</v>
      </c>
      <c r="H589">
        <v>0.44491700000000001</v>
      </c>
    </row>
    <row r="590" spans="2:8">
      <c r="B590" s="33">
        <v>44900</v>
      </c>
      <c r="C590" s="38">
        <v>1212.53674316406</v>
      </c>
      <c r="D590">
        <v>658970</v>
      </c>
      <c r="E590" s="33"/>
      <c r="F590" s="32"/>
      <c r="G590" s="33">
        <v>44900</v>
      </c>
      <c r="H590">
        <v>0.65896999999999994</v>
      </c>
    </row>
    <row r="591" spans="2:8">
      <c r="B591" s="33">
        <v>44901</v>
      </c>
      <c r="C591" s="38">
        <v>1200.84692382812</v>
      </c>
      <c r="D591">
        <v>543852</v>
      </c>
      <c r="E591" s="33"/>
      <c r="F591" s="32"/>
      <c r="G591" s="33">
        <v>44901</v>
      </c>
      <c r="H591">
        <v>0.543852</v>
      </c>
    </row>
    <row r="592" spans="2:8">
      <c r="B592" s="33">
        <v>44902</v>
      </c>
      <c r="C592" s="38">
        <v>1184.44213867187</v>
      </c>
      <c r="D592">
        <v>450207</v>
      </c>
      <c r="E592" s="33"/>
      <c r="F592" s="32"/>
      <c r="G592" s="33">
        <v>44902</v>
      </c>
      <c r="H592">
        <v>0.45020700000000002</v>
      </c>
    </row>
    <row r="593" spans="2:8">
      <c r="B593" s="33">
        <v>44903</v>
      </c>
      <c r="C593" s="38">
        <v>1191.02368164062</v>
      </c>
      <c r="D593">
        <v>526779</v>
      </c>
      <c r="E593" s="33"/>
      <c r="F593" s="32"/>
      <c r="G593" s="33">
        <v>44903</v>
      </c>
      <c r="H593">
        <v>0.526779</v>
      </c>
    </row>
    <row r="594" spans="2:8">
      <c r="B594" s="33">
        <v>44904</v>
      </c>
      <c r="C594" s="38">
        <v>1161.11181640625</v>
      </c>
      <c r="D594">
        <v>920352</v>
      </c>
      <c r="E594" s="33"/>
      <c r="F594" s="32"/>
      <c r="G594" s="33">
        <v>44904</v>
      </c>
      <c r="H594">
        <v>0.92035199999999995</v>
      </c>
    </row>
    <row r="595" spans="2:8">
      <c r="B595" s="33">
        <v>44907</v>
      </c>
      <c r="C595" s="38">
        <v>1146.37683105468</v>
      </c>
      <c r="D595">
        <v>589078</v>
      </c>
      <c r="E595" s="33"/>
      <c r="F595" s="32"/>
      <c r="G595" s="33">
        <v>44907</v>
      </c>
      <c r="H595">
        <v>0.58907799999999999</v>
      </c>
    </row>
    <row r="596" spans="2:8">
      <c r="B596" s="33">
        <v>44908</v>
      </c>
      <c r="C596" s="38">
        <v>1131.24914550781</v>
      </c>
      <c r="D596">
        <v>1338319</v>
      </c>
      <c r="E596" s="33"/>
      <c r="F596" s="32"/>
      <c r="G596" s="33">
        <v>44908</v>
      </c>
      <c r="H596">
        <v>1.338319</v>
      </c>
    </row>
    <row r="597" spans="2:8">
      <c r="B597" s="33">
        <v>44909</v>
      </c>
      <c r="C597" s="38">
        <v>1134.83447265625</v>
      </c>
      <c r="D597">
        <v>2024261</v>
      </c>
      <c r="E597" s="33"/>
      <c r="F597" s="32"/>
      <c r="G597" s="33">
        <v>44909</v>
      </c>
      <c r="H597">
        <v>2.0242610000000001</v>
      </c>
    </row>
    <row r="598" spans="2:8">
      <c r="B598" s="33">
        <v>44910</v>
      </c>
      <c r="C598" s="38">
        <v>1134.2451171875</v>
      </c>
      <c r="D598">
        <v>615540</v>
      </c>
      <c r="E598" s="33"/>
      <c r="F598" s="32"/>
      <c r="G598" s="33">
        <v>44910</v>
      </c>
      <c r="H598">
        <v>0.61553999999999998</v>
      </c>
    </row>
    <row r="599" spans="2:8">
      <c r="B599" s="33">
        <v>44911</v>
      </c>
      <c r="C599" s="38">
        <v>1133.36108398437</v>
      </c>
      <c r="D599">
        <v>712922</v>
      </c>
      <c r="E599" s="33"/>
      <c r="F599" s="32"/>
      <c r="G599" s="33">
        <v>44911</v>
      </c>
      <c r="H599">
        <v>0.71292199999999994</v>
      </c>
    </row>
    <row r="600" spans="2:8">
      <c r="B600" s="33">
        <v>44914</v>
      </c>
      <c r="C600" s="38">
        <v>1141.95654296875</v>
      </c>
      <c r="D600">
        <v>523406</v>
      </c>
      <c r="E600" s="33"/>
      <c r="F600" s="32"/>
      <c r="G600" s="33">
        <v>44914</v>
      </c>
      <c r="H600">
        <v>0.52340600000000004</v>
      </c>
    </row>
    <row r="601" spans="2:8">
      <c r="B601" s="33">
        <v>44915</v>
      </c>
      <c r="C601" s="38">
        <v>1151.5341796875</v>
      </c>
      <c r="D601">
        <v>535004</v>
      </c>
      <c r="E601" s="33"/>
      <c r="F601" s="32"/>
      <c r="G601" s="33">
        <v>44915</v>
      </c>
      <c r="H601">
        <v>0.53500400000000004</v>
      </c>
    </row>
    <row r="602" spans="2:8">
      <c r="B602" s="33">
        <v>44916</v>
      </c>
      <c r="C602" s="38">
        <v>1135.86608886718</v>
      </c>
      <c r="D602">
        <v>526005</v>
      </c>
      <c r="E602" s="33"/>
      <c r="F602" s="32"/>
      <c r="G602" s="33">
        <v>44916</v>
      </c>
      <c r="H602">
        <v>0.52600499999999994</v>
      </c>
    </row>
    <row r="603" spans="2:8">
      <c r="B603" s="33">
        <v>44917</v>
      </c>
      <c r="C603" s="38">
        <v>1118.18420410156</v>
      </c>
      <c r="D603">
        <v>697173</v>
      </c>
      <c r="E603" s="33"/>
      <c r="F603" s="32"/>
      <c r="G603" s="33">
        <v>44917</v>
      </c>
      <c r="H603">
        <v>0.69717300000000004</v>
      </c>
    </row>
    <row r="604" spans="2:8">
      <c r="B604" s="33">
        <v>44918</v>
      </c>
      <c r="C604" s="38">
        <v>1081.34680175781</v>
      </c>
      <c r="D604">
        <v>868844</v>
      </c>
      <c r="E604" s="33"/>
      <c r="F604" s="32"/>
      <c r="G604" s="33">
        <v>44918</v>
      </c>
      <c r="H604">
        <v>0.86884399999999995</v>
      </c>
    </row>
    <row r="605" spans="2:8">
      <c r="B605" s="33">
        <v>44921</v>
      </c>
      <c r="C605" s="38">
        <v>1090.92456054687</v>
      </c>
      <c r="D605">
        <v>537211</v>
      </c>
      <c r="E605" s="33"/>
      <c r="F605" s="32"/>
      <c r="G605" s="33">
        <v>44921</v>
      </c>
      <c r="H605">
        <v>0.53721099999999999</v>
      </c>
    </row>
    <row r="606" spans="2:8">
      <c r="B606" s="33">
        <v>44922</v>
      </c>
      <c r="C606" s="38">
        <v>1090.23693847656</v>
      </c>
      <c r="D606">
        <v>569944</v>
      </c>
      <c r="E606" s="33"/>
      <c r="F606" s="32"/>
      <c r="G606" s="33">
        <v>44922</v>
      </c>
      <c r="H606">
        <v>0.56994400000000001</v>
      </c>
    </row>
    <row r="607" spans="2:8">
      <c r="B607" s="33">
        <v>44923</v>
      </c>
      <c r="C607" s="38">
        <v>1091.17016601562</v>
      </c>
      <c r="D607">
        <v>237041</v>
      </c>
      <c r="E607" s="33"/>
      <c r="F607" s="32"/>
      <c r="G607" s="33">
        <v>44923</v>
      </c>
      <c r="H607">
        <v>0.237041</v>
      </c>
    </row>
    <row r="608" spans="2:8">
      <c r="B608" s="33">
        <v>44924</v>
      </c>
      <c r="C608" s="38">
        <v>1083.36047363281</v>
      </c>
      <c r="D608">
        <v>608371</v>
      </c>
      <c r="E608" s="33"/>
      <c r="F608" s="32"/>
      <c r="G608" s="33">
        <v>44924</v>
      </c>
      <c r="H608">
        <v>0.608371</v>
      </c>
    </row>
    <row r="609" spans="2:8">
      <c r="B609" s="33">
        <v>44925</v>
      </c>
      <c r="C609" s="38">
        <v>1080.51171875</v>
      </c>
      <c r="D609">
        <v>382009</v>
      </c>
      <c r="E609" s="33"/>
      <c r="F609" s="32"/>
      <c r="G609" s="33">
        <v>44925</v>
      </c>
      <c r="H609">
        <v>0.38200899999999999</v>
      </c>
    </row>
    <row r="610" spans="2:8">
      <c r="B610" s="33">
        <v>44928</v>
      </c>
      <c r="C610" s="38">
        <v>1081.15026855468</v>
      </c>
      <c r="D610">
        <v>461228</v>
      </c>
      <c r="E610" s="33"/>
      <c r="F610" s="32"/>
      <c r="G610" s="33">
        <v>44928</v>
      </c>
      <c r="H610">
        <v>0.46122800000000003</v>
      </c>
    </row>
    <row r="611" spans="2:8">
      <c r="B611" s="33">
        <v>44929</v>
      </c>
      <c r="C611" s="38">
        <v>1108.01684570312</v>
      </c>
      <c r="D611">
        <v>998855</v>
      </c>
      <c r="E611" s="33"/>
      <c r="F611" s="32"/>
      <c r="G611" s="33">
        <v>44929</v>
      </c>
      <c r="H611">
        <v>0.99885500000000005</v>
      </c>
    </row>
    <row r="612" spans="2:8">
      <c r="B612" s="33">
        <v>44930</v>
      </c>
      <c r="C612" s="38">
        <v>1128.44934082031</v>
      </c>
      <c r="D612">
        <v>2421079</v>
      </c>
      <c r="E612" s="33"/>
      <c r="F612" s="32"/>
      <c r="G612" s="33">
        <v>44930</v>
      </c>
      <c r="H612">
        <v>2.4210790000000002</v>
      </c>
    </row>
    <row r="613" spans="2:8">
      <c r="B613" s="33">
        <v>44931</v>
      </c>
      <c r="C613" s="38">
        <v>1146.47509765625</v>
      </c>
      <c r="D613">
        <v>2453274</v>
      </c>
      <c r="E613" s="33"/>
      <c r="F613" s="32"/>
      <c r="G613" s="33">
        <v>44931</v>
      </c>
      <c r="H613">
        <v>2.453274</v>
      </c>
    </row>
    <row r="614" spans="2:8">
      <c r="B614" s="33">
        <v>44932</v>
      </c>
      <c r="C614" s="38">
        <v>1171.42614746093</v>
      </c>
      <c r="D614">
        <v>1198621</v>
      </c>
      <c r="E614" s="33"/>
      <c r="F614" s="32"/>
      <c r="G614" s="33">
        <v>44932</v>
      </c>
      <c r="H614">
        <v>1.1986209999999999</v>
      </c>
    </row>
    <row r="615" spans="2:8">
      <c r="B615" s="33">
        <v>44935</v>
      </c>
      <c r="C615" s="38">
        <v>1165.48315429687</v>
      </c>
      <c r="D615">
        <v>570085</v>
      </c>
      <c r="E615" s="33"/>
      <c r="F615" s="32"/>
      <c r="G615" s="33">
        <v>44935</v>
      </c>
      <c r="H615">
        <v>0.57008499999999995</v>
      </c>
    </row>
    <row r="616" spans="2:8">
      <c r="B616" s="33">
        <v>44936</v>
      </c>
      <c r="C616" s="38">
        <v>1160.71875</v>
      </c>
      <c r="D616">
        <v>509356</v>
      </c>
      <c r="E616" s="33"/>
      <c r="F616" s="32"/>
      <c r="G616" s="33">
        <v>44936</v>
      </c>
      <c r="H616">
        <v>0.50935600000000003</v>
      </c>
    </row>
    <row r="617" spans="2:8">
      <c r="B617" s="33">
        <v>44937</v>
      </c>
      <c r="C617" s="38">
        <v>1167.39868164062</v>
      </c>
      <c r="D617">
        <v>420758</v>
      </c>
      <c r="E617" s="33"/>
      <c r="F617" s="32"/>
      <c r="G617" s="33">
        <v>44937</v>
      </c>
      <c r="H617">
        <v>0.42075800000000002</v>
      </c>
    </row>
    <row r="618" spans="2:8">
      <c r="B618" s="33">
        <v>44938</v>
      </c>
      <c r="C618" s="38">
        <v>1171.5244140625</v>
      </c>
      <c r="D618">
        <v>578505</v>
      </c>
      <c r="E618" s="33"/>
      <c r="F618" s="32"/>
      <c r="G618" s="33">
        <v>44938</v>
      </c>
      <c r="H618">
        <v>0.57850500000000005</v>
      </c>
    </row>
    <row r="619" spans="2:8">
      <c r="B619" s="33">
        <v>44939</v>
      </c>
      <c r="C619" s="38">
        <v>1151.87805175781</v>
      </c>
      <c r="D619">
        <v>962496</v>
      </c>
      <c r="E619" s="33"/>
      <c r="F619" s="32"/>
      <c r="G619" s="33">
        <v>44939</v>
      </c>
      <c r="H619">
        <v>0.96249600000000002</v>
      </c>
    </row>
    <row r="620" spans="2:8">
      <c r="B620" s="33">
        <v>44942</v>
      </c>
      <c r="C620" s="38">
        <v>1157.57556152343</v>
      </c>
      <c r="D620">
        <v>929746</v>
      </c>
      <c r="E620" s="33"/>
      <c r="F620" s="32"/>
      <c r="G620" s="33">
        <v>44942</v>
      </c>
      <c r="H620">
        <v>0.92974599999999996</v>
      </c>
    </row>
    <row r="621" spans="2:8">
      <c r="B621" s="33">
        <v>44943</v>
      </c>
      <c r="C621" s="38">
        <v>1157.28076171875</v>
      </c>
      <c r="D621">
        <v>725215</v>
      </c>
      <c r="E621" s="33"/>
      <c r="F621" s="32"/>
      <c r="G621" s="33">
        <v>44943</v>
      </c>
      <c r="H621">
        <v>0.72521500000000005</v>
      </c>
    </row>
    <row r="622" spans="2:8">
      <c r="B622" s="33">
        <v>44944</v>
      </c>
      <c r="C622" s="38">
        <v>1181.54443359375</v>
      </c>
      <c r="D622">
        <v>927227</v>
      </c>
      <c r="E622" s="33"/>
      <c r="F622" s="32"/>
      <c r="G622" s="33">
        <v>44944</v>
      </c>
      <c r="H622">
        <v>0.92722700000000002</v>
      </c>
    </row>
    <row r="623" spans="2:8">
      <c r="B623" s="33">
        <v>44945</v>
      </c>
      <c r="C623" s="38">
        <v>1184.14733886718</v>
      </c>
      <c r="D623">
        <v>1825960</v>
      </c>
      <c r="E623" s="33"/>
      <c r="F623" s="32"/>
      <c r="G623" s="33">
        <v>44945</v>
      </c>
      <c r="H623">
        <v>1.82596</v>
      </c>
    </row>
    <row r="624" spans="2:8">
      <c r="B624" s="33">
        <v>44946</v>
      </c>
      <c r="C624" s="38">
        <v>1133.2138671875</v>
      </c>
      <c r="D624">
        <v>3037526</v>
      </c>
      <c r="E624" s="33"/>
      <c r="F624" s="32"/>
      <c r="G624" s="33">
        <v>44946</v>
      </c>
      <c r="H624">
        <v>3.0375260000000002</v>
      </c>
    </row>
    <row r="625" spans="2:8">
      <c r="B625" s="33">
        <v>44949</v>
      </c>
      <c r="C625" s="38">
        <v>1178.79382324218</v>
      </c>
      <c r="D625">
        <v>1252028</v>
      </c>
      <c r="E625" s="33"/>
      <c r="F625" s="32"/>
      <c r="G625" s="33">
        <v>44949</v>
      </c>
      <c r="H625">
        <v>1.2520279999999999</v>
      </c>
    </row>
    <row r="626" spans="2:8">
      <c r="B626" s="33">
        <v>44950</v>
      </c>
      <c r="C626" s="38">
        <v>1172.31030273437</v>
      </c>
      <c r="D626">
        <v>530155</v>
      </c>
      <c r="E626" s="33"/>
      <c r="F626" s="32"/>
      <c r="G626" s="33">
        <v>44950</v>
      </c>
      <c r="H626">
        <v>0.53015500000000004</v>
      </c>
    </row>
    <row r="627" spans="2:8">
      <c r="B627" s="33">
        <v>44951</v>
      </c>
      <c r="C627" s="38">
        <v>1162.56091308593</v>
      </c>
      <c r="D627">
        <v>266216</v>
      </c>
      <c r="E627" s="33"/>
      <c r="F627" s="32"/>
      <c r="G627" s="33">
        <v>44951</v>
      </c>
      <c r="H627">
        <v>0.26621600000000001</v>
      </c>
    </row>
    <row r="628" spans="2:8">
      <c r="B628" s="33">
        <v>44953</v>
      </c>
      <c r="C628" s="38">
        <v>1153.40209960937</v>
      </c>
      <c r="D628">
        <v>505303</v>
      </c>
      <c r="E628" s="33"/>
      <c r="F628" s="32"/>
      <c r="G628" s="33">
        <v>44953</v>
      </c>
      <c r="H628">
        <v>0.50530299999999995</v>
      </c>
    </row>
    <row r="629" spans="2:8">
      <c r="B629" s="33">
        <v>44956</v>
      </c>
      <c r="C629" s="38">
        <v>1158.6708984375</v>
      </c>
      <c r="D629">
        <v>457495</v>
      </c>
      <c r="E629" s="33"/>
      <c r="F629" s="32"/>
      <c r="G629" s="33">
        <v>44956</v>
      </c>
      <c r="H629">
        <v>0.45749499999999999</v>
      </c>
    </row>
    <row r="630" spans="2:8">
      <c r="B630" s="33">
        <v>44957</v>
      </c>
      <c r="C630" s="38">
        <v>1163.79174804687</v>
      </c>
      <c r="D630">
        <v>971218</v>
      </c>
      <c r="E630" s="33"/>
      <c r="F630" s="32"/>
      <c r="G630" s="33">
        <v>44957</v>
      </c>
      <c r="H630">
        <v>0.97121800000000003</v>
      </c>
    </row>
    <row r="631" spans="2:8">
      <c r="B631" s="33">
        <v>44958</v>
      </c>
      <c r="C631" s="38">
        <v>1179.794921875</v>
      </c>
      <c r="D631">
        <v>774523</v>
      </c>
      <c r="E631" s="33"/>
      <c r="F631" s="32"/>
      <c r="G631" s="33">
        <v>44958</v>
      </c>
      <c r="H631">
        <v>0.77452299999999996</v>
      </c>
    </row>
    <row r="632" spans="2:8">
      <c r="B632" s="33">
        <v>44959</v>
      </c>
      <c r="C632" s="38">
        <v>1180.58288574218</v>
      </c>
      <c r="D632">
        <v>470914</v>
      </c>
      <c r="E632" s="33"/>
      <c r="F632" s="32"/>
      <c r="G632" s="33">
        <v>44959</v>
      </c>
      <c r="H632">
        <v>0.470914</v>
      </c>
    </row>
    <row r="633" spans="2:8">
      <c r="B633" s="33">
        <v>44960</v>
      </c>
      <c r="C633" s="38">
        <v>1178.71179199218</v>
      </c>
      <c r="D633">
        <v>353228</v>
      </c>
      <c r="E633" s="33"/>
      <c r="F633" s="32"/>
      <c r="G633" s="33">
        <v>44960</v>
      </c>
      <c r="H633">
        <v>0.35322799999999999</v>
      </c>
    </row>
    <row r="634" spans="2:8">
      <c r="B634" s="33">
        <v>44963</v>
      </c>
      <c r="C634" s="38">
        <v>1181.22290039062</v>
      </c>
      <c r="D634">
        <v>429582</v>
      </c>
      <c r="E634" s="33"/>
      <c r="F634" s="32"/>
      <c r="G634" s="33">
        <v>44963</v>
      </c>
      <c r="H634">
        <v>0.42958200000000002</v>
      </c>
    </row>
    <row r="635" spans="2:8">
      <c r="B635" s="33">
        <v>44964</v>
      </c>
      <c r="C635" s="38">
        <v>1180.73034667968</v>
      </c>
      <c r="D635">
        <v>614821</v>
      </c>
      <c r="E635" s="33"/>
      <c r="F635" s="32"/>
      <c r="G635" s="33">
        <v>44964</v>
      </c>
      <c r="H635">
        <v>0.61482099999999995</v>
      </c>
    </row>
    <row r="636" spans="2:8">
      <c r="B636" s="33">
        <v>44965</v>
      </c>
      <c r="C636" s="38">
        <v>1211.60412597656</v>
      </c>
      <c r="D636">
        <v>652437</v>
      </c>
      <c r="E636" s="33"/>
      <c r="F636" s="32"/>
      <c r="G636" s="33">
        <v>44965</v>
      </c>
      <c r="H636">
        <v>0.65243700000000004</v>
      </c>
    </row>
    <row r="637" spans="2:8">
      <c r="B637" s="33">
        <v>44966</v>
      </c>
      <c r="C637" s="38">
        <v>1215.98645019531</v>
      </c>
      <c r="D637">
        <v>666625</v>
      </c>
      <c r="E637" s="33"/>
      <c r="F637" s="32"/>
      <c r="G637" s="33">
        <v>44966</v>
      </c>
      <c r="H637">
        <v>0.66662500000000002</v>
      </c>
    </row>
    <row r="638" spans="2:8">
      <c r="B638" s="33">
        <v>44967</v>
      </c>
      <c r="C638" s="38">
        <v>1182.69995117187</v>
      </c>
      <c r="D638">
        <v>1706011</v>
      </c>
      <c r="E638" s="33"/>
      <c r="F638" s="32"/>
      <c r="G638" s="33">
        <v>44967</v>
      </c>
      <c r="H638">
        <v>1.7060109999999999</v>
      </c>
    </row>
    <row r="639" spans="2:8">
      <c r="B639" s="33">
        <v>44970</v>
      </c>
      <c r="C639" s="38">
        <v>1165.61352539062</v>
      </c>
      <c r="D639">
        <v>1262978</v>
      </c>
      <c r="E639" s="33"/>
      <c r="F639" s="32"/>
      <c r="G639" s="33">
        <v>44970</v>
      </c>
      <c r="H639">
        <v>1.2629779999999999</v>
      </c>
    </row>
    <row r="640" spans="2:8">
      <c r="B640" s="33">
        <v>44971</v>
      </c>
      <c r="C640" s="38">
        <v>1183.63562011718</v>
      </c>
      <c r="D640">
        <v>661062</v>
      </c>
      <c r="E640" s="33"/>
      <c r="F640" s="32"/>
      <c r="G640" s="33">
        <v>44971</v>
      </c>
      <c r="H640">
        <v>0.66106200000000004</v>
      </c>
    </row>
    <row r="641" spans="2:8">
      <c r="B641" s="33">
        <v>44972</v>
      </c>
      <c r="C641" s="38">
        <v>1199.638671875</v>
      </c>
      <c r="D641">
        <v>728523</v>
      </c>
      <c r="E641" s="33"/>
      <c r="F641" s="32"/>
      <c r="G641" s="33">
        <v>44972</v>
      </c>
      <c r="H641">
        <v>0.72852300000000003</v>
      </c>
    </row>
    <row r="642" spans="2:8">
      <c r="B642" s="33">
        <v>44973</v>
      </c>
      <c r="C642" s="38">
        <v>1208.69885253906</v>
      </c>
      <c r="D642">
        <v>471441</v>
      </c>
      <c r="E642" s="33"/>
      <c r="F642" s="32"/>
      <c r="G642" s="33">
        <v>44973</v>
      </c>
      <c r="H642">
        <v>0.471441</v>
      </c>
    </row>
    <row r="643" spans="2:8">
      <c r="B643" s="33">
        <v>44974</v>
      </c>
      <c r="C643" s="38">
        <v>1208.40344238281</v>
      </c>
      <c r="D643">
        <v>736168</v>
      </c>
      <c r="E643" s="33"/>
      <c r="F643" s="32"/>
      <c r="G643" s="33">
        <v>44974</v>
      </c>
      <c r="H643">
        <v>0.73616800000000004</v>
      </c>
    </row>
    <row r="644" spans="2:8">
      <c r="B644" s="33">
        <v>44977</v>
      </c>
      <c r="C644" s="38">
        <v>1197.22583007812</v>
      </c>
      <c r="D644">
        <v>349234</v>
      </c>
      <c r="E644" s="33"/>
      <c r="F644" s="32"/>
      <c r="G644" s="33">
        <v>44977</v>
      </c>
      <c r="H644">
        <v>0.34923399999999999</v>
      </c>
    </row>
    <row r="645" spans="2:8">
      <c r="B645" s="33">
        <v>44978</v>
      </c>
      <c r="C645" s="38">
        <v>1198.21069335937</v>
      </c>
      <c r="D645">
        <v>260195</v>
      </c>
      <c r="E645" s="33"/>
      <c r="F645" s="32"/>
      <c r="G645" s="33">
        <v>44978</v>
      </c>
      <c r="H645">
        <v>0.26019500000000001</v>
      </c>
    </row>
    <row r="646" spans="2:8">
      <c r="B646" s="33">
        <v>44979</v>
      </c>
      <c r="C646" s="38">
        <v>1183.38928222656</v>
      </c>
      <c r="D646">
        <v>522972</v>
      </c>
      <c r="E646" s="33"/>
      <c r="F646" s="32"/>
      <c r="G646" s="33">
        <v>44979</v>
      </c>
      <c r="H646">
        <v>0.52297199999999999</v>
      </c>
    </row>
    <row r="647" spans="2:8">
      <c r="B647" s="33">
        <v>44980</v>
      </c>
      <c r="C647" s="38">
        <v>1181.81372070312</v>
      </c>
      <c r="D647">
        <v>480624</v>
      </c>
      <c r="E647" s="33"/>
      <c r="F647" s="32"/>
      <c r="G647" s="33">
        <v>44980</v>
      </c>
      <c r="H647">
        <v>0.480624</v>
      </c>
    </row>
    <row r="648" spans="2:8">
      <c r="B648" s="33">
        <v>44981</v>
      </c>
      <c r="C648" s="38">
        <v>1162.95483398437</v>
      </c>
      <c r="D648">
        <v>523520</v>
      </c>
      <c r="E648" s="33"/>
      <c r="F648" s="32"/>
      <c r="G648" s="33">
        <v>44981</v>
      </c>
      <c r="H648">
        <v>0.52351999999999999</v>
      </c>
    </row>
    <row r="649" spans="2:8">
      <c r="B649" s="33">
        <v>44984</v>
      </c>
      <c r="C649" s="38">
        <v>1151.58020019531</v>
      </c>
      <c r="D649">
        <v>384735</v>
      </c>
      <c r="E649" s="33"/>
      <c r="F649" s="32"/>
      <c r="G649" s="33">
        <v>44984</v>
      </c>
      <c r="H649">
        <v>0.38473499999999999</v>
      </c>
    </row>
    <row r="650" spans="2:8">
      <c r="B650" s="33">
        <v>44985</v>
      </c>
      <c r="C650" s="38">
        <v>1178.859375</v>
      </c>
      <c r="D650">
        <v>1124099</v>
      </c>
      <c r="E650" s="33"/>
      <c r="F650" s="32"/>
      <c r="G650" s="33">
        <v>44985</v>
      </c>
      <c r="H650">
        <v>1.124099</v>
      </c>
    </row>
    <row r="651" spans="2:8">
      <c r="B651" s="33">
        <v>44986</v>
      </c>
      <c r="C651" s="38">
        <v>1196.09350585937</v>
      </c>
      <c r="D651">
        <v>302995</v>
      </c>
      <c r="E651" s="33"/>
      <c r="F651" s="32"/>
      <c r="G651" s="33">
        <v>44986</v>
      </c>
      <c r="H651">
        <v>0.30299500000000001</v>
      </c>
    </row>
    <row r="652" spans="2:8">
      <c r="B652" s="33">
        <v>44987</v>
      </c>
      <c r="C652" s="38">
        <v>1179.84423828125</v>
      </c>
      <c r="D652">
        <v>673931</v>
      </c>
      <c r="E652" s="33"/>
      <c r="F652" s="32"/>
      <c r="G652" s="33">
        <v>44987</v>
      </c>
      <c r="H652">
        <v>0.67393099999999995</v>
      </c>
    </row>
    <row r="653" spans="2:8">
      <c r="B653" s="33">
        <v>44988</v>
      </c>
      <c r="C653" s="38">
        <v>1186.73779296875</v>
      </c>
      <c r="D653">
        <v>561235</v>
      </c>
      <c r="E653" s="33"/>
      <c r="F653" s="32"/>
      <c r="G653" s="33">
        <v>44988</v>
      </c>
      <c r="H653">
        <v>0.56123500000000004</v>
      </c>
    </row>
    <row r="654" spans="2:8">
      <c r="B654" s="33">
        <v>44991</v>
      </c>
      <c r="C654" s="38">
        <v>1206.384765625</v>
      </c>
      <c r="D654">
        <v>417893</v>
      </c>
      <c r="E654" s="33"/>
      <c r="F654" s="32"/>
      <c r="G654" s="33">
        <v>44991</v>
      </c>
      <c r="H654">
        <v>0.41789300000000001</v>
      </c>
    </row>
    <row r="655" spans="2:8">
      <c r="B655" s="33">
        <v>44993</v>
      </c>
      <c r="C655" s="38">
        <v>1203.33178710937</v>
      </c>
      <c r="D655">
        <v>846149</v>
      </c>
      <c r="E655" s="33"/>
      <c r="F655" s="32"/>
      <c r="G655" s="33">
        <v>44993</v>
      </c>
      <c r="H655">
        <v>0.84614900000000004</v>
      </c>
    </row>
    <row r="656" spans="2:8">
      <c r="B656" s="33">
        <v>44994</v>
      </c>
      <c r="C656" s="38">
        <v>1191.8095703125</v>
      </c>
      <c r="D656">
        <v>219314</v>
      </c>
      <c r="E656" s="33"/>
      <c r="F656" s="32"/>
      <c r="G656" s="33">
        <v>44994</v>
      </c>
      <c r="H656">
        <v>0.21931400000000001</v>
      </c>
    </row>
    <row r="657" spans="2:8">
      <c r="B657" s="33">
        <v>44995</v>
      </c>
      <c r="C657" s="38">
        <v>1197.32446289062</v>
      </c>
      <c r="D657">
        <v>355348</v>
      </c>
      <c r="E657" s="33"/>
      <c r="F657" s="32"/>
      <c r="G657" s="33">
        <v>44995</v>
      </c>
      <c r="H657">
        <v>0.355348</v>
      </c>
    </row>
    <row r="658" spans="2:8">
      <c r="B658" s="33">
        <v>44998</v>
      </c>
      <c r="C658" s="38">
        <v>1187.13159179687</v>
      </c>
      <c r="D658">
        <v>404702</v>
      </c>
      <c r="E658" s="33"/>
      <c r="F658" s="32"/>
      <c r="G658" s="33">
        <v>44998</v>
      </c>
      <c r="H658">
        <v>0.40470200000000001</v>
      </c>
    </row>
    <row r="659" spans="2:8">
      <c r="B659" s="33">
        <v>44999</v>
      </c>
      <c r="C659" s="38">
        <v>1158.9169921875</v>
      </c>
      <c r="D659">
        <v>492822</v>
      </c>
      <c r="E659" s="33"/>
      <c r="F659" s="32"/>
      <c r="G659" s="33">
        <v>44999</v>
      </c>
      <c r="H659">
        <v>0.49282199999999998</v>
      </c>
    </row>
    <row r="660" spans="2:8">
      <c r="B660" s="33">
        <v>45000</v>
      </c>
      <c r="C660" s="38">
        <v>1168.37109375</v>
      </c>
      <c r="D660">
        <v>305378</v>
      </c>
      <c r="E660" s="33"/>
      <c r="F660" s="32"/>
      <c r="G660" s="33">
        <v>45000</v>
      </c>
      <c r="H660">
        <v>0.30537799999999998</v>
      </c>
    </row>
    <row r="661" spans="2:8">
      <c r="B661" s="33">
        <v>45001</v>
      </c>
      <c r="C661" s="38">
        <v>1167.04174804687</v>
      </c>
      <c r="D661">
        <v>419044</v>
      </c>
      <c r="E661" s="33"/>
      <c r="F661" s="32"/>
      <c r="G661" s="33">
        <v>45001</v>
      </c>
      <c r="H661">
        <v>0.41904400000000003</v>
      </c>
    </row>
    <row r="662" spans="2:8">
      <c r="B662" s="33">
        <v>45002</v>
      </c>
      <c r="C662" s="38">
        <v>1175.06774902343</v>
      </c>
      <c r="D662">
        <v>520672</v>
      </c>
      <c r="E662" s="33"/>
      <c r="F662" s="32"/>
      <c r="G662" s="33">
        <v>45002</v>
      </c>
      <c r="H662">
        <v>0.52067200000000002</v>
      </c>
    </row>
    <row r="663" spans="2:8">
      <c r="B663" s="33">
        <v>45005</v>
      </c>
      <c r="C663" s="38">
        <v>1154.87927246093</v>
      </c>
      <c r="D663">
        <v>555437</v>
      </c>
      <c r="E663" s="33"/>
      <c r="F663" s="32"/>
      <c r="G663" s="33">
        <v>45005</v>
      </c>
      <c r="H663">
        <v>0.55543699999999996</v>
      </c>
    </row>
    <row r="664" spans="2:8">
      <c r="B664" s="33">
        <v>45006</v>
      </c>
      <c r="C664" s="38">
        <v>1184.07873535156</v>
      </c>
      <c r="D664">
        <v>524540</v>
      </c>
      <c r="E664" s="33"/>
      <c r="F664" s="32"/>
      <c r="G664" s="33">
        <v>45006</v>
      </c>
      <c r="H664">
        <v>0.52454000000000001</v>
      </c>
    </row>
    <row r="665" spans="2:8">
      <c r="B665" s="33">
        <v>45007</v>
      </c>
      <c r="C665" s="38">
        <v>1174.57531738281</v>
      </c>
      <c r="D665">
        <v>354856</v>
      </c>
      <c r="E665" s="33"/>
      <c r="F665" s="32"/>
      <c r="G665" s="33">
        <v>45007</v>
      </c>
      <c r="H665">
        <v>0.354856</v>
      </c>
    </row>
    <row r="666" spans="2:8">
      <c r="B666" s="33">
        <v>45008</v>
      </c>
      <c r="C666" s="38">
        <v>1172.802734375</v>
      </c>
      <c r="D666">
        <v>178081</v>
      </c>
      <c r="E666" s="33"/>
      <c r="F666" s="32"/>
      <c r="G666" s="33">
        <v>45008</v>
      </c>
      <c r="H666">
        <v>0.17808099999999999</v>
      </c>
    </row>
    <row r="667" spans="2:8">
      <c r="B667" s="33">
        <v>45009</v>
      </c>
      <c r="C667" s="38">
        <v>1163.49633789062</v>
      </c>
      <c r="D667">
        <v>253493</v>
      </c>
      <c r="E667" s="33"/>
      <c r="F667" s="32"/>
      <c r="G667" s="33">
        <v>45009</v>
      </c>
      <c r="H667">
        <v>0.25349300000000002</v>
      </c>
    </row>
    <row r="668" spans="2:8">
      <c r="B668" s="33">
        <v>45012</v>
      </c>
      <c r="C668" s="38">
        <v>1150.15234375</v>
      </c>
      <c r="D668">
        <v>269418</v>
      </c>
      <c r="E668" s="33"/>
      <c r="F668" s="32"/>
      <c r="G668" s="33">
        <v>45012</v>
      </c>
      <c r="H668">
        <v>0.26941799999999999</v>
      </c>
    </row>
    <row r="669" spans="2:8">
      <c r="B669" s="33">
        <v>45013</v>
      </c>
      <c r="C669" s="38">
        <v>1126.61535644531</v>
      </c>
      <c r="D669">
        <v>943699</v>
      </c>
      <c r="E669" s="33"/>
      <c r="F669" s="32"/>
      <c r="G669" s="33">
        <v>45013</v>
      </c>
      <c r="H669">
        <v>0.94369899999999995</v>
      </c>
    </row>
    <row r="670" spans="2:8">
      <c r="B670" s="33">
        <v>45014</v>
      </c>
      <c r="C670" s="38">
        <v>1161.67456054687</v>
      </c>
      <c r="D670">
        <v>607826</v>
      </c>
      <c r="E670" s="33"/>
      <c r="F670" s="32"/>
      <c r="G670" s="33">
        <v>45014</v>
      </c>
      <c r="H670">
        <v>0.60782599999999998</v>
      </c>
    </row>
    <row r="671" spans="2:8">
      <c r="B671" s="33">
        <v>45016</v>
      </c>
      <c r="C671" s="38">
        <v>1170.43920898437</v>
      </c>
      <c r="D671">
        <v>492712</v>
      </c>
      <c r="E671" s="33"/>
      <c r="F671" s="32"/>
      <c r="G671" s="33">
        <v>45016</v>
      </c>
      <c r="H671">
        <v>0.49271199999999998</v>
      </c>
    </row>
    <row r="672" spans="2:8">
      <c r="B672" s="33">
        <v>45019</v>
      </c>
      <c r="C672" s="38">
        <v>1170.88232421875</v>
      </c>
      <c r="D672">
        <v>703176</v>
      </c>
      <c r="E672" s="33"/>
      <c r="F672" s="32"/>
      <c r="G672" s="33">
        <v>45019</v>
      </c>
      <c r="H672">
        <v>0.70317600000000002</v>
      </c>
    </row>
    <row r="673" spans="2:8">
      <c r="B673" s="33">
        <v>45021</v>
      </c>
      <c r="C673" s="38">
        <v>1182.65075683593</v>
      </c>
      <c r="D673">
        <v>636055</v>
      </c>
      <c r="E673" s="33"/>
      <c r="F673" s="32"/>
      <c r="G673" s="33">
        <v>45021</v>
      </c>
      <c r="H673">
        <v>0.63605500000000004</v>
      </c>
    </row>
    <row r="674" spans="2:8">
      <c r="B674" s="33">
        <v>45022</v>
      </c>
      <c r="C674" s="38">
        <v>1176.39733886718</v>
      </c>
      <c r="D674">
        <v>554814</v>
      </c>
      <c r="E674" s="33"/>
      <c r="F674" s="32"/>
      <c r="G674" s="33">
        <v>45022</v>
      </c>
      <c r="H674">
        <v>0.55481400000000003</v>
      </c>
    </row>
    <row r="675" spans="2:8">
      <c r="B675" s="33">
        <v>45026</v>
      </c>
      <c r="C675" s="38">
        <v>1151.97424316406</v>
      </c>
      <c r="D675">
        <v>795946</v>
      </c>
      <c r="E675" s="33"/>
      <c r="F675" s="32"/>
      <c r="G675" s="33">
        <v>45026</v>
      </c>
      <c r="H675">
        <v>0.79594600000000004</v>
      </c>
    </row>
    <row r="676" spans="2:8">
      <c r="B676" s="33">
        <v>45027</v>
      </c>
      <c r="C676" s="38">
        <v>1155.1748046875</v>
      </c>
      <c r="D676">
        <v>506156</v>
      </c>
      <c r="E676" s="33"/>
      <c r="F676" s="32"/>
      <c r="G676" s="33">
        <v>45027</v>
      </c>
      <c r="H676">
        <v>0.50615600000000005</v>
      </c>
    </row>
    <row r="677" spans="2:8">
      <c r="B677" s="33">
        <v>45028</v>
      </c>
      <c r="C677" s="38">
        <v>1163.89013671875</v>
      </c>
      <c r="D677">
        <v>498818</v>
      </c>
      <c r="E677" s="33"/>
      <c r="F677" s="32"/>
      <c r="G677" s="33">
        <v>45028</v>
      </c>
      <c r="H677">
        <v>0.49881799999999998</v>
      </c>
    </row>
    <row r="678" spans="2:8">
      <c r="B678" s="33">
        <v>45029</v>
      </c>
      <c r="C678" s="38">
        <v>1168.17419433593</v>
      </c>
      <c r="D678">
        <v>622876</v>
      </c>
      <c r="E678" s="33"/>
      <c r="F678" s="32"/>
      <c r="G678" s="33">
        <v>45029</v>
      </c>
      <c r="H678">
        <v>0.62287599999999999</v>
      </c>
    </row>
    <row r="679" spans="2:8">
      <c r="B679" s="33">
        <v>45033</v>
      </c>
      <c r="C679" s="38">
        <v>1196.7333984375</v>
      </c>
      <c r="D679">
        <v>923153</v>
      </c>
      <c r="E679" s="33"/>
      <c r="F679" s="32"/>
      <c r="G679" s="33">
        <v>45033</v>
      </c>
      <c r="H679">
        <v>0.923153</v>
      </c>
    </row>
    <row r="680" spans="2:8">
      <c r="B680" s="33">
        <v>45034</v>
      </c>
      <c r="C680" s="38">
        <v>1191.61254882812</v>
      </c>
      <c r="D680">
        <v>799192</v>
      </c>
      <c r="E680" s="33"/>
      <c r="F680" s="32"/>
      <c r="G680" s="33">
        <v>45034</v>
      </c>
      <c r="H680">
        <v>0.79919200000000001</v>
      </c>
    </row>
    <row r="681" spans="2:8">
      <c r="B681" s="33">
        <v>45035</v>
      </c>
      <c r="C681" s="38">
        <v>1197.12744140625</v>
      </c>
      <c r="D681">
        <v>1049172</v>
      </c>
      <c r="E681" s="33"/>
      <c r="F681" s="32"/>
      <c r="G681" s="33">
        <v>45035</v>
      </c>
      <c r="H681">
        <v>1.049172</v>
      </c>
    </row>
    <row r="682" spans="2:8">
      <c r="B682" s="33">
        <v>45036</v>
      </c>
      <c r="C682" s="38">
        <v>1187.52551269531</v>
      </c>
      <c r="D682">
        <v>572387</v>
      </c>
      <c r="E682" s="33"/>
      <c r="F682" s="32"/>
      <c r="G682" s="33">
        <v>45036</v>
      </c>
      <c r="H682">
        <v>0.57238699999999998</v>
      </c>
    </row>
    <row r="683" spans="2:8">
      <c r="B683" s="33">
        <v>45037</v>
      </c>
      <c r="C683" s="38">
        <v>1190.28308105468</v>
      </c>
      <c r="D683">
        <v>485085</v>
      </c>
      <c r="E683" s="33"/>
      <c r="F683" s="32"/>
      <c r="G683" s="33">
        <v>45037</v>
      </c>
      <c r="H683">
        <v>0.48508499999999999</v>
      </c>
    </row>
    <row r="684" spans="2:8">
      <c r="B684" s="33">
        <v>45040</v>
      </c>
      <c r="C684" s="38">
        <v>1183.63562011718</v>
      </c>
      <c r="D684">
        <v>348301</v>
      </c>
      <c r="E684" s="33"/>
      <c r="F684" s="32"/>
      <c r="G684" s="33">
        <v>45040</v>
      </c>
      <c r="H684">
        <v>0.34830100000000003</v>
      </c>
    </row>
    <row r="685" spans="2:8">
      <c r="B685" s="33">
        <v>45041</v>
      </c>
      <c r="C685" s="38">
        <v>1197.42297363281</v>
      </c>
      <c r="D685">
        <v>394974</v>
      </c>
      <c r="E685" s="33"/>
      <c r="F685" s="32"/>
      <c r="G685" s="33">
        <v>45041</v>
      </c>
      <c r="H685">
        <v>0.39497399999999999</v>
      </c>
    </row>
    <row r="686" spans="2:8">
      <c r="B686" s="33">
        <v>45042</v>
      </c>
      <c r="C686" s="38">
        <v>1201.36206054687</v>
      </c>
      <c r="D686">
        <v>692419</v>
      </c>
      <c r="E686" s="33"/>
      <c r="F686" s="32"/>
      <c r="G686" s="33">
        <v>45042</v>
      </c>
      <c r="H686">
        <v>0.69241900000000001</v>
      </c>
    </row>
    <row r="687" spans="2:8">
      <c r="B687" s="33">
        <v>45043</v>
      </c>
      <c r="C687" s="38">
        <v>1202.64233398437</v>
      </c>
      <c r="D687">
        <v>351744</v>
      </c>
      <c r="E687" s="33"/>
      <c r="F687" s="32"/>
      <c r="G687" s="33">
        <v>45043</v>
      </c>
      <c r="H687">
        <v>0.351744</v>
      </c>
    </row>
    <row r="688" spans="2:8">
      <c r="B688" s="33">
        <v>45044</v>
      </c>
      <c r="C688" s="38">
        <v>1211.50549316406</v>
      </c>
      <c r="D688">
        <v>584411</v>
      </c>
      <c r="E688" s="33"/>
      <c r="F688" s="32"/>
      <c r="G688" s="33">
        <v>45044</v>
      </c>
      <c r="H688">
        <v>0.58441100000000001</v>
      </c>
    </row>
    <row r="689" spans="2:8">
      <c r="B689" s="33">
        <v>45048</v>
      </c>
      <c r="C689" s="38">
        <v>1206.97546386718</v>
      </c>
      <c r="D689">
        <v>680387</v>
      </c>
      <c r="E689" s="33"/>
      <c r="F689" s="32"/>
      <c r="G689" s="33">
        <v>45048</v>
      </c>
      <c r="H689">
        <v>0.68038699999999996</v>
      </c>
    </row>
    <row r="690" spans="2:8">
      <c r="B690" s="33">
        <v>45049</v>
      </c>
      <c r="C690" s="38">
        <v>1222.43688964843</v>
      </c>
      <c r="D690">
        <v>2137153</v>
      </c>
      <c r="E690" s="33"/>
      <c r="F690" s="32"/>
      <c r="G690" s="33">
        <v>45049</v>
      </c>
      <c r="H690">
        <v>2.1371530000000001</v>
      </c>
    </row>
    <row r="691" spans="2:8">
      <c r="B691" s="33">
        <v>45050</v>
      </c>
      <c r="C691" s="38">
        <v>1237.01196289062</v>
      </c>
      <c r="D691">
        <v>1145568</v>
      </c>
      <c r="E691" s="33"/>
      <c r="F691" s="32"/>
      <c r="G691" s="33">
        <v>45050</v>
      </c>
      <c r="H691">
        <v>1.1455679999999999</v>
      </c>
    </row>
    <row r="692" spans="2:8">
      <c r="B692" s="33">
        <v>45051</v>
      </c>
      <c r="C692" s="38">
        <v>1266.26062011718</v>
      </c>
      <c r="D692">
        <v>1216747</v>
      </c>
      <c r="E692" s="33"/>
      <c r="F692" s="32"/>
      <c r="G692" s="33">
        <v>45051</v>
      </c>
      <c r="H692">
        <v>1.216747</v>
      </c>
    </row>
    <row r="693" spans="2:8">
      <c r="B693" s="33">
        <v>45054</v>
      </c>
      <c r="C693" s="38">
        <v>1238.78454589843</v>
      </c>
      <c r="D693">
        <v>792674</v>
      </c>
      <c r="E693" s="33"/>
      <c r="F693" s="32"/>
      <c r="G693" s="33">
        <v>45054</v>
      </c>
      <c r="H693">
        <v>0.79267399999999999</v>
      </c>
    </row>
    <row r="694" spans="2:8">
      <c r="B694" s="33">
        <v>45055</v>
      </c>
      <c r="C694" s="38">
        <v>1220.71350097656</v>
      </c>
      <c r="D694">
        <v>658368</v>
      </c>
      <c r="E694" s="33"/>
      <c r="F694" s="32"/>
      <c r="G694" s="33">
        <v>45055</v>
      </c>
      <c r="H694">
        <v>0.65836799999999995</v>
      </c>
    </row>
    <row r="695" spans="2:8">
      <c r="B695" s="33">
        <v>45056</v>
      </c>
      <c r="C695" s="38">
        <v>1236.6181640625</v>
      </c>
      <c r="D695">
        <v>482371</v>
      </c>
      <c r="E695" s="33"/>
      <c r="F695" s="32"/>
      <c r="G695" s="33">
        <v>45056</v>
      </c>
      <c r="H695">
        <v>0.48237099999999999</v>
      </c>
    </row>
    <row r="696" spans="2:8">
      <c r="B696" s="33">
        <v>45057</v>
      </c>
      <c r="C696" s="38">
        <v>1262.56762695312</v>
      </c>
      <c r="D696">
        <v>600835</v>
      </c>
      <c r="E696" s="33"/>
      <c r="F696" s="32"/>
      <c r="G696" s="33">
        <v>45057</v>
      </c>
      <c r="H696">
        <v>0.60083500000000001</v>
      </c>
    </row>
    <row r="697" spans="2:8">
      <c r="B697" s="33">
        <v>45058</v>
      </c>
      <c r="C697" s="38">
        <v>1286.1044921875</v>
      </c>
      <c r="D697">
        <v>1404037</v>
      </c>
      <c r="E697" s="33"/>
      <c r="F697" s="32"/>
      <c r="G697" s="33">
        <v>45058</v>
      </c>
      <c r="H697">
        <v>1.404037</v>
      </c>
    </row>
    <row r="698" spans="2:8">
      <c r="B698" s="33">
        <v>45061</v>
      </c>
      <c r="C698" s="38">
        <v>1278.57067871093</v>
      </c>
      <c r="D698">
        <v>478721</v>
      </c>
      <c r="E698" s="33"/>
      <c r="F698" s="32"/>
      <c r="G698" s="33">
        <v>45061</v>
      </c>
      <c r="H698">
        <v>0.47872100000000001</v>
      </c>
    </row>
    <row r="699" spans="2:8">
      <c r="B699" s="33">
        <v>45062</v>
      </c>
      <c r="C699" s="38">
        <v>1271.52941894531</v>
      </c>
      <c r="D699">
        <v>378732</v>
      </c>
      <c r="E699" s="33"/>
      <c r="F699" s="32"/>
      <c r="G699" s="33">
        <v>45062</v>
      </c>
      <c r="H699">
        <v>0.37873200000000001</v>
      </c>
    </row>
    <row r="700" spans="2:8">
      <c r="B700" s="33">
        <v>45063</v>
      </c>
      <c r="C700" s="38">
        <v>1249.91284179687</v>
      </c>
      <c r="D700">
        <v>436672</v>
      </c>
      <c r="E700" s="33"/>
      <c r="F700" s="32"/>
      <c r="G700" s="33">
        <v>45063</v>
      </c>
      <c r="H700">
        <v>0.436672</v>
      </c>
    </row>
    <row r="701" spans="2:8">
      <c r="B701" s="33">
        <v>45064</v>
      </c>
      <c r="C701" s="38">
        <v>1245.18579101562</v>
      </c>
      <c r="D701">
        <v>261779</v>
      </c>
      <c r="E701" s="33"/>
      <c r="F701" s="32"/>
      <c r="G701" s="33">
        <v>45064</v>
      </c>
      <c r="H701">
        <v>0.26177899999999998</v>
      </c>
    </row>
    <row r="702" spans="2:8">
      <c r="B702" s="33">
        <v>45065</v>
      </c>
      <c r="C702" s="38">
        <v>1240.40954589843</v>
      </c>
      <c r="D702">
        <v>314141</v>
      </c>
      <c r="E702" s="33"/>
      <c r="F702" s="32"/>
      <c r="G702" s="33">
        <v>45065</v>
      </c>
      <c r="H702">
        <v>0.314141</v>
      </c>
    </row>
    <row r="703" spans="2:8">
      <c r="B703" s="33">
        <v>45068</v>
      </c>
      <c r="C703" s="38">
        <v>1244.5458984375</v>
      </c>
      <c r="D703">
        <v>444646</v>
      </c>
      <c r="E703" s="33"/>
      <c r="F703" s="32"/>
      <c r="G703" s="33">
        <v>45068</v>
      </c>
      <c r="H703">
        <v>0.44464599999999999</v>
      </c>
    </row>
    <row r="704" spans="2:8">
      <c r="B704" s="33">
        <v>45069</v>
      </c>
      <c r="C704" s="38">
        <v>1230.75854492187</v>
      </c>
      <c r="D704">
        <v>520570</v>
      </c>
      <c r="E704" s="33"/>
      <c r="F704" s="32"/>
      <c r="G704" s="33">
        <v>45069</v>
      </c>
      <c r="H704">
        <v>0.52056999999999998</v>
      </c>
    </row>
    <row r="705" spans="2:8">
      <c r="B705" s="33">
        <v>45070</v>
      </c>
      <c r="C705" s="38">
        <v>1253.99987792968</v>
      </c>
      <c r="D705">
        <v>561655</v>
      </c>
      <c r="E705" s="33"/>
      <c r="F705" s="32"/>
      <c r="G705" s="33">
        <v>45070</v>
      </c>
      <c r="H705">
        <v>0.56165500000000002</v>
      </c>
    </row>
    <row r="706" spans="2:8">
      <c r="B706" s="33">
        <v>45071</v>
      </c>
      <c r="C706" s="38">
        <v>1258.97314453125</v>
      </c>
      <c r="D706">
        <v>434611</v>
      </c>
      <c r="E706" s="33"/>
      <c r="F706" s="32"/>
      <c r="G706" s="33">
        <v>45071</v>
      </c>
      <c r="H706">
        <v>0.43461100000000003</v>
      </c>
    </row>
    <row r="707" spans="2:8">
      <c r="B707" s="33">
        <v>45072</v>
      </c>
      <c r="C707" s="38">
        <v>1269.55981445312</v>
      </c>
      <c r="D707">
        <v>390311</v>
      </c>
      <c r="E707" s="33"/>
      <c r="F707" s="32"/>
      <c r="G707" s="33">
        <v>45072</v>
      </c>
      <c r="H707">
        <v>0.39031100000000002</v>
      </c>
    </row>
    <row r="708" spans="2:8">
      <c r="B708" s="33">
        <v>45075</v>
      </c>
      <c r="C708" s="38">
        <v>1277.88134765625</v>
      </c>
      <c r="D708">
        <v>319481</v>
      </c>
      <c r="E708" s="33"/>
      <c r="F708" s="32"/>
      <c r="G708" s="33">
        <v>45075</v>
      </c>
      <c r="H708">
        <v>0.31948100000000001</v>
      </c>
    </row>
    <row r="709" spans="2:8">
      <c r="B709" s="33">
        <v>45076</v>
      </c>
      <c r="C709" s="38">
        <v>1268.77185058593</v>
      </c>
      <c r="D709">
        <v>408031</v>
      </c>
      <c r="E709" s="33"/>
      <c r="F709" s="32"/>
      <c r="G709" s="33">
        <v>45076</v>
      </c>
      <c r="H709">
        <v>0.40803099999999998</v>
      </c>
    </row>
    <row r="710" spans="2:8">
      <c r="B710" s="33">
        <v>45077</v>
      </c>
      <c r="C710" s="38">
        <v>1288.07397460937</v>
      </c>
      <c r="D710">
        <v>2068480</v>
      </c>
      <c r="E710" s="33"/>
      <c r="F710" s="32"/>
      <c r="G710" s="33">
        <v>45077</v>
      </c>
      <c r="H710">
        <v>2.0684800000000001</v>
      </c>
    </row>
    <row r="711" spans="2:8">
      <c r="B711" s="33">
        <v>45078</v>
      </c>
      <c r="C711" s="38">
        <v>1311.66015625</v>
      </c>
      <c r="D711">
        <v>1247361</v>
      </c>
      <c r="E711" s="33"/>
      <c r="F711" s="32"/>
      <c r="G711" s="33">
        <v>45078</v>
      </c>
      <c r="H711">
        <v>1.2473609999999999</v>
      </c>
    </row>
    <row r="712" spans="2:8">
      <c r="B712" s="33">
        <v>45079</v>
      </c>
      <c r="C712" s="38">
        <v>1315.66198730468</v>
      </c>
      <c r="D712">
        <v>944335</v>
      </c>
      <c r="E712" s="33"/>
      <c r="F712" s="32"/>
      <c r="G712" s="33">
        <v>45079</v>
      </c>
      <c r="H712">
        <v>0.94433500000000004</v>
      </c>
    </row>
    <row r="713" spans="2:8">
      <c r="B713" s="33">
        <v>45082</v>
      </c>
      <c r="C713" s="38">
        <v>1331.22534179687</v>
      </c>
      <c r="D713">
        <v>953995</v>
      </c>
      <c r="E713" s="33"/>
      <c r="F713" s="32"/>
      <c r="G713" s="33">
        <v>45082</v>
      </c>
      <c r="H713">
        <v>0.95399500000000004</v>
      </c>
    </row>
    <row r="714" spans="2:8">
      <c r="B714" s="33">
        <v>45083</v>
      </c>
      <c r="C714" s="38">
        <v>1318.77465820312</v>
      </c>
      <c r="D714">
        <v>796420</v>
      </c>
      <c r="E714" s="33"/>
      <c r="F714" s="32"/>
      <c r="G714" s="33">
        <v>45083</v>
      </c>
      <c r="H714">
        <v>0.79642000000000002</v>
      </c>
    </row>
    <row r="715" spans="2:8">
      <c r="B715" s="33">
        <v>45084</v>
      </c>
      <c r="C715" s="38">
        <v>1329.89123535156</v>
      </c>
      <c r="D715">
        <v>785794</v>
      </c>
      <c r="E715" s="33"/>
      <c r="F715" s="32"/>
      <c r="G715" s="33">
        <v>45084</v>
      </c>
      <c r="H715">
        <v>0.78579399999999999</v>
      </c>
    </row>
    <row r="716" spans="2:8">
      <c r="B716" s="33">
        <v>45085</v>
      </c>
      <c r="C716" s="38">
        <v>1339.37744140625</v>
      </c>
      <c r="D716">
        <v>810757</v>
      </c>
      <c r="E716" s="33"/>
      <c r="F716" s="32"/>
      <c r="G716" s="33">
        <v>45085</v>
      </c>
      <c r="H716">
        <v>0.81075699999999995</v>
      </c>
    </row>
    <row r="717" spans="2:8">
      <c r="B717" s="33">
        <v>45086</v>
      </c>
      <c r="C717" s="38">
        <v>1329.89123535156</v>
      </c>
      <c r="D717">
        <v>659862</v>
      </c>
      <c r="E717" s="33"/>
      <c r="F717" s="32"/>
      <c r="G717" s="33">
        <v>45086</v>
      </c>
      <c r="H717">
        <v>0.65986199999999995</v>
      </c>
    </row>
    <row r="718" spans="2:8">
      <c r="B718" s="33">
        <v>45089</v>
      </c>
      <c r="C718" s="38">
        <v>1330.58312988281</v>
      </c>
      <c r="D718">
        <v>596601</v>
      </c>
      <c r="E718" s="33"/>
      <c r="F718" s="32"/>
      <c r="G718" s="33">
        <v>45089</v>
      </c>
      <c r="H718">
        <v>0.59660100000000005</v>
      </c>
    </row>
    <row r="719" spans="2:8">
      <c r="B719" s="33">
        <v>45090</v>
      </c>
      <c r="C719" s="38">
        <v>1334.28857421875</v>
      </c>
      <c r="D719">
        <v>1257080</v>
      </c>
      <c r="E719" s="33"/>
      <c r="F719" s="32"/>
      <c r="G719" s="33">
        <v>45090</v>
      </c>
      <c r="H719">
        <v>1.25708</v>
      </c>
    </row>
    <row r="720" spans="2:8">
      <c r="B720" s="33">
        <v>45091</v>
      </c>
      <c r="C720" s="38">
        <v>1344.81225585937</v>
      </c>
      <c r="D720">
        <v>643835</v>
      </c>
      <c r="E720" s="33"/>
      <c r="F720" s="32"/>
      <c r="G720" s="33">
        <v>45091</v>
      </c>
      <c r="H720">
        <v>0.64383500000000005</v>
      </c>
    </row>
    <row r="721" spans="2:8">
      <c r="B721" s="33">
        <v>45092</v>
      </c>
      <c r="C721" s="38">
        <v>1339.22924804687</v>
      </c>
      <c r="D721">
        <v>414903</v>
      </c>
      <c r="E721" s="33"/>
      <c r="F721" s="32"/>
      <c r="G721" s="33">
        <v>45092</v>
      </c>
      <c r="H721">
        <v>0.41490300000000002</v>
      </c>
    </row>
    <row r="722" spans="2:8">
      <c r="B722" s="33">
        <v>45093</v>
      </c>
      <c r="C722" s="38">
        <v>1334.83190917968</v>
      </c>
      <c r="D722">
        <v>844325</v>
      </c>
      <c r="E722" s="33"/>
      <c r="F722" s="32"/>
      <c r="G722" s="33">
        <v>45093</v>
      </c>
      <c r="H722">
        <v>0.84432499999999999</v>
      </c>
    </row>
    <row r="723" spans="2:8">
      <c r="B723" s="33">
        <v>45096</v>
      </c>
      <c r="C723" s="38">
        <v>1321.09680175781</v>
      </c>
      <c r="D723">
        <v>573868</v>
      </c>
      <c r="E723" s="33"/>
      <c r="F723" s="32"/>
      <c r="G723" s="33">
        <v>45096</v>
      </c>
      <c r="H723">
        <v>0.57386800000000004</v>
      </c>
    </row>
    <row r="724" spans="2:8">
      <c r="B724" s="33">
        <v>45097</v>
      </c>
      <c r="C724" s="38">
        <v>1330.830078125</v>
      </c>
      <c r="D724">
        <v>594117</v>
      </c>
      <c r="E724" s="33"/>
      <c r="F724" s="32"/>
      <c r="G724" s="33">
        <v>45097</v>
      </c>
      <c r="H724">
        <v>0.59411700000000001</v>
      </c>
    </row>
    <row r="725" spans="2:8">
      <c r="B725" s="33">
        <v>45098</v>
      </c>
      <c r="C725" s="38">
        <v>1323.51782226562</v>
      </c>
      <c r="D725">
        <v>717308</v>
      </c>
      <c r="E725" s="33"/>
      <c r="F725" s="32"/>
      <c r="G725" s="33">
        <v>45098</v>
      </c>
      <c r="H725">
        <v>0.71730799999999995</v>
      </c>
    </row>
    <row r="726" spans="2:8">
      <c r="B726" s="33">
        <v>45099</v>
      </c>
      <c r="C726" s="38">
        <v>1309.68383789062</v>
      </c>
      <c r="D726">
        <v>377770</v>
      </c>
      <c r="E726" s="33"/>
      <c r="F726" s="32"/>
      <c r="G726" s="33">
        <v>45099</v>
      </c>
      <c r="H726">
        <v>0.37776999999999999</v>
      </c>
    </row>
    <row r="727" spans="2:8">
      <c r="B727" s="33">
        <v>45100</v>
      </c>
      <c r="C727" s="38">
        <v>1269.71337890625</v>
      </c>
      <c r="D727">
        <v>1287346</v>
      </c>
      <c r="E727" s="33"/>
      <c r="F727" s="32"/>
      <c r="G727" s="33">
        <v>45100</v>
      </c>
      <c r="H727">
        <v>1.2873460000000001</v>
      </c>
    </row>
    <row r="728" spans="2:8">
      <c r="B728" s="33">
        <v>45103</v>
      </c>
      <c r="C728" s="38">
        <v>1275.09887695312</v>
      </c>
      <c r="D728">
        <v>1013995</v>
      </c>
      <c r="E728" s="33"/>
      <c r="F728" s="32"/>
      <c r="G728" s="33">
        <v>45103</v>
      </c>
      <c r="H728">
        <v>1.013995</v>
      </c>
    </row>
    <row r="729" spans="2:8">
      <c r="B729" s="33">
        <v>45104</v>
      </c>
      <c r="C729" s="38">
        <v>1270.65222167968</v>
      </c>
      <c r="D729">
        <v>953208</v>
      </c>
      <c r="E729" s="33"/>
      <c r="F729" s="32"/>
      <c r="G729" s="33">
        <v>45104</v>
      </c>
      <c r="H729">
        <v>0.95320800000000006</v>
      </c>
    </row>
    <row r="730" spans="2:8">
      <c r="B730" s="33">
        <v>45105</v>
      </c>
      <c r="C730" s="38">
        <v>1274.16015625</v>
      </c>
      <c r="D730">
        <v>1172777</v>
      </c>
      <c r="E730" s="33"/>
      <c r="F730" s="32"/>
      <c r="G730" s="33">
        <v>45105</v>
      </c>
      <c r="H730">
        <v>1.172777</v>
      </c>
    </row>
    <row r="731" spans="2:8">
      <c r="B731" s="33">
        <v>45107</v>
      </c>
      <c r="C731" s="38">
        <v>1267.58911132812</v>
      </c>
      <c r="D731">
        <v>1416091</v>
      </c>
      <c r="E731" s="33"/>
      <c r="F731" s="32"/>
      <c r="G731" s="33">
        <v>45107</v>
      </c>
      <c r="H731">
        <v>1.416091</v>
      </c>
    </row>
    <row r="732" spans="2:8">
      <c r="B732" s="33">
        <v>45110</v>
      </c>
      <c r="C732" s="38">
        <v>1275.29650878906</v>
      </c>
      <c r="D732">
        <v>1613382</v>
      </c>
      <c r="E732" s="33"/>
      <c r="F732" s="32"/>
      <c r="G732" s="33">
        <v>45110</v>
      </c>
      <c r="H732">
        <v>1.6133820000000001</v>
      </c>
    </row>
    <row r="733" spans="2:8">
      <c r="B733" s="33">
        <v>45111</v>
      </c>
      <c r="C733" s="38">
        <v>1262.40124511718</v>
      </c>
      <c r="D733">
        <v>635541</v>
      </c>
      <c r="E733" s="33"/>
      <c r="F733" s="32"/>
      <c r="G733" s="33">
        <v>45111</v>
      </c>
      <c r="H733">
        <v>0.63554100000000002</v>
      </c>
    </row>
    <row r="734" spans="2:8">
      <c r="B734" s="33">
        <v>45112</v>
      </c>
      <c r="C734" s="38">
        <v>1271.837890625</v>
      </c>
      <c r="D734">
        <v>551843</v>
      </c>
      <c r="E734" s="33"/>
      <c r="F734" s="32"/>
      <c r="G734" s="33">
        <v>45112</v>
      </c>
      <c r="H734">
        <v>0.55184299999999997</v>
      </c>
    </row>
    <row r="735" spans="2:8">
      <c r="B735" s="33">
        <v>45113</v>
      </c>
      <c r="C735" s="38">
        <v>1293.23120117187</v>
      </c>
      <c r="D735">
        <v>952091</v>
      </c>
      <c r="E735" s="33"/>
      <c r="F735" s="32"/>
      <c r="G735" s="33">
        <v>45113</v>
      </c>
      <c r="H735">
        <v>0.95209100000000002</v>
      </c>
    </row>
    <row r="736" spans="2:8">
      <c r="B736" s="33">
        <v>45114</v>
      </c>
      <c r="C736" s="38">
        <v>1269.17004394531</v>
      </c>
      <c r="D736">
        <v>405412</v>
      </c>
      <c r="E736" s="33"/>
      <c r="F736" s="32"/>
      <c r="G736" s="33">
        <v>45114</v>
      </c>
      <c r="H736">
        <v>0.40541199999999999</v>
      </c>
    </row>
    <row r="737" spans="2:8">
      <c r="B737" s="33">
        <v>45117</v>
      </c>
      <c r="C737" s="38">
        <v>1275.83996582031</v>
      </c>
      <c r="D737">
        <v>643139</v>
      </c>
      <c r="E737" s="33"/>
      <c r="F737" s="32"/>
      <c r="G737" s="33">
        <v>45117</v>
      </c>
      <c r="H737">
        <v>0.64313900000000002</v>
      </c>
    </row>
    <row r="738" spans="2:8">
      <c r="B738" s="33">
        <v>45118</v>
      </c>
      <c r="C738" s="38">
        <v>1292.14428710937</v>
      </c>
      <c r="D738">
        <v>659349</v>
      </c>
      <c r="E738" s="33"/>
      <c r="F738" s="32"/>
      <c r="G738" s="33">
        <v>45118</v>
      </c>
      <c r="H738">
        <v>0.65934899999999996</v>
      </c>
    </row>
    <row r="739" spans="2:8">
      <c r="B739" s="33">
        <v>45119</v>
      </c>
      <c r="C739" s="38">
        <v>1275.39526367187</v>
      </c>
      <c r="D739">
        <v>875900</v>
      </c>
      <c r="E739" s="33"/>
      <c r="F739" s="32"/>
      <c r="G739" s="33">
        <v>45119</v>
      </c>
      <c r="H739">
        <v>0.87590000000000001</v>
      </c>
    </row>
    <row r="740" spans="2:8">
      <c r="B740" s="33">
        <v>45120</v>
      </c>
      <c r="C740" s="38">
        <v>1257.21350097656</v>
      </c>
      <c r="D740">
        <v>1516583</v>
      </c>
      <c r="E740" s="33"/>
      <c r="F740" s="32"/>
      <c r="G740" s="33">
        <v>45120</v>
      </c>
      <c r="H740">
        <v>1.516583</v>
      </c>
    </row>
    <row r="741" spans="2:8">
      <c r="B741" s="33">
        <v>45121</v>
      </c>
      <c r="C741" s="38">
        <v>1265.56335449218</v>
      </c>
      <c r="D741">
        <v>828040</v>
      </c>
      <c r="E741" s="33"/>
      <c r="F741" s="32"/>
      <c r="G741" s="33">
        <v>45121</v>
      </c>
      <c r="H741">
        <v>0.82804</v>
      </c>
    </row>
    <row r="742" spans="2:8">
      <c r="B742" s="33">
        <v>45124</v>
      </c>
      <c r="C742" s="38">
        <v>1283.10278320312</v>
      </c>
      <c r="D742">
        <v>433028</v>
      </c>
      <c r="E742" s="33"/>
      <c r="F742" s="32"/>
      <c r="G742" s="33">
        <v>45124</v>
      </c>
      <c r="H742">
        <v>0.43302800000000002</v>
      </c>
    </row>
    <row r="743" spans="2:8">
      <c r="B743" s="33">
        <v>45125</v>
      </c>
      <c r="C743" s="38">
        <v>1318.5771484375</v>
      </c>
      <c r="D743">
        <v>4395179</v>
      </c>
      <c r="E743" s="33"/>
      <c r="F743" s="32"/>
      <c r="G743" s="33">
        <v>45125</v>
      </c>
      <c r="H743">
        <v>4.3951789999999997</v>
      </c>
    </row>
    <row r="744" spans="2:8">
      <c r="B744" s="33">
        <v>45126</v>
      </c>
      <c r="C744" s="38">
        <v>1347.826171875</v>
      </c>
      <c r="D744">
        <v>3717564</v>
      </c>
      <c r="E744" s="33"/>
      <c r="F744" s="32"/>
      <c r="G744" s="33">
        <v>45126</v>
      </c>
      <c r="H744">
        <v>3.7175639999999999</v>
      </c>
    </row>
    <row r="745" spans="2:8">
      <c r="B745" s="33">
        <v>45127</v>
      </c>
      <c r="C745" s="38">
        <v>1332.06530761718</v>
      </c>
      <c r="D745">
        <v>4310236</v>
      </c>
      <c r="E745" s="33"/>
      <c r="F745" s="32"/>
      <c r="G745" s="33">
        <v>45127</v>
      </c>
      <c r="H745">
        <v>4.3102359999999997</v>
      </c>
    </row>
    <row r="746" spans="2:8">
      <c r="B746" s="33">
        <v>45128</v>
      </c>
      <c r="C746" s="38">
        <v>1287.79626464843</v>
      </c>
      <c r="D746">
        <v>2337996</v>
      </c>
      <c r="E746" s="33"/>
      <c r="F746" s="32"/>
      <c r="G746" s="33">
        <v>45128</v>
      </c>
      <c r="H746">
        <v>2.337996</v>
      </c>
    </row>
    <row r="747" spans="2:8">
      <c r="B747" s="33">
        <v>45131</v>
      </c>
      <c r="C747" s="38">
        <v>1281.32397460937</v>
      </c>
      <c r="D747">
        <v>699741</v>
      </c>
      <c r="E747" s="33"/>
      <c r="F747" s="32"/>
      <c r="G747" s="33">
        <v>45131</v>
      </c>
      <c r="H747">
        <v>0.69974099999999995</v>
      </c>
    </row>
    <row r="748" spans="2:8">
      <c r="B748" s="33">
        <v>45132</v>
      </c>
      <c r="C748" s="38">
        <v>1288.53759765625</v>
      </c>
      <c r="D748">
        <v>518803</v>
      </c>
      <c r="E748" s="33"/>
      <c r="F748" s="32"/>
      <c r="G748" s="33">
        <v>45132</v>
      </c>
      <c r="H748">
        <v>0.51880300000000001</v>
      </c>
    </row>
    <row r="749" spans="2:8">
      <c r="B749" s="33">
        <v>45133</v>
      </c>
      <c r="C749" s="38">
        <v>1284.98022460937</v>
      </c>
      <c r="D749">
        <v>501602</v>
      </c>
      <c r="E749" s="33"/>
      <c r="F749" s="32"/>
      <c r="G749" s="33">
        <v>45133</v>
      </c>
      <c r="H749">
        <v>0.50160199999999999</v>
      </c>
    </row>
    <row r="750" spans="2:8">
      <c r="B750" s="33">
        <v>45134</v>
      </c>
      <c r="C750" s="38">
        <v>1299.16027832031</v>
      </c>
      <c r="D750">
        <v>709401</v>
      </c>
      <c r="E750" s="33"/>
      <c r="F750" s="32"/>
      <c r="G750" s="33">
        <v>45134</v>
      </c>
      <c r="H750">
        <v>0.70940099999999995</v>
      </c>
    </row>
    <row r="751" spans="2:8">
      <c r="B751" s="33">
        <v>45135</v>
      </c>
      <c r="C751" s="38">
        <v>1309.38732910156</v>
      </c>
      <c r="D751">
        <v>563551</v>
      </c>
      <c r="E751" s="33"/>
      <c r="F751" s="32"/>
      <c r="G751" s="33">
        <v>45135</v>
      </c>
      <c r="H751">
        <v>0.56355100000000002</v>
      </c>
    </row>
    <row r="752" spans="2:8">
      <c r="B752" s="33">
        <v>45138</v>
      </c>
      <c r="C752" s="38">
        <v>1318.23132324218</v>
      </c>
      <c r="D752">
        <v>567110</v>
      </c>
      <c r="E752" s="33"/>
      <c r="F752" s="32"/>
      <c r="G752" s="33">
        <v>45138</v>
      </c>
      <c r="H752">
        <v>0.56711</v>
      </c>
    </row>
    <row r="753" spans="2:8">
      <c r="B753" s="33">
        <v>45139</v>
      </c>
      <c r="C753" s="38">
        <v>1305.33605957031</v>
      </c>
      <c r="D753">
        <v>346660</v>
      </c>
      <c r="E753" s="33"/>
      <c r="F753" s="32"/>
      <c r="G753" s="33">
        <v>45139</v>
      </c>
      <c r="H753">
        <v>0.34666000000000002</v>
      </c>
    </row>
    <row r="754" spans="2:8">
      <c r="B754" s="33">
        <v>45140</v>
      </c>
      <c r="C754" s="38">
        <v>1296.59094238281</v>
      </c>
      <c r="D754">
        <v>763382</v>
      </c>
      <c r="E754" s="33"/>
      <c r="F754" s="32"/>
      <c r="G754" s="33">
        <v>45140</v>
      </c>
      <c r="H754">
        <v>0.76338200000000001</v>
      </c>
    </row>
    <row r="755" spans="2:8">
      <c r="B755" s="33">
        <v>45141</v>
      </c>
      <c r="C755" s="38">
        <v>1286.01782226562</v>
      </c>
      <c r="D755">
        <v>504649</v>
      </c>
      <c r="E755" s="33"/>
      <c r="F755" s="32"/>
      <c r="G755" s="33">
        <v>45141</v>
      </c>
      <c r="H755">
        <v>0.50464900000000001</v>
      </c>
    </row>
    <row r="756" spans="2:8">
      <c r="B756" s="33">
        <v>45142</v>
      </c>
      <c r="C756" s="38">
        <v>1298.36962890625</v>
      </c>
      <c r="D756">
        <v>588755</v>
      </c>
      <c r="E756" s="33"/>
      <c r="F756" s="32"/>
      <c r="G756" s="33">
        <v>45142</v>
      </c>
      <c r="H756">
        <v>0.58875500000000003</v>
      </c>
    </row>
    <row r="757" spans="2:8">
      <c r="B757" s="33">
        <v>45145</v>
      </c>
      <c r="C757" s="38">
        <v>1304.29833984375</v>
      </c>
      <c r="D757">
        <v>451200</v>
      </c>
      <c r="E757" s="33"/>
      <c r="F757" s="32"/>
      <c r="G757" s="33">
        <v>45145</v>
      </c>
      <c r="H757">
        <v>0.45119999999999999</v>
      </c>
    </row>
    <row r="758" spans="2:8">
      <c r="B758" s="33">
        <v>45146</v>
      </c>
      <c r="C758" s="38">
        <v>1307.85583496093</v>
      </c>
      <c r="D758">
        <v>731893</v>
      </c>
      <c r="E758" s="33"/>
      <c r="F758" s="32"/>
      <c r="G758" s="33">
        <v>45146</v>
      </c>
      <c r="H758">
        <v>0.73189300000000002</v>
      </c>
    </row>
    <row r="759" spans="2:8">
      <c r="B759" s="33">
        <v>45147</v>
      </c>
      <c r="C759" s="38">
        <v>1296.49206542968</v>
      </c>
      <c r="D759">
        <v>528665</v>
      </c>
      <c r="E759" s="33"/>
      <c r="F759" s="32"/>
      <c r="G759" s="33">
        <v>45147</v>
      </c>
      <c r="H759">
        <v>0.52866500000000005</v>
      </c>
    </row>
    <row r="760" spans="2:8">
      <c r="B760" s="33">
        <v>45148</v>
      </c>
      <c r="C760" s="38">
        <v>1275.59301757812</v>
      </c>
      <c r="D760">
        <v>388643</v>
      </c>
      <c r="E760" s="33"/>
      <c r="F760" s="32"/>
      <c r="G760" s="33">
        <v>45148</v>
      </c>
      <c r="H760">
        <v>0.38864300000000002</v>
      </c>
    </row>
    <row r="761" spans="2:8">
      <c r="B761" s="33">
        <v>45149</v>
      </c>
      <c r="C761" s="38">
        <v>1285.42492675781</v>
      </c>
      <c r="D761">
        <v>484186</v>
      </c>
      <c r="E761" s="33"/>
      <c r="F761" s="32"/>
      <c r="G761" s="33">
        <v>45149</v>
      </c>
      <c r="H761">
        <v>0.48418600000000001</v>
      </c>
    </row>
    <row r="762" spans="2:8">
      <c r="B762" s="33">
        <v>45152</v>
      </c>
      <c r="C762" s="38">
        <v>1260.57312011718</v>
      </c>
      <c r="D762">
        <v>749601</v>
      </c>
      <c r="E762" s="33"/>
      <c r="F762" s="32"/>
      <c r="G762" s="33">
        <v>45152</v>
      </c>
      <c r="H762">
        <v>0.74960099999999996</v>
      </c>
    </row>
    <row r="763" spans="2:8">
      <c r="B763" s="33">
        <v>45154</v>
      </c>
      <c r="C763" s="38">
        <v>1254.79248046875</v>
      </c>
      <c r="D763">
        <v>433375</v>
      </c>
      <c r="E763" s="33"/>
      <c r="F763" s="32"/>
      <c r="G763" s="33">
        <v>45154</v>
      </c>
      <c r="H763">
        <v>0.43337500000000001</v>
      </c>
    </row>
    <row r="764" spans="2:8">
      <c r="B764" s="33">
        <v>45155</v>
      </c>
      <c r="C764" s="38">
        <v>1280.92895507812</v>
      </c>
      <c r="D764">
        <v>733247</v>
      </c>
      <c r="E764" s="33"/>
      <c r="F764" s="32"/>
      <c r="G764" s="33">
        <v>45155</v>
      </c>
      <c r="H764">
        <v>0.73324699999999998</v>
      </c>
    </row>
    <row r="765" spans="2:8">
      <c r="B765" s="33">
        <v>45156</v>
      </c>
      <c r="C765" s="38">
        <v>1270.89929199218</v>
      </c>
      <c r="D765">
        <v>585202</v>
      </c>
      <c r="E765" s="33"/>
      <c r="F765" s="32"/>
      <c r="G765" s="33">
        <v>45156</v>
      </c>
      <c r="H765">
        <v>0.585202</v>
      </c>
    </row>
    <row r="766" spans="2:8">
      <c r="B766" s="33">
        <v>45159</v>
      </c>
      <c r="C766" s="38">
        <v>1275.09887695312</v>
      </c>
      <c r="D766">
        <v>256366</v>
      </c>
      <c r="E766" s="33"/>
      <c r="F766" s="32"/>
      <c r="G766" s="33">
        <v>45159</v>
      </c>
      <c r="H766">
        <v>0.25636599999999998</v>
      </c>
    </row>
    <row r="767" spans="2:8">
      <c r="B767" s="33">
        <v>45160</v>
      </c>
      <c r="C767" s="38">
        <v>1303.60681152343</v>
      </c>
      <c r="D767">
        <v>712933</v>
      </c>
      <c r="E767" s="33"/>
      <c r="F767" s="32"/>
      <c r="G767" s="33">
        <v>45160</v>
      </c>
      <c r="H767">
        <v>0.71293300000000004</v>
      </c>
    </row>
    <row r="768" spans="2:8">
      <c r="B768" s="33">
        <v>45161</v>
      </c>
      <c r="C768" s="38">
        <v>1323.9130859375</v>
      </c>
      <c r="D768">
        <v>1057129</v>
      </c>
      <c r="E768" s="33"/>
      <c r="F768" s="32"/>
      <c r="G768" s="33">
        <v>45161</v>
      </c>
      <c r="H768">
        <v>1.057129</v>
      </c>
    </row>
    <row r="769" spans="2:8">
      <c r="B769" s="33">
        <v>45162</v>
      </c>
      <c r="C769" s="38">
        <v>1319.56530761718</v>
      </c>
      <c r="D769">
        <v>579338</v>
      </c>
      <c r="E769" s="33"/>
      <c r="F769" s="32"/>
      <c r="G769" s="33">
        <v>45162</v>
      </c>
      <c r="H769">
        <v>0.57933800000000002</v>
      </c>
    </row>
    <row r="770" spans="2:8">
      <c r="B770" s="33">
        <v>45163</v>
      </c>
      <c r="C770" s="38">
        <v>1292.78662109375</v>
      </c>
      <c r="D770">
        <v>501479</v>
      </c>
      <c r="E770" s="33"/>
      <c r="F770" s="32"/>
      <c r="G770" s="33">
        <v>45163</v>
      </c>
      <c r="H770">
        <v>0.50147900000000001</v>
      </c>
    </row>
    <row r="771" spans="2:8">
      <c r="B771" s="33">
        <v>45166</v>
      </c>
      <c r="C771" s="38">
        <v>1300.29650878906</v>
      </c>
      <c r="D771">
        <v>483634</v>
      </c>
      <c r="E771" s="33"/>
      <c r="F771" s="32"/>
      <c r="G771" s="33">
        <v>45166</v>
      </c>
      <c r="H771">
        <v>0.48363400000000001</v>
      </c>
    </row>
    <row r="772" spans="2:8">
      <c r="B772" s="33">
        <v>45167</v>
      </c>
      <c r="C772" s="38">
        <v>1323.02368164062</v>
      </c>
      <c r="D772">
        <v>718024</v>
      </c>
      <c r="E772" s="33"/>
      <c r="F772" s="32"/>
      <c r="G772" s="33">
        <v>45167</v>
      </c>
      <c r="H772">
        <v>0.718024</v>
      </c>
    </row>
    <row r="773" spans="2:8">
      <c r="B773" s="33">
        <v>45168</v>
      </c>
      <c r="C773" s="38">
        <v>1337.89538574218</v>
      </c>
      <c r="D773">
        <v>1357809</v>
      </c>
      <c r="E773" s="33"/>
      <c r="F773" s="32"/>
      <c r="G773" s="33">
        <v>45168</v>
      </c>
      <c r="H773">
        <v>1.357809</v>
      </c>
    </row>
    <row r="774" spans="2:8">
      <c r="B774" s="33">
        <v>45169</v>
      </c>
      <c r="C774" s="38">
        <v>1368.13244628906</v>
      </c>
      <c r="D774">
        <v>1921612</v>
      </c>
      <c r="E774" s="33"/>
      <c r="F774" s="32"/>
      <c r="G774" s="33">
        <v>45169</v>
      </c>
      <c r="H774">
        <v>1.9216120000000001</v>
      </c>
    </row>
    <row r="775" spans="2:8">
      <c r="B775" s="33">
        <v>45170</v>
      </c>
      <c r="C775" s="38">
        <v>1361.4130859375</v>
      </c>
      <c r="D775">
        <v>848245</v>
      </c>
      <c r="E775" s="33"/>
      <c r="F775" s="32"/>
      <c r="G775" s="33">
        <v>45170</v>
      </c>
      <c r="H775">
        <v>0.84824500000000003</v>
      </c>
    </row>
    <row r="776" spans="2:8">
      <c r="B776" s="33">
        <v>45173</v>
      </c>
      <c r="C776" s="38">
        <v>1343.08288574218</v>
      </c>
      <c r="D776">
        <v>568970</v>
      </c>
      <c r="E776" s="33"/>
      <c r="F776" s="32"/>
      <c r="G776" s="33">
        <v>45173</v>
      </c>
      <c r="H776">
        <v>0.56896999999999998</v>
      </c>
    </row>
    <row r="777" spans="2:8">
      <c r="B777" s="33">
        <v>45174</v>
      </c>
      <c r="C777" s="38">
        <v>1343.28063964843</v>
      </c>
      <c r="D777">
        <v>611500</v>
      </c>
      <c r="E777" s="33"/>
      <c r="F777" s="32"/>
      <c r="G777" s="33">
        <v>45174</v>
      </c>
      <c r="H777">
        <v>0.61150000000000004</v>
      </c>
    </row>
    <row r="778" spans="2:8">
      <c r="B778" s="33">
        <v>45175</v>
      </c>
      <c r="C778" s="38">
        <v>1336.95642089843</v>
      </c>
      <c r="D778">
        <v>1007504</v>
      </c>
      <c r="E778" s="33"/>
      <c r="F778" s="32"/>
      <c r="G778" s="33">
        <v>45175</v>
      </c>
      <c r="H778">
        <v>1.007504</v>
      </c>
    </row>
    <row r="779" spans="2:8">
      <c r="B779" s="33">
        <v>45176</v>
      </c>
      <c r="C779" s="38">
        <v>1354.15014648437</v>
      </c>
      <c r="D779">
        <v>765717</v>
      </c>
      <c r="E779" s="33"/>
      <c r="F779" s="32"/>
      <c r="G779" s="33">
        <v>45176</v>
      </c>
      <c r="H779">
        <v>0.76571699999999998</v>
      </c>
    </row>
    <row r="780" spans="2:8">
      <c r="B780" s="33">
        <v>45177</v>
      </c>
      <c r="C780" s="38">
        <v>1433.05334472656</v>
      </c>
      <c r="D780">
        <v>4377612</v>
      </c>
      <c r="E780" s="33"/>
      <c r="F780" s="32"/>
      <c r="G780" s="33">
        <v>45177</v>
      </c>
      <c r="H780">
        <v>4.3776120000000001</v>
      </c>
    </row>
    <row r="781" spans="2:8">
      <c r="B781" s="33">
        <v>45180</v>
      </c>
      <c r="C781" s="38">
        <v>1428.90319824218</v>
      </c>
      <c r="D781">
        <v>818704</v>
      </c>
      <c r="E781" s="33"/>
      <c r="F781" s="32"/>
      <c r="G781" s="33">
        <v>45180</v>
      </c>
      <c r="H781">
        <v>0.81870399999999999</v>
      </c>
    </row>
    <row r="782" spans="2:8">
      <c r="B782" s="33">
        <v>45181</v>
      </c>
      <c r="C782" s="38">
        <v>1399.80236816406</v>
      </c>
      <c r="D782">
        <v>717778</v>
      </c>
      <c r="E782" s="33"/>
      <c r="F782" s="32"/>
      <c r="G782" s="33">
        <v>45181</v>
      </c>
      <c r="H782">
        <v>0.71777800000000003</v>
      </c>
    </row>
    <row r="783" spans="2:8">
      <c r="B783" s="33">
        <v>45182</v>
      </c>
      <c r="C783" s="38">
        <v>1381.9169921875</v>
      </c>
      <c r="D783">
        <v>1313648</v>
      </c>
      <c r="E783" s="33"/>
      <c r="F783" s="32"/>
      <c r="G783" s="33">
        <v>45182</v>
      </c>
      <c r="H783">
        <v>1.3136479999999999</v>
      </c>
    </row>
    <row r="784" spans="2:8">
      <c r="B784" s="33">
        <v>45183</v>
      </c>
      <c r="C784" s="38">
        <v>1375.39538574218</v>
      </c>
      <c r="D784">
        <v>601680</v>
      </c>
      <c r="E784" s="33"/>
      <c r="F784" s="32"/>
      <c r="G784" s="33">
        <v>45183</v>
      </c>
      <c r="H784">
        <v>0.60167999999999999</v>
      </c>
    </row>
    <row r="785" spans="2:8">
      <c r="B785" s="33">
        <v>45184</v>
      </c>
      <c r="C785" s="38">
        <v>1414.0810546875</v>
      </c>
      <c r="D785">
        <v>1526334</v>
      </c>
      <c r="E785" s="33"/>
      <c r="F785" s="32"/>
      <c r="G785" s="33">
        <v>45184</v>
      </c>
      <c r="H785">
        <v>1.5263340000000001</v>
      </c>
    </row>
    <row r="786" spans="2:8">
      <c r="B786" s="33">
        <v>45187</v>
      </c>
      <c r="C786" s="38">
        <v>1408.99206542968</v>
      </c>
      <c r="D786">
        <v>824119</v>
      </c>
      <c r="E786" s="33"/>
      <c r="F786" s="32"/>
      <c r="G786" s="33">
        <v>45187</v>
      </c>
      <c r="H786">
        <v>0.82411900000000005</v>
      </c>
    </row>
    <row r="787" spans="2:8">
      <c r="B787" s="33">
        <v>45189</v>
      </c>
      <c r="C787" s="38">
        <v>1396.44262695312</v>
      </c>
      <c r="D787">
        <v>524300</v>
      </c>
      <c r="E787" s="33"/>
      <c r="F787" s="32"/>
      <c r="G787" s="33">
        <v>45189</v>
      </c>
      <c r="H787">
        <v>0.52429999999999999</v>
      </c>
    </row>
    <row r="788" spans="2:8">
      <c r="B788" s="33">
        <v>45190</v>
      </c>
      <c r="C788" s="38">
        <v>1396.59094238281</v>
      </c>
      <c r="D788">
        <v>406806</v>
      </c>
      <c r="E788" s="33"/>
      <c r="F788" s="32"/>
      <c r="G788" s="33">
        <v>45190</v>
      </c>
      <c r="H788">
        <v>0.406806</v>
      </c>
    </row>
    <row r="789" spans="2:8">
      <c r="B789" s="33">
        <v>45191</v>
      </c>
      <c r="C789" s="38">
        <v>1376.08703613281</v>
      </c>
      <c r="D789">
        <v>350916</v>
      </c>
      <c r="E789" s="33"/>
      <c r="F789" s="32"/>
      <c r="G789" s="33">
        <v>45191</v>
      </c>
      <c r="H789">
        <v>0.35091600000000001</v>
      </c>
    </row>
    <row r="790" spans="2:8">
      <c r="B790" s="33">
        <v>45194</v>
      </c>
      <c r="C790" s="38">
        <v>1380.23718261718</v>
      </c>
      <c r="D790">
        <v>466853</v>
      </c>
      <c r="E790" s="33"/>
      <c r="F790" s="32"/>
      <c r="G790" s="33">
        <v>45194</v>
      </c>
      <c r="H790">
        <v>0.46685300000000002</v>
      </c>
    </row>
    <row r="791" spans="2:8">
      <c r="B791" s="33">
        <v>45195</v>
      </c>
      <c r="C791" s="38">
        <v>1383.20153808593</v>
      </c>
      <c r="D791">
        <v>322754</v>
      </c>
      <c r="E791" s="33"/>
      <c r="F791" s="32"/>
      <c r="G791" s="33">
        <v>45195</v>
      </c>
      <c r="H791">
        <v>0.32275399999999999</v>
      </c>
    </row>
    <row r="792" spans="2:8">
      <c r="B792" s="33">
        <v>45196</v>
      </c>
      <c r="C792" s="38">
        <v>1389.97033691406</v>
      </c>
      <c r="D792">
        <v>346769</v>
      </c>
      <c r="E792" s="33"/>
      <c r="F792" s="32"/>
      <c r="G792" s="33">
        <v>45196</v>
      </c>
      <c r="H792">
        <v>0.34676899999999999</v>
      </c>
    </row>
    <row r="793" spans="2:8">
      <c r="B793" s="33">
        <v>45197</v>
      </c>
      <c r="C793" s="38">
        <v>1358.84387207031</v>
      </c>
      <c r="D793">
        <v>1016134</v>
      </c>
      <c r="E793" s="33"/>
      <c r="F793" s="32"/>
      <c r="G793" s="33">
        <v>45197</v>
      </c>
      <c r="H793">
        <v>1.0161340000000001</v>
      </c>
    </row>
    <row r="794" spans="2:8">
      <c r="B794" s="33">
        <v>45198</v>
      </c>
      <c r="C794" s="38">
        <v>1372.48022460937</v>
      </c>
      <c r="D794">
        <v>389818</v>
      </c>
      <c r="E794" s="33"/>
      <c r="F794" s="32"/>
      <c r="G794" s="33">
        <v>45198</v>
      </c>
      <c r="H794">
        <v>0.389818</v>
      </c>
    </row>
    <row r="795" spans="2:8">
      <c r="B795" s="33">
        <v>45202</v>
      </c>
      <c r="C795" s="38">
        <v>1371.24499511718</v>
      </c>
      <c r="D795">
        <v>755516</v>
      </c>
      <c r="E795" s="33"/>
      <c r="F795" s="32"/>
      <c r="G795" s="33">
        <v>45202</v>
      </c>
      <c r="H795">
        <v>0.75551599999999997</v>
      </c>
    </row>
    <row r="796" spans="2:8">
      <c r="B796" s="33">
        <v>45203</v>
      </c>
      <c r="C796" s="38">
        <v>1377.07507324218</v>
      </c>
      <c r="D796">
        <v>678164</v>
      </c>
      <c r="E796" s="33"/>
      <c r="F796" s="32"/>
      <c r="G796" s="33">
        <v>45203</v>
      </c>
      <c r="H796">
        <v>0.67816399999999999</v>
      </c>
    </row>
    <row r="797" spans="2:8">
      <c r="B797" s="33">
        <v>45204</v>
      </c>
      <c r="C797" s="38">
        <v>1394.61462402343</v>
      </c>
      <c r="D797">
        <v>539631</v>
      </c>
      <c r="E797" s="33"/>
      <c r="F797" s="32"/>
      <c r="G797" s="33">
        <v>45204</v>
      </c>
      <c r="H797">
        <v>0.53963099999999997</v>
      </c>
    </row>
    <row r="798" spans="2:8">
      <c r="B798" s="33">
        <v>45205</v>
      </c>
      <c r="C798" s="38">
        <v>1382.85571289062</v>
      </c>
      <c r="D798">
        <v>313649</v>
      </c>
      <c r="E798" s="33"/>
      <c r="F798" s="32"/>
      <c r="G798" s="33">
        <v>45205</v>
      </c>
      <c r="H798">
        <v>0.31364900000000001</v>
      </c>
    </row>
    <row r="799" spans="2:8">
      <c r="B799" s="33">
        <v>45208</v>
      </c>
      <c r="C799" s="38">
        <v>1368.13244628906</v>
      </c>
      <c r="D799">
        <v>370048</v>
      </c>
      <c r="E799" s="33"/>
      <c r="F799" s="32"/>
      <c r="G799" s="33">
        <v>45208</v>
      </c>
      <c r="H799">
        <v>0.37004799999999999</v>
      </c>
    </row>
    <row r="800" spans="2:8">
      <c r="B800" s="33">
        <v>45209</v>
      </c>
      <c r="C800" s="38">
        <v>1382.80639648437</v>
      </c>
      <c r="D800">
        <v>563800</v>
      </c>
      <c r="E800" s="33"/>
      <c r="F800" s="32"/>
      <c r="G800" s="33">
        <v>45209</v>
      </c>
      <c r="H800">
        <v>0.56379999999999997</v>
      </c>
    </row>
    <row r="801" spans="2:8">
      <c r="B801" s="33">
        <v>45210</v>
      </c>
      <c r="C801" s="38">
        <v>1374.45654296875</v>
      </c>
      <c r="D801">
        <v>502182</v>
      </c>
      <c r="E801" s="33"/>
      <c r="F801" s="32"/>
      <c r="G801" s="33">
        <v>45210</v>
      </c>
      <c r="H801">
        <v>0.50218200000000002</v>
      </c>
    </row>
    <row r="802" spans="2:8">
      <c r="B802" s="33">
        <v>45211</v>
      </c>
      <c r="C802" s="38">
        <v>1371.64025878906</v>
      </c>
      <c r="D802">
        <v>386010</v>
      </c>
      <c r="E802" s="33"/>
      <c r="F802" s="32"/>
      <c r="G802" s="33">
        <v>45211</v>
      </c>
      <c r="H802">
        <v>0.38601000000000002</v>
      </c>
    </row>
    <row r="803" spans="2:8">
      <c r="B803" s="33">
        <v>45212</v>
      </c>
      <c r="C803" s="38">
        <v>1374.50598144531</v>
      </c>
      <c r="D803">
        <v>290082</v>
      </c>
      <c r="E803" s="33"/>
      <c r="F803" s="32"/>
      <c r="G803" s="33">
        <v>45212</v>
      </c>
      <c r="H803">
        <v>0.29008200000000001</v>
      </c>
    </row>
    <row r="804" spans="2:8">
      <c r="B804" s="33">
        <v>45215</v>
      </c>
      <c r="C804" s="38">
        <v>1397.48022460937</v>
      </c>
      <c r="D804">
        <v>622342</v>
      </c>
      <c r="E804" s="33"/>
      <c r="F804" s="32"/>
      <c r="G804" s="33">
        <v>45215</v>
      </c>
      <c r="H804">
        <v>0.62234199999999995</v>
      </c>
    </row>
    <row r="805" spans="2:8">
      <c r="B805" s="33">
        <v>45216</v>
      </c>
      <c r="C805" s="38">
        <v>1367.63842773437</v>
      </c>
      <c r="D805">
        <v>1019606</v>
      </c>
      <c r="E805" s="33"/>
      <c r="F805" s="32"/>
      <c r="G805" s="33">
        <v>45216</v>
      </c>
      <c r="H805">
        <v>1.019606</v>
      </c>
    </row>
    <row r="806" spans="2:8">
      <c r="B806" s="33">
        <v>45217</v>
      </c>
      <c r="C806" s="38">
        <v>1324.45654296875</v>
      </c>
      <c r="D806">
        <v>1969647</v>
      </c>
      <c r="E806" s="33"/>
      <c r="F806" s="32"/>
      <c r="G806" s="33">
        <v>45217</v>
      </c>
      <c r="H806">
        <v>1.9696469999999999</v>
      </c>
    </row>
    <row r="807" spans="2:8">
      <c r="B807" s="33">
        <v>45218</v>
      </c>
      <c r="C807" s="38">
        <v>1346.54150390625</v>
      </c>
      <c r="D807">
        <v>1898484</v>
      </c>
      <c r="E807" s="33"/>
      <c r="F807" s="32"/>
      <c r="G807" s="33">
        <v>45218</v>
      </c>
      <c r="H807">
        <v>1.8984840000000001</v>
      </c>
    </row>
    <row r="808" spans="2:8">
      <c r="B808" s="33">
        <v>45219</v>
      </c>
      <c r="C808" s="38">
        <v>1277.61865234375</v>
      </c>
      <c r="D808">
        <v>3033731</v>
      </c>
      <c r="E808" s="33"/>
      <c r="F808" s="32"/>
      <c r="G808" s="33">
        <v>45219</v>
      </c>
      <c r="H808">
        <v>3.033731</v>
      </c>
    </row>
    <row r="809" spans="2:8">
      <c r="B809" s="33">
        <v>45222</v>
      </c>
      <c r="C809" s="38">
        <v>1269.56518554687</v>
      </c>
      <c r="D809">
        <v>1347306</v>
      </c>
      <c r="E809" s="33"/>
      <c r="F809" s="32"/>
      <c r="G809" s="33">
        <v>45222</v>
      </c>
      <c r="H809">
        <v>1.3473059999999999</v>
      </c>
    </row>
    <row r="810" spans="2:8">
      <c r="B810" s="33">
        <v>45224</v>
      </c>
      <c r="C810" s="38">
        <v>1252.12451171875</v>
      </c>
      <c r="D810">
        <v>1025370</v>
      </c>
      <c r="E810" s="33"/>
      <c r="F810" s="32"/>
      <c r="G810" s="33">
        <v>45224</v>
      </c>
      <c r="H810">
        <v>1.0253699999999999</v>
      </c>
    </row>
    <row r="811" spans="2:8">
      <c r="B811" s="33">
        <v>45225</v>
      </c>
      <c r="C811" s="38">
        <v>1251.87756347656</v>
      </c>
      <c r="D811">
        <v>758444</v>
      </c>
      <c r="E811" s="33"/>
      <c r="F811" s="32"/>
      <c r="G811" s="33">
        <v>45225</v>
      </c>
      <c r="H811">
        <v>0.75844400000000001</v>
      </c>
    </row>
    <row r="812" spans="2:8">
      <c r="B812" s="33">
        <v>45226</v>
      </c>
      <c r="C812" s="38">
        <v>1244.96057128906</v>
      </c>
      <c r="D812">
        <v>567880</v>
      </c>
      <c r="E812" s="33"/>
      <c r="F812" s="32"/>
      <c r="G812" s="33">
        <v>45226</v>
      </c>
      <c r="H812">
        <v>0.56788000000000005</v>
      </c>
    </row>
    <row r="813" spans="2:8">
      <c r="B813" s="33">
        <v>45229</v>
      </c>
      <c r="C813" s="38">
        <v>1254.00207519531</v>
      </c>
      <c r="D813">
        <v>497634</v>
      </c>
      <c r="E813" s="33"/>
      <c r="F813" s="32"/>
      <c r="G813" s="33">
        <v>45229</v>
      </c>
      <c r="H813">
        <v>0.49763400000000002</v>
      </c>
    </row>
    <row r="814" spans="2:8">
      <c r="B814" s="33">
        <v>45230</v>
      </c>
      <c r="C814" s="38">
        <v>1231.37353515625</v>
      </c>
      <c r="D814">
        <v>1191513</v>
      </c>
      <c r="E814" s="33"/>
      <c r="F814" s="32"/>
      <c r="G814" s="33">
        <v>45230</v>
      </c>
      <c r="H814">
        <v>1.191513</v>
      </c>
    </row>
    <row r="815" spans="2:8">
      <c r="B815" s="33">
        <v>45231</v>
      </c>
      <c r="C815" s="38">
        <v>1226.03759765625</v>
      </c>
      <c r="D815">
        <v>778047</v>
      </c>
      <c r="E815" s="33"/>
      <c r="F815" s="32"/>
      <c r="G815" s="33">
        <v>45231</v>
      </c>
      <c r="H815">
        <v>0.77804700000000004</v>
      </c>
    </row>
    <row r="816" spans="2:8">
      <c r="B816" s="33">
        <v>45232</v>
      </c>
      <c r="C816" s="38">
        <v>1250.98803710937</v>
      </c>
      <c r="D816">
        <v>674945</v>
      </c>
      <c r="E816" s="33"/>
      <c r="F816" s="32"/>
      <c r="G816" s="33">
        <v>45232</v>
      </c>
      <c r="H816">
        <v>0.67494500000000002</v>
      </c>
    </row>
    <row r="817" spans="2:8">
      <c r="B817" s="33">
        <v>45233</v>
      </c>
      <c r="C817" s="38">
        <v>1255.92883300781</v>
      </c>
      <c r="D817">
        <v>422147</v>
      </c>
      <c r="E817" s="33"/>
      <c r="F817" s="32"/>
      <c r="G817" s="33">
        <v>45233</v>
      </c>
      <c r="H817">
        <v>0.42214699999999999</v>
      </c>
    </row>
    <row r="818" spans="2:8">
      <c r="B818" s="33">
        <v>45236</v>
      </c>
      <c r="C818" s="38">
        <v>1247.52978515625</v>
      </c>
      <c r="D818">
        <v>1593562</v>
      </c>
      <c r="E818" s="33"/>
      <c r="F818" s="32"/>
      <c r="G818" s="33">
        <v>45236</v>
      </c>
      <c r="H818">
        <v>1.5935619999999999</v>
      </c>
    </row>
    <row r="819" spans="2:8">
      <c r="B819" s="33">
        <v>45237</v>
      </c>
      <c r="C819" s="38">
        <v>1238.14233398437</v>
      </c>
      <c r="D819">
        <v>578997</v>
      </c>
      <c r="E819" s="33"/>
      <c r="F819" s="32"/>
      <c r="G819" s="33">
        <v>45237</v>
      </c>
      <c r="H819">
        <v>0.57899699999999998</v>
      </c>
    </row>
    <row r="820" spans="2:8">
      <c r="B820" s="33">
        <v>45238</v>
      </c>
      <c r="C820" s="38">
        <v>1237.20373535156</v>
      </c>
      <c r="D820">
        <v>968745</v>
      </c>
      <c r="E820" s="33"/>
      <c r="F820" s="32"/>
      <c r="G820" s="33">
        <v>45238</v>
      </c>
      <c r="H820">
        <v>0.96874499999999997</v>
      </c>
    </row>
    <row r="821" spans="2:8">
      <c r="B821" s="33">
        <v>45239</v>
      </c>
      <c r="C821" s="38">
        <v>1238.29052734375</v>
      </c>
      <c r="D821">
        <v>412408</v>
      </c>
      <c r="E821" s="33"/>
      <c r="F821" s="32"/>
      <c r="G821" s="33">
        <v>45239</v>
      </c>
      <c r="H821">
        <v>0.412408</v>
      </c>
    </row>
    <row r="822" spans="2:8">
      <c r="B822" s="33">
        <v>45240</v>
      </c>
      <c r="C822" s="38">
        <v>1242.490234375</v>
      </c>
      <c r="D822">
        <v>372182</v>
      </c>
      <c r="E822" s="33"/>
      <c r="F822" s="32"/>
      <c r="G822" s="33">
        <v>45240</v>
      </c>
      <c r="H822">
        <v>0.37218200000000001</v>
      </c>
    </row>
    <row r="823" spans="2:8">
      <c r="B823" s="33">
        <v>45243</v>
      </c>
      <c r="C823" s="38">
        <v>1235.86962890625</v>
      </c>
      <c r="D823">
        <v>472505</v>
      </c>
      <c r="E823" s="33"/>
      <c r="F823" s="32"/>
      <c r="G823" s="33">
        <v>45243</v>
      </c>
      <c r="H823">
        <v>0.47250500000000001</v>
      </c>
    </row>
    <row r="824" spans="2:8">
      <c r="B824" s="33">
        <v>45245</v>
      </c>
      <c r="C824" s="38">
        <v>1247.08508300781</v>
      </c>
      <c r="D824">
        <v>553895</v>
      </c>
      <c r="E824" s="33"/>
      <c r="F824" s="32"/>
      <c r="G824" s="33">
        <v>45245</v>
      </c>
      <c r="H824">
        <v>0.55389500000000003</v>
      </c>
    </row>
    <row r="825" spans="2:8">
      <c r="B825" s="33">
        <v>45246</v>
      </c>
      <c r="C825" s="38">
        <v>1263.98229980468</v>
      </c>
      <c r="D825">
        <v>598909</v>
      </c>
      <c r="E825" s="33"/>
      <c r="F825" s="32"/>
      <c r="G825" s="33">
        <v>45246</v>
      </c>
      <c r="H825">
        <v>0.59890900000000002</v>
      </c>
    </row>
    <row r="826" spans="2:8">
      <c r="B826" s="33">
        <v>45247</v>
      </c>
      <c r="C826" s="38">
        <v>1265.56335449218</v>
      </c>
      <c r="D826">
        <v>487287</v>
      </c>
      <c r="E826" s="33"/>
      <c r="F826" s="32"/>
      <c r="G826" s="33">
        <v>45247</v>
      </c>
      <c r="H826">
        <v>0.48728700000000003</v>
      </c>
    </row>
    <row r="827" spans="2:8">
      <c r="B827" s="33">
        <v>45250</v>
      </c>
      <c r="C827" s="38">
        <v>1260.62255859375</v>
      </c>
      <c r="D827">
        <v>338939</v>
      </c>
      <c r="E827" s="33"/>
      <c r="F827" s="32"/>
      <c r="G827" s="33">
        <v>45250</v>
      </c>
      <c r="H827">
        <v>0.33893899999999999</v>
      </c>
    </row>
    <row r="828" spans="2:8">
      <c r="B828" s="33">
        <v>45251</v>
      </c>
      <c r="C828" s="38">
        <v>1283.49792480468</v>
      </c>
      <c r="D828">
        <v>919344</v>
      </c>
      <c r="E828" s="33"/>
      <c r="F828" s="32"/>
      <c r="G828" s="33">
        <v>45251</v>
      </c>
      <c r="H828">
        <v>0.91934400000000005</v>
      </c>
    </row>
    <row r="829" spans="2:8">
      <c r="B829" s="33">
        <v>45252</v>
      </c>
      <c r="C829" s="38">
        <v>1290.51379394531</v>
      </c>
      <c r="D829">
        <v>590510</v>
      </c>
      <c r="E829" s="33"/>
      <c r="F829" s="32"/>
      <c r="G829" s="33">
        <v>45252</v>
      </c>
      <c r="H829">
        <v>0.59050999999999998</v>
      </c>
    </row>
    <row r="830" spans="2:8">
      <c r="B830" s="33">
        <v>45253</v>
      </c>
      <c r="C830" s="38">
        <v>1286.01782226562</v>
      </c>
      <c r="D830">
        <v>243581</v>
      </c>
      <c r="E830" s="33"/>
      <c r="F830" s="32"/>
      <c r="G830" s="33">
        <v>45253</v>
      </c>
      <c r="H830">
        <v>0.24358099999999999</v>
      </c>
    </row>
    <row r="831" spans="2:8">
      <c r="B831" s="33">
        <v>45254</v>
      </c>
      <c r="C831" s="38">
        <v>1278.95263671875</v>
      </c>
      <c r="D831">
        <v>471600</v>
      </c>
      <c r="E831" s="33"/>
      <c r="F831" s="32"/>
      <c r="G831" s="33">
        <v>45254</v>
      </c>
      <c r="H831">
        <v>0.47160000000000002</v>
      </c>
    </row>
    <row r="832" spans="2:8">
      <c r="B832" s="33">
        <v>45258</v>
      </c>
      <c r="C832" s="38">
        <v>1266.05725097656</v>
      </c>
      <c r="D832">
        <v>446363</v>
      </c>
      <c r="E832" s="33"/>
      <c r="F832" s="32"/>
      <c r="G832" s="33">
        <v>45258</v>
      </c>
      <c r="H832">
        <v>0.44636300000000001</v>
      </c>
    </row>
    <row r="833" spans="2:8">
      <c r="B833" s="33">
        <v>45259</v>
      </c>
      <c r="C833" s="38">
        <v>1272.77673339843</v>
      </c>
      <c r="D833">
        <v>568761</v>
      </c>
      <c r="E833" s="33"/>
      <c r="F833" s="32"/>
      <c r="G833" s="33">
        <v>45259</v>
      </c>
      <c r="H833">
        <v>0.56876099999999996</v>
      </c>
    </row>
    <row r="834" spans="2:8">
      <c r="B834" s="33">
        <v>45260</v>
      </c>
      <c r="C834" s="38">
        <v>1287.20361328125</v>
      </c>
      <c r="D834">
        <v>1003617</v>
      </c>
      <c r="E834" s="33"/>
      <c r="F834" s="32"/>
      <c r="G834" s="33">
        <v>45260</v>
      </c>
      <c r="H834">
        <v>1.003617</v>
      </c>
    </row>
    <row r="835" spans="2:8">
      <c r="B835" s="33">
        <v>45261</v>
      </c>
      <c r="C835" s="38">
        <v>1296.88732910156</v>
      </c>
      <c r="D835">
        <v>406906</v>
      </c>
      <c r="E835" s="33"/>
      <c r="F835" s="32"/>
      <c r="G835" s="33">
        <v>45261</v>
      </c>
      <c r="H835">
        <v>0.40690599999999999</v>
      </c>
    </row>
    <row r="836" spans="2:8">
      <c r="B836" s="33">
        <v>45264</v>
      </c>
      <c r="C836" s="38">
        <v>1298.12231445312</v>
      </c>
      <c r="D836">
        <v>574357</v>
      </c>
      <c r="E836" s="33"/>
      <c r="F836" s="32"/>
      <c r="G836" s="33">
        <v>45264</v>
      </c>
      <c r="H836">
        <v>0.57435700000000001</v>
      </c>
    </row>
    <row r="837" spans="2:8">
      <c r="B837" s="33">
        <v>45265</v>
      </c>
      <c r="C837" s="38">
        <v>1301.92700195312</v>
      </c>
      <c r="D837">
        <v>389012</v>
      </c>
      <c r="E837" s="33"/>
      <c r="F837" s="32"/>
      <c r="G837" s="33">
        <v>45265</v>
      </c>
      <c r="H837">
        <v>0.38901200000000002</v>
      </c>
    </row>
    <row r="838" spans="2:8">
      <c r="B838" s="33">
        <v>45266</v>
      </c>
      <c r="C838" s="38">
        <v>1308.74499511718</v>
      </c>
      <c r="D838">
        <v>658995</v>
      </c>
      <c r="E838" s="33"/>
      <c r="F838" s="32"/>
      <c r="G838" s="33">
        <v>45266</v>
      </c>
      <c r="H838">
        <v>0.658995</v>
      </c>
    </row>
    <row r="839" spans="2:8">
      <c r="B839" s="33">
        <v>45267</v>
      </c>
      <c r="C839" s="38">
        <v>1333.498046875</v>
      </c>
      <c r="D839">
        <v>614481</v>
      </c>
      <c r="E839" s="33"/>
      <c r="F839" s="32"/>
      <c r="G839" s="33">
        <v>45267</v>
      </c>
      <c r="H839">
        <v>0.61448100000000005</v>
      </c>
    </row>
    <row r="840" spans="2:8">
      <c r="B840" s="33">
        <v>45268</v>
      </c>
      <c r="C840" s="38">
        <v>1327.07507324218</v>
      </c>
      <c r="D840">
        <v>514463</v>
      </c>
      <c r="E840" s="33"/>
      <c r="F840" s="32"/>
      <c r="G840" s="33">
        <v>45268</v>
      </c>
      <c r="H840">
        <v>0.514463</v>
      </c>
    </row>
    <row r="841" spans="2:8">
      <c r="B841" s="33">
        <v>45271</v>
      </c>
      <c r="C841" s="38">
        <v>1329.05126953125</v>
      </c>
      <c r="D841">
        <v>495744</v>
      </c>
      <c r="E841" s="33"/>
      <c r="F841" s="32"/>
      <c r="G841" s="33">
        <v>45271</v>
      </c>
      <c r="H841">
        <v>0.49574400000000002</v>
      </c>
    </row>
    <row r="842" spans="2:8">
      <c r="B842" s="33">
        <v>45272</v>
      </c>
      <c r="C842" s="38">
        <v>1325.69165039062</v>
      </c>
      <c r="D842">
        <v>895136</v>
      </c>
      <c r="E842" s="33"/>
      <c r="F842" s="32"/>
      <c r="G842" s="33">
        <v>45272</v>
      </c>
      <c r="H842">
        <v>0.89513600000000004</v>
      </c>
    </row>
    <row r="843" spans="2:8">
      <c r="B843" s="33">
        <v>45273</v>
      </c>
      <c r="C843" s="38">
        <v>1311.56127929687</v>
      </c>
      <c r="D843">
        <v>643534</v>
      </c>
      <c r="E843" s="33"/>
      <c r="F843" s="32"/>
      <c r="G843" s="33">
        <v>45273</v>
      </c>
      <c r="H843">
        <v>0.64353400000000005</v>
      </c>
    </row>
    <row r="844" spans="2:8">
      <c r="B844" s="33">
        <v>45274</v>
      </c>
      <c r="C844" s="38">
        <v>1317.8359375</v>
      </c>
      <c r="D844">
        <v>400039</v>
      </c>
      <c r="E844" s="33"/>
      <c r="F844" s="32"/>
      <c r="G844" s="33">
        <v>45274</v>
      </c>
      <c r="H844">
        <v>0.40003899999999998</v>
      </c>
    </row>
    <row r="845" spans="2:8">
      <c r="B845" s="33">
        <v>45275</v>
      </c>
      <c r="C845" s="38">
        <v>1316.60083007812</v>
      </c>
      <c r="D845">
        <v>526573</v>
      </c>
      <c r="E845" s="33"/>
      <c r="F845" s="32"/>
      <c r="G845" s="33">
        <v>45275</v>
      </c>
      <c r="H845">
        <v>0.52657299999999996</v>
      </c>
    </row>
    <row r="846" spans="2:8">
      <c r="B846" s="33">
        <v>45278</v>
      </c>
      <c r="C846" s="38">
        <v>1329.89123535156</v>
      </c>
      <c r="D846">
        <v>488264</v>
      </c>
      <c r="E846" s="33"/>
      <c r="F846" s="32"/>
      <c r="G846" s="33">
        <v>45278</v>
      </c>
      <c r="H846">
        <v>0.48826399999999998</v>
      </c>
    </row>
    <row r="847" spans="2:8">
      <c r="B847" s="33">
        <v>45279</v>
      </c>
      <c r="C847" s="38">
        <v>1356.12658691406</v>
      </c>
      <c r="D847">
        <v>889643</v>
      </c>
      <c r="E847" s="33"/>
      <c r="F847" s="32"/>
      <c r="G847" s="33">
        <v>45279</v>
      </c>
      <c r="H847">
        <v>0.88964299999999996</v>
      </c>
    </row>
    <row r="848" spans="2:8">
      <c r="B848" s="33">
        <v>45280</v>
      </c>
      <c r="C848" s="38">
        <v>1319.7626953125</v>
      </c>
      <c r="D848">
        <v>1453036</v>
      </c>
      <c r="E848" s="33"/>
      <c r="F848" s="32"/>
      <c r="G848" s="33">
        <v>45280</v>
      </c>
      <c r="H848">
        <v>1.453036</v>
      </c>
    </row>
    <row r="849" spans="2:8">
      <c r="B849" s="33">
        <v>45281</v>
      </c>
      <c r="C849" s="38">
        <v>1325.19763183593</v>
      </c>
      <c r="D849">
        <v>671157</v>
      </c>
      <c r="E849" s="33"/>
      <c r="F849" s="32"/>
      <c r="G849" s="33">
        <v>45281</v>
      </c>
      <c r="H849">
        <v>0.671157</v>
      </c>
    </row>
    <row r="850" spans="2:8">
      <c r="B850" s="33">
        <v>45282</v>
      </c>
      <c r="C850" s="38">
        <v>1335.77087402343</v>
      </c>
      <c r="D850">
        <v>592159</v>
      </c>
      <c r="E850" s="33"/>
      <c r="F850" s="32"/>
      <c r="G850" s="33">
        <v>45282</v>
      </c>
      <c r="H850">
        <v>0.59215899999999999</v>
      </c>
    </row>
    <row r="851" spans="2:8">
      <c r="B851" s="33">
        <v>45286</v>
      </c>
      <c r="C851" s="38">
        <v>1345.65234375</v>
      </c>
      <c r="D851">
        <v>376595</v>
      </c>
      <c r="E851" s="33"/>
      <c r="F851" s="32"/>
      <c r="G851" s="33">
        <v>45286</v>
      </c>
      <c r="H851">
        <v>0.37659500000000001</v>
      </c>
    </row>
    <row r="852" spans="2:8">
      <c r="B852" s="33">
        <v>45287</v>
      </c>
      <c r="C852" s="38">
        <v>1345.40515136718</v>
      </c>
      <c r="D852">
        <v>570198</v>
      </c>
      <c r="E852" s="33"/>
      <c r="F852" s="32"/>
      <c r="G852" s="33">
        <v>45287</v>
      </c>
      <c r="H852">
        <v>0.57019799999999998</v>
      </c>
    </row>
    <row r="853" spans="2:8">
      <c r="B853" s="33">
        <v>45288</v>
      </c>
      <c r="C853" s="38">
        <v>1350.34582519531</v>
      </c>
      <c r="D853">
        <v>602887</v>
      </c>
      <c r="E853" s="33"/>
      <c r="F853" s="32"/>
      <c r="G853" s="33">
        <v>45288</v>
      </c>
      <c r="H853">
        <v>0.60288699999999995</v>
      </c>
    </row>
    <row r="854" spans="2:8">
      <c r="B854" s="33">
        <v>45289</v>
      </c>
      <c r="C854" s="38">
        <v>1351.72924804687</v>
      </c>
      <c r="D854">
        <v>551096</v>
      </c>
      <c r="E854" s="33"/>
      <c r="F854" s="32"/>
      <c r="G854" s="33">
        <v>45289</v>
      </c>
      <c r="H854">
        <v>0.55109600000000003</v>
      </c>
    </row>
    <row r="855" spans="2:8">
      <c r="B855" s="33">
        <v>45292</v>
      </c>
      <c r="C855" s="38">
        <v>1346.04736328125</v>
      </c>
      <c r="D855">
        <v>240757</v>
      </c>
      <c r="E855" s="33"/>
      <c r="F855" s="32"/>
      <c r="G855" s="33">
        <v>45292</v>
      </c>
      <c r="H855">
        <v>0.240757</v>
      </c>
    </row>
    <row r="856" spans="2:8">
      <c r="B856" s="33">
        <v>45293</v>
      </c>
      <c r="C856" s="38">
        <v>1363.73522949218</v>
      </c>
      <c r="D856">
        <v>732232</v>
      </c>
      <c r="E856" s="33"/>
      <c r="F856" s="32"/>
      <c r="G856" s="33">
        <v>45293</v>
      </c>
      <c r="H856">
        <v>0.73223199999999999</v>
      </c>
    </row>
    <row r="857" spans="2:8">
      <c r="B857" s="33">
        <v>45294</v>
      </c>
      <c r="C857" s="38">
        <v>1381.12646484375</v>
      </c>
      <c r="D857">
        <v>1332808</v>
      </c>
      <c r="E857" s="33"/>
      <c r="F857" s="32"/>
      <c r="G857" s="33">
        <v>45294</v>
      </c>
      <c r="H857">
        <v>1.332808</v>
      </c>
    </row>
    <row r="858" spans="2:8">
      <c r="B858" s="33">
        <v>45295</v>
      </c>
      <c r="C858" s="38">
        <v>1383.34973144531</v>
      </c>
      <c r="D858">
        <v>668322</v>
      </c>
      <c r="E858" s="33"/>
      <c r="F858" s="32"/>
      <c r="G858" s="33">
        <v>45295</v>
      </c>
      <c r="H858">
        <v>0.66832199999999997</v>
      </c>
    </row>
    <row r="859" spans="2:8">
      <c r="B859" s="33">
        <v>45296</v>
      </c>
      <c r="C859" s="38">
        <v>1388.833984375</v>
      </c>
      <c r="D859">
        <v>488819</v>
      </c>
      <c r="E859" s="33"/>
      <c r="F859" s="32"/>
      <c r="G859" s="33">
        <v>45296</v>
      </c>
      <c r="H859">
        <v>0.488819</v>
      </c>
    </row>
    <row r="860" spans="2:8">
      <c r="B860" s="33">
        <v>45299</v>
      </c>
      <c r="C860" s="38">
        <v>1359.28845214843</v>
      </c>
      <c r="D860">
        <v>485181</v>
      </c>
      <c r="E860" s="33"/>
      <c r="F860" s="32"/>
      <c r="G860" s="33">
        <v>45299</v>
      </c>
      <c r="H860">
        <v>0.48518099999999997</v>
      </c>
    </row>
    <row r="861" spans="2:8">
      <c r="B861" s="33">
        <v>45300</v>
      </c>
      <c r="C861" s="38">
        <v>1363.29052734375</v>
      </c>
      <c r="D861">
        <v>454465</v>
      </c>
      <c r="E861" s="33"/>
      <c r="F861" s="32"/>
      <c r="G861" s="33">
        <v>45300</v>
      </c>
      <c r="H861">
        <v>0.45446500000000001</v>
      </c>
    </row>
    <row r="862" spans="2:8">
      <c r="B862" s="33">
        <v>45301</v>
      </c>
      <c r="C862" s="38">
        <v>1374.20947265625</v>
      </c>
      <c r="D862">
        <v>1353774</v>
      </c>
      <c r="E862" s="33"/>
      <c r="F862" s="32"/>
      <c r="G862" s="33">
        <v>45301</v>
      </c>
      <c r="H862">
        <v>1.353774</v>
      </c>
    </row>
    <row r="863" spans="2:8">
      <c r="B863" s="33">
        <v>45302</v>
      </c>
      <c r="C863" s="38">
        <v>1413.14233398437</v>
      </c>
      <c r="D863">
        <v>3886984</v>
      </c>
      <c r="E863" s="33"/>
      <c r="F863" s="32"/>
      <c r="G863" s="33">
        <v>45302</v>
      </c>
      <c r="H863">
        <v>3.886984</v>
      </c>
    </row>
    <row r="864" spans="2:8">
      <c r="B864" s="33">
        <v>45303</v>
      </c>
      <c r="C864" s="38">
        <v>1415.06921386718</v>
      </c>
      <c r="D864">
        <v>585322</v>
      </c>
      <c r="E864" s="33"/>
      <c r="F864" s="32"/>
      <c r="G864" s="33">
        <v>45303</v>
      </c>
      <c r="H864">
        <v>0.58532200000000001</v>
      </c>
    </row>
    <row r="865" spans="2:8">
      <c r="B865" s="33">
        <v>45306</v>
      </c>
      <c r="C865" s="38">
        <v>1423.46838378906</v>
      </c>
      <c r="D865">
        <v>592597</v>
      </c>
      <c r="E865" s="33"/>
      <c r="F865" s="32"/>
      <c r="G865" s="33">
        <v>45306</v>
      </c>
      <c r="H865">
        <v>0.59259700000000004</v>
      </c>
    </row>
    <row r="866" spans="2:8">
      <c r="B866" s="33">
        <v>45307</v>
      </c>
      <c r="C866" s="38">
        <v>1413.2412109375</v>
      </c>
      <c r="D866">
        <v>627295</v>
      </c>
      <c r="E866" s="33"/>
      <c r="F866" s="32"/>
      <c r="G866" s="33">
        <v>45307</v>
      </c>
      <c r="H866">
        <v>0.62729500000000005</v>
      </c>
    </row>
    <row r="867" spans="2:8">
      <c r="B867" s="33">
        <v>45308</v>
      </c>
      <c r="C867" s="38">
        <v>1414.37744140625</v>
      </c>
      <c r="D867">
        <v>1089285</v>
      </c>
      <c r="E867" s="33"/>
      <c r="F867" s="32"/>
      <c r="G867" s="33">
        <v>45308</v>
      </c>
      <c r="H867">
        <v>1.0892850000000001</v>
      </c>
    </row>
    <row r="868" spans="2:8">
      <c r="B868" s="33">
        <v>45309</v>
      </c>
      <c r="C868" s="38">
        <v>1383.69580078125</v>
      </c>
      <c r="D868">
        <v>603033</v>
      </c>
      <c r="E868" s="33"/>
      <c r="F868" s="32"/>
      <c r="G868" s="33">
        <v>45309</v>
      </c>
      <c r="H868">
        <v>0.60303300000000004</v>
      </c>
    </row>
    <row r="869" spans="2:8">
      <c r="B869" s="33">
        <v>45310</v>
      </c>
      <c r="C869" s="38">
        <v>1365.56323242187</v>
      </c>
      <c r="D869">
        <v>651609</v>
      </c>
      <c r="E869" s="33"/>
      <c r="F869" s="32"/>
      <c r="G869" s="33">
        <v>45310</v>
      </c>
      <c r="H869">
        <v>0.65160899999999999</v>
      </c>
    </row>
    <row r="870" spans="2:8">
      <c r="B870" s="33">
        <v>45314</v>
      </c>
      <c r="C870" s="38">
        <v>1297.57922363281</v>
      </c>
      <c r="D870">
        <v>1286175</v>
      </c>
      <c r="E870" s="33"/>
      <c r="F870" s="32"/>
      <c r="G870" s="33">
        <v>45314</v>
      </c>
      <c r="H870">
        <v>1.2861750000000001</v>
      </c>
    </row>
    <row r="871" spans="2:8">
      <c r="B871" s="33">
        <v>45315</v>
      </c>
      <c r="C871" s="38">
        <v>1290.11853027343</v>
      </c>
      <c r="D871">
        <v>1122451</v>
      </c>
      <c r="E871" s="33"/>
      <c r="F871" s="32"/>
      <c r="G871" s="33">
        <v>45315</v>
      </c>
      <c r="H871">
        <v>1.1224510000000001</v>
      </c>
    </row>
    <row r="872" spans="2:8">
      <c r="B872" s="33">
        <v>45316</v>
      </c>
      <c r="C872" s="38">
        <v>1275.04943847656</v>
      </c>
      <c r="D872">
        <v>470783</v>
      </c>
      <c r="E872" s="33"/>
      <c r="F872" s="32"/>
      <c r="G872" s="33">
        <v>45316</v>
      </c>
      <c r="H872">
        <v>0.47078300000000001</v>
      </c>
    </row>
    <row r="873" spans="2:8">
      <c r="B873" s="33">
        <v>45320</v>
      </c>
      <c r="C873" s="38">
        <v>1302.27270507812</v>
      </c>
      <c r="D873">
        <v>1195162</v>
      </c>
      <c r="E873" s="33"/>
      <c r="F873" s="32"/>
      <c r="G873" s="33">
        <v>45320</v>
      </c>
      <c r="H873">
        <v>1.1951620000000001</v>
      </c>
    </row>
    <row r="874" spans="2:8">
      <c r="B874" s="33">
        <v>45321</v>
      </c>
      <c r="C874" s="38">
        <v>1279.74304199218</v>
      </c>
      <c r="D874">
        <v>702512</v>
      </c>
      <c r="E874" s="33"/>
      <c r="F874" s="32"/>
      <c r="G874" s="33">
        <v>45321</v>
      </c>
      <c r="H874">
        <v>0.70251200000000003</v>
      </c>
    </row>
    <row r="875" spans="2:8">
      <c r="B875" s="33">
        <v>45322</v>
      </c>
      <c r="C875" s="38">
        <v>1279.05139160156</v>
      </c>
      <c r="D875">
        <v>824629</v>
      </c>
      <c r="E875" s="33"/>
      <c r="F875" s="32"/>
      <c r="G875" s="33">
        <v>45322</v>
      </c>
      <c r="H875">
        <v>0.82462899999999995</v>
      </c>
    </row>
    <row r="876" spans="2:8">
      <c r="B876" s="33">
        <v>45323</v>
      </c>
      <c r="C876" s="38">
        <v>1302.02954101562</v>
      </c>
      <c r="D876">
        <v>759546</v>
      </c>
      <c r="E876" s="33"/>
      <c r="F876" s="32"/>
      <c r="G876" s="33">
        <v>45323</v>
      </c>
      <c r="H876">
        <v>0.75954600000000005</v>
      </c>
    </row>
    <row r="877" spans="2:8">
      <c r="B877" s="33">
        <v>45324</v>
      </c>
      <c r="C877" s="38">
        <v>1328.47424316406</v>
      </c>
      <c r="D877">
        <v>1097984</v>
      </c>
      <c r="E877" s="33"/>
      <c r="F877" s="32"/>
      <c r="G877" s="33">
        <v>45324</v>
      </c>
      <c r="H877">
        <v>1.0979840000000001</v>
      </c>
    </row>
    <row r="878" spans="2:8">
      <c r="B878" s="33">
        <v>45327</v>
      </c>
      <c r="C878" s="38">
        <v>1326.93908691406</v>
      </c>
      <c r="D878">
        <v>1659511</v>
      </c>
      <c r="E878" s="33"/>
      <c r="F878" s="32"/>
      <c r="G878" s="33">
        <v>45327</v>
      </c>
      <c r="H878">
        <v>1.659511</v>
      </c>
    </row>
    <row r="879" spans="2:8">
      <c r="B879" s="33">
        <v>45328</v>
      </c>
      <c r="C879" s="38">
        <v>1332.13879394531</v>
      </c>
      <c r="D879">
        <v>436681</v>
      </c>
      <c r="E879" s="33"/>
      <c r="F879" s="32"/>
      <c r="G879" s="33">
        <v>45328</v>
      </c>
      <c r="H879">
        <v>0.43668099999999999</v>
      </c>
    </row>
    <row r="880" spans="2:8">
      <c r="B880" s="33">
        <v>45329</v>
      </c>
      <c r="C880" s="38">
        <v>1338.42810058593</v>
      </c>
      <c r="D880">
        <v>416325</v>
      </c>
      <c r="E880" s="33"/>
      <c r="F880" s="32"/>
      <c r="G880" s="33">
        <v>45329</v>
      </c>
      <c r="H880">
        <v>0.416325</v>
      </c>
    </row>
    <row r="881" spans="2:8">
      <c r="B881" s="33">
        <v>45330</v>
      </c>
      <c r="C881" s="38">
        <v>1336.447265625</v>
      </c>
      <c r="D881">
        <v>793521</v>
      </c>
      <c r="E881" s="33"/>
      <c r="F881" s="32"/>
      <c r="G881" s="33">
        <v>45330</v>
      </c>
      <c r="H881">
        <v>0.79352100000000003</v>
      </c>
    </row>
    <row r="882" spans="2:8">
      <c r="B882" s="33">
        <v>45331</v>
      </c>
      <c r="C882" s="38">
        <v>1334.02062988281</v>
      </c>
      <c r="D882">
        <v>941809</v>
      </c>
      <c r="E882" s="33"/>
      <c r="F882" s="32"/>
      <c r="G882" s="33">
        <v>45331</v>
      </c>
      <c r="H882">
        <v>0.94180900000000001</v>
      </c>
    </row>
    <row r="883" spans="2:8">
      <c r="B883" s="33">
        <v>45334</v>
      </c>
      <c r="C883" s="38">
        <v>1320.35266113281</v>
      </c>
      <c r="D883">
        <v>902739</v>
      </c>
      <c r="E883" s="33"/>
      <c r="F883" s="32"/>
      <c r="G883" s="33">
        <v>45334</v>
      </c>
      <c r="H883">
        <v>0.90273899999999996</v>
      </c>
    </row>
    <row r="884" spans="2:8">
      <c r="B884" s="33">
        <v>45335</v>
      </c>
      <c r="C884" s="38">
        <v>1349.61999511718</v>
      </c>
      <c r="D884">
        <v>1032576</v>
      </c>
      <c r="E884" s="33"/>
      <c r="F884" s="32"/>
      <c r="G884" s="33">
        <v>45335</v>
      </c>
      <c r="H884">
        <v>1.0325759999999999</v>
      </c>
    </row>
    <row r="885" spans="2:8">
      <c r="B885" s="33">
        <v>45336</v>
      </c>
      <c r="C885" s="38">
        <v>1367.54699707031</v>
      </c>
      <c r="D885">
        <v>918064</v>
      </c>
      <c r="E885" s="33"/>
      <c r="F885" s="32"/>
      <c r="G885" s="33">
        <v>45336</v>
      </c>
      <c r="H885">
        <v>0.91806399999999999</v>
      </c>
    </row>
    <row r="886" spans="2:8">
      <c r="B886" s="33">
        <v>45337</v>
      </c>
      <c r="C886" s="38">
        <v>1367.44799804687</v>
      </c>
      <c r="D886">
        <v>250907</v>
      </c>
      <c r="E886" s="33"/>
      <c r="F886" s="32"/>
      <c r="G886" s="33">
        <v>45337</v>
      </c>
      <c r="H886">
        <v>0.25090699999999999</v>
      </c>
    </row>
    <row r="887" spans="2:8">
      <c r="B887" s="33">
        <v>45338</v>
      </c>
      <c r="C887" s="38">
        <v>1385.72143554687</v>
      </c>
      <c r="D887">
        <v>458522</v>
      </c>
      <c r="E887" s="33"/>
      <c r="F887" s="32"/>
      <c r="G887" s="33">
        <v>45338</v>
      </c>
      <c r="H887">
        <v>0.45852199999999999</v>
      </c>
    </row>
    <row r="888" spans="2:8">
      <c r="B888" s="33">
        <v>45341</v>
      </c>
      <c r="C888" s="38">
        <v>1397.06213378906</v>
      </c>
      <c r="D888">
        <v>1412922</v>
      </c>
      <c r="E888" s="33"/>
      <c r="F888" s="32"/>
      <c r="G888" s="33">
        <v>45341</v>
      </c>
      <c r="H888">
        <v>1.412922</v>
      </c>
    </row>
    <row r="889" spans="2:8">
      <c r="B889" s="33">
        <v>45342</v>
      </c>
      <c r="C889" s="38">
        <v>1381.85864257812</v>
      </c>
      <c r="D889">
        <v>542689</v>
      </c>
      <c r="E889" s="33"/>
      <c r="F889" s="32"/>
      <c r="G889" s="33">
        <v>45342</v>
      </c>
      <c r="H889">
        <v>0.54268899999999998</v>
      </c>
    </row>
    <row r="890" spans="2:8">
      <c r="B890" s="33">
        <v>45343</v>
      </c>
      <c r="C890" s="38">
        <v>1401.32092285156</v>
      </c>
      <c r="D890">
        <v>454441</v>
      </c>
      <c r="E890" s="33"/>
      <c r="F890" s="32"/>
      <c r="G890" s="33">
        <v>45343</v>
      </c>
      <c r="H890">
        <v>0.45444099999999998</v>
      </c>
    </row>
    <row r="891" spans="2:8">
      <c r="B891" s="33">
        <v>45344</v>
      </c>
      <c r="C891" s="38">
        <v>1418.25732421875</v>
      </c>
      <c r="D891">
        <v>1507612</v>
      </c>
      <c r="E891" s="33"/>
      <c r="F891" s="32"/>
      <c r="G891" s="33">
        <v>45344</v>
      </c>
      <c r="H891">
        <v>1.507612</v>
      </c>
    </row>
    <row r="892" spans="2:8">
      <c r="B892" s="33">
        <v>45345</v>
      </c>
      <c r="C892" s="38">
        <v>1415.83093261718</v>
      </c>
      <c r="D892">
        <v>542609</v>
      </c>
      <c r="E892" s="33"/>
      <c r="F892" s="32"/>
      <c r="G892" s="33">
        <v>45345</v>
      </c>
      <c r="H892">
        <v>0.54260900000000001</v>
      </c>
    </row>
    <row r="893" spans="2:8">
      <c r="B893" s="33">
        <v>45348</v>
      </c>
      <c r="C893" s="38">
        <v>1410.43298339843</v>
      </c>
      <c r="D893">
        <v>363708</v>
      </c>
      <c r="E893" s="33"/>
      <c r="F893" s="32"/>
      <c r="G893" s="33">
        <v>45348</v>
      </c>
      <c r="H893">
        <v>0.36370799999999998</v>
      </c>
    </row>
    <row r="894" spans="2:8">
      <c r="B894" s="33">
        <v>45349</v>
      </c>
      <c r="C894" s="38">
        <v>1455.10168457031</v>
      </c>
      <c r="D894">
        <v>2867826</v>
      </c>
      <c r="E894" s="33"/>
      <c r="F894" s="32"/>
      <c r="G894" s="33">
        <v>45349</v>
      </c>
      <c r="H894">
        <v>2.867826</v>
      </c>
    </row>
    <row r="895" spans="2:8">
      <c r="B895" s="33">
        <v>45350</v>
      </c>
      <c r="C895" s="38">
        <v>1519.67822265625</v>
      </c>
      <c r="D895">
        <v>6273879</v>
      </c>
      <c r="E895" s="33"/>
      <c r="F895" s="32"/>
      <c r="G895" s="33">
        <v>45350</v>
      </c>
      <c r="H895">
        <v>6.273879</v>
      </c>
    </row>
    <row r="896" spans="2:8">
      <c r="B896" s="33">
        <v>45351</v>
      </c>
      <c r="C896" s="38">
        <v>1516.70703125</v>
      </c>
      <c r="D896">
        <v>1253651</v>
      </c>
      <c r="E896" s="33"/>
      <c r="F896" s="32"/>
      <c r="G896" s="33">
        <v>45351</v>
      </c>
      <c r="H896">
        <v>1.2536510000000001</v>
      </c>
    </row>
    <row r="897" spans="2:8">
      <c r="B897" s="33">
        <v>45352</v>
      </c>
      <c r="C897" s="38">
        <v>1501.10754394531</v>
      </c>
      <c r="D897">
        <v>802788</v>
      </c>
      <c r="E897" s="33"/>
      <c r="F897" s="32"/>
      <c r="G897" s="33">
        <v>45352</v>
      </c>
      <c r="H897">
        <v>0.80278799999999995</v>
      </c>
    </row>
    <row r="898" spans="2:8">
      <c r="B898" s="33">
        <v>45355</v>
      </c>
      <c r="C898" s="38">
        <v>1539.0908203125</v>
      </c>
      <c r="D898">
        <v>1390941</v>
      </c>
      <c r="E898" s="33"/>
      <c r="F898" s="32"/>
      <c r="G898" s="33">
        <v>45355</v>
      </c>
      <c r="H898">
        <v>1.390941</v>
      </c>
    </row>
    <row r="899" spans="2:8">
      <c r="B899" s="33">
        <v>45356</v>
      </c>
      <c r="C899" s="38">
        <v>1525.4228515625</v>
      </c>
      <c r="D899">
        <v>1243789</v>
      </c>
      <c r="E899" s="33"/>
      <c r="F899" s="32"/>
      <c r="G899" s="33">
        <v>45356</v>
      </c>
      <c r="H899">
        <v>1.243789</v>
      </c>
    </row>
    <row r="900" spans="2:8">
      <c r="B900" s="33">
        <v>45357</v>
      </c>
      <c r="C900" s="38">
        <v>1503.18737792968</v>
      </c>
      <c r="D900">
        <v>1660233</v>
      </c>
      <c r="E900" s="33"/>
      <c r="F900" s="32"/>
      <c r="G900" s="33">
        <v>45357</v>
      </c>
      <c r="H900">
        <v>1.6602330000000001</v>
      </c>
    </row>
    <row r="901" spans="2:8">
      <c r="B901" s="33">
        <v>45358</v>
      </c>
      <c r="C901" s="38">
        <v>1528.39416503906</v>
      </c>
      <c r="D901">
        <v>1462696</v>
      </c>
      <c r="E901" s="33"/>
      <c r="F901" s="32"/>
      <c r="G901" s="33">
        <v>45358</v>
      </c>
      <c r="H901">
        <v>1.462696</v>
      </c>
    </row>
    <row r="902" spans="2:8">
      <c r="B902" s="33">
        <v>45362</v>
      </c>
      <c r="C902" s="38">
        <v>1527.70068359375</v>
      </c>
      <c r="D902">
        <v>766416</v>
      </c>
      <c r="E902" s="33"/>
      <c r="F902" s="32"/>
      <c r="G902" s="33">
        <v>45362</v>
      </c>
      <c r="H902">
        <v>0.76641599999999999</v>
      </c>
    </row>
    <row r="903" spans="2:8">
      <c r="B903" s="33">
        <v>45363</v>
      </c>
      <c r="C903" s="38">
        <v>1487.63757324218</v>
      </c>
      <c r="D903">
        <v>565010</v>
      </c>
      <c r="E903" s="33"/>
      <c r="F903" s="32"/>
      <c r="G903" s="33">
        <v>45363</v>
      </c>
      <c r="H903">
        <v>0.56501000000000001</v>
      </c>
    </row>
    <row r="904" spans="2:8">
      <c r="B904" s="33">
        <v>45364</v>
      </c>
      <c r="C904" s="38">
        <v>1459.95483398437</v>
      </c>
      <c r="D904">
        <v>1611966</v>
      </c>
      <c r="E904" s="33"/>
      <c r="F904" s="32"/>
      <c r="G904" s="33">
        <v>45364</v>
      </c>
      <c r="H904">
        <v>1.611966</v>
      </c>
    </row>
    <row r="905" spans="2:8">
      <c r="B905" s="33">
        <v>45365</v>
      </c>
      <c r="C905" s="38">
        <v>1502.44458007812</v>
      </c>
      <c r="D905">
        <v>848225</v>
      </c>
      <c r="E905" s="33"/>
      <c r="F905" s="32"/>
      <c r="G905" s="33">
        <v>45365</v>
      </c>
      <c r="H905">
        <v>0.84822500000000001</v>
      </c>
    </row>
    <row r="906" spans="2:8">
      <c r="B906" s="33">
        <v>45366</v>
      </c>
      <c r="C906" s="38">
        <v>1468.1259765625</v>
      </c>
      <c r="D906">
        <v>1050296</v>
      </c>
      <c r="E906" s="33"/>
      <c r="F906" s="32"/>
      <c r="G906" s="33">
        <v>45366</v>
      </c>
      <c r="H906">
        <v>1.0502959999999999</v>
      </c>
    </row>
    <row r="907" spans="2:8">
      <c r="B907" s="33">
        <v>45369</v>
      </c>
      <c r="C907" s="38">
        <v>1487.291015625</v>
      </c>
      <c r="D907">
        <v>392071</v>
      </c>
      <c r="E907" s="33"/>
      <c r="F907" s="32"/>
      <c r="G907" s="33">
        <v>45369</v>
      </c>
      <c r="H907">
        <v>0.392071</v>
      </c>
    </row>
    <row r="908" spans="2:8">
      <c r="B908" s="33">
        <v>45370</v>
      </c>
      <c r="C908" s="38">
        <v>1443.31555175781</v>
      </c>
      <c r="D908">
        <v>563152</v>
      </c>
      <c r="E908" s="33"/>
      <c r="F908" s="32"/>
      <c r="G908" s="33">
        <v>45370</v>
      </c>
      <c r="H908">
        <v>0.56315199999999999</v>
      </c>
    </row>
    <row r="909" spans="2:8">
      <c r="B909" s="33">
        <v>45371</v>
      </c>
      <c r="C909" s="38">
        <v>1447.22766113281</v>
      </c>
      <c r="D909">
        <v>487253</v>
      </c>
      <c r="E909" s="33"/>
      <c r="F909" s="32"/>
      <c r="G909" s="33">
        <v>45371</v>
      </c>
      <c r="H909">
        <v>0.48725299999999999</v>
      </c>
    </row>
    <row r="910" spans="2:8">
      <c r="B910" s="33">
        <v>45372</v>
      </c>
      <c r="C910" s="38">
        <v>1470.84973144531</v>
      </c>
      <c r="D910">
        <v>434617</v>
      </c>
      <c r="E910" s="33"/>
      <c r="F910" s="32"/>
      <c r="G910" s="33">
        <v>45372</v>
      </c>
      <c r="H910">
        <v>0.43461699999999998</v>
      </c>
    </row>
    <row r="911" spans="2:8">
      <c r="B911" s="33">
        <v>45373</v>
      </c>
      <c r="C911" s="38">
        <v>1455.20068359375</v>
      </c>
      <c r="D911">
        <v>416340</v>
      </c>
      <c r="E911" s="33"/>
      <c r="F911" s="32"/>
      <c r="G911" s="33">
        <v>45373</v>
      </c>
      <c r="H911">
        <v>0.41633999999999999</v>
      </c>
    </row>
    <row r="912" spans="2:8">
      <c r="B912" s="33">
        <v>45377</v>
      </c>
      <c r="C912" s="38">
        <v>1473.32592773437</v>
      </c>
      <c r="D912">
        <v>764041</v>
      </c>
      <c r="E912" s="33"/>
      <c r="F912" s="32"/>
      <c r="G912" s="33">
        <v>45377</v>
      </c>
      <c r="H912">
        <v>0.76404099999999997</v>
      </c>
    </row>
    <row r="913" spans="2:8">
      <c r="B913" s="33">
        <v>45378</v>
      </c>
      <c r="C913" s="38">
        <v>1474.16760253906</v>
      </c>
      <c r="D913">
        <v>973040</v>
      </c>
      <c r="E913" s="33"/>
      <c r="F913" s="32"/>
      <c r="G913" s="33">
        <v>45378</v>
      </c>
      <c r="H913">
        <v>0.97304000000000002</v>
      </c>
    </row>
    <row r="914" spans="2:8">
      <c r="B914" s="33">
        <v>45379</v>
      </c>
      <c r="C914" s="38">
        <v>1500.51330566406</v>
      </c>
      <c r="D914">
        <v>924279</v>
      </c>
      <c r="E914" s="33"/>
      <c r="F914" s="32"/>
      <c r="G914" s="33">
        <v>45379</v>
      </c>
      <c r="H914">
        <v>0.92427899999999996</v>
      </c>
    </row>
    <row r="915" spans="2:8">
      <c r="B915" s="33">
        <v>45383</v>
      </c>
      <c r="C915" s="38">
        <v>1499.96838378906</v>
      </c>
      <c r="D915">
        <v>1111418</v>
      </c>
      <c r="E915" s="33"/>
      <c r="F915" s="32"/>
      <c r="G915" s="33">
        <v>45383</v>
      </c>
      <c r="H915">
        <v>1.111418</v>
      </c>
    </row>
    <row r="916" spans="2:8">
      <c r="B916" s="33">
        <v>45384</v>
      </c>
      <c r="C916" s="38">
        <v>1529.38452148437</v>
      </c>
      <c r="D916">
        <v>3136602</v>
      </c>
      <c r="E916" s="33"/>
      <c r="F916" s="32"/>
      <c r="G916" s="33">
        <v>45384</v>
      </c>
      <c r="H916">
        <v>3.1366019999999999</v>
      </c>
    </row>
    <row r="917" spans="2:8">
      <c r="B917" s="33">
        <v>45385</v>
      </c>
      <c r="C917" s="38">
        <v>1535.72326660156</v>
      </c>
      <c r="D917">
        <v>1132164</v>
      </c>
      <c r="E917" s="33"/>
      <c r="F917" s="32"/>
      <c r="G917" s="33">
        <v>45385</v>
      </c>
      <c r="H917">
        <v>1.1321639999999999</v>
      </c>
    </row>
    <row r="918" spans="2:8">
      <c r="B918" s="33">
        <v>45386</v>
      </c>
      <c r="C918" s="38">
        <v>1524.0361328125</v>
      </c>
      <c r="D918">
        <v>797587</v>
      </c>
      <c r="E918" s="33"/>
      <c r="F918" s="32"/>
      <c r="G918" s="33">
        <v>45386</v>
      </c>
      <c r="H918">
        <v>0.79758700000000005</v>
      </c>
    </row>
    <row r="919" spans="2:8">
      <c r="B919" s="33">
        <v>45387</v>
      </c>
      <c r="C919" s="38">
        <v>1535.27758789062</v>
      </c>
      <c r="D919">
        <v>786786</v>
      </c>
      <c r="E919" s="33"/>
      <c r="F919" s="32"/>
      <c r="G919" s="33">
        <v>45387</v>
      </c>
      <c r="H919">
        <v>0.78678599999999999</v>
      </c>
    </row>
    <row r="920" spans="2:8">
      <c r="B920" s="33">
        <v>45390</v>
      </c>
      <c r="C920" s="38">
        <v>1515.51831054687</v>
      </c>
      <c r="D920">
        <v>1851259</v>
      </c>
      <c r="E920" s="33"/>
      <c r="F920" s="32"/>
      <c r="G920" s="33">
        <v>45390</v>
      </c>
      <c r="H920">
        <v>1.851259</v>
      </c>
    </row>
    <row r="921" spans="2:8">
      <c r="B921" s="33">
        <v>45391</v>
      </c>
      <c r="C921" s="38">
        <v>1498.23510742187</v>
      </c>
      <c r="D921">
        <v>1062855</v>
      </c>
      <c r="E921" s="33"/>
      <c r="F921" s="32"/>
      <c r="G921" s="33">
        <v>45391</v>
      </c>
      <c r="H921">
        <v>1.0628550000000001</v>
      </c>
    </row>
    <row r="922" spans="2:8">
      <c r="B922" s="33">
        <v>45392</v>
      </c>
      <c r="C922" s="38">
        <v>1486.9443359375</v>
      </c>
      <c r="D922">
        <v>1384698</v>
      </c>
      <c r="E922" s="33"/>
      <c r="F922" s="32"/>
      <c r="G922" s="33">
        <v>45392</v>
      </c>
      <c r="H922">
        <v>1.384698</v>
      </c>
    </row>
    <row r="923" spans="2:8">
      <c r="B923" s="33">
        <v>45394</v>
      </c>
      <c r="C923" s="38">
        <v>1496.20483398437</v>
      </c>
      <c r="D923">
        <v>1466807</v>
      </c>
      <c r="E923" s="33"/>
      <c r="F923" s="32"/>
      <c r="G923" s="33">
        <v>45394</v>
      </c>
      <c r="H923">
        <v>1.466807</v>
      </c>
    </row>
    <row r="924" spans="2:8">
      <c r="B924" s="33">
        <v>45397</v>
      </c>
      <c r="C924" s="38">
        <v>1487.24145507812</v>
      </c>
      <c r="D924">
        <v>900584</v>
      </c>
      <c r="E924" s="33"/>
      <c r="F924" s="32"/>
      <c r="G924" s="33">
        <v>45397</v>
      </c>
      <c r="H924">
        <v>0.90058400000000005</v>
      </c>
    </row>
    <row r="925" spans="2:8">
      <c r="B925" s="33">
        <v>45398</v>
      </c>
      <c r="C925" s="38">
        <v>1467.82873535156</v>
      </c>
      <c r="D925">
        <v>1521805</v>
      </c>
      <c r="E925" s="33"/>
      <c r="F925" s="32"/>
      <c r="G925" s="33">
        <v>45398</v>
      </c>
      <c r="H925">
        <v>1.5218050000000001</v>
      </c>
    </row>
    <row r="926" spans="2:8">
      <c r="B926" s="33">
        <v>45400</v>
      </c>
      <c r="C926" s="38">
        <v>1479.41687011718</v>
      </c>
      <c r="D926">
        <v>1182191</v>
      </c>
      <c r="E926" s="33"/>
      <c r="F926" s="32"/>
      <c r="G926" s="33">
        <v>45400</v>
      </c>
      <c r="H926">
        <v>1.182191</v>
      </c>
    </row>
    <row r="927" spans="2:8">
      <c r="B927" s="33">
        <v>45401</v>
      </c>
      <c r="C927" s="38">
        <v>1487.34033203125</v>
      </c>
      <c r="D927">
        <v>628014</v>
      </c>
      <c r="E927" s="33"/>
      <c r="F927" s="32"/>
      <c r="G927" s="33">
        <v>45401</v>
      </c>
      <c r="H927">
        <v>0.62801399999999996</v>
      </c>
    </row>
    <row r="928" spans="2:8">
      <c r="B928" s="33">
        <v>45404</v>
      </c>
      <c r="C928" s="38">
        <v>1535.92138671875</v>
      </c>
      <c r="D928">
        <v>1567505</v>
      </c>
      <c r="E928" s="33"/>
      <c r="F928" s="32"/>
      <c r="G928" s="33">
        <v>45404</v>
      </c>
      <c r="H928">
        <v>1.5675049999999999</v>
      </c>
    </row>
    <row r="929" spans="2:8">
      <c r="B929" s="33">
        <v>45405</v>
      </c>
      <c r="C929" s="38">
        <v>1533.14819335937</v>
      </c>
      <c r="D929">
        <v>966466</v>
      </c>
      <c r="E929" s="33"/>
      <c r="F929" s="32"/>
      <c r="G929" s="33">
        <v>45405</v>
      </c>
      <c r="H929">
        <v>0.96646600000000005</v>
      </c>
    </row>
    <row r="930" spans="2:8">
      <c r="B930" s="33">
        <v>45406</v>
      </c>
      <c r="C930" s="38">
        <v>1553.10546875</v>
      </c>
      <c r="D930">
        <v>1214213</v>
      </c>
      <c r="E930" s="33"/>
      <c r="F930" s="32"/>
      <c r="G930" s="33">
        <v>45406</v>
      </c>
      <c r="H930">
        <v>1.214213</v>
      </c>
    </row>
    <row r="931" spans="2:8">
      <c r="B931" s="33">
        <v>45407</v>
      </c>
      <c r="C931" s="38">
        <v>1545.67724609375</v>
      </c>
      <c r="D931">
        <v>1076657</v>
      </c>
      <c r="E931" s="33"/>
      <c r="F931" s="32"/>
      <c r="G931" s="33">
        <v>45407</v>
      </c>
      <c r="H931">
        <v>1.076657</v>
      </c>
    </row>
    <row r="932" spans="2:8">
      <c r="B932" s="33">
        <v>45408</v>
      </c>
      <c r="C932" s="38">
        <v>1624.36755371093</v>
      </c>
      <c r="D932">
        <v>4166048</v>
      </c>
      <c r="E932" s="33"/>
      <c r="F932" s="32"/>
      <c r="G932" s="33">
        <v>45408</v>
      </c>
      <c r="H932">
        <v>4.166048</v>
      </c>
    </row>
    <row r="933" spans="2:8">
      <c r="B933" s="33">
        <v>45411</v>
      </c>
      <c r="C933" s="38">
        <v>1628.72534179687</v>
      </c>
      <c r="D933">
        <v>1115405</v>
      </c>
      <c r="E933" s="33"/>
      <c r="F933" s="32"/>
      <c r="G933" s="33">
        <v>45411</v>
      </c>
      <c r="H933">
        <v>1.115405</v>
      </c>
    </row>
    <row r="934" spans="2:8">
      <c r="B934" s="33">
        <v>45412</v>
      </c>
      <c r="C934" s="38">
        <v>1648.08850097656</v>
      </c>
      <c r="D934">
        <v>2511176</v>
      </c>
      <c r="E934" s="33"/>
      <c r="F934" s="32"/>
      <c r="G934" s="33">
        <v>45412</v>
      </c>
      <c r="H934">
        <v>2.5111759999999999</v>
      </c>
    </row>
    <row r="935" spans="2:8">
      <c r="B935" s="33">
        <v>45414</v>
      </c>
      <c r="C935" s="38">
        <v>1651.70373535156</v>
      </c>
      <c r="D935">
        <v>2985962</v>
      </c>
      <c r="E935" s="33"/>
      <c r="F935" s="32"/>
      <c r="G935" s="33">
        <v>45414</v>
      </c>
      <c r="H935">
        <v>2.9859619999999998</v>
      </c>
    </row>
    <row r="936" spans="2:8">
      <c r="B936" s="33">
        <v>45415</v>
      </c>
      <c r="C936" s="38">
        <v>1647.64282226562</v>
      </c>
      <c r="D936">
        <v>1770873</v>
      </c>
      <c r="E936" s="33"/>
      <c r="F936" s="32"/>
      <c r="G936" s="33">
        <v>45415</v>
      </c>
      <c r="H936">
        <v>1.7708729999999999</v>
      </c>
    </row>
    <row r="937" spans="2:8">
      <c r="B937" s="33">
        <v>45418</v>
      </c>
      <c r="C937" s="38">
        <v>1659.18139648437</v>
      </c>
      <c r="D937">
        <v>1372662</v>
      </c>
      <c r="E937" s="33"/>
      <c r="F937" s="32"/>
      <c r="G937" s="33">
        <v>45418</v>
      </c>
      <c r="H937">
        <v>1.372662</v>
      </c>
    </row>
    <row r="938" spans="2:8">
      <c r="B938" s="33">
        <v>45419</v>
      </c>
      <c r="C938" s="38">
        <v>1656.95288085937</v>
      </c>
      <c r="D938">
        <v>1702335</v>
      </c>
      <c r="E938" s="33"/>
      <c r="F938" s="32"/>
      <c r="G938" s="33">
        <v>45419</v>
      </c>
      <c r="H938">
        <v>1.7023349999999999</v>
      </c>
    </row>
    <row r="939" spans="2:8">
      <c r="B939" s="33">
        <v>45420</v>
      </c>
      <c r="C939" s="38">
        <v>1674.97900390625</v>
      </c>
      <c r="D939">
        <v>1420666</v>
      </c>
      <c r="E939" s="33"/>
      <c r="F939" s="32"/>
      <c r="G939" s="33">
        <v>45420</v>
      </c>
      <c r="H939">
        <v>1.420666</v>
      </c>
    </row>
    <row r="940" spans="2:8">
      <c r="B940" s="33">
        <v>45421</v>
      </c>
      <c r="C940" s="38">
        <v>1657.54724121093</v>
      </c>
      <c r="D940">
        <v>1304325</v>
      </c>
      <c r="E940" s="33"/>
      <c r="F940" s="32"/>
      <c r="G940" s="33">
        <v>45421</v>
      </c>
      <c r="H940">
        <v>1.304325</v>
      </c>
    </row>
    <row r="941" spans="2:8">
      <c r="B941" s="33">
        <v>45422</v>
      </c>
      <c r="C941" s="38">
        <v>1670.62084960937</v>
      </c>
      <c r="D941">
        <v>802843</v>
      </c>
      <c r="E941" s="33"/>
      <c r="F941" s="32"/>
      <c r="G941" s="33">
        <v>45422</v>
      </c>
      <c r="H941">
        <v>0.80284299999999997</v>
      </c>
    </row>
    <row r="942" spans="2:8">
      <c r="B942" s="33">
        <v>45425</v>
      </c>
      <c r="C942" s="38">
        <v>1686.12133789062</v>
      </c>
      <c r="D942">
        <v>1539023</v>
      </c>
      <c r="E942" s="33"/>
      <c r="F942" s="32"/>
      <c r="G942" s="33">
        <v>45425</v>
      </c>
      <c r="H942">
        <v>1.539023</v>
      </c>
    </row>
    <row r="943" spans="2:8">
      <c r="B943" s="33">
        <v>45426</v>
      </c>
      <c r="C943" s="38">
        <v>1712.56604003906</v>
      </c>
      <c r="D943">
        <v>1980463</v>
      </c>
      <c r="E943" s="33"/>
      <c r="F943" s="32"/>
      <c r="G943" s="33">
        <v>45426</v>
      </c>
      <c r="H943">
        <v>1.9804630000000001</v>
      </c>
    </row>
    <row r="944" spans="2:8">
      <c r="B944" s="33">
        <v>45427</v>
      </c>
      <c r="C944" s="38">
        <v>1737.37646484375</v>
      </c>
      <c r="D944">
        <v>1043231</v>
      </c>
      <c r="E944" s="33"/>
      <c r="F944" s="32"/>
      <c r="G944" s="33">
        <v>45427</v>
      </c>
      <c r="H944">
        <v>1.043231</v>
      </c>
    </row>
    <row r="945" spans="2:8">
      <c r="B945" s="33">
        <v>45428</v>
      </c>
      <c r="C945" s="38">
        <v>1760.70129394531</v>
      </c>
      <c r="D945">
        <v>1134916</v>
      </c>
      <c r="E945" s="33"/>
      <c r="F945" s="32"/>
      <c r="G945" s="33">
        <v>45428</v>
      </c>
      <c r="H945">
        <v>1.134916</v>
      </c>
    </row>
    <row r="946" spans="2:8">
      <c r="B946" s="33">
        <v>45429</v>
      </c>
      <c r="C946" s="38">
        <v>1796.30749511718</v>
      </c>
      <c r="D946">
        <v>1217585</v>
      </c>
      <c r="E946" s="33"/>
      <c r="F946" s="32"/>
      <c r="G946" s="33">
        <v>45429</v>
      </c>
      <c r="H946">
        <v>1.2175849999999999</v>
      </c>
    </row>
    <row r="947" spans="2:8">
      <c r="B947" s="33">
        <v>45433</v>
      </c>
      <c r="C947" s="38">
        <v>1848.99877929687</v>
      </c>
      <c r="D947">
        <v>2054011</v>
      </c>
      <c r="E947" s="33"/>
      <c r="F947" s="32"/>
      <c r="G947" s="33">
        <v>45433</v>
      </c>
      <c r="H947">
        <v>2.054011</v>
      </c>
    </row>
    <row r="948" spans="2:8">
      <c r="B948" s="33">
        <v>45434</v>
      </c>
      <c r="C948" s="38">
        <v>1825.32739257812</v>
      </c>
      <c r="D948">
        <v>1042740</v>
      </c>
      <c r="E948" s="33"/>
      <c r="F948" s="32"/>
      <c r="G948" s="33">
        <v>45434</v>
      </c>
      <c r="H948">
        <v>1.04274</v>
      </c>
    </row>
    <row r="949" spans="2:8">
      <c r="B949" s="33">
        <v>45435</v>
      </c>
      <c r="C949" s="38">
        <v>1836.42028808593</v>
      </c>
      <c r="D949">
        <v>1157389</v>
      </c>
      <c r="E949" s="33"/>
      <c r="F949" s="32"/>
      <c r="G949" s="33">
        <v>45435</v>
      </c>
      <c r="H949">
        <v>1.157389</v>
      </c>
    </row>
    <row r="950" spans="2:8">
      <c r="B950" s="33">
        <v>45436</v>
      </c>
      <c r="C950" s="38">
        <v>1871.77893066406</v>
      </c>
      <c r="D950">
        <v>1864447</v>
      </c>
      <c r="E950" s="33"/>
      <c r="F950" s="32"/>
      <c r="G950" s="33">
        <v>45436</v>
      </c>
      <c r="H950">
        <v>1.864447</v>
      </c>
    </row>
    <row r="951" spans="2:8">
      <c r="B951" s="33">
        <v>45439</v>
      </c>
      <c r="C951" s="38">
        <v>1869.25329589843</v>
      </c>
      <c r="D951">
        <v>998013</v>
      </c>
      <c r="E951" s="33"/>
      <c r="F951" s="32"/>
      <c r="G951" s="33">
        <v>45439</v>
      </c>
      <c r="H951">
        <v>0.99801300000000004</v>
      </c>
    </row>
    <row r="952" spans="2:8">
      <c r="B952" s="33">
        <v>45440</v>
      </c>
      <c r="C952" s="38">
        <v>1867.71801757812</v>
      </c>
      <c r="D952">
        <v>1180720</v>
      </c>
      <c r="E952" s="33"/>
      <c r="F952" s="32"/>
      <c r="G952" s="33">
        <v>45440</v>
      </c>
      <c r="H952">
        <v>1.18072</v>
      </c>
    </row>
    <row r="953" spans="2:8">
      <c r="B953" s="33">
        <v>45441</v>
      </c>
      <c r="C953" s="38">
        <v>1875.44348144531</v>
      </c>
      <c r="D953">
        <v>831300</v>
      </c>
      <c r="E953" s="33"/>
      <c r="F953" s="32"/>
      <c r="G953" s="33">
        <v>45441</v>
      </c>
      <c r="H953">
        <v>0.83130000000000004</v>
      </c>
    </row>
    <row r="954" spans="2:8">
      <c r="B954" s="33">
        <v>45442</v>
      </c>
      <c r="C954" s="38">
        <v>1842.80859375</v>
      </c>
      <c r="D954">
        <v>1204505</v>
      </c>
      <c r="E954" s="33"/>
      <c r="F954" s="32"/>
      <c r="G954" s="33">
        <v>45442</v>
      </c>
      <c r="H954">
        <v>1.2045049999999999</v>
      </c>
    </row>
    <row r="955" spans="2:8">
      <c r="B955" s="33">
        <v>45443</v>
      </c>
      <c r="C955" s="38">
        <v>1895.17358398437</v>
      </c>
      <c r="D955">
        <v>2634560</v>
      </c>
      <c r="E955" s="33"/>
      <c r="F955" s="32"/>
      <c r="G955" s="33">
        <v>45443</v>
      </c>
      <c r="H955">
        <v>2.63456</v>
      </c>
    </row>
    <row r="956" spans="2:8">
      <c r="B956" s="33">
        <v>45446</v>
      </c>
      <c r="C956" s="38">
        <v>1867.35168457031</v>
      </c>
      <c r="D956">
        <v>1184715</v>
      </c>
      <c r="E956" s="33"/>
      <c r="F956" s="32"/>
      <c r="G956" s="33">
        <v>45446</v>
      </c>
      <c r="H956">
        <v>1.184715</v>
      </c>
    </row>
    <row r="957" spans="2:8">
      <c r="B957" s="33">
        <v>45447</v>
      </c>
      <c r="C957" s="38">
        <v>1761.72741699218</v>
      </c>
      <c r="D957">
        <v>1810438</v>
      </c>
      <c r="E957" s="33"/>
      <c r="F957" s="32"/>
      <c r="G957" s="33">
        <v>45447</v>
      </c>
      <c r="H957">
        <v>1.810438</v>
      </c>
    </row>
    <row r="958" spans="2:8">
      <c r="B958" s="33">
        <v>45448</v>
      </c>
      <c r="C958" s="38">
        <v>1781.40161132812</v>
      </c>
      <c r="D958">
        <v>1855495</v>
      </c>
      <c r="E958" s="33"/>
      <c r="F958" s="32"/>
      <c r="G958" s="33">
        <v>45448</v>
      </c>
      <c r="H958">
        <v>1.8554949999999999</v>
      </c>
    </row>
    <row r="959" spans="2:8">
      <c r="B959" s="33">
        <v>45449</v>
      </c>
      <c r="C959" s="38">
        <v>1828.00329589843</v>
      </c>
      <c r="D959">
        <v>2087804</v>
      </c>
      <c r="E959" s="33"/>
      <c r="F959" s="32"/>
      <c r="G959" s="33">
        <v>45449</v>
      </c>
      <c r="H959">
        <v>2.0878040000000002</v>
      </c>
    </row>
    <row r="960" spans="2:8">
      <c r="B960" s="33">
        <v>45450</v>
      </c>
      <c r="C960" s="38">
        <v>1843.55383300781</v>
      </c>
      <c r="D960">
        <v>1165761</v>
      </c>
      <c r="E960" s="33"/>
      <c r="F960" s="32"/>
      <c r="G960" s="33">
        <v>45450</v>
      </c>
      <c r="H960">
        <v>1.165761</v>
      </c>
    </row>
    <row r="961" spans="2:8">
      <c r="B961" s="33">
        <v>45453</v>
      </c>
      <c r="C961" s="38">
        <v>1845.04431152343</v>
      </c>
      <c r="D961">
        <v>790525</v>
      </c>
      <c r="E961" s="33"/>
      <c r="F961" s="32"/>
      <c r="G961" s="33">
        <v>45453</v>
      </c>
      <c r="H961">
        <v>0.79052500000000003</v>
      </c>
    </row>
    <row r="962" spans="2:8">
      <c r="B962" s="33">
        <v>45454</v>
      </c>
      <c r="C962" s="38">
        <v>1821.19689941406</v>
      </c>
      <c r="D962">
        <v>1206884</v>
      </c>
      <c r="E962" s="33"/>
      <c r="F962" s="32"/>
      <c r="G962" s="33">
        <v>45454</v>
      </c>
      <c r="H962">
        <v>1.2068840000000001</v>
      </c>
    </row>
    <row r="963" spans="2:8">
      <c r="B963" s="33">
        <v>45455</v>
      </c>
      <c r="C963" s="38">
        <v>1818.61352539062</v>
      </c>
      <c r="D963">
        <v>704224</v>
      </c>
      <c r="E963" s="33"/>
      <c r="F963" s="32"/>
      <c r="G963" s="33">
        <v>45455</v>
      </c>
      <c r="H963">
        <v>0.70422399999999996</v>
      </c>
    </row>
    <row r="964" spans="2:8">
      <c r="B964" s="33">
        <v>45456</v>
      </c>
      <c r="C964" s="38">
        <v>1826.81103515625</v>
      </c>
      <c r="D964">
        <v>1607614</v>
      </c>
      <c r="E964" s="33"/>
      <c r="F964" s="32"/>
      <c r="G964" s="33">
        <v>45456</v>
      </c>
      <c r="H964">
        <v>1.6076140000000001</v>
      </c>
    </row>
    <row r="965" spans="2:8">
      <c r="B965" s="33">
        <v>45457</v>
      </c>
      <c r="C965" s="38">
        <v>1827.8046875</v>
      </c>
      <c r="D965">
        <v>2791525</v>
      </c>
      <c r="E965" s="33"/>
      <c r="F965" s="32"/>
      <c r="G965" s="33">
        <v>45457</v>
      </c>
      <c r="H965">
        <v>2.791525</v>
      </c>
    </row>
    <row r="966" spans="2:8">
      <c r="B966" s="33">
        <v>45461</v>
      </c>
      <c r="C966" s="38">
        <v>1816.57641601562</v>
      </c>
      <c r="D966">
        <v>3521095</v>
      </c>
      <c r="E966" s="33"/>
      <c r="F966" s="32"/>
      <c r="G966" s="33">
        <v>45461</v>
      </c>
      <c r="H966">
        <v>3.5210949999999999</v>
      </c>
    </row>
    <row r="967" spans="2:8">
      <c r="B967" s="33">
        <v>45462</v>
      </c>
      <c r="C967" s="38">
        <v>1804.10632324218</v>
      </c>
      <c r="D967">
        <v>1261356</v>
      </c>
      <c r="E967" s="33"/>
      <c r="F967" s="32"/>
      <c r="G967" s="33">
        <v>45462</v>
      </c>
      <c r="H967">
        <v>1.2613559999999999</v>
      </c>
    </row>
    <row r="968" spans="2:8">
      <c r="B968" s="33">
        <v>45463</v>
      </c>
      <c r="C968" s="38">
        <v>1806.73950195312</v>
      </c>
      <c r="D968">
        <v>1036750</v>
      </c>
      <c r="E968" s="33"/>
      <c r="F968" s="32"/>
      <c r="G968" s="33">
        <v>45463</v>
      </c>
      <c r="H968">
        <v>1.0367500000000001</v>
      </c>
    </row>
    <row r="969" spans="2:8">
      <c r="B969" s="33">
        <v>45464</v>
      </c>
      <c r="C969" s="38">
        <v>1875.05236816406</v>
      </c>
      <c r="D969">
        <v>3596315</v>
      </c>
      <c r="E969" s="33"/>
      <c r="F969" s="32"/>
      <c r="G969" s="33">
        <v>45464</v>
      </c>
      <c r="H969">
        <v>3.5963150000000002</v>
      </c>
    </row>
    <row r="970" spans="2:8">
      <c r="B970" s="33">
        <v>45467</v>
      </c>
      <c r="C970" s="38">
        <v>1899.69458007812</v>
      </c>
      <c r="D970">
        <v>2485454</v>
      </c>
      <c r="E970" s="33"/>
      <c r="F970" s="32"/>
      <c r="G970" s="33">
        <v>45467</v>
      </c>
      <c r="H970">
        <v>2.4854539999999998</v>
      </c>
    </row>
    <row r="971" spans="2:8">
      <c r="B971" s="33">
        <v>45468</v>
      </c>
      <c r="C971" s="38">
        <v>1904.66284179687</v>
      </c>
      <c r="D971">
        <v>1895230</v>
      </c>
      <c r="E971" s="33"/>
      <c r="F971" s="32"/>
      <c r="G971" s="33">
        <v>45468</v>
      </c>
      <c r="H971">
        <v>1.89523</v>
      </c>
    </row>
    <row r="972" spans="2:8">
      <c r="B972" s="33">
        <v>45469</v>
      </c>
      <c r="C972" s="38">
        <v>1906.10363769531</v>
      </c>
      <c r="D972">
        <v>1011884</v>
      </c>
      <c r="E972" s="33"/>
      <c r="F972" s="32"/>
      <c r="G972" s="33">
        <v>45469</v>
      </c>
      <c r="H972">
        <v>1.011884</v>
      </c>
    </row>
    <row r="973" spans="2:8">
      <c r="B973" s="33">
        <v>45470</v>
      </c>
      <c r="C973" s="38">
        <v>1841.06982421875</v>
      </c>
      <c r="D973">
        <v>2145795</v>
      </c>
      <c r="E973" s="33"/>
      <c r="F973" s="32"/>
      <c r="G973" s="33">
        <v>45470</v>
      </c>
      <c r="H973">
        <v>2.1457950000000001</v>
      </c>
    </row>
    <row r="974" spans="2:8">
      <c r="B974" s="33">
        <v>45471</v>
      </c>
      <c r="C974" s="38">
        <v>1810.81335449218</v>
      </c>
      <c r="D974">
        <v>1799112</v>
      </c>
      <c r="E974" s="33"/>
      <c r="F974" s="32"/>
      <c r="G974" s="33">
        <v>45471</v>
      </c>
      <c r="H974">
        <v>1.799112</v>
      </c>
    </row>
    <row r="975" spans="2:8">
      <c r="B975" s="33">
        <v>45474</v>
      </c>
      <c r="C975" s="38">
        <v>1812.30383300781</v>
      </c>
      <c r="D975">
        <v>1346860</v>
      </c>
      <c r="E975" s="33"/>
      <c r="F975" s="32"/>
      <c r="G975" s="33">
        <v>45474</v>
      </c>
      <c r="H975">
        <v>1.3468599999999999</v>
      </c>
    </row>
    <row r="976" spans="2:8">
      <c r="B976" s="33">
        <v>45475</v>
      </c>
      <c r="C976" s="38">
        <v>1803.16235351562</v>
      </c>
      <c r="D976">
        <v>1235074</v>
      </c>
      <c r="E976" s="33"/>
      <c r="F976" s="32"/>
      <c r="G976" s="33">
        <v>45475</v>
      </c>
      <c r="H976">
        <v>1.235074</v>
      </c>
    </row>
    <row r="977" spans="2:8">
      <c r="B977" s="33">
        <v>45476</v>
      </c>
      <c r="C977" s="38">
        <v>1866.9541015625</v>
      </c>
      <c r="D977">
        <v>1890144</v>
      </c>
      <c r="E977" s="33"/>
      <c r="F977" s="32"/>
      <c r="G977" s="33">
        <v>45476</v>
      </c>
      <c r="H977">
        <v>1.890144</v>
      </c>
    </row>
    <row r="978" spans="2:8">
      <c r="B978" s="33">
        <v>45477</v>
      </c>
      <c r="C978" s="38">
        <v>1870.63061523437</v>
      </c>
      <c r="D978">
        <v>738610</v>
      </c>
      <c r="E978" s="33"/>
      <c r="F978" s="32"/>
      <c r="G978" s="33">
        <v>45477</v>
      </c>
      <c r="H978">
        <v>0.73860999999999999</v>
      </c>
    </row>
    <row r="979" spans="2:8">
      <c r="B979" s="33">
        <v>45478</v>
      </c>
      <c r="C979" s="38">
        <v>1881.6103515625</v>
      </c>
      <c r="D979">
        <v>474114</v>
      </c>
      <c r="E979" s="33"/>
      <c r="F979" s="32"/>
      <c r="G979" s="33">
        <v>45478</v>
      </c>
      <c r="H979">
        <v>0.47411399999999998</v>
      </c>
    </row>
    <row r="980" spans="2:8">
      <c r="B980" s="33">
        <v>45481</v>
      </c>
      <c r="C980" s="38">
        <v>1874.20764160156</v>
      </c>
      <c r="D980">
        <v>625411</v>
      </c>
      <c r="E980" s="33"/>
      <c r="F980" s="32"/>
      <c r="G980" s="33">
        <v>45481</v>
      </c>
      <c r="H980">
        <v>0.62541100000000005</v>
      </c>
    </row>
    <row r="981" spans="2:8">
      <c r="B981" s="33">
        <v>45482</v>
      </c>
      <c r="C981" s="38">
        <v>1908.83630371093</v>
      </c>
      <c r="D981">
        <v>1106006</v>
      </c>
      <c r="E981" s="33"/>
      <c r="F981" s="32"/>
      <c r="G981" s="33">
        <v>45482</v>
      </c>
      <c r="H981">
        <v>1.106006</v>
      </c>
    </row>
    <row r="982" spans="2:8">
      <c r="B982" s="33">
        <v>45483</v>
      </c>
      <c r="C982" s="38">
        <v>1917.18273925781</v>
      </c>
      <c r="D982">
        <v>692263</v>
      </c>
      <c r="E982" s="33"/>
      <c r="F982" s="32"/>
      <c r="G982" s="33">
        <v>45483</v>
      </c>
      <c r="H982">
        <v>0.69226299999999996</v>
      </c>
    </row>
    <row r="983" spans="2:8">
      <c r="B983" s="33">
        <v>45484</v>
      </c>
      <c r="C983" s="38">
        <v>1907.79272460937</v>
      </c>
      <c r="D983">
        <v>584446</v>
      </c>
      <c r="E983" s="33"/>
      <c r="F983" s="32"/>
      <c r="G983" s="33">
        <v>45484</v>
      </c>
      <c r="H983">
        <v>0.58444600000000002</v>
      </c>
    </row>
    <row r="984" spans="2:8">
      <c r="B984" s="33">
        <v>45485</v>
      </c>
      <c r="C984" s="38">
        <v>1896.31616210937</v>
      </c>
      <c r="D984">
        <v>525200</v>
      </c>
      <c r="E984" s="33"/>
      <c r="F984" s="32"/>
      <c r="G984" s="33">
        <v>45485</v>
      </c>
      <c r="H984">
        <v>0.5252</v>
      </c>
    </row>
    <row r="985" spans="2:8">
      <c r="B985" s="33">
        <v>45488</v>
      </c>
      <c r="C985" s="38">
        <v>1879.67272949218</v>
      </c>
      <c r="D985">
        <v>483219</v>
      </c>
      <c r="E985" s="33"/>
      <c r="F985" s="32"/>
      <c r="G985" s="33">
        <v>45488</v>
      </c>
      <c r="H985">
        <v>0.48321900000000001</v>
      </c>
    </row>
    <row r="986" spans="2:8">
      <c r="B986" s="33">
        <v>45489</v>
      </c>
      <c r="C986" s="38">
        <v>1863.47644042968</v>
      </c>
      <c r="D986">
        <v>1213886</v>
      </c>
      <c r="E986" s="33"/>
      <c r="F986" s="32"/>
      <c r="G986" s="33">
        <v>45489</v>
      </c>
      <c r="H986">
        <v>1.213886</v>
      </c>
    </row>
    <row r="987" spans="2:8">
      <c r="B987" s="33">
        <v>45491</v>
      </c>
      <c r="C987" s="38">
        <v>1850.80749511718</v>
      </c>
      <c r="D987">
        <v>3379348</v>
      </c>
      <c r="E987" s="33"/>
      <c r="F987" s="32"/>
      <c r="G987" s="33">
        <v>45491</v>
      </c>
      <c r="H987">
        <v>3.3793479999999998</v>
      </c>
    </row>
    <row r="988" spans="2:8">
      <c r="B988" s="33">
        <v>45492</v>
      </c>
      <c r="C988" s="38">
        <v>1757.25598144531</v>
      </c>
      <c r="D988">
        <v>1992696</v>
      </c>
      <c r="E988" s="33"/>
      <c r="F988" s="32"/>
      <c r="G988" s="33">
        <v>45492</v>
      </c>
      <c r="H988">
        <v>1.992696</v>
      </c>
    </row>
    <row r="989" spans="2:8">
      <c r="B989" s="33">
        <v>45495</v>
      </c>
      <c r="C989" s="38">
        <v>1757.45471191406</v>
      </c>
      <c r="D989">
        <v>1315829</v>
      </c>
      <c r="E989" s="33"/>
      <c r="F989" s="32"/>
      <c r="G989" s="33">
        <v>45495</v>
      </c>
      <c r="H989">
        <v>1.3158289999999999</v>
      </c>
    </row>
    <row r="990" spans="2:8">
      <c r="B990" s="33">
        <v>45496</v>
      </c>
      <c r="C990" s="38">
        <v>1750.94653320312</v>
      </c>
      <c r="D990">
        <v>1604569</v>
      </c>
      <c r="E990" s="33"/>
      <c r="F990" s="32"/>
      <c r="G990" s="33">
        <v>45496</v>
      </c>
      <c r="H990">
        <v>1.6045689999999999</v>
      </c>
    </row>
    <row r="991" spans="2:8">
      <c r="B991" s="33">
        <v>45497</v>
      </c>
      <c r="C991" s="38">
        <v>1780.35827636718</v>
      </c>
      <c r="D991">
        <v>852488</v>
      </c>
      <c r="E991" s="33"/>
      <c r="F991" s="32"/>
      <c r="G991" s="33">
        <v>45497</v>
      </c>
      <c r="H991">
        <v>0.85248800000000002</v>
      </c>
    </row>
    <row r="992" spans="2:8">
      <c r="B992" s="33">
        <v>45498</v>
      </c>
      <c r="C992" s="38">
        <v>1815.18542480468</v>
      </c>
      <c r="D992">
        <v>1449713</v>
      </c>
      <c r="E992" s="33"/>
      <c r="F992" s="32"/>
      <c r="G992" s="33">
        <v>45498</v>
      </c>
      <c r="H992">
        <v>1.449713</v>
      </c>
    </row>
    <row r="993" spans="2:8">
      <c r="B993" s="33">
        <v>45499</v>
      </c>
      <c r="C993" s="38">
        <v>1826.96008300781</v>
      </c>
      <c r="D993">
        <v>814890</v>
      </c>
      <c r="E993" s="33"/>
      <c r="F993" s="32"/>
      <c r="G993" s="33">
        <v>45499</v>
      </c>
      <c r="H993">
        <v>0.81489</v>
      </c>
    </row>
    <row r="994" spans="2:8">
      <c r="B994" s="33">
        <v>45502</v>
      </c>
      <c r="C994" s="38">
        <v>1825.91662597656</v>
      </c>
      <c r="D994">
        <v>838188</v>
      </c>
      <c r="E994" s="33"/>
      <c r="F994" s="32"/>
      <c r="G994" s="33">
        <v>45502</v>
      </c>
      <c r="H994">
        <v>0.83818800000000004</v>
      </c>
    </row>
    <row r="995" spans="2:8">
      <c r="B995" s="33">
        <v>45503</v>
      </c>
      <c r="C995" s="38">
        <v>1804.25537109375</v>
      </c>
      <c r="D995">
        <v>875642</v>
      </c>
      <c r="E995" s="33"/>
      <c r="F995" s="32"/>
      <c r="G995" s="33">
        <v>45503</v>
      </c>
      <c r="H995">
        <v>0.87564200000000003</v>
      </c>
    </row>
    <row r="996" spans="2:8">
      <c r="B996" s="33">
        <v>45504</v>
      </c>
      <c r="C996" s="38">
        <v>1838.0888671875</v>
      </c>
      <c r="D996">
        <v>831749</v>
      </c>
      <c r="E996" s="33"/>
      <c r="F996" s="32"/>
      <c r="G996" s="33">
        <v>45504</v>
      </c>
      <c r="H996">
        <v>0.83174899999999996</v>
      </c>
    </row>
    <row r="997" spans="2:8">
      <c r="B997" s="33">
        <v>45505</v>
      </c>
      <c r="C997" s="38">
        <v>1826.36389160156</v>
      </c>
      <c r="D997">
        <v>504762</v>
      </c>
      <c r="E997" s="33"/>
      <c r="F997" s="32"/>
      <c r="G997" s="33">
        <v>45505</v>
      </c>
      <c r="H997">
        <v>0.50476200000000004</v>
      </c>
    </row>
    <row r="998" spans="2:8">
      <c r="B998" s="33">
        <v>45506</v>
      </c>
      <c r="C998" s="38">
        <v>1807.93176269531</v>
      </c>
      <c r="D998">
        <v>670205</v>
      </c>
      <c r="E998" s="33"/>
      <c r="F998" s="32"/>
      <c r="G998" s="33">
        <v>45506</v>
      </c>
      <c r="H998">
        <v>0.67020500000000005</v>
      </c>
    </row>
    <row r="999" spans="2:8">
      <c r="B999" s="33">
        <v>45509</v>
      </c>
      <c r="C999" s="38">
        <v>1772.95568847656</v>
      </c>
      <c r="D999">
        <v>970438</v>
      </c>
      <c r="E999" s="33"/>
      <c r="F999" s="32"/>
      <c r="G999" s="33">
        <v>45509</v>
      </c>
      <c r="H999">
        <v>0.97043800000000002</v>
      </c>
    </row>
    <row r="1000" spans="2:8">
      <c r="B1000" s="33">
        <v>45510</v>
      </c>
      <c r="C1000" s="38">
        <v>1778.07275390625</v>
      </c>
      <c r="D1000">
        <v>656243</v>
      </c>
      <c r="E1000" s="33"/>
      <c r="F1000" s="32"/>
      <c r="G1000" s="33">
        <v>45510</v>
      </c>
      <c r="H1000">
        <v>0.65624300000000002</v>
      </c>
    </row>
    <row r="1001" spans="2:8">
      <c r="B1001" s="33">
        <v>45511</v>
      </c>
      <c r="C1001" s="38">
        <v>1812.7509765625</v>
      </c>
      <c r="D1001">
        <v>352266</v>
      </c>
      <c r="E1001" s="33"/>
      <c r="F1001" s="32"/>
      <c r="G1001" s="33">
        <v>45511</v>
      </c>
      <c r="H1001">
        <v>0.35226600000000002</v>
      </c>
    </row>
    <row r="1002" spans="2:8">
      <c r="B1002" s="33">
        <v>45512</v>
      </c>
      <c r="C1002" s="38">
        <v>1774.19763183593</v>
      </c>
      <c r="D1002">
        <v>811391</v>
      </c>
      <c r="E1002" s="33"/>
      <c r="F1002" s="32"/>
      <c r="G1002" s="33">
        <v>45512</v>
      </c>
      <c r="H1002">
        <v>0.81139099999999997</v>
      </c>
    </row>
    <row r="1003" spans="2:8">
      <c r="B1003" s="33">
        <v>45513</v>
      </c>
      <c r="C1003" s="38">
        <v>1787.95959472656</v>
      </c>
      <c r="D1003">
        <v>789272</v>
      </c>
      <c r="E1003" s="33"/>
      <c r="F1003" s="32"/>
      <c r="G1003" s="33">
        <v>45513</v>
      </c>
      <c r="H1003">
        <v>0.78927199999999997</v>
      </c>
    </row>
    <row r="1004" spans="2:8">
      <c r="B1004" s="33">
        <v>45516</v>
      </c>
      <c r="C1004" s="38">
        <v>1798.5419921875</v>
      </c>
      <c r="D1004">
        <v>618188</v>
      </c>
      <c r="E1004" s="33"/>
      <c r="F1004" s="32"/>
      <c r="G1004" s="33">
        <v>45516</v>
      </c>
      <c r="H1004">
        <v>0.61818799999999996</v>
      </c>
    </row>
    <row r="1005" spans="2:8">
      <c r="B1005" s="33">
        <v>45517</v>
      </c>
      <c r="C1005" s="38">
        <v>1813.943359375</v>
      </c>
      <c r="D1005">
        <v>810978</v>
      </c>
      <c r="E1005" s="33"/>
      <c r="F1005" s="32"/>
      <c r="G1005" s="33">
        <v>45517</v>
      </c>
      <c r="H1005">
        <v>0.81097799999999998</v>
      </c>
    </row>
    <row r="1006" spans="2:8">
      <c r="B1006" s="33">
        <v>45518</v>
      </c>
      <c r="C1006" s="38">
        <v>1834.21362304687</v>
      </c>
      <c r="D1006">
        <v>648490</v>
      </c>
      <c r="E1006" s="33"/>
      <c r="F1006" s="32"/>
      <c r="G1006" s="33">
        <v>45518</v>
      </c>
      <c r="H1006">
        <v>0.64849000000000001</v>
      </c>
    </row>
    <row r="1007" spans="2:8">
      <c r="B1007" s="33">
        <v>45520</v>
      </c>
      <c r="C1007" s="38">
        <v>1864.51965332031</v>
      </c>
      <c r="D1007">
        <v>1620998</v>
      </c>
      <c r="E1007" s="33"/>
      <c r="F1007" s="32"/>
      <c r="G1007" s="33">
        <v>45520</v>
      </c>
      <c r="H1007">
        <v>1.6209979999999999</v>
      </c>
    </row>
    <row r="1008" spans="2:8">
      <c r="B1008" s="33">
        <v>45523</v>
      </c>
      <c r="C1008" s="38">
        <v>1869.88537597656</v>
      </c>
      <c r="D1008">
        <v>622654</v>
      </c>
      <c r="E1008" s="33"/>
      <c r="F1008" s="32"/>
      <c r="G1008" s="33">
        <v>45523</v>
      </c>
      <c r="H1008">
        <v>0.62265400000000004</v>
      </c>
    </row>
    <row r="1009" spans="2:8">
      <c r="B1009" s="33">
        <v>45524</v>
      </c>
      <c r="C1009" s="38">
        <v>1877.68542480468</v>
      </c>
      <c r="D1009">
        <v>964261</v>
      </c>
      <c r="E1009" s="33"/>
      <c r="F1009" s="32"/>
      <c r="G1009" s="33">
        <v>45524</v>
      </c>
      <c r="H1009">
        <v>0.96426100000000003</v>
      </c>
    </row>
    <row r="1010" spans="2:8">
      <c r="B1010" s="33">
        <v>45525</v>
      </c>
      <c r="C1010" s="38">
        <v>1908.33935546875</v>
      </c>
      <c r="D1010">
        <v>948150</v>
      </c>
      <c r="E1010" s="33"/>
      <c r="G1010" s="33">
        <v>45525</v>
      </c>
      <c r="H1010">
        <v>0.94815000000000005</v>
      </c>
    </row>
    <row r="1011" spans="2:8">
      <c r="B1011" s="33">
        <v>45526</v>
      </c>
      <c r="C1011" s="38">
        <v>1883.59765625</v>
      </c>
      <c r="D1011">
        <v>767704</v>
      </c>
      <c r="E1011" s="33"/>
      <c r="G1011" s="33">
        <v>45526</v>
      </c>
      <c r="H1011">
        <v>0.76770400000000005</v>
      </c>
    </row>
    <row r="1012" spans="2:8">
      <c r="B1012" s="33">
        <v>45527</v>
      </c>
      <c r="C1012" s="38">
        <v>1872.66760253906</v>
      </c>
      <c r="D1012">
        <v>543897</v>
      </c>
      <c r="E1012" s="33"/>
      <c r="G1012" s="33">
        <v>45527</v>
      </c>
      <c r="H1012">
        <v>0.54389699999999996</v>
      </c>
    </row>
    <row r="1013" spans="2:8">
      <c r="B1013" s="33">
        <v>45530</v>
      </c>
      <c r="C1013" s="38">
        <v>1899.94299316406</v>
      </c>
      <c r="D1013">
        <v>580249</v>
      </c>
      <c r="E1013" s="33"/>
      <c r="G1013" s="33">
        <v>45530</v>
      </c>
      <c r="H1013">
        <v>0.58024900000000001</v>
      </c>
    </row>
    <row r="1014" spans="2:8">
      <c r="B1014" s="33">
        <v>45531</v>
      </c>
      <c r="C1014" s="38">
        <v>1883.15051269531</v>
      </c>
      <c r="D1014">
        <v>1032266</v>
      </c>
      <c r="E1014" s="33"/>
      <c r="G1014" s="33">
        <v>45531</v>
      </c>
      <c r="H1014">
        <v>1.0322659999999999</v>
      </c>
    </row>
    <row r="1015" spans="2:8">
      <c r="B1015" s="33">
        <v>45532</v>
      </c>
      <c r="C1015" s="38">
        <v>1878.57971191406</v>
      </c>
      <c r="D1015">
        <v>766452</v>
      </c>
      <c r="E1015" s="33"/>
      <c r="G1015" s="33">
        <v>45532</v>
      </c>
      <c r="H1015">
        <v>0.76645200000000002</v>
      </c>
    </row>
    <row r="1016" spans="2:8">
      <c r="B1016" s="33">
        <v>45533</v>
      </c>
      <c r="C1016" s="38">
        <v>1881.212890625</v>
      </c>
      <c r="D1016">
        <v>636198</v>
      </c>
      <c r="E1016" s="33"/>
      <c r="G1016" s="33">
        <v>45533</v>
      </c>
      <c r="H1016">
        <v>0.63619800000000004</v>
      </c>
    </row>
    <row r="1017" spans="2:8">
      <c r="B1017" s="33">
        <v>45534</v>
      </c>
      <c r="C1017" s="38">
        <v>1887.27404785156</v>
      </c>
      <c r="D1017">
        <v>1562361</v>
      </c>
      <c r="E1017" s="33"/>
      <c r="G1017" s="33">
        <v>45534</v>
      </c>
      <c r="H1017">
        <v>1.5623610000000001</v>
      </c>
    </row>
    <row r="1018" spans="2:8">
      <c r="B1018" s="33">
        <v>45537</v>
      </c>
      <c r="C1018" s="38">
        <v>1873.41284179687</v>
      </c>
      <c r="D1018">
        <v>663594</v>
      </c>
      <c r="E1018" s="33"/>
      <c r="G1018" s="33">
        <v>45537</v>
      </c>
      <c r="H1018">
        <v>0.66359400000000002</v>
      </c>
    </row>
    <row r="1019" spans="2:8">
      <c r="B1019" s="33">
        <v>45538</v>
      </c>
      <c r="C1019" s="38">
        <v>1889.85754394531</v>
      </c>
      <c r="D1019">
        <v>593605</v>
      </c>
      <c r="E1019" s="33"/>
      <c r="G1019" s="33">
        <v>45538</v>
      </c>
      <c r="H1019">
        <v>0.59360500000000005</v>
      </c>
    </row>
    <row r="1020" spans="2:8">
      <c r="B1020" s="33">
        <v>45539</v>
      </c>
      <c r="C1020" s="38">
        <v>1889.21166992187</v>
      </c>
      <c r="D1020">
        <v>573554</v>
      </c>
      <c r="E1020" s="33"/>
      <c r="G1020" s="33">
        <v>45539</v>
      </c>
      <c r="H1020">
        <v>0.57355400000000001</v>
      </c>
    </row>
    <row r="1021" spans="2:8">
      <c r="B1021" s="33">
        <v>45540</v>
      </c>
      <c r="C1021" s="38">
        <v>1867.50061035156</v>
      </c>
      <c r="D1021">
        <v>544961</v>
      </c>
      <c r="E1021" s="33"/>
      <c r="G1021" s="33">
        <v>45540</v>
      </c>
      <c r="H1021">
        <v>0.54496100000000003</v>
      </c>
    </row>
    <row r="1022" spans="2:8">
      <c r="B1022" s="33">
        <v>45541</v>
      </c>
      <c r="C1022" s="38">
        <v>1860.44580078125</v>
      </c>
      <c r="D1022">
        <v>788707</v>
      </c>
      <c r="E1022" s="33"/>
      <c r="G1022" s="33">
        <v>45541</v>
      </c>
      <c r="H1022">
        <v>0.78870700000000005</v>
      </c>
    </row>
    <row r="1023" spans="2:8">
      <c r="B1023" s="33">
        <v>45544</v>
      </c>
      <c r="C1023" s="38">
        <v>1880.36840820312</v>
      </c>
      <c r="D1023">
        <v>422565</v>
      </c>
      <c r="E1023" s="33"/>
      <c r="F1023" s="32"/>
      <c r="G1023" s="33">
        <v>45544</v>
      </c>
      <c r="H1023">
        <v>0.42256500000000002</v>
      </c>
    </row>
    <row r="1024" spans="2:8">
      <c r="B1024" s="33">
        <v>45545</v>
      </c>
      <c r="C1024" s="38">
        <v>1910.22729492187</v>
      </c>
      <c r="D1024">
        <v>1335774</v>
      </c>
      <c r="E1024" s="33"/>
      <c r="F1024" s="32"/>
      <c r="G1024" s="33">
        <v>45545</v>
      </c>
      <c r="H1024">
        <v>1.335774</v>
      </c>
    </row>
    <row r="1025" spans="2:8">
      <c r="B1025" s="33">
        <v>45546</v>
      </c>
      <c r="C1025" s="38">
        <v>1945.15380859375</v>
      </c>
      <c r="D1025">
        <v>1175514</v>
      </c>
      <c r="E1025" s="33"/>
      <c r="F1025" s="32"/>
      <c r="G1025" s="33">
        <v>45546</v>
      </c>
      <c r="H1025">
        <v>1.1755139999999999</v>
      </c>
    </row>
    <row r="1026" spans="2:8">
      <c r="B1026" s="33">
        <v>45547</v>
      </c>
      <c r="C1026" s="38">
        <v>1983.70703125</v>
      </c>
      <c r="D1026">
        <v>1824365</v>
      </c>
      <c r="E1026" s="33"/>
      <c r="F1026" s="32"/>
      <c r="G1026" s="33">
        <v>45547</v>
      </c>
      <c r="H1026">
        <v>1.824365</v>
      </c>
    </row>
    <row r="1027" spans="2:8">
      <c r="B1027" s="33">
        <v>45548</v>
      </c>
      <c r="C1027" s="38">
        <v>1975.41015625</v>
      </c>
      <c r="D1027">
        <v>1147593</v>
      </c>
      <c r="E1027" s="33"/>
      <c r="F1027" s="32"/>
      <c r="G1027" s="33">
        <v>45548</v>
      </c>
      <c r="H1027">
        <v>1.1475930000000001</v>
      </c>
    </row>
    <row r="1028" spans="2:8">
      <c r="B1028" s="33">
        <v>45551</v>
      </c>
      <c r="C1028" s="38">
        <v>1977.24841308593</v>
      </c>
      <c r="D1028">
        <v>324013</v>
      </c>
      <c r="E1028" s="33"/>
      <c r="F1028" s="32"/>
      <c r="G1028" s="33">
        <v>45551</v>
      </c>
      <c r="H1028">
        <v>0.324013</v>
      </c>
    </row>
    <row r="1029" spans="2:8">
      <c r="B1029" s="33">
        <v>45552</v>
      </c>
      <c r="C1029" s="38">
        <v>1993.79260253906</v>
      </c>
      <c r="D1029">
        <v>596475</v>
      </c>
      <c r="E1029" s="33"/>
      <c r="F1029" s="32"/>
      <c r="G1029" s="33">
        <v>45552</v>
      </c>
      <c r="H1029">
        <v>0.59647499999999998</v>
      </c>
    </row>
    <row r="1030" spans="2:8">
      <c r="B1030" s="33">
        <v>45553</v>
      </c>
      <c r="C1030" s="38">
        <v>1975.16174316406</v>
      </c>
      <c r="D1030">
        <v>427477</v>
      </c>
      <c r="E1030" s="33"/>
      <c r="F1030" s="32"/>
      <c r="G1030" s="33">
        <v>45553</v>
      </c>
      <c r="H1030">
        <v>0.427477</v>
      </c>
    </row>
    <row r="1031" spans="2:8">
      <c r="B1031" s="33">
        <v>45554</v>
      </c>
      <c r="C1031" s="38">
        <v>1985.89306640625</v>
      </c>
      <c r="D1031">
        <v>757558</v>
      </c>
      <c r="E1031" s="33"/>
      <c r="F1031" s="32"/>
      <c r="G1031" s="33">
        <v>45554</v>
      </c>
      <c r="H1031">
        <v>0.75755799999999995</v>
      </c>
    </row>
    <row r="1032" spans="2:8">
      <c r="B1032" s="33">
        <v>45555</v>
      </c>
      <c r="C1032" s="38">
        <v>2035.07849121093</v>
      </c>
      <c r="D1032">
        <v>1360503</v>
      </c>
      <c r="E1032" s="33"/>
      <c r="F1032" s="32"/>
      <c r="G1032" s="33">
        <v>45555</v>
      </c>
      <c r="H1032">
        <v>1.360503</v>
      </c>
    </row>
    <row r="1033" spans="2:8">
      <c r="B1033" s="33">
        <v>45558</v>
      </c>
      <c r="C1033" s="38">
        <v>2069.16015625</v>
      </c>
      <c r="D1033">
        <v>1311899</v>
      </c>
      <c r="E1033" s="33"/>
      <c r="F1033" s="32"/>
      <c r="G1033" s="33">
        <v>45558</v>
      </c>
      <c r="H1033">
        <v>1.3118989999999999</v>
      </c>
    </row>
    <row r="1034" spans="2:8">
      <c r="B1034" s="33">
        <v>45559</v>
      </c>
      <c r="C1034" s="38">
        <v>2055.00073242187</v>
      </c>
      <c r="D1034">
        <v>1097815</v>
      </c>
      <c r="E1034" s="33"/>
      <c r="F1034" s="32"/>
      <c r="G1034" s="33">
        <v>45559</v>
      </c>
      <c r="H1034">
        <v>1.097815</v>
      </c>
    </row>
    <row r="1035" spans="2:8">
      <c r="B1035" s="33">
        <v>45560</v>
      </c>
      <c r="C1035" s="38">
        <v>2048.49267578125</v>
      </c>
      <c r="D1035">
        <v>676261</v>
      </c>
      <c r="E1035" s="33"/>
      <c r="F1035" s="32"/>
      <c r="G1035" s="33">
        <v>45560</v>
      </c>
      <c r="H1035">
        <v>0.676261</v>
      </c>
    </row>
    <row r="1036" spans="2:8">
      <c r="B1036" s="33">
        <v>45561</v>
      </c>
      <c r="C1036" s="38">
        <v>2009.19396972656</v>
      </c>
      <c r="D1036">
        <v>1227890</v>
      </c>
      <c r="E1036" s="33"/>
      <c r="F1036" s="32"/>
      <c r="G1036" s="33">
        <v>45561</v>
      </c>
      <c r="H1036">
        <v>1.2278899999999999</v>
      </c>
    </row>
    <row r="1037" spans="2:8">
      <c r="B1037" s="33">
        <v>45562</v>
      </c>
      <c r="C1037" s="38">
        <v>2018.38525390625</v>
      </c>
      <c r="D1037">
        <v>1325848</v>
      </c>
      <c r="E1037" s="33"/>
      <c r="G1037" s="33">
        <v>45562</v>
      </c>
      <c r="H1037">
        <v>1.3258479999999999</v>
      </c>
    </row>
    <row r="1038" spans="2:8">
      <c r="B1038" s="33">
        <v>45565</v>
      </c>
      <c r="C1038" s="38">
        <v>2000.10217285156</v>
      </c>
      <c r="D1038">
        <v>749912</v>
      </c>
      <c r="E1038" s="33"/>
      <c r="G1038" s="33">
        <v>45565</v>
      </c>
      <c r="H1038">
        <v>0.74991200000000002</v>
      </c>
    </row>
    <row r="1039" spans="2:8">
      <c r="B1039" s="33">
        <v>45566</v>
      </c>
      <c r="C1039" s="38">
        <v>1987.08544921875</v>
      </c>
      <c r="D1039">
        <v>860908</v>
      </c>
      <c r="E1039" s="33"/>
      <c r="G1039" s="33">
        <v>45566</v>
      </c>
      <c r="H1039">
        <v>0.86090800000000001</v>
      </c>
    </row>
    <row r="1040" spans="2:8">
      <c r="B1040" s="33">
        <v>45568</v>
      </c>
      <c r="C1040" s="38">
        <v>1960.35656738281</v>
      </c>
      <c r="D1040">
        <v>1327472</v>
      </c>
      <c r="E1040" s="33"/>
      <c r="F1040" s="32"/>
      <c r="G1040" s="33">
        <v>45568</v>
      </c>
      <c r="H1040">
        <v>1.327472</v>
      </c>
    </row>
    <row r="1041" spans="2:8">
      <c r="B1041" s="33">
        <v>45569</v>
      </c>
      <c r="C1041" s="38">
        <v>1922.15087890625</v>
      </c>
      <c r="D1041">
        <v>1379482</v>
      </c>
      <c r="E1041" s="33"/>
      <c r="F1041" s="32"/>
      <c r="G1041" s="33">
        <v>45569</v>
      </c>
      <c r="H1041">
        <v>1.3794820000000001</v>
      </c>
    </row>
    <row r="1042" spans="2:8">
      <c r="B1042" s="33">
        <v>45572</v>
      </c>
      <c r="C1042" s="38">
        <v>1902.42712402343</v>
      </c>
      <c r="D1042">
        <v>731944</v>
      </c>
      <c r="E1042" s="33"/>
      <c r="F1042" s="32"/>
      <c r="G1042" s="33">
        <v>45572</v>
      </c>
      <c r="H1042">
        <v>0.73194400000000004</v>
      </c>
    </row>
    <row r="1043" spans="2:8">
      <c r="B1043" s="33">
        <v>45573</v>
      </c>
      <c r="C1043" s="38">
        <v>1936.06188964843</v>
      </c>
      <c r="D1043">
        <v>1086748</v>
      </c>
      <c r="E1043" s="33"/>
      <c r="F1043" s="32"/>
      <c r="G1043" s="33">
        <v>45573</v>
      </c>
      <c r="H1043">
        <v>1.086748</v>
      </c>
    </row>
    <row r="1044" spans="2:8">
      <c r="B1044" s="33">
        <v>45574</v>
      </c>
      <c r="C1044" s="38">
        <v>1916.4375</v>
      </c>
      <c r="D1044">
        <v>1281595</v>
      </c>
      <c r="E1044" s="33"/>
      <c r="F1044" s="32"/>
      <c r="G1044" s="33">
        <v>45574</v>
      </c>
      <c r="H1044">
        <v>1.281595</v>
      </c>
    </row>
    <row r="1045" spans="2:8">
      <c r="B1045" s="33">
        <v>45575</v>
      </c>
      <c r="C1045" s="38">
        <v>1925.97644042968</v>
      </c>
      <c r="D1045">
        <v>517804</v>
      </c>
      <c r="E1045" s="33"/>
      <c r="G1045" s="33">
        <v>45575</v>
      </c>
      <c r="H1045">
        <v>0.51780400000000004</v>
      </c>
    </row>
    <row r="1046" spans="2:8">
      <c r="B1046" s="33">
        <v>45576</v>
      </c>
      <c r="C1046" s="38">
        <v>1926.17517089843</v>
      </c>
      <c r="D1046">
        <v>329385</v>
      </c>
      <c r="E1046" s="33"/>
      <c r="G1046" s="33">
        <v>45576</v>
      </c>
      <c r="H1046">
        <v>0.32938499999999998</v>
      </c>
    </row>
    <row r="1047" spans="2:8">
      <c r="B1047" s="33">
        <v>45579</v>
      </c>
      <c r="C1047" s="38">
        <v>1927.9140625</v>
      </c>
      <c r="D1047">
        <v>505739</v>
      </c>
      <c r="E1047" s="33"/>
      <c r="F1047" s="32"/>
      <c r="G1047" s="33">
        <v>45579</v>
      </c>
      <c r="H1047">
        <v>0.50573900000000005</v>
      </c>
    </row>
    <row r="1048" spans="2:8">
      <c r="B1048" s="33">
        <v>45580</v>
      </c>
      <c r="C1048" s="38">
        <v>1922.39929199218</v>
      </c>
      <c r="D1048">
        <v>484293</v>
      </c>
      <c r="E1048" s="33"/>
      <c r="G1048" s="33">
        <v>45580</v>
      </c>
      <c r="H1048">
        <v>0.48429299999999997</v>
      </c>
    </row>
    <row r="1049" spans="2:8">
      <c r="B1049" s="33">
        <v>45581</v>
      </c>
      <c r="C1049" s="38">
        <v>1926.97021484375</v>
      </c>
      <c r="D1049">
        <v>646184</v>
      </c>
      <c r="E1049" s="33"/>
      <c r="F1049" s="32"/>
      <c r="G1049" s="33">
        <v>45581</v>
      </c>
      <c r="H1049">
        <v>0.64618399999999998</v>
      </c>
    </row>
    <row r="1050" spans="2:8">
      <c r="B1050" s="33">
        <v>45582</v>
      </c>
      <c r="C1050" s="38">
        <v>1794.07055664062</v>
      </c>
      <c r="D1050">
        <v>3142978</v>
      </c>
      <c r="E1050" s="33"/>
      <c r="G1050" s="33">
        <v>45582</v>
      </c>
      <c r="H1050">
        <v>3.1429779999999998</v>
      </c>
    </row>
    <row r="1051" spans="2:8">
      <c r="B1051" s="33">
        <v>45583</v>
      </c>
      <c r="C1051" s="38">
        <v>1837.93969726562</v>
      </c>
      <c r="D1051">
        <v>2638593</v>
      </c>
      <c r="E1051" s="33"/>
      <c r="G1051" s="33">
        <v>45583</v>
      </c>
      <c r="H1051">
        <v>2.6385930000000002</v>
      </c>
    </row>
    <row r="1052" spans="2:8">
      <c r="B1052" s="33">
        <v>45586</v>
      </c>
      <c r="C1052" s="38">
        <v>1801.17492675781</v>
      </c>
      <c r="D1052">
        <v>920339</v>
      </c>
      <c r="E1052" s="33"/>
      <c r="G1052" s="33">
        <v>45586</v>
      </c>
      <c r="H1052">
        <v>0.92033900000000002</v>
      </c>
    </row>
    <row r="1053" spans="2:8">
      <c r="B1053" s="33">
        <v>45587</v>
      </c>
      <c r="C1053" s="38">
        <v>1759.54138183593</v>
      </c>
      <c r="D1053">
        <v>1400528</v>
      </c>
      <c r="E1053" s="33"/>
      <c r="G1053" s="33">
        <v>45587</v>
      </c>
      <c r="H1053">
        <v>1.400528</v>
      </c>
    </row>
    <row r="1054" spans="2:8">
      <c r="B1054" s="33">
        <v>45588</v>
      </c>
      <c r="C1054" s="38">
        <v>1738.67492675781</v>
      </c>
      <c r="D1054">
        <v>1457260</v>
      </c>
      <c r="E1054" s="33"/>
      <c r="G1054" s="33">
        <v>45588</v>
      </c>
      <c r="H1054">
        <v>1.45726</v>
      </c>
    </row>
    <row r="1055" spans="2:8">
      <c r="B1055" s="33">
        <v>45589</v>
      </c>
      <c r="C1055" s="38">
        <v>1712.34350585937</v>
      </c>
      <c r="D1055">
        <v>1229222</v>
      </c>
      <c r="E1055" s="33"/>
      <c r="G1055" s="33">
        <v>45589</v>
      </c>
      <c r="H1055">
        <v>1.229222</v>
      </c>
    </row>
    <row r="1056" spans="2:8">
      <c r="B1056" s="33">
        <v>45590</v>
      </c>
      <c r="C1056" s="38">
        <v>1684.17358398437</v>
      </c>
      <c r="D1056">
        <v>720139</v>
      </c>
      <c r="E1056" s="33"/>
      <c r="F1056" s="32"/>
      <c r="G1056" s="33">
        <v>45590</v>
      </c>
      <c r="H1056">
        <v>0.72013899999999997</v>
      </c>
    </row>
    <row r="1057" spans="2:8">
      <c r="B1057" s="33">
        <v>45593</v>
      </c>
      <c r="C1057" s="38">
        <v>1657.79248046875</v>
      </c>
      <c r="D1057">
        <v>694254</v>
      </c>
      <c r="E1057" s="33"/>
      <c r="F1057" s="32"/>
      <c r="G1057" s="33">
        <v>45593</v>
      </c>
      <c r="H1057">
        <v>0.69425400000000004</v>
      </c>
    </row>
    <row r="1058" spans="2:8">
      <c r="B1058" s="33">
        <v>45594</v>
      </c>
      <c r="C1058" s="38">
        <v>1661.56823730468</v>
      </c>
      <c r="D1058">
        <v>1036926</v>
      </c>
      <c r="E1058" s="33"/>
      <c r="F1058" s="32"/>
      <c r="G1058" s="33">
        <v>45594</v>
      </c>
      <c r="H1058">
        <v>1.036926</v>
      </c>
    </row>
    <row r="1059" spans="2:8">
      <c r="B1059" s="33">
        <v>45595</v>
      </c>
      <c r="C1059" s="38">
        <v>1651.93005371093</v>
      </c>
      <c r="D1059">
        <v>1154994</v>
      </c>
      <c r="E1059" s="33"/>
      <c r="G1059" s="33">
        <v>45595</v>
      </c>
      <c r="H1059">
        <v>1.1549940000000001</v>
      </c>
    </row>
    <row r="1060" spans="2:8">
      <c r="B1060" s="33">
        <v>45596</v>
      </c>
      <c r="C1060" s="38">
        <v>1627.98327636718</v>
      </c>
      <c r="D1060">
        <v>1787940</v>
      </c>
      <c r="E1060" s="33"/>
      <c r="F1060" s="32"/>
      <c r="G1060" s="33">
        <v>45596</v>
      </c>
      <c r="H1060">
        <v>1.7879400000000001</v>
      </c>
    </row>
    <row r="1061" spans="2:8">
      <c r="B1061" s="33">
        <v>45597</v>
      </c>
      <c r="C1061" s="38">
        <v>1636.82678222656</v>
      </c>
      <c r="D1061">
        <v>64766</v>
      </c>
      <c r="E1061" s="33"/>
      <c r="G1061" s="33">
        <v>45597</v>
      </c>
      <c r="H1061">
        <v>6.4766000000000004E-2</v>
      </c>
    </row>
    <row r="1062" spans="2:8">
      <c r="B1062" s="33">
        <v>45600</v>
      </c>
      <c r="C1062" s="38">
        <v>1617.94750976562</v>
      </c>
      <c r="D1062">
        <v>854857</v>
      </c>
      <c r="E1062" s="33"/>
      <c r="G1062" s="33">
        <v>45600</v>
      </c>
      <c r="H1062">
        <v>0.85485699999999998</v>
      </c>
    </row>
    <row r="1063" spans="2:8">
      <c r="B1063" s="33">
        <v>45601</v>
      </c>
      <c r="C1063" s="38">
        <v>1623.1640625</v>
      </c>
      <c r="D1063">
        <v>1191485</v>
      </c>
      <c r="E1063" s="33"/>
      <c r="G1063" s="33">
        <v>45601</v>
      </c>
      <c r="H1063">
        <v>1.1914849999999999</v>
      </c>
    </row>
    <row r="1064" spans="2:8">
      <c r="B1064" s="33">
        <v>45602</v>
      </c>
      <c r="C1064" s="38">
        <v>1664.49963378906</v>
      </c>
      <c r="D1064">
        <v>980220</v>
      </c>
      <c r="E1064" s="33"/>
      <c r="F1064" s="32"/>
      <c r="G1064" s="33">
        <v>45602</v>
      </c>
      <c r="H1064">
        <v>0.98021999999999998</v>
      </c>
    </row>
    <row r="1065" spans="2:8">
      <c r="B1065" s="33">
        <v>45603</v>
      </c>
      <c r="C1065" s="38">
        <v>1655.45739746093</v>
      </c>
      <c r="D1065">
        <v>944499</v>
      </c>
      <c r="E1065" s="33"/>
      <c r="F1065" s="32"/>
      <c r="G1065" s="33">
        <v>45603</v>
      </c>
      <c r="H1065">
        <v>0.94449899999999998</v>
      </c>
    </row>
    <row r="1066" spans="2:8">
      <c r="B1066" s="33">
        <v>45604</v>
      </c>
      <c r="C1066" s="38">
        <v>1650.091796875</v>
      </c>
      <c r="D1066">
        <v>743428</v>
      </c>
      <c r="E1066" s="33"/>
      <c r="G1066" s="33">
        <v>45604</v>
      </c>
      <c r="H1066">
        <v>0.74342799999999998</v>
      </c>
    </row>
    <row r="1067" spans="2:8">
      <c r="B1067" s="33">
        <v>45607</v>
      </c>
      <c r="C1067" s="38">
        <v>1631.31188964843</v>
      </c>
      <c r="D1067">
        <v>511576</v>
      </c>
      <c r="E1067" s="33"/>
      <c r="G1067" s="33">
        <v>45607</v>
      </c>
      <c r="H1067">
        <v>0.51157600000000003</v>
      </c>
    </row>
    <row r="1068" spans="2:8">
      <c r="B1068" s="33">
        <v>45608</v>
      </c>
      <c r="C1068" s="38">
        <v>1593.20581054687</v>
      </c>
      <c r="D1068">
        <v>538309</v>
      </c>
      <c r="E1068" s="33"/>
      <c r="F1068" s="32"/>
      <c r="G1068" s="33">
        <v>45608</v>
      </c>
      <c r="H1068">
        <v>0.53830900000000004</v>
      </c>
    </row>
    <row r="1069" spans="2:8">
      <c r="B1069" s="33">
        <v>45609</v>
      </c>
      <c r="C1069" s="38">
        <v>1603.83764648437</v>
      </c>
      <c r="D1069">
        <v>723526</v>
      </c>
      <c r="E1069" s="33"/>
      <c r="F1069" s="32"/>
      <c r="G1069" s="33">
        <v>45609</v>
      </c>
      <c r="H1069">
        <v>0.723526</v>
      </c>
    </row>
    <row r="1070" spans="2:8">
      <c r="B1070" s="33">
        <v>45610</v>
      </c>
      <c r="C1070" s="38">
        <v>1608.55749511718</v>
      </c>
      <c r="D1070">
        <v>717761</v>
      </c>
      <c r="E1070" s="33"/>
      <c r="F1070" s="32"/>
      <c r="G1070" s="33">
        <v>45610</v>
      </c>
      <c r="H1070">
        <v>0.71776099999999998</v>
      </c>
    </row>
    <row r="1071" spans="2:8">
      <c r="B1071" s="33">
        <v>45614</v>
      </c>
      <c r="C1071" s="38">
        <v>1608.75622558593</v>
      </c>
      <c r="D1071">
        <v>458137</v>
      </c>
      <c r="E1071" s="33"/>
      <c r="F1071" s="32"/>
      <c r="G1071" s="33">
        <v>45614</v>
      </c>
      <c r="H1071">
        <v>0.45813700000000002</v>
      </c>
    </row>
    <row r="1072" spans="2:8">
      <c r="B1072" s="33">
        <v>45615</v>
      </c>
      <c r="C1072" s="38">
        <v>1622.31945800781</v>
      </c>
      <c r="D1072">
        <v>575229</v>
      </c>
      <c r="E1072" s="33"/>
      <c r="F1072" s="32"/>
      <c r="G1072" s="33">
        <v>45615</v>
      </c>
      <c r="H1072">
        <v>0.57522899999999999</v>
      </c>
    </row>
    <row r="1073" spans="2:8">
      <c r="B1073" s="33">
        <v>45617</v>
      </c>
      <c r="C1073" s="38">
        <v>1625.69775390625</v>
      </c>
      <c r="D1073">
        <v>739900</v>
      </c>
      <c r="E1073" s="33"/>
      <c r="F1073" s="32"/>
      <c r="G1073" s="33">
        <v>45617</v>
      </c>
      <c r="H1073">
        <v>0.7399</v>
      </c>
    </row>
    <row r="1074" spans="2:8">
      <c r="B1074" s="33">
        <v>45618</v>
      </c>
      <c r="C1074" s="38">
        <v>1655.20910644531</v>
      </c>
      <c r="D1074">
        <v>740554</v>
      </c>
      <c r="E1074" s="33"/>
      <c r="F1074" s="32"/>
      <c r="G1074" s="33">
        <v>45618</v>
      </c>
      <c r="H1074">
        <v>0.74055400000000005</v>
      </c>
    </row>
    <row r="1075" spans="2:8">
      <c r="B1075" s="33">
        <v>45621</v>
      </c>
      <c r="C1075" s="38">
        <v>1697.28979492187</v>
      </c>
      <c r="D1075">
        <v>2342379</v>
      </c>
      <c r="E1075" s="33"/>
      <c r="F1075" s="32"/>
      <c r="G1075" s="33">
        <v>45621</v>
      </c>
      <c r="H1075">
        <v>2.3423790000000002</v>
      </c>
    </row>
    <row r="1076" spans="2:8">
      <c r="B1076" s="33">
        <v>45622</v>
      </c>
      <c r="C1076" s="38">
        <v>1700.3203125</v>
      </c>
      <c r="D1076">
        <v>941525</v>
      </c>
      <c r="E1076" s="33"/>
      <c r="F1076" s="32"/>
      <c r="G1076" s="33">
        <v>45622</v>
      </c>
      <c r="H1076">
        <v>0.94152499999999995</v>
      </c>
    </row>
    <row r="1077" spans="2:8">
      <c r="B1077" s="33">
        <v>45623</v>
      </c>
      <c r="C1077" s="38">
        <v>1717.7587890625</v>
      </c>
      <c r="D1077">
        <v>1127424</v>
      </c>
      <c r="E1077" s="33"/>
      <c r="F1077" s="32"/>
      <c r="G1077" s="33">
        <v>45623</v>
      </c>
      <c r="H1077">
        <v>1.127424</v>
      </c>
    </row>
    <row r="1078" spans="2:8">
      <c r="B1078" s="33">
        <v>45624</v>
      </c>
      <c r="C1078" s="38">
        <v>1706.6796875</v>
      </c>
      <c r="D1078">
        <v>886719</v>
      </c>
      <c r="E1078" s="33"/>
      <c r="F1078" s="32"/>
      <c r="G1078" s="33">
        <v>45624</v>
      </c>
      <c r="H1078">
        <v>0.88671900000000003</v>
      </c>
    </row>
    <row r="1079" spans="2:8">
      <c r="B1079" s="33">
        <v>45625</v>
      </c>
      <c r="C1079" s="38">
        <v>1707.0771484375</v>
      </c>
      <c r="D1079">
        <v>640326</v>
      </c>
      <c r="E1079" s="33"/>
      <c r="F1079" s="32"/>
      <c r="G1079" s="33">
        <v>45625</v>
      </c>
      <c r="H1079">
        <v>0.64032599999999995</v>
      </c>
    </row>
    <row r="1080" spans="2:8">
      <c r="B1080" s="33">
        <v>45628</v>
      </c>
      <c r="C1080" s="38">
        <v>1728.29138183593</v>
      </c>
      <c r="D1080">
        <v>512799</v>
      </c>
      <c r="E1080" s="33"/>
      <c r="F1080" s="32"/>
      <c r="G1080" s="33">
        <v>45628</v>
      </c>
      <c r="H1080">
        <v>0.512799</v>
      </c>
    </row>
    <row r="1081" spans="2:8">
      <c r="B1081" s="33">
        <v>45629</v>
      </c>
      <c r="C1081" s="38">
        <v>1746.02783203125</v>
      </c>
      <c r="D1081">
        <v>891519</v>
      </c>
      <c r="E1081" s="33"/>
      <c r="G1081" s="33">
        <v>45629</v>
      </c>
      <c r="H1081">
        <v>0.89151899999999995</v>
      </c>
    </row>
    <row r="1082" spans="2:8">
      <c r="B1082" s="33">
        <v>45630</v>
      </c>
      <c r="C1082" s="38">
        <v>1721.63391113281</v>
      </c>
      <c r="D1082">
        <v>603018</v>
      </c>
      <c r="E1082" s="33"/>
      <c r="F1082" s="32"/>
      <c r="G1082" s="33">
        <v>45630</v>
      </c>
      <c r="H1082">
        <v>0.60301800000000005</v>
      </c>
    </row>
    <row r="1083" spans="2:8">
      <c r="B1083" s="33">
        <v>45631</v>
      </c>
      <c r="C1083" s="38">
        <v>1735.59448242187</v>
      </c>
      <c r="D1083">
        <v>961207</v>
      </c>
      <c r="E1083" s="33"/>
      <c r="F1083" s="32"/>
      <c r="G1083" s="33">
        <v>45631</v>
      </c>
      <c r="H1083">
        <v>0.96120700000000003</v>
      </c>
    </row>
    <row r="1084" spans="2:8">
      <c r="B1084" s="33">
        <v>45632</v>
      </c>
      <c r="C1084" s="38">
        <v>1727.69519042968</v>
      </c>
      <c r="D1084">
        <v>698889</v>
      </c>
      <c r="E1084" s="33"/>
      <c r="F1084" s="32"/>
      <c r="G1084" s="33">
        <v>45632</v>
      </c>
      <c r="H1084">
        <v>0.69888899999999998</v>
      </c>
    </row>
    <row r="1085" spans="2:8">
      <c r="B1085" s="33">
        <v>45635</v>
      </c>
      <c r="C1085" s="38">
        <v>1693.86157226562</v>
      </c>
      <c r="D1085">
        <v>805098</v>
      </c>
      <c r="E1085" s="33"/>
      <c r="F1085" s="32"/>
      <c r="G1085" s="33">
        <v>45635</v>
      </c>
      <c r="H1085">
        <v>0.80509799999999998</v>
      </c>
    </row>
    <row r="1086" spans="2:8">
      <c r="B1086" s="33">
        <v>45636</v>
      </c>
      <c r="C1086" s="38">
        <v>1698.13427734375</v>
      </c>
      <c r="D1086">
        <v>1160263</v>
      </c>
      <c r="E1086" s="33"/>
      <c r="F1086" s="32"/>
      <c r="G1086" s="33">
        <v>45636</v>
      </c>
      <c r="H1086">
        <v>1.160263</v>
      </c>
    </row>
    <row r="1087" spans="2:8">
      <c r="B1087" s="33">
        <v>45637</v>
      </c>
      <c r="C1087" s="38">
        <v>1741.109375</v>
      </c>
      <c r="D1087">
        <v>540835</v>
      </c>
      <c r="E1087" s="33"/>
      <c r="F1087" s="32"/>
      <c r="G1087" s="33">
        <v>45637</v>
      </c>
      <c r="H1087">
        <v>0.54083499999999995</v>
      </c>
    </row>
    <row r="1088" spans="2:8">
      <c r="B1088" s="33">
        <v>45638</v>
      </c>
      <c r="C1088" s="38">
        <v>1746.77307128906</v>
      </c>
      <c r="D1088">
        <v>713475</v>
      </c>
      <c r="E1088" s="33"/>
      <c r="F1088" s="32"/>
      <c r="G1088" s="33">
        <v>45638</v>
      </c>
      <c r="H1088">
        <v>0.71347499999999997</v>
      </c>
    </row>
    <row r="1089" spans="2:8">
      <c r="B1089" s="33">
        <v>45639</v>
      </c>
      <c r="C1089" s="38">
        <v>1746.673828125</v>
      </c>
      <c r="D1089">
        <v>900553</v>
      </c>
      <c r="E1089" s="33"/>
      <c r="F1089" s="32"/>
      <c r="G1089" s="33">
        <v>45639</v>
      </c>
      <c r="H1089">
        <v>0.90055300000000005</v>
      </c>
    </row>
    <row r="1090" spans="2:8">
      <c r="B1090" s="33">
        <v>45642</v>
      </c>
      <c r="C1090" s="38">
        <v>1757.55419921875</v>
      </c>
      <c r="D1090">
        <v>620774</v>
      </c>
      <c r="E1090" s="33"/>
      <c r="F1090" s="32"/>
      <c r="G1090" s="33">
        <v>45642</v>
      </c>
      <c r="H1090">
        <v>0.62077400000000005</v>
      </c>
    </row>
    <row r="1091" spans="2:8">
      <c r="B1091" s="33">
        <v>45643</v>
      </c>
      <c r="C1091" s="38">
        <v>1721.38562011718</v>
      </c>
      <c r="D1091">
        <v>756251</v>
      </c>
      <c r="E1091" s="33"/>
      <c r="F1091" s="32"/>
      <c r="G1091" s="33">
        <v>45643</v>
      </c>
      <c r="H1091">
        <v>0.75625100000000001</v>
      </c>
    </row>
    <row r="1092" spans="2:8">
      <c r="B1092" s="33">
        <v>45644</v>
      </c>
      <c r="C1092" s="38">
        <v>1686.26025390625</v>
      </c>
      <c r="D1092">
        <v>704084</v>
      </c>
      <c r="E1092" s="33"/>
      <c r="F1092" s="32"/>
      <c r="G1092" s="33">
        <v>45644</v>
      </c>
      <c r="H1092">
        <v>0.70408400000000004</v>
      </c>
    </row>
    <row r="1093" spans="2:8">
      <c r="B1093" s="33">
        <v>45645</v>
      </c>
      <c r="C1093" s="38">
        <v>1682.38513183593</v>
      </c>
      <c r="D1093">
        <v>997730</v>
      </c>
      <c r="E1093" s="33"/>
      <c r="F1093" s="32"/>
      <c r="G1093" s="33">
        <v>45645</v>
      </c>
      <c r="H1093">
        <v>0.99773000000000001</v>
      </c>
    </row>
    <row r="1094" spans="2:8">
      <c r="B1094" s="33">
        <v>45646</v>
      </c>
      <c r="C1094" s="38">
        <v>1646.86242675781</v>
      </c>
      <c r="D1094">
        <v>735134</v>
      </c>
      <c r="E1094" s="33"/>
      <c r="F1094" s="32"/>
      <c r="G1094" s="33">
        <v>45646</v>
      </c>
      <c r="H1094">
        <v>0.73513399999999995</v>
      </c>
    </row>
    <row r="1095" spans="2:8">
      <c r="B1095" s="33">
        <v>45649</v>
      </c>
      <c r="C1095" s="38">
        <v>1650.29040527343</v>
      </c>
      <c r="D1095">
        <v>281353</v>
      </c>
      <c r="E1095" s="33"/>
      <c r="F1095" s="32"/>
      <c r="G1095" s="33">
        <v>45649</v>
      </c>
      <c r="H1095">
        <v>0.28135300000000002</v>
      </c>
    </row>
    <row r="1096" spans="2:8">
      <c r="B1096" s="33">
        <v>45650</v>
      </c>
      <c r="C1096" s="38">
        <v>1663.50598144531</v>
      </c>
      <c r="D1096">
        <v>409597</v>
      </c>
      <c r="E1096" s="33"/>
      <c r="F1096" s="32"/>
      <c r="G1096" s="33">
        <v>45650</v>
      </c>
      <c r="H1096">
        <v>0.40959699999999999</v>
      </c>
    </row>
    <row r="1097" spans="2:8">
      <c r="B1097" s="33">
        <v>45652</v>
      </c>
      <c r="C1097" s="38">
        <v>1665.74157714843</v>
      </c>
      <c r="D1097">
        <v>255748</v>
      </c>
      <c r="E1097" s="33"/>
      <c r="F1097" s="32"/>
      <c r="G1097" s="33">
        <v>45652</v>
      </c>
      <c r="H1097">
        <v>0.25574799999999998</v>
      </c>
    </row>
    <row r="1098" spans="2:8">
      <c r="B1098" s="33">
        <v>45653</v>
      </c>
      <c r="C1098" s="38">
        <v>1639.41015625</v>
      </c>
      <c r="D1098">
        <v>548906</v>
      </c>
      <c r="E1098" s="33"/>
      <c r="F1098" s="32"/>
      <c r="G1098" s="33">
        <v>45653</v>
      </c>
      <c r="H1098">
        <v>0.54890600000000001</v>
      </c>
    </row>
    <row r="1099" spans="2:8">
      <c r="B1099" s="33">
        <v>45656</v>
      </c>
      <c r="C1099" s="38">
        <v>1640.40380859375</v>
      </c>
      <c r="D1099">
        <v>2215585</v>
      </c>
      <c r="E1099" s="33"/>
      <c r="F1099" s="32"/>
      <c r="G1099" s="33">
        <v>45656</v>
      </c>
      <c r="H1099">
        <v>2.2155849999999999</v>
      </c>
    </row>
    <row r="1100" spans="2:8">
      <c r="B1100" s="33">
        <v>45657</v>
      </c>
      <c r="C1100" s="38">
        <v>1664.44982910156</v>
      </c>
      <c r="D1100">
        <v>614282</v>
      </c>
      <c r="E1100" s="33"/>
      <c r="F1100" s="32"/>
      <c r="G1100" s="33">
        <v>45657</v>
      </c>
      <c r="H1100">
        <v>0.61428199999999999</v>
      </c>
    </row>
    <row r="1101" spans="2:8">
      <c r="B1101" s="33">
        <v>45658</v>
      </c>
      <c r="C1101" s="38">
        <v>1669.41796875</v>
      </c>
      <c r="D1101">
        <v>353971</v>
      </c>
      <c r="E1101" s="33"/>
      <c r="F1101" s="32"/>
      <c r="G1101" s="33">
        <v>45658</v>
      </c>
      <c r="H1101">
        <v>0.35397099999999998</v>
      </c>
    </row>
    <row r="1102" spans="2:8">
      <c r="B1102" s="33">
        <v>45659</v>
      </c>
      <c r="C1102" s="38">
        <v>1690.58264160156</v>
      </c>
      <c r="D1102">
        <v>707455</v>
      </c>
      <c r="E1102" s="33"/>
      <c r="F1102" s="32"/>
      <c r="G1102" s="33">
        <v>45659</v>
      </c>
      <c r="H1102">
        <v>0.70745499999999995</v>
      </c>
    </row>
    <row r="1103" spans="2:8">
      <c r="B1103" s="33">
        <v>45660</v>
      </c>
      <c r="C1103" s="38">
        <v>1689.19152832031</v>
      </c>
      <c r="D1103">
        <v>482170</v>
      </c>
      <c r="E1103" s="33"/>
      <c r="F1103" s="32"/>
      <c r="G1103" s="33">
        <v>45660</v>
      </c>
      <c r="H1103">
        <v>0.48216999999999999</v>
      </c>
    </row>
    <row r="1104" spans="2:8">
      <c r="B1104" s="33">
        <v>45663</v>
      </c>
      <c r="C1104" s="38">
        <v>1635.68395996093</v>
      </c>
      <c r="D1104">
        <v>442325</v>
      </c>
      <c r="E1104" s="33"/>
      <c r="F1104" s="32"/>
      <c r="G1104" s="33">
        <v>45663</v>
      </c>
      <c r="H1104">
        <v>0.44232500000000002</v>
      </c>
    </row>
    <row r="1105" spans="2:8">
      <c r="B1105" s="33">
        <v>45664</v>
      </c>
      <c r="C1105" s="38">
        <v>1625.64819335937</v>
      </c>
      <c r="D1105">
        <v>527750</v>
      </c>
      <c r="E1105" s="33"/>
      <c r="F1105" s="32"/>
      <c r="G1105" s="33">
        <v>45664</v>
      </c>
      <c r="H1105">
        <v>0.52775000000000005</v>
      </c>
    </row>
    <row r="1106" spans="2:8">
      <c r="B1106" s="33">
        <v>45665</v>
      </c>
      <c r="C1106" s="38">
        <v>1633.24938964843</v>
      </c>
      <c r="D1106">
        <v>704620</v>
      </c>
      <c r="E1106" s="33"/>
      <c r="F1106" s="32"/>
      <c r="G1106" s="33">
        <v>45665</v>
      </c>
      <c r="H1106">
        <v>0.70462000000000002</v>
      </c>
    </row>
    <row r="1107" spans="2:8">
      <c r="B1107" s="33">
        <v>45666</v>
      </c>
      <c r="C1107" s="38">
        <v>1619.83532714843</v>
      </c>
      <c r="D1107">
        <v>1034497</v>
      </c>
      <c r="E1107" s="33"/>
      <c r="F1107" s="32"/>
      <c r="G1107" s="33">
        <v>45666</v>
      </c>
      <c r="H1107">
        <v>1.034497</v>
      </c>
    </row>
    <row r="1108" spans="2:8">
      <c r="B1108" s="33">
        <v>45667</v>
      </c>
      <c r="C1108" s="38">
        <v>1590.07580566406</v>
      </c>
      <c r="D1108">
        <v>936502</v>
      </c>
      <c r="E1108" s="33"/>
      <c r="F1108" s="32"/>
      <c r="G1108" s="33">
        <v>45667</v>
      </c>
      <c r="H1108">
        <v>0.93650199999999995</v>
      </c>
    </row>
    <row r="1109" spans="2:8">
      <c r="B1109" s="33">
        <v>45670</v>
      </c>
      <c r="C1109" s="38">
        <v>1522.30944824218</v>
      </c>
      <c r="D1109">
        <v>1242457</v>
      </c>
      <c r="E1109" s="33"/>
      <c r="F1109" s="32"/>
      <c r="G1109" s="33">
        <v>45670</v>
      </c>
      <c r="H1109">
        <v>1.2424569999999999</v>
      </c>
    </row>
    <row r="1110" spans="2:8">
      <c r="B1110" s="33">
        <v>45671</v>
      </c>
      <c r="C1110" s="38">
        <v>1515.30419921875</v>
      </c>
      <c r="D1110">
        <v>2260391</v>
      </c>
      <c r="E1110" s="33"/>
      <c r="F1110" s="32"/>
      <c r="G1110" s="33">
        <v>45671</v>
      </c>
      <c r="H1110">
        <v>2.2603909999999998</v>
      </c>
    </row>
    <row r="1111" spans="2:8">
      <c r="B1111" s="33">
        <v>45672</v>
      </c>
      <c r="C1111" s="38">
        <v>1517.24169921875</v>
      </c>
      <c r="D1111">
        <v>1668330</v>
      </c>
      <c r="E1111" s="33"/>
      <c r="F1111" s="32"/>
      <c r="G1111" s="33">
        <v>45672</v>
      </c>
      <c r="H1111">
        <v>1.6683300000000001</v>
      </c>
    </row>
    <row r="1112" spans="2:8">
      <c r="B1112" s="33">
        <v>45673</v>
      </c>
      <c r="C1112" s="38">
        <v>1548.3427734375</v>
      </c>
      <c r="D1112">
        <v>1557265</v>
      </c>
      <c r="E1112" s="33"/>
      <c r="F1112" s="32"/>
      <c r="G1112" s="33">
        <v>45673</v>
      </c>
      <c r="H1112">
        <v>1.5572649999999999</v>
      </c>
    </row>
    <row r="1113" spans="2:8">
      <c r="B1113" s="33">
        <v>45674</v>
      </c>
      <c r="C1113" s="38">
        <v>1564.19128417968</v>
      </c>
      <c r="D1113">
        <v>4102106</v>
      </c>
      <c r="E1113" s="33"/>
      <c r="F1113" s="32"/>
      <c r="G1113" s="33">
        <v>45674</v>
      </c>
      <c r="H1113">
        <v>4.102106</v>
      </c>
    </row>
    <row r="1114" spans="2:8">
      <c r="B1114" s="33">
        <v>45677</v>
      </c>
      <c r="C1114" s="38">
        <v>1590.92028808593</v>
      </c>
      <c r="D1114">
        <v>1349467</v>
      </c>
      <c r="E1114" s="33"/>
      <c r="F1114" s="32"/>
      <c r="G1114" s="33">
        <v>45677</v>
      </c>
      <c r="H1114">
        <v>1.349467</v>
      </c>
    </row>
    <row r="1115" spans="2:8">
      <c r="B1115" s="33">
        <v>45678</v>
      </c>
      <c r="C1115" s="38">
        <v>1566.52648925781</v>
      </c>
      <c r="D1115">
        <v>1195387</v>
      </c>
      <c r="E1115" s="33"/>
      <c r="F1115" s="32"/>
      <c r="G1115" s="33">
        <v>45678</v>
      </c>
      <c r="H1115">
        <v>1.195387</v>
      </c>
    </row>
    <row r="1116" spans="2:8">
      <c r="B1116" s="33">
        <v>45679</v>
      </c>
      <c r="C1116" s="38">
        <v>1547.69885253906</v>
      </c>
      <c r="D1116">
        <v>820772</v>
      </c>
      <c r="E1116" s="33"/>
      <c r="F1116" s="32"/>
      <c r="G1116" s="33">
        <v>45679</v>
      </c>
      <c r="H1116">
        <v>0.82077199999999995</v>
      </c>
    </row>
    <row r="1117" spans="2:8">
      <c r="B1117" s="33">
        <v>45680</v>
      </c>
      <c r="C1117" s="38">
        <v>1589.18933105468</v>
      </c>
      <c r="D1117">
        <v>872416</v>
      </c>
      <c r="E1117" s="33"/>
      <c r="F1117" s="32"/>
      <c r="G1117" s="33">
        <v>45680</v>
      </c>
      <c r="H1117">
        <v>0.87241599999999997</v>
      </c>
    </row>
    <row r="1118" spans="2:8">
      <c r="B1118" s="33">
        <v>45681</v>
      </c>
      <c r="C1118" s="38">
        <v>1517.36547851562</v>
      </c>
      <c r="D1118">
        <v>999025</v>
      </c>
      <c r="E1118" s="33"/>
      <c r="F1118" s="32"/>
      <c r="G1118" s="33">
        <v>45681</v>
      </c>
      <c r="H1118">
        <v>0.99902500000000005</v>
      </c>
    </row>
    <row r="1119" spans="2:8">
      <c r="B1119" s="33">
        <v>45684</v>
      </c>
      <c r="C1119" s="38">
        <v>1500.0322265625</v>
      </c>
      <c r="D1119">
        <v>912320</v>
      </c>
      <c r="E1119" s="33"/>
      <c r="F1119" s="32"/>
      <c r="G1119" s="33">
        <v>45684</v>
      </c>
      <c r="H1119">
        <v>0.91232000000000002</v>
      </c>
    </row>
    <row r="1120" spans="2:8">
      <c r="B1120" s="33">
        <v>45685</v>
      </c>
      <c r="C1120" s="38">
        <v>1487.03210449218</v>
      </c>
      <c r="D1120">
        <v>612261</v>
      </c>
      <c r="E1120" s="33"/>
      <c r="F1120" s="32"/>
      <c r="G1120" s="33">
        <v>45685</v>
      </c>
      <c r="H1120">
        <v>0.61226100000000006</v>
      </c>
    </row>
    <row r="1121" spans="2:8">
      <c r="B1121" s="33">
        <v>45686</v>
      </c>
      <c r="C1121" s="38">
        <v>1522.34631347656</v>
      </c>
      <c r="D1121">
        <v>569570</v>
      </c>
      <c r="E1121" s="33"/>
      <c r="F1121" s="32"/>
      <c r="G1121" s="33">
        <v>45686</v>
      </c>
      <c r="H1121">
        <v>0.56957000000000002</v>
      </c>
    </row>
    <row r="1122" spans="2:8">
      <c r="B1122" s="33">
        <v>45687</v>
      </c>
      <c r="C1122" s="38">
        <v>1538.08581542968</v>
      </c>
      <c r="D1122">
        <v>597904</v>
      </c>
      <c r="E1122" s="33"/>
      <c r="G1122" s="33">
        <v>45687</v>
      </c>
      <c r="H1122">
        <v>0.59790399999999999</v>
      </c>
    </row>
    <row r="1123" spans="2:8">
      <c r="B1123" s="33">
        <v>45688</v>
      </c>
      <c r="C1123" s="38">
        <v>1560.20068359375</v>
      </c>
      <c r="D1123">
        <v>632351</v>
      </c>
      <c r="E1123" s="33"/>
      <c r="G1123" s="33">
        <v>45688</v>
      </c>
      <c r="H1123">
        <v>0.632351</v>
      </c>
    </row>
    <row r="1124" spans="2:8">
      <c r="B1124" s="33">
        <v>45689</v>
      </c>
      <c r="C1124" s="38">
        <v>1649.85595703125</v>
      </c>
      <c r="D1124">
        <v>1523321</v>
      </c>
      <c r="E1124" s="33"/>
      <c r="G1124" s="33">
        <v>45689</v>
      </c>
      <c r="H1124">
        <v>1.5233209999999999</v>
      </c>
    </row>
    <row r="1125" spans="2:8">
      <c r="B1125" s="33">
        <v>45691</v>
      </c>
      <c r="C1125" s="38">
        <v>1653.79089355468</v>
      </c>
      <c r="D1125">
        <v>1872505</v>
      </c>
      <c r="E1125" s="33"/>
      <c r="F1125" s="32"/>
      <c r="G1125" s="33">
        <v>45691</v>
      </c>
      <c r="H1125">
        <v>1.8725050000000001</v>
      </c>
    </row>
    <row r="1126" spans="2:8">
      <c r="B1126" s="33">
        <v>45692</v>
      </c>
      <c r="C1126" s="38">
        <v>1620.12036132812</v>
      </c>
      <c r="D1126">
        <v>492523</v>
      </c>
      <c r="E1126" s="33"/>
      <c r="F1126" s="32"/>
      <c r="G1126" s="33">
        <v>45692</v>
      </c>
      <c r="H1126">
        <v>0.49252299999999999</v>
      </c>
    </row>
    <row r="1127" spans="2:8">
      <c r="B1127" s="33">
        <v>45693</v>
      </c>
      <c r="C1127" s="38">
        <v>1601.74108886718</v>
      </c>
      <c r="D1127">
        <v>606325</v>
      </c>
      <c r="E1127" s="33"/>
      <c r="F1127" s="32"/>
      <c r="G1127" s="33">
        <v>45693</v>
      </c>
      <c r="H1127">
        <v>0.606325</v>
      </c>
    </row>
    <row r="1128" spans="2:8">
      <c r="B1128" s="33">
        <v>45694</v>
      </c>
      <c r="C1128" s="38">
        <v>1596.56091308593</v>
      </c>
      <c r="D1128">
        <v>288020</v>
      </c>
      <c r="E1128" s="33"/>
      <c r="F1128" s="32"/>
      <c r="G1128" s="33">
        <v>45694</v>
      </c>
      <c r="H1128">
        <v>0.28802</v>
      </c>
    </row>
    <row r="1129" spans="2:8">
      <c r="B1129" s="33">
        <v>45695</v>
      </c>
      <c r="C1129" s="38">
        <v>1607.91723632812</v>
      </c>
      <c r="D1129">
        <v>422760</v>
      </c>
      <c r="E1129" s="33"/>
      <c r="G1129" s="33">
        <v>45695</v>
      </c>
      <c r="H1129">
        <v>0.42276000000000002</v>
      </c>
    </row>
    <row r="1130" spans="2:8">
      <c r="B1130" s="33">
        <v>45698</v>
      </c>
      <c r="C1130" s="38">
        <v>1591.77941894531</v>
      </c>
      <c r="D1130">
        <v>533472</v>
      </c>
      <c r="E1130" s="33"/>
      <c r="G1130" s="33">
        <v>45698</v>
      </c>
      <c r="H1130">
        <v>0.53347199999999995</v>
      </c>
    </row>
    <row r="1131" spans="2:8">
      <c r="B1131" s="33">
        <v>45699</v>
      </c>
      <c r="C1131" s="38">
        <v>1542.61840820312</v>
      </c>
      <c r="D1131">
        <v>566945</v>
      </c>
      <c r="E1131" s="33"/>
      <c r="G1131" s="33">
        <v>45699</v>
      </c>
      <c r="H1131">
        <v>0.56694500000000003</v>
      </c>
    </row>
    <row r="1132" spans="2:8">
      <c r="B1132" s="33">
        <v>45700</v>
      </c>
      <c r="C1132" s="38">
        <v>1523.09338378906</v>
      </c>
      <c r="D1132">
        <v>289847</v>
      </c>
      <c r="E1132" s="33"/>
      <c r="G1132" s="33">
        <v>45700</v>
      </c>
      <c r="H1132">
        <v>0.28984700000000002</v>
      </c>
    </row>
    <row r="1133" spans="2:8">
      <c r="B1133" s="33">
        <v>45701</v>
      </c>
      <c r="C1133" s="38">
        <v>1516.71801757812</v>
      </c>
      <c r="D1133">
        <v>598449</v>
      </c>
      <c r="E1133" s="33"/>
      <c r="G1133" s="33">
        <v>45701</v>
      </c>
      <c r="H1133">
        <v>0.59844900000000001</v>
      </c>
    </row>
    <row r="1134" spans="2:8">
      <c r="B1134" s="33">
        <v>45702</v>
      </c>
      <c r="C1134" s="38">
        <v>1492.51110839843</v>
      </c>
      <c r="D1134">
        <v>896376</v>
      </c>
      <c r="E1134" s="33"/>
      <c r="G1134" s="33">
        <v>45702</v>
      </c>
      <c r="H1134">
        <v>0.89637599999999995</v>
      </c>
    </row>
    <row r="1135" spans="2:8">
      <c r="B1135" s="33">
        <v>45705</v>
      </c>
      <c r="C1135" s="38">
        <v>1526.6796875</v>
      </c>
      <c r="D1135">
        <v>473270</v>
      </c>
      <c r="E1135" s="33"/>
      <c r="G1135" s="33">
        <v>45705</v>
      </c>
      <c r="H1135">
        <v>0.47327000000000002</v>
      </c>
    </row>
    <row r="1136" spans="2:8">
      <c r="B1136" s="33">
        <v>45706</v>
      </c>
      <c r="C1136" s="38">
        <v>1505.16235351562</v>
      </c>
      <c r="D1136">
        <v>773114</v>
      </c>
      <c r="E1136" s="33"/>
      <c r="G1136" s="33">
        <v>45706</v>
      </c>
      <c r="H1136">
        <v>0.77311399999999997</v>
      </c>
    </row>
    <row r="1137" spans="2:8">
      <c r="B1137" s="33">
        <v>45707</v>
      </c>
      <c r="C1137" s="38">
        <v>1509.84448242187</v>
      </c>
      <c r="D1137">
        <v>904580</v>
      </c>
      <c r="E1137" s="33"/>
      <c r="G1137" s="33">
        <v>45707</v>
      </c>
      <c r="H1137">
        <v>0.90458000000000005</v>
      </c>
    </row>
    <row r="1138" spans="2:8">
      <c r="B1138" s="33">
        <v>45708</v>
      </c>
      <c r="C1138" s="38">
        <v>1522.69506835937</v>
      </c>
      <c r="D1138">
        <v>941417</v>
      </c>
      <c r="E1138" s="33"/>
      <c r="G1138" s="33">
        <v>45708</v>
      </c>
      <c r="H1138">
        <v>0.94141699999999995</v>
      </c>
    </row>
    <row r="1139" spans="2:8">
      <c r="B1139" s="33">
        <v>45709</v>
      </c>
      <c r="C1139" s="38">
        <v>1514.47668457031</v>
      </c>
      <c r="D1139">
        <v>393223</v>
      </c>
      <c r="E1139" s="33"/>
      <c r="G1139" s="33">
        <v>45709</v>
      </c>
      <c r="H1139">
        <v>0.39322299999999999</v>
      </c>
    </row>
    <row r="1140" spans="2:8">
      <c r="B1140" s="33">
        <v>45712</v>
      </c>
      <c r="C1140" s="38">
        <v>1517.01684570312</v>
      </c>
      <c r="D1140">
        <v>570593</v>
      </c>
      <c r="E1140" s="33"/>
      <c r="G1140" s="33">
        <v>45712</v>
      </c>
      <c r="H1140">
        <v>0.57059300000000002</v>
      </c>
    </row>
    <row r="1141" spans="2:8">
      <c r="B1141" s="33">
        <v>45713</v>
      </c>
      <c r="C1141" s="38">
        <v>1541.97094726562</v>
      </c>
      <c r="D1141">
        <v>550271</v>
      </c>
      <c r="E1141" s="33"/>
      <c r="G1141" s="33">
        <v>45713</v>
      </c>
      <c r="H1141">
        <v>0.55027099999999995</v>
      </c>
    </row>
    <row r="1142" spans="2:8">
      <c r="B1142" s="33">
        <v>45715</v>
      </c>
      <c r="C1142" s="38">
        <v>1445.69104003906</v>
      </c>
      <c r="D1142">
        <v>6037735</v>
      </c>
      <c r="E1142" s="33"/>
      <c r="G1142" s="33">
        <v>45715</v>
      </c>
      <c r="H1142">
        <v>6.0377349999999996</v>
      </c>
    </row>
    <row r="1143" spans="2:8">
      <c r="B1143" s="33">
        <v>45716</v>
      </c>
      <c r="C1143" s="38">
        <v>1416.35388183593</v>
      </c>
      <c r="D1143">
        <v>1845171</v>
      </c>
      <c r="E1143" s="33"/>
      <c r="G1143" s="33">
        <v>45716</v>
      </c>
      <c r="H1143">
        <v>1.8451709999999999</v>
      </c>
    </row>
    <row r="1144" spans="2:8">
      <c r="B1144" s="33">
        <v>45719</v>
      </c>
      <c r="C1144" s="38">
        <v>1423.8251953125</v>
      </c>
      <c r="D1144">
        <v>1035355</v>
      </c>
      <c r="E1144" s="33"/>
      <c r="G1144" s="33">
        <v>45719</v>
      </c>
      <c r="H1144">
        <v>1.035355</v>
      </c>
    </row>
    <row r="1145" spans="2:8">
      <c r="B1145" s="33">
        <v>45720</v>
      </c>
      <c r="C1145" s="38">
        <v>1401.71020507812</v>
      </c>
      <c r="D1145">
        <v>710232</v>
      </c>
      <c r="E1145" s="33"/>
      <c r="G1145" s="33">
        <v>45720</v>
      </c>
      <c r="H1145">
        <v>0.71023199999999997</v>
      </c>
    </row>
    <row r="1146" spans="2:8">
      <c r="B1146" s="33">
        <v>45721</v>
      </c>
      <c r="C1146" s="38">
        <v>1437.671875</v>
      </c>
      <c r="D1146">
        <v>768353</v>
      </c>
      <c r="E1146" s="33"/>
      <c r="G1146" s="33">
        <v>45721</v>
      </c>
      <c r="H1146">
        <v>0.76835299999999995</v>
      </c>
    </row>
    <row r="1147" spans="2:8">
      <c r="B1147" s="33">
        <v>45722</v>
      </c>
      <c r="C1147" s="38">
        <v>1445.19299316406</v>
      </c>
      <c r="D1147">
        <v>1036317</v>
      </c>
      <c r="E1147" s="33"/>
      <c r="G1147" s="33">
        <v>45722</v>
      </c>
      <c r="H1147">
        <v>1.0363169999999999</v>
      </c>
    </row>
    <row r="1148" spans="2:8">
      <c r="B1148" s="33">
        <v>45723</v>
      </c>
      <c r="C1148" s="38">
        <v>1454.95556640625</v>
      </c>
      <c r="D1148">
        <v>527443</v>
      </c>
      <c r="E1148" s="33"/>
      <c r="G1148" s="33">
        <v>45723</v>
      </c>
      <c r="H1148">
        <v>0.527443</v>
      </c>
    </row>
    <row r="1149" spans="2:8">
      <c r="B1149" s="33">
        <v>45726</v>
      </c>
      <c r="C1149" s="38">
        <v>1463.47265625</v>
      </c>
      <c r="D1149">
        <v>1125377</v>
      </c>
      <c r="E1149" s="33"/>
      <c r="G1149" s="33">
        <v>45726</v>
      </c>
      <c r="H1149">
        <v>1.1253770000000001</v>
      </c>
    </row>
    <row r="1150" spans="2:8">
      <c r="B1150" s="33">
        <v>45727</v>
      </c>
      <c r="C1150" s="38">
        <v>1464.41906738281</v>
      </c>
      <c r="D1150">
        <v>494941</v>
      </c>
      <c r="E1150" s="33"/>
      <c r="G1150" s="33">
        <v>45727</v>
      </c>
      <c r="H1150">
        <v>0.49494100000000002</v>
      </c>
    </row>
    <row r="1151" spans="2:8">
      <c r="B1151" s="33">
        <v>45728</v>
      </c>
      <c r="C1151" s="38">
        <v>1474.380859375</v>
      </c>
      <c r="D1151">
        <v>722230</v>
      </c>
      <c r="E1151" s="33"/>
      <c r="G1151" s="33">
        <v>45728</v>
      </c>
      <c r="H1151">
        <v>0.72223000000000004</v>
      </c>
    </row>
    <row r="1152" spans="2:8">
      <c r="B1152" s="33">
        <v>45729</v>
      </c>
      <c r="C1152" s="38">
        <v>1453.06274414062</v>
      </c>
      <c r="D1152">
        <v>964862</v>
      </c>
      <c r="E1152" s="33"/>
      <c r="G1152" s="33">
        <v>45729</v>
      </c>
      <c r="H1152">
        <v>0.964862</v>
      </c>
    </row>
    <row r="1153" spans="2:8">
      <c r="B1153" s="33">
        <v>45733</v>
      </c>
      <c r="C1153" s="38">
        <v>1456.54931640625</v>
      </c>
      <c r="D1153">
        <v>723248</v>
      </c>
      <c r="E1153" s="33"/>
      <c r="G1153" s="33">
        <v>45733</v>
      </c>
      <c r="H1153">
        <v>0.723248</v>
      </c>
    </row>
    <row r="1154" spans="2:8">
      <c r="B1154" s="33">
        <v>45734</v>
      </c>
      <c r="C1154" s="38">
        <v>1456.54931640625</v>
      </c>
      <c r="D1154">
        <v>0</v>
      </c>
      <c r="E1154" s="33"/>
      <c r="G1154" s="33">
        <v>45734</v>
      </c>
      <c r="H1154">
        <v>0</v>
      </c>
    </row>
    <row r="1155" spans="2:8">
      <c r="B1155" s="33">
        <v>45735</v>
      </c>
      <c r="C1155" s="38">
        <v>1551.98229980468</v>
      </c>
      <c r="D1155">
        <v>1120632</v>
      </c>
      <c r="E1155" s="33"/>
      <c r="G1155" s="33">
        <v>45735</v>
      </c>
      <c r="H1155">
        <v>1.1206320000000001</v>
      </c>
    </row>
    <row r="1156" spans="2:8">
      <c r="B1156" s="33">
        <v>45736</v>
      </c>
      <c r="C1156" s="38">
        <v>1495.59912109375</v>
      </c>
      <c r="D1156">
        <v>3969488</v>
      </c>
      <c r="E1156" s="33"/>
      <c r="G1156" s="33">
        <v>45736</v>
      </c>
      <c r="H1156">
        <v>3.9694880000000001</v>
      </c>
    </row>
    <row r="1157" spans="2:8">
      <c r="B1157" s="33">
        <v>45737</v>
      </c>
      <c r="C1157" s="38">
        <v>1475.1279296875</v>
      </c>
      <c r="D1157">
        <v>2203224</v>
      </c>
      <c r="E1157" s="33"/>
      <c r="G1157" s="33">
        <v>45737</v>
      </c>
      <c r="H1157">
        <v>2.2032240000000001</v>
      </c>
    </row>
    <row r="1158" spans="2:8">
      <c r="B1158" s="33">
        <v>45740</v>
      </c>
      <c r="C1158" s="38">
        <v>1477.51867675781</v>
      </c>
      <c r="D1158">
        <v>1347968</v>
      </c>
      <c r="E1158" s="33"/>
      <c r="G1158" s="33">
        <v>45740</v>
      </c>
      <c r="H1158">
        <v>1.3479680000000001</v>
      </c>
    </row>
    <row r="1159" spans="2:8">
      <c r="B1159" s="33">
        <v>45741</v>
      </c>
      <c r="C1159" s="38">
        <v>1471.59155273437</v>
      </c>
      <c r="D1159">
        <v>1302829</v>
      </c>
      <c r="E1159" s="33"/>
      <c r="G1159" s="33">
        <v>45741</v>
      </c>
      <c r="H1159">
        <v>1.302829</v>
      </c>
    </row>
    <row r="1160" spans="2:8">
      <c r="B1160" s="33">
        <v>45742</v>
      </c>
      <c r="C1160" s="38">
        <v>1487.28112792968</v>
      </c>
      <c r="D1160">
        <v>1027318</v>
      </c>
      <c r="E1160" s="33"/>
      <c r="G1160" s="33">
        <v>45742</v>
      </c>
      <c r="H1160">
        <v>1.027318</v>
      </c>
    </row>
    <row r="1161" spans="2:8">
      <c r="B1161" s="33">
        <v>45743</v>
      </c>
      <c r="C1161" s="38">
        <v>1509.54553222656</v>
      </c>
      <c r="D1161">
        <v>1077299</v>
      </c>
      <c r="E1161" s="33"/>
      <c r="G1161" s="33">
        <v>45743</v>
      </c>
      <c r="H1161">
        <v>1.077299</v>
      </c>
    </row>
    <row r="1162" spans="2:8">
      <c r="B1162" s="33">
        <v>45744</v>
      </c>
      <c r="C1162" s="38">
        <v>1523.04370117187</v>
      </c>
      <c r="D1162">
        <v>751781</v>
      </c>
      <c r="E1162" s="33"/>
      <c r="G1162" s="33">
        <v>45744</v>
      </c>
      <c r="H1162">
        <v>0.75178100000000003</v>
      </c>
    </row>
    <row r="1163" spans="2:8">
      <c r="B1163" s="33">
        <v>45748</v>
      </c>
      <c r="C1163" s="38">
        <v>1495.54943847656</v>
      </c>
      <c r="D1163">
        <v>723671</v>
      </c>
      <c r="E1163" s="33"/>
      <c r="G1163" s="33">
        <v>45748</v>
      </c>
      <c r="H1163">
        <v>0.72367099999999995</v>
      </c>
    </row>
    <row r="1164" spans="2:8">
      <c r="B1164" s="33">
        <v>45749</v>
      </c>
      <c r="C1164" s="38">
        <v>1504.66430664062</v>
      </c>
      <c r="D1164">
        <v>802612</v>
      </c>
      <c r="E1164" s="33"/>
      <c r="G1164" s="33">
        <v>45749</v>
      </c>
      <c r="H1164">
        <v>0.80261199999999999</v>
      </c>
    </row>
    <row r="1165" spans="2:8">
      <c r="B1165" s="33">
        <v>45750</v>
      </c>
      <c r="C1165" s="38">
        <v>1512.88269042968</v>
      </c>
      <c r="D1165">
        <v>452802</v>
      </c>
      <c r="E1165" s="33"/>
      <c r="G1165" s="33">
        <v>45750</v>
      </c>
      <c r="H1165">
        <v>0.45280199999999998</v>
      </c>
    </row>
    <row r="1166" spans="2:8">
      <c r="B1166" s="33">
        <v>45751</v>
      </c>
      <c r="C1166" s="38">
        <v>1463.62219238281</v>
      </c>
      <c r="D1166">
        <v>753027</v>
      </c>
      <c r="E1166" s="33"/>
      <c r="G1166" s="33">
        <v>45751</v>
      </c>
      <c r="H1166">
        <v>0.753027</v>
      </c>
    </row>
    <row r="1167" spans="2:8">
      <c r="B1167" s="33">
        <v>45754</v>
      </c>
      <c r="C1167" s="38">
        <v>1450.5224609375</v>
      </c>
      <c r="D1167">
        <v>857804</v>
      </c>
      <c r="E1167" s="33"/>
      <c r="G1167" s="33">
        <v>45754</v>
      </c>
      <c r="H1167">
        <v>0.85780400000000001</v>
      </c>
    </row>
    <row r="1168" spans="2:8">
      <c r="B1168" s="33">
        <v>45755</v>
      </c>
      <c r="C1168" s="38">
        <v>1457.54553222656</v>
      </c>
      <c r="D1168">
        <v>1232475</v>
      </c>
      <c r="E1168" s="33"/>
      <c r="G1168" s="33">
        <v>45755</v>
      </c>
      <c r="H1168">
        <v>1.232475</v>
      </c>
    </row>
    <row r="1169" spans="2:8">
      <c r="B1169" s="33">
        <v>45756</v>
      </c>
      <c r="C1169" s="38">
        <v>1464.0703125</v>
      </c>
      <c r="D1169">
        <v>441153</v>
      </c>
      <c r="E1169" s="33"/>
      <c r="G1169" s="33">
        <v>45756</v>
      </c>
      <c r="H1169">
        <v>0.44115300000000002</v>
      </c>
    </row>
    <row r="1170" spans="2:8">
      <c r="B1170" s="33">
        <v>45758</v>
      </c>
      <c r="C1170" s="38">
        <v>1526.978515625</v>
      </c>
      <c r="D1170">
        <v>1019197</v>
      </c>
      <c r="E1170" s="33"/>
      <c r="G1170" s="33">
        <v>45758</v>
      </c>
      <c r="H1170">
        <v>1.0191969999999999</v>
      </c>
    </row>
    <row r="1171" spans="2:8">
      <c r="B1171" s="33">
        <v>45762</v>
      </c>
      <c r="C1171" s="38">
        <v>1565.6796875</v>
      </c>
      <c r="D1171">
        <v>1878333</v>
      </c>
      <c r="E1171" s="33"/>
      <c r="G1171" s="33">
        <v>45762</v>
      </c>
      <c r="H1171">
        <v>1.878333</v>
      </c>
    </row>
    <row r="1172" spans="2:8">
      <c r="B1172" s="33">
        <v>45763</v>
      </c>
      <c r="C1172" s="38">
        <v>1607.71813964843</v>
      </c>
      <c r="D1172">
        <v>1102376</v>
      </c>
      <c r="E1172" s="33"/>
      <c r="G1172" s="33">
        <v>45763</v>
      </c>
      <c r="H1172">
        <v>1.102376</v>
      </c>
    </row>
    <row r="1173" spans="2:8">
      <c r="B1173" s="33">
        <v>45764</v>
      </c>
      <c r="C1173" s="38">
        <v>1632.22387695312</v>
      </c>
      <c r="D1173">
        <v>1468556</v>
      </c>
      <c r="E1173" s="33"/>
      <c r="G1173" s="33">
        <v>45764</v>
      </c>
      <c r="H1173">
        <v>1.468556</v>
      </c>
    </row>
    <row r="1174" spans="2:8">
      <c r="B1174" s="33">
        <v>45768</v>
      </c>
      <c r="C1174" s="38">
        <v>1640.89050292968</v>
      </c>
      <c r="D1174">
        <v>917439</v>
      </c>
      <c r="E1174" s="33"/>
      <c r="G1174" s="33">
        <v>45768</v>
      </c>
      <c r="H1174">
        <v>0.917439</v>
      </c>
    </row>
    <row r="1175" spans="2:8">
      <c r="B1175" s="33">
        <v>45769</v>
      </c>
      <c r="C1175" s="38">
        <v>1658.32348632812</v>
      </c>
      <c r="D1175">
        <v>926695</v>
      </c>
      <c r="E1175" s="33"/>
      <c r="G1175" s="33">
        <v>45769</v>
      </c>
      <c r="H1175">
        <v>0.92669500000000005</v>
      </c>
    </row>
    <row r="1176" spans="2:8">
      <c r="B1176" s="33">
        <v>45770</v>
      </c>
      <c r="C1176" s="38">
        <v>1605.82531738281</v>
      </c>
      <c r="D1176">
        <v>4912430</v>
      </c>
      <c r="E1176" s="33"/>
      <c r="G1176" s="33">
        <v>45770</v>
      </c>
      <c r="H1176">
        <v>4.9124299999999996</v>
      </c>
    </row>
    <row r="1177" spans="2:8">
      <c r="B1177" s="33">
        <v>45771</v>
      </c>
      <c r="C1177" s="38">
        <v>1598.45361328125</v>
      </c>
      <c r="D1177">
        <v>1594861</v>
      </c>
      <c r="E1177" s="33"/>
      <c r="G1177" s="33">
        <v>45771</v>
      </c>
      <c r="H1177">
        <v>1.5948610000000001</v>
      </c>
    </row>
    <row r="1178" spans="2:8">
      <c r="B1178" s="33">
        <v>45772</v>
      </c>
      <c r="C1178" s="38">
        <v>1593.67211914062</v>
      </c>
      <c r="D1178">
        <v>2010475</v>
      </c>
      <c r="E1178" s="33"/>
      <c r="G1178" s="33">
        <v>45772</v>
      </c>
      <c r="H1178">
        <v>2.010475</v>
      </c>
    </row>
    <row r="1179" spans="2:8">
      <c r="B1179" s="33">
        <v>45775</v>
      </c>
      <c r="C1179" s="38">
        <v>1603.4345703125</v>
      </c>
      <c r="D1179">
        <v>770118</v>
      </c>
      <c r="E1179" s="33"/>
      <c r="G1179" s="33">
        <v>45775</v>
      </c>
      <c r="H1179">
        <v>0.77011799999999997</v>
      </c>
    </row>
    <row r="1180" spans="2:8">
      <c r="B1180" s="33">
        <v>45776</v>
      </c>
      <c r="C1180" s="38">
        <v>1616.583984375</v>
      </c>
      <c r="D1180">
        <v>895483</v>
      </c>
      <c r="E1180" s="33"/>
      <c r="G1180" s="33">
        <v>45776</v>
      </c>
      <c r="H1180">
        <v>0.89548300000000003</v>
      </c>
    </row>
    <row r="1181" spans="2:8">
      <c r="B1181" s="33">
        <v>45777</v>
      </c>
      <c r="C1181" s="38">
        <v>1594.86743164062</v>
      </c>
      <c r="D1181">
        <v>911924</v>
      </c>
      <c r="E1181" s="33"/>
      <c r="G1181" s="33">
        <v>45777</v>
      </c>
      <c r="H1181">
        <v>0.91192399999999996</v>
      </c>
    </row>
    <row r="1182" spans="2:8">
      <c r="B1182" s="33">
        <v>45779</v>
      </c>
      <c r="C1182" s="38">
        <v>1555.61840820312</v>
      </c>
      <c r="D1182">
        <v>1112942</v>
      </c>
      <c r="E1182" s="33"/>
      <c r="G1182" s="33">
        <v>45779</v>
      </c>
      <c r="H1182">
        <v>1.1129420000000001</v>
      </c>
    </row>
    <row r="1183" spans="2:8">
      <c r="B1183" s="33">
        <v>45782</v>
      </c>
      <c r="C1183" s="38">
        <v>1576.23913574218</v>
      </c>
      <c r="D1183">
        <v>672439</v>
      </c>
      <c r="E1183" s="33"/>
      <c r="G1183" s="33">
        <v>45782</v>
      </c>
      <c r="H1183">
        <v>0.67243900000000001</v>
      </c>
    </row>
    <row r="1184" spans="2:8">
      <c r="B1184" s="33">
        <v>45783</v>
      </c>
      <c r="C1184" s="38">
        <v>1574.34643554687</v>
      </c>
      <c r="D1184">
        <v>723699</v>
      </c>
      <c r="E1184" s="33"/>
      <c r="G1184" s="33">
        <v>45783</v>
      </c>
      <c r="H1184">
        <v>0.72369899999999998</v>
      </c>
    </row>
    <row r="1185" spans="2:8">
      <c r="B1185" s="33">
        <v>45784</v>
      </c>
      <c r="C1185" s="38">
        <v>1573.05139160156</v>
      </c>
      <c r="D1185">
        <v>343957</v>
      </c>
      <c r="E1185" s="33"/>
      <c r="G1185" s="33">
        <v>45784</v>
      </c>
      <c r="H1185">
        <v>0.34395700000000001</v>
      </c>
    </row>
    <row r="1186" spans="2:8">
      <c r="B1186" s="33">
        <v>45785</v>
      </c>
      <c r="C1186" s="38">
        <v>1531.31176757812</v>
      </c>
      <c r="D1186">
        <v>801061</v>
      </c>
      <c r="E1186" s="33"/>
      <c r="G1186" s="33">
        <v>45785</v>
      </c>
      <c r="H1186">
        <v>0.80106100000000002</v>
      </c>
    </row>
    <row r="1187" spans="2:8">
      <c r="B1187" s="33">
        <v>45786</v>
      </c>
      <c r="C1187" s="38">
        <v>1542.36938476562</v>
      </c>
      <c r="D1187">
        <v>743978</v>
      </c>
      <c r="E1187" s="33"/>
      <c r="G1187" s="33">
        <v>45786</v>
      </c>
      <c r="H1187">
        <v>0.74397800000000003</v>
      </c>
    </row>
    <row r="1188" spans="2:8">
      <c r="B1188" s="33">
        <v>45789</v>
      </c>
      <c r="C1188" s="38">
        <v>1577.03601074218</v>
      </c>
      <c r="D1188">
        <v>570891</v>
      </c>
      <c r="E1188" s="33"/>
      <c r="G1188" s="33">
        <v>45789</v>
      </c>
      <c r="H1188">
        <v>0.57089100000000004</v>
      </c>
    </row>
    <row r="1189" spans="2:8">
      <c r="B1189" s="33">
        <v>45790</v>
      </c>
      <c r="C1189" s="38">
        <v>1587.79467773437</v>
      </c>
      <c r="D1189">
        <v>735186</v>
      </c>
      <c r="E1189" s="33"/>
      <c r="G1189" s="33">
        <v>45790</v>
      </c>
      <c r="H1189">
        <v>0.73518600000000001</v>
      </c>
    </row>
    <row r="1190" spans="2:8">
      <c r="B1190" s="33">
        <v>45791</v>
      </c>
      <c r="C1190" s="38">
        <v>1592.078125</v>
      </c>
      <c r="D1190">
        <v>723943</v>
      </c>
      <c r="E1190" s="33"/>
      <c r="G1190" s="33">
        <v>45791</v>
      </c>
      <c r="H1190">
        <v>0.723943</v>
      </c>
    </row>
    <row r="1191" spans="2:8">
      <c r="B1191" s="33">
        <v>45792</v>
      </c>
      <c r="C1191" s="38">
        <v>1587.09729003906</v>
      </c>
      <c r="D1191">
        <v>963117</v>
      </c>
      <c r="E1191" s="33"/>
      <c r="G1191" s="33">
        <v>45792</v>
      </c>
      <c r="H1191">
        <v>0.963117</v>
      </c>
    </row>
    <row r="1192" spans="2:8">
      <c r="B1192" s="33">
        <v>45793</v>
      </c>
      <c r="C1192" s="38">
        <v>1571.35791015625</v>
      </c>
      <c r="D1192">
        <v>1795856</v>
      </c>
      <c r="E1192" s="33"/>
      <c r="G1192" s="33">
        <v>45793</v>
      </c>
      <c r="H1192">
        <v>1.7958559999999999</v>
      </c>
    </row>
    <row r="1193" spans="2:8">
      <c r="B1193" s="33">
        <v>45796</v>
      </c>
      <c r="C1193" s="38">
        <v>1578.9287109375</v>
      </c>
      <c r="D1193">
        <v>1325871</v>
      </c>
      <c r="E1193" s="33"/>
      <c r="G1193" s="33">
        <v>45796</v>
      </c>
      <c r="H1193">
        <v>1.325871</v>
      </c>
    </row>
    <row r="1194" spans="2:8">
      <c r="B1194" s="33">
        <v>45797</v>
      </c>
      <c r="C1194" s="38">
        <v>1553.82531738281</v>
      </c>
      <c r="D1194">
        <v>1597769</v>
      </c>
      <c r="E1194" s="33"/>
      <c r="G1194" s="33">
        <v>45797</v>
      </c>
      <c r="H1194">
        <v>1.597769</v>
      </c>
    </row>
    <row r="1195" spans="2:8">
      <c r="B1195" s="33">
        <v>45798</v>
      </c>
      <c r="C1195" s="38">
        <v>1571.15856933593</v>
      </c>
      <c r="D1195">
        <v>662434</v>
      </c>
      <c r="E1195" s="33"/>
      <c r="G1195" s="33">
        <v>45798</v>
      </c>
      <c r="H1195">
        <v>0.66243399999999997</v>
      </c>
    </row>
    <row r="1196" spans="2:8">
      <c r="B1196" s="33">
        <v>45799</v>
      </c>
      <c r="C1196" s="38">
        <v>1560.40002441406</v>
      </c>
      <c r="D1196">
        <v>619942</v>
      </c>
      <c r="E1196" s="33"/>
      <c r="G1196" s="33">
        <v>45799</v>
      </c>
      <c r="H1196">
        <v>0.61994199999999999</v>
      </c>
    </row>
    <row r="1197" spans="2:8">
      <c r="B1197" s="33">
        <v>45800</v>
      </c>
      <c r="C1197" s="38">
        <v>1573.59997558593</v>
      </c>
      <c r="D1197">
        <v>701082</v>
      </c>
      <c r="E1197" s="33"/>
      <c r="G1197" s="33">
        <v>45800</v>
      </c>
      <c r="H1197">
        <v>0.70108199999999998</v>
      </c>
    </row>
    <row r="1198" spans="2:8">
      <c r="B1198" s="33">
        <v>45803</v>
      </c>
      <c r="C1198" s="38">
        <v>1567.40002441406</v>
      </c>
      <c r="D1198">
        <v>566200</v>
      </c>
      <c r="E1198" s="33"/>
      <c r="G1198" s="33">
        <v>45803</v>
      </c>
      <c r="H1198">
        <v>0.56620000000000004</v>
      </c>
    </row>
    <row r="1199" spans="2:8">
      <c r="B1199" s="33">
        <v>45804</v>
      </c>
      <c r="C1199" s="38">
        <v>1572.80004882812</v>
      </c>
      <c r="D1199">
        <v>787007</v>
      </c>
      <c r="E1199" s="33"/>
      <c r="G1199" s="33">
        <v>45804</v>
      </c>
      <c r="H1199">
        <v>0.78700700000000001</v>
      </c>
    </row>
    <row r="1200" spans="2:8">
      <c r="B1200" s="33">
        <v>45805</v>
      </c>
      <c r="C1200" s="38">
        <v>1548.80004882812</v>
      </c>
      <c r="D1200">
        <v>1504866</v>
      </c>
      <c r="E1200" s="33"/>
      <c r="G1200" s="33">
        <v>45805</v>
      </c>
      <c r="H1200">
        <v>1.504866</v>
      </c>
    </row>
    <row r="1201" spans="2:8">
      <c r="B1201" s="33">
        <v>45806</v>
      </c>
      <c r="C1201" s="38">
        <v>1550.69995117187</v>
      </c>
      <c r="D1201">
        <v>282508</v>
      </c>
      <c r="E1201" s="33"/>
      <c r="G1201" s="33">
        <v>45806</v>
      </c>
      <c r="H1201">
        <v>0.28250799999999998</v>
      </c>
    </row>
    <row r="1202" spans="2:8">
      <c r="B1202" s="33">
        <v>45807</v>
      </c>
      <c r="C1202" s="38">
        <v>1527</v>
      </c>
      <c r="D1202">
        <v>1067726</v>
      </c>
      <c r="E1202" s="33"/>
      <c r="G1202" s="33">
        <v>45807</v>
      </c>
      <c r="H1202">
        <v>1.067726</v>
      </c>
    </row>
    <row r="1203" spans="2:8">
      <c r="B1203" s="33">
        <v>45810</v>
      </c>
      <c r="C1203" s="38">
        <v>1514.80004882812</v>
      </c>
      <c r="D1203">
        <v>543472</v>
      </c>
      <c r="E1203" s="33"/>
      <c r="G1203" s="33">
        <v>45810</v>
      </c>
      <c r="H1203">
        <v>0.54347199999999996</v>
      </c>
    </row>
    <row r="1204" spans="2:8">
      <c r="B1204" s="33">
        <v>45811</v>
      </c>
      <c r="C1204" s="38">
        <v>1502.30004882812</v>
      </c>
      <c r="D1204">
        <v>1180380</v>
      </c>
      <c r="E1204" s="33"/>
      <c r="G1204" s="33">
        <v>45811</v>
      </c>
      <c r="H1204">
        <v>1.18038</v>
      </c>
    </row>
    <row r="1205" spans="2:8">
      <c r="B1205" s="33">
        <v>45812</v>
      </c>
      <c r="C1205" s="38">
        <v>1500</v>
      </c>
      <c r="D1205">
        <v>656425</v>
      </c>
      <c r="E1205" s="33"/>
      <c r="G1205" s="33">
        <v>45812</v>
      </c>
      <c r="H1205">
        <v>0.65642500000000004</v>
      </c>
    </row>
    <row r="1206" spans="2:8">
      <c r="B1206" s="33">
        <v>45813</v>
      </c>
      <c r="C1206" s="38">
        <v>1488</v>
      </c>
      <c r="D1206">
        <v>1934068</v>
      </c>
      <c r="E1206" s="33"/>
      <c r="G1206" s="33">
        <v>45813</v>
      </c>
      <c r="H1206">
        <v>1.9340679999999999</v>
      </c>
    </row>
    <row r="1207" spans="2:8">
      <c r="B1207" s="33">
        <v>45814</v>
      </c>
      <c r="C1207" s="38">
        <v>1523.19995117187</v>
      </c>
      <c r="D1207">
        <v>707150</v>
      </c>
      <c r="E1207" s="33"/>
      <c r="G1207" s="33">
        <v>45814</v>
      </c>
      <c r="H1207">
        <v>0.70714999999999995</v>
      </c>
    </row>
    <row r="1208" spans="2:8">
      <c r="B1208" s="33">
        <v>45817</v>
      </c>
      <c r="C1208" s="38">
        <v>1543.80004882812</v>
      </c>
      <c r="D1208">
        <v>616827</v>
      </c>
      <c r="E1208" s="33"/>
      <c r="G1208" s="33">
        <v>45817</v>
      </c>
      <c r="H1208">
        <v>0.61682700000000001</v>
      </c>
    </row>
    <row r="1209" spans="2:8">
      <c r="B1209" s="33">
        <v>45818</v>
      </c>
      <c r="C1209" s="38">
        <v>1569.59997558593</v>
      </c>
      <c r="D1209">
        <v>1021695</v>
      </c>
      <c r="E1209" s="33"/>
      <c r="G1209" s="33">
        <v>45818</v>
      </c>
      <c r="H1209">
        <v>1.021695</v>
      </c>
    </row>
    <row r="1210" spans="2:8">
      <c r="B1210" s="33">
        <v>45819</v>
      </c>
      <c r="C1210" s="38">
        <v>1579.09997558593</v>
      </c>
      <c r="D1210">
        <v>656673</v>
      </c>
      <c r="E1210" s="33"/>
      <c r="G1210" s="33">
        <v>45819</v>
      </c>
      <c r="H1210">
        <v>0.65667299999999995</v>
      </c>
    </row>
    <row r="1211" spans="2:8">
      <c r="B1211" s="33">
        <v>45820</v>
      </c>
      <c r="C1211" s="38">
        <v>1556.80004882812</v>
      </c>
      <c r="D1211">
        <v>819293</v>
      </c>
      <c r="E1211" s="33"/>
      <c r="G1211" s="33">
        <v>45820</v>
      </c>
      <c r="H1211">
        <v>0.81929300000000005</v>
      </c>
    </row>
    <row r="1212" spans="2:8">
      <c r="B1212" s="33">
        <v>45821</v>
      </c>
      <c r="C1212" s="38">
        <v>1541.09997558593</v>
      </c>
      <c r="D1212">
        <v>711058</v>
      </c>
      <c r="E1212" s="33"/>
      <c r="G1212" s="33">
        <v>45821</v>
      </c>
      <c r="H1212">
        <v>0.71105799999999997</v>
      </c>
    </row>
    <row r="1213" spans="2:8">
      <c r="B1213" s="33">
        <v>45824</v>
      </c>
      <c r="C1213" s="38">
        <v>1553.09997558593</v>
      </c>
      <c r="D1213">
        <v>428063</v>
      </c>
      <c r="E1213" s="33"/>
      <c r="G1213" s="33">
        <v>45824</v>
      </c>
      <c r="H1213">
        <v>0.42806300000000003</v>
      </c>
    </row>
    <row r="1214" spans="2:8">
      <c r="B1214" s="33">
        <v>45825</v>
      </c>
      <c r="C1214" s="38">
        <v>1528.59997558593</v>
      </c>
      <c r="D1214">
        <v>870615</v>
      </c>
      <c r="E1214" s="33"/>
      <c r="G1214" s="33">
        <v>45825</v>
      </c>
      <c r="H1214">
        <v>0.87061500000000003</v>
      </c>
    </row>
    <row r="1215" spans="2:8">
      <c r="B1215" s="33">
        <v>45826</v>
      </c>
      <c r="C1215" s="38">
        <v>1535.69995117187</v>
      </c>
      <c r="D1215">
        <v>253794</v>
      </c>
      <c r="E1215" s="33"/>
      <c r="G1215" s="33">
        <v>45826</v>
      </c>
      <c r="H1215">
        <v>0.25379400000000002</v>
      </c>
    </row>
    <row r="1216" spans="2:8">
      <c r="B1216" s="33">
        <v>45827</v>
      </c>
      <c r="C1216" s="38">
        <v>1518.30004882812</v>
      </c>
      <c r="D1216">
        <v>329625</v>
      </c>
      <c r="E1216" s="33"/>
      <c r="G1216" s="33">
        <v>45827</v>
      </c>
      <c r="H1216">
        <v>0.329625</v>
      </c>
    </row>
    <row r="1217" spans="2:8">
      <c r="B1217" s="33">
        <v>45828</v>
      </c>
      <c r="C1217" s="38">
        <v>1533.5</v>
      </c>
      <c r="D1217">
        <v>1032126</v>
      </c>
      <c r="E1217" s="33"/>
      <c r="G1217" s="33">
        <v>45828</v>
      </c>
      <c r="H1217">
        <v>1.0321260000000001</v>
      </c>
    </row>
    <row r="1218" spans="2:8">
      <c r="B1218" s="33">
        <v>45831</v>
      </c>
      <c r="C1218" s="38">
        <v>1563.09997558593</v>
      </c>
      <c r="D1218">
        <v>661255</v>
      </c>
      <c r="E1218" s="33"/>
      <c r="G1218" s="33">
        <v>45831</v>
      </c>
      <c r="H1218">
        <v>0.66125500000000004</v>
      </c>
    </row>
    <row r="1219" spans="2:8">
      <c r="B1219" s="33">
        <v>45832</v>
      </c>
      <c r="C1219" s="38">
        <v>1573.30004882812</v>
      </c>
      <c r="D1219">
        <v>1138399</v>
      </c>
      <c r="E1219" s="33"/>
      <c r="G1219" s="33">
        <v>45832</v>
      </c>
      <c r="H1219">
        <v>1.1383989999999999</v>
      </c>
    </row>
    <row r="1220" spans="2:8">
      <c r="B1220" s="33">
        <v>45833</v>
      </c>
      <c r="C1220" s="38">
        <v>1569.30004882812</v>
      </c>
      <c r="D1220">
        <v>1082601</v>
      </c>
      <c r="E1220" s="33"/>
      <c r="G1220" s="33">
        <v>45833</v>
      </c>
      <c r="H1220">
        <v>1.0826009999999999</v>
      </c>
    </row>
    <row r="1221" spans="2:8">
      <c r="B1221" s="33">
        <v>45834</v>
      </c>
      <c r="C1221" s="38">
        <v>1574</v>
      </c>
      <c r="D1221">
        <v>1376736</v>
      </c>
      <c r="E1221" s="33"/>
      <c r="G1221" s="33">
        <v>45834</v>
      </c>
      <c r="H1221">
        <v>1.376736</v>
      </c>
    </row>
    <row r="1222" spans="2:8">
      <c r="B1222" s="33">
        <v>45835</v>
      </c>
      <c r="C1222" s="38">
        <v>1566.80004882812</v>
      </c>
      <c r="D1222">
        <v>1884791</v>
      </c>
      <c r="E1222" s="33"/>
      <c r="G1222" s="33">
        <v>45835</v>
      </c>
      <c r="H1222">
        <v>1.8847910000000001</v>
      </c>
    </row>
    <row r="1223" spans="2:8">
      <c r="B1223" s="33">
        <v>45838</v>
      </c>
      <c r="C1223" s="38">
        <v>1551.09997558593</v>
      </c>
      <c r="D1223">
        <v>1565123</v>
      </c>
      <c r="E1223" s="33"/>
      <c r="G1223" s="33">
        <v>45838</v>
      </c>
      <c r="H1223">
        <v>1.565123</v>
      </c>
    </row>
    <row r="1224" spans="2:8">
      <c r="B1224" s="33">
        <v>45839</v>
      </c>
      <c r="C1224" s="38">
        <v>1547.90002441406</v>
      </c>
      <c r="D1224">
        <v>662726</v>
      </c>
      <c r="E1224" s="33"/>
      <c r="G1224" s="33">
        <v>45839</v>
      </c>
      <c r="H1224">
        <v>0.66272600000000004</v>
      </c>
    </row>
    <row r="1225" spans="2:8">
      <c r="B1225" s="33">
        <v>45840</v>
      </c>
      <c r="C1225" s="38">
        <v>1550.5</v>
      </c>
      <c r="D1225">
        <v>580598</v>
      </c>
      <c r="E1225" s="33"/>
      <c r="G1225" s="33">
        <v>45840</v>
      </c>
      <c r="H1225">
        <v>0.58059799999999995</v>
      </c>
    </row>
    <row r="1226" spans="2:8">
      <c r="B1226" s="33">
        <v>45841</v>
      </c>
      <c r="C1226" s="38">
        <v>1572.59997558593</v>
      </c>
      <c r="D1226">
        <v>1087139</v>
      </c>
      <c r="E1226" s="33"/>
      <c r="G1226" s="33">
        <v>45841</v>
      </c>
      <c r="H1226">
        <v>1.0871390000000001</v>
      </c>
    </row>
    <row r="1227" spans="2:8">
      <c r="B1227" s="33">
        <v>45842</v>
      </c>
      <c r="C1227" s="38">
        <v>1577.59997558593</v>
      </c>
      <c r="D1227">
        <v>639702</v>
      </c>
      <c r="E1227" s="33"/>
      <c r="G1227" s="33">
        <v>45842</v>
      </c>
      <c r="H1227">
        <v>0.63970199999999999</v>
      </c>
    </row>
    <row r="1228" spans="2:8">
      <c r="B1228" s="33">
        <v>45845</v>
      </c>
      <c r="C1228" s="38">
        <v>1537.59997558593</v>
      </c>
      <c r="D1228">
        <v>1114712</v>
      </c>
      <c r="E1228" s="33"/>
      <c r="G1228" s="33">
        <v>45845</v>
      </c>
      <c r="H1228">
        <v>1.1147119999999999</v>
      </c>
    </row>
    <row r="1229" spans="2:8">
      <c r="B1229" s="33">
        <v>45846</v>
      </c>
      <c r="C1229" s="38">
        <v>1532.09997558593</v>
      </c>
      <c r="D1229">
        <v>890061</v>
      </c>
      <c r="E1229" s="33"/>
      <c r="G1229" s="33">
        <v>45846</v>
      </c>
      <c r="H1229">
        <v>0.89006099999999999</v>
      </c>
    </row>
    <row r="1230" spans="2:8">
      <c r="B1230" s="33">
        <v>45847</v>
      </c>
      <c r="C1230" s="38">
        <v>1523.69995117187</v>
      </c>
      <c r="D1230">
        <v>888113</v>
      </c>
      <c r="E1230" s="33"/>
      <c r="G1230" s="33">
        <v>45847</v>
      </c>
      <c r="H1230">
        <v>0.88811300000000004</v>
      </c>
    </row>
    <row r="1231" spans="2:8">
      <c r="B1231" s="33">
        <v>45848</v>
      </c>
      <c r="C1231" s="38">
        <v>1529.69995117187</v>
      </c>
      <c r="D1231">
        <v>736380</v>
      </c>
      <c r="E1231" s="33"/>
      <c r="G1231" s="33">
        <v>45848</v>
      </c>
      <c r="H1231">
        <v>0.73638000000000003</v>
      </c>
    </row>
    <row r="1232" spans="2:8">
      <c r="B1232" s="33">
        <v>45849</v>
      </c>
      <c r="C1232" s="38">
        <v>1527.80004882812</v>
      </c>
      <c r="D1232">
        <v>1687155</v>
      </c>
      <c r="E1232" s="33"/>
      <c r="G1232" s="33">
        <v>45849</v>
      </c>
      <c r="H1232">
        <v>1.687155</v>
      </c>
    </row>
    <row r="1233" spans="2:8">
      <c r="B1233" s="33">
        <v>45852</v>
      </c>
      <c r="C1233" s="38">
        <v>1526.40002441406</v>
      </c>
      <c r="D1233">
        <v>981425</v>
      </c>
      <c r="E1233" s="33"/>
      <c r="G1233" s="33">
        <v>45852</v>
      </c>
      <c r="H1233">
        <v>0.98142499999999999</v>
      </c>
    </row>
    <row r="1234" spans="2:8">
      <c r="B1234" s="33">
        <v>45853</v>
      </c>
      <c r="C1234" s="38">
        <v>1538</v>
      </c>
      <c r="D1234">
        <v>705444</v>
      </c>
      <c r="E1234" s="33"/>
      <c r="G1234" s="33">
        <v>45853</v>
      </c>
      <c r="H1234">
        <v>0.70544399999999996</v>
      </c>
    </row>
    <row r="1235" spans="2:8">
      <c r="B1235" s="33">
        <v>45854</v>
      </c>
      <c r="C1235" s="38">
        <v>1525</v>
      </c>
      <c r="D1235">
        <v>755182</v>
      </c>
      <c r="E1235" s="33"/>
      <c r="G1235" s="33">
        <v>45854</v>
      </c>
      <c r="H1235">
        <v>0.75518200000000002</v>
      </c>
    </row>
    <row r="1236" spans="2:8">
      <c r="B1236" s="33">
        <v>45855</v>
      </c>
      <c r="C1236" s="38">
        <v>1532.59997558593</v>
      </c>
      <c r="D1236">
        <v>1502245</v>
      </c>
      <c r="E1236" s="33"/>
      <c r="G1236" s="33">
        <v>45855</v>
      </c>
      <c r="H1236">
        <v>1.5022450000000001</v>
      </c>
    </row>
    <row r="1237" spans="2:8">
      <c r="B1237" s="33">
        <v>45856</v>
      </c>
      <c r="C1237" s="38">
        <v>1518.5</v>
      </c>
      <c r="D1237">
        <v>1342857</v>
      </c>
      <c r="E1237" s="33"/>
      <c r="G1237" s="33">
        <v>45856</v>
      </c>
      <c r="H1237">
        <v>1.342857</v>
      </c>
    </row>
    <row r="1238" spans="2:8">
      <c r="B1238" s="33">
        <v>45859</v>
      </c>
      <c r="C1238" s="38">
        <v>1531.59997558593</v>
      </c>
      <c r="D1238">
        <v>847973</v>
      </c>
      <c r="E1238" s="33"/>
      <c r="G1238" s="33">
        <v>45859</v>
      </c>
      <c r="H1238">
        <v>0.84797299999999998</v>
      </c>
    </row>
    <row r="1239" spans="2:8">
      <c r="B1239" s="33">
        <v>45860</v>
      </c>
      <c r="C1239" s="38">
        <v>1578.59997558593</v>
      </c>
      <c r="D1239">
        <v>5086878</v>
      </c>
      <c r="E1239" s="33"/>
      <c r="G1239" s="33">
        <v>45860</v>
      </c>
      <c r="H1239">
        <v>5.0868779999999996</v>
      </c>
    </row>
    <row r="1240" spans="2:8">
      <c r="B1240" s="33">
        <v>45861</v>
      </c>
      <c r="C1240" s="38">
        <v>1572.69995117187</v>
      </c>
      <c r="D1240">
        <v>1664830</v>
      </c>
      <c r="E1240" s="33"/>
      <c r="G1240" s="33">
        <v>45861</v>
      </c>
      <c r="H1240">
        <v>1.66483</v>
      </c>
    </row>
    <row r="1241" spans="2:8">
      <c r="B1241" s="33">
        <v>45862</v>
      </c>
      <c r="C1241" s="38">
        <v>1552.19995117187</v>
      </c>
      <c r="D1241">
        <v>935752</v>
      </c>
      <c r="E1241" s="33"/>
      <c r="G1241" s="33">
        <v>45862</v>
      </c>
      <c r="H1241">
        <v>0.93575200000000003</v>
      </c>
    </row>
    <row r="1242" spans="2:8">
      <c r="B1242" s="33">
        <v>45863</v>
      </c>
      <c r="C1242" s="38">
        <v>1523.59997558593</v>
      </c>
      <c r="D1242">
        <v>942200</v>
      </c>
      <c r="E1242" s="33"/>
      <c r="G1242" s="33">
        <v>45863</v>
      </c>
      <c r="H1242">
        <v>0.94220000000000004</v>
      </c>
    </row>
    <row r="1243" spans="2:8">
      <c r="B1243" s="33"/>
      <c r="C1243" s="35"/>
      <c r="E1243" s="33"/>
      <c r="H1243" s="36"/>
    </row>
    <row r="1244" spans="2:8">
      <c r="B1244" s="33"/>
      <c r="C1244" s="35"/>
      <c r="E1244" s="33"/>
      <c r="H1244" s="36"/>
    </row>
    <row r="1250" spans="5:16" ht="15" thickBot="1"/>
    <row r="1251" spans="5:16">
      <c r="G1251" s="105"/>
      <c r="H1251" s="106"/>
      <c r="I1251" s="41"/>
      <c r="J1251" s="41"/>
      <c r="K1251" s="41"/>
      <c r="L1251" s="41"/>
      <c r="M1251" s="41"/>
      <c r="N1251" s="41"/>
      <c r="O1251" s="41"/>
      <c r="P1251" s="52"/>
    </row>
    <row r="1252" spans="5:16" ht="15" thickBot="1">
      <c r="G1252" s="107"/>
      <c r="H1252" s="108"/>
      <c r="I1252" s="42"/>
      <c r="J1252" s="42"/>
      <c r="K1252" s="42"/>
      <c r="L1252" s="42"/>
      <c r="M1252" s="42"/>
      <c r="N1252" s="42"/>
      <c r="O1252" s="42"/>
      <c r="P1252" s="53"/>
    </row>
    <row r="1253" spans="5:16" ht="15" thickBot="1">
      <c r="G1253" s="43"/>
      <c r="H1253" s="44"/>
      <c r="I1253" s="45"/>
      <c r="J1253" s="45"/>
      <c r="K1253" s="45"/>
      <c r="L1253" s="45"/>
      <c r="M1253" s="45"/>
      <c r="N1253" s="45"/>
      <c r="O1253" s="45"/>
      <c r="P1253" s="54"/>
    </row>
    <row r="1254" spans="5:16" ht="15" thickBot="1">
      <c r="G1254" s="43"/>
      <c r="H1254" s="44"/>
      <c r="I1254" s="45"/>
      <c r="J1254" s="45"/>
      <c r="K1254" s="45"/>
      <c r="L1254" s="45"/>
      <c r="M1254" s="45"/>
      <c r="N1254" s="45"/>
      <c r="O1254" s="45"/>
      <c r="P1254" s="54"/>
    </row>
    <row r="1255" spans="5:16" ht="15" thickBot="1">
      <c r="G1255" s="46"/>
      <c r="H1255" s="44"/>
      <c r="I1255" s="47"/>
      <c r="J1255" s="47"/>
      <c r="K1255" s="47"/>
      <c r="L1255" s="47"/>
      <c r="M1255" s="47"/>
      <c r="N1255" s="47"/>
      <c r="O1255" s="47"/>
      <c r="P1255" s="55"/>
    </row>
    <row r="1256" spans="5:16" ht="15" thickBot="1">
      <c r="G1256" s="43"/>
      <c r="H1256" s="44"/>
      <c r="I1256" s="45"/>
      <c r="J1256" s="45"/>
      <c r="K1256" s="45"/>
      <c r="L1256" s="45"/>
      <c r="M1256" s="45"/>
      <c r="N1256" s="45"/>
      <c r="O1256" s="45"/>
      <c r="P1256" s="54"/>
    </row>
    <row r="1257" spans="5:16" ht="15" thickBot="1">
      <c r="G1257" s="43"/>
      <c r="H1257" s="44"/>
      <c r="I1257" s="45"/>
      <c r="J1257" s="45"/>
      <c r="K1257" s="45"/>
      <c r="L1257" s="45"/>
      <c r="M1257" s="45"/>
      <c r="N1257" s="45"/>
      <c r="O1257" s="45"/>
      <c r="P1257" s="54"/>
    </row>
    <row r="1258" spans="5:16" ht="15" thickBot="1">
      <c r="G1258" s="43"/>
      <c r="H1258" s="44"/>
      <c r="I1258" s="45"/>
      <c r="J1258" s="45"/>
      <c r="K1258" s="45"/>
      <c r="L1258" s="45"/>
      <c r="M1258" s="45"/>
      <c r="N1258" s="45"/>
      <c r="O1258" s="45"/>
      <c r="P1258" s="54"/>
    </row>
    <row r="1259" spans="5:16" ht="15" thickBot="1">
      <c r="G1259" s="48"/>
      <c r="H1259" s="44"/>
      <c r="I1259" s="45"/>
      <c r="J1259" s="45"/>
      <c r="K1259" s="45"/>
      <c r="L1259" s="45"/>
      <c r="M1259" s="45"/>
      <c r="N1259" s="45"/>
      <c r="O1259" s="45"/>
      <c r="P1259" s="54"/>
    </row>
    <row r="1260" spans="5:16" ht="15" thickBot="1">
      <c r="G1260" s="43"/>
      <c r="H1260" s="44"/>
      <c r="I1260" s="45"/>
      <c r="J1260" s="45"/>
      <c r="K1260" s="45"/>
      <c r="L1260" s="45"/>
      <c r="M1260" s="45"/>
      <c r="N1260" s="45"/>
      <c r="O1260" s="45"/>
      <c r="P1260" s="54"/>
    </row>
    <row r="1261" spans="5:16" ht="15" thickBot="1">
      <c r="G1261" s="46"/>
      <c r="H1261" s="44"/>
      <c r="I1261" s="47"/>
      <c r="J1261" s="47"/>
      <c r="K1261" s="47"/>
      <c r="L1261" s="47"/>
      <c r="M1261" s="47"/>
      <c r="N1261" s="47"/>
      <c r="O1261" s="47"/>
      <c r="P1261" s="55"/>
    </row>
    <row r="1262" spans="5:16" ht="15" thickBot="1">
      <c r="E1262">
        <v>10000000</v>
      </c>
      <c r="G1262" s="43"/>
      <c r="H1262" s="44"/>
      <c r="I1262" s="45"/>
      <c r="J1262" s="45"/>
      <c r="K1262" s="45"/>
      <c r="L1262" s="45"/>
      <c r="M1262" s="45"/>
      <c r="N1262" s="45"/>
      <c r="O1262" s="45"/>
      <c r="P1262" s="54"/>
    </row>
    <row r="1263" spans="5:16" ht="15" thickBot="1">
      <c r="G1263" s="43"/>
      <c r="H1263" s="44"/>
      <c r="I1263" s="45"/>
      <c r="J1263" s="45"/>
      <c r="K1263" s="45"/>
      <c r="L1263" s="45"/>
      <c r="M1263" s="45"/>
      <c r="N1263" s="45"/>
      <c r="O1263" s="45"/>
      <c r="P1263" s="54"/>
    </row>
    <row r="1264" spans="5:16" ht="15" thickBot="1">
      <c r="G1264" s="43"/>
      <c r="H1264" s="44"/>
      <c r="I1264" s="45"/>
      <c r="J1264" s="45"/>
      <c r="K1264" s="45"/>
      <c r="L1264" s="45"/>
      <c r="M1264" s="45"/>
      <c r="N1264" s="45"/>
      <c r="O1264" s="45"/>
      <c r="P1264" s="54"/>
    </row>
    <row r="1265" spans="4:16" ht="15" thickBot="1">
      <c r="G1265" s="48"/>
      <c r="H1265" s="44"/>
      <c r="I1265" s="45"/>
      <c r="J1265" s="45"/>
      <c r="K1265" s="45"/>
      <c r="L1265" s="45"/>
      <c r="M1265" s="45"/>
      <c r="N1265" s="45"/>
      <c r="O1265" s="45"/>
      <c r="P1265" s="54"/>
    </row>
    <row r="1266" spans="4:16" ht="15" thickBot="1">
      <c r="G1266" s="43"/>
      <c r="H1266" s="44"/>
      <c r="I1266" s="45"/>
      <c r="J1266" s="45"/>
      <c r="K1266" s="45"/>
      <c r="L1266" s="45"/>
      <c r="M1266" s="45"/>
      <c r="N1266" s="45"/>
      <c r="O1266" s="45"/>
      <c r="P1266" s="54"/>
    </row>
    <row r="1267" spans="4:16" ht="15" thickBot="1">
      <c r="G1267" s="46"/>
      <c r="H1267" s="44"/>
      <c r="I1267" s="47"/>
      <c r="J1267" s="47"/>
      <c r="K1267" s="47"/>
      <c r="L1267" s="47"/>
      <c r="M1267" s="47"/>
      <c r="N1267" s="47"/>
      <c r="O1267" s="47"/>
      <c r="P1267" s="55"/>
    </row>
    <row r="1268" spans="4:16" ht="15" thickBot="1">
      <c r="G1268" s="43"/>
      <c r="H1268" s="44"/>
      <c r="I1268" s="45"/>
      <c r="J1268" s="45"/>
      <c r="K1268" s="45"/>
      <c r="L1268" s="45"/>
      <c r="M1268" s="45"/>
      <c r="N1268" s="45"/>
      <c r="O1268" s="45"/>
      <c r="P1268" s="54"/>
    </row>
    <row r="1269" spans="4:16" ht="15" thickBot="1">
      <c r="G1269" s="46"/>
      <c r="H1269" s="44"/>
      <c r="I1269" s="47"/>
      <c r="J1269" s="47"/>
      <c r="K1269" s="47"/>
      <c r="L1269" s="47"/>
      <c r="M1269" s="47"/>
      <c r="N1269" s="47"/>
      <c r="O1269" s="47"/>
      <c r="P1269" s="55"/>
    </row>
    <row r="1270" spans="4:16" ht="15" thickBot="1">
      <c r="G1270" s="49"/>
      <c r="H1270" s="50"/>
      <c r="I1270" s="51"/>
      <c r="J1270" s="51"/>
      <c r="K1270" s="51"/>
      <c r="L1270" s="51"/>
      <c r="M1270" s="51"/>
      <c r="N1270" s="51"/>
      <c r="O1270" s="51"/>
      <c r="P1270" s="56"/>
    </row>
    <row r="1271" spans="4:16" ht="15" thickBot="1">
      <c r="D1271" s="57"/>
      <c r="E1271" s="58"/>
      <c r="F1271" s="58"/>
      <c r="G1271" s="63"/>
      <c r="I1271" t="s">
        <v>133</v>
      </c>
      <c r="J1271" t="s">
        <v>145</v>
      </c>
      <c r="K1271" t="s">
        <v>147</v>
      </c>
      <c r="L1271" t="s">
        <v>146</v>
      </c>
    </row>
    <row r="1272" spans="4:16" ht="15" thickBot="1">
      <c r="D1272" s="59"/>
      <c r="E1272" s="60"/>
      <c r="F1272" s="45"/>
      <c r="G1272" s="64"/>
      <c r="I1272" t="s">
        <v>134</v>
      </c>
      <c r="J1272" s="34">
        <v>25.860054000000002</v>
      </c>
      <c r="K1272" s="31">
        <v>0.41229999999999994</v>
      </c>
      <c r="L1272" s="34">
        <f>1523.6*J1272</f>
        <v>39400.378274399998</v>
      </c>
    </row>
    <row r="1273" spans="4:16" ht="15" thickBot="1">
      <c r="D1273" s="59"/>
      <c r="E1273" s="60"/>
      <c r="F1273" s="45"/>
      <c r="G1273" s="64"/>
      <c r="I1273" t="s">
        <v>135</v>
      </c>
      <c r="J1273" s="34">
        <v>7.7425199999999998</v>
      </c>
      <c r="K1273" s="31">
        <v>0.1234</v>
      </c>
      <c r="L1273" s="34">
        <f t="shared" ref="L1273:L1281" si="0">1523.6*J1273</f>
        <v>11796.503471999999</v>
      </c>
    </row>
    <row r="1274" spans="4:16" ht="15" thickBot="1">
      <c r="D1274" s="59"/>
      <c r="E1274" s="60"/>
      <c r="F1274" s="45"/>
      <c r="G1274" s="64"/>
      <c r="I1274" t="s">
        <v>136</v>
      </c>
      <c r="J1274" s="34">
        <v>3.6432180000000001</v>
      </c>
      <c r="K1274" s="31">
        <v>5.8099999999999999E-2</v>
      </c>
      <c r="L1274" s="34">
        <f t="shared" si="0"/>
        <v>5550.8069447999997</v>
      </c>
    </row>
    <row r="1275" spans="4:16" ht="15" thickBot="1">
      <c r="D1275" s="59"/>
      <c r="E1275" s="60"/>
      <c r="F1275" s="45"/>
      <c r="G1275" s="64"/>
      <c r="I1275" t="s">
        <v>137</v>
      </c>
      <c r="J1275" s="34">
        <v>3.3057447</v>
      </c>
      <c r="K1275" s="31">
        <v>5.2699999999999997E-2</v>
      </c>
      <c r="L1275" s="34">
        <f t="shared" si="0"/>
        <v>5036.6326249199992</v>
      </c>
    </row>
    <row r="1276" spans="4:16" ht="15" thickBot="1">
      <c r="D1276" s="59"/>
      <c r="E1276" s="60"/>
      <c r="F1276" s="45"/>
      <c r="G1276" s="64"/>
      <c r="I1276" t="s">
        <v>138</v>
      </c>
      <c r="J1276" s="34">
        <v>2.5820183999999999</v>
      </c>
      <c r="K1276" s="31">
        <v>4.1200000000000001E-2</v>
      </c>
      <c r="L1276" s="34">
        <f t="shared" si="0"/>
        <v>3933.9632342399996</v>
      </c>
    </row>
    <row r="1277" spans="4:16" ht="15" thickBot="1">
      <c r="D1277" s="59"/>
      <c r="E1277" s="60"/>
      <c r="F1277" s="45"/>
      <c r="G1277" s="64"/>
      <c r="I1277" t="s">
        <v>139</v>
      </c>
      <c r="J1277" s="34">
        <v>1.0237493</v>
      </c>
      <c r="K1277" s="31">
        <v>1.6299999999999999E-2</v>
      </c>
      <c r="L1277" s="34">
        <f t="shared" si="0"/>
        <v>1559.78443348</v>
      </c>
    </row>
    <row r="1278" spans="4:16" ht="15" thickBot="1">
      <c r="D1278" s="59"/>
      <c r="E1278" s="60"/>
      <c r="F1278" s="45"/>
      <c r="G1278" s="64"/>
      <c r="I1278" t="s">
        <v>140</v>
      </c>
      <c r="J1278" s="34">
        <v>1.0067435</v>
      </c>
      <c r="K1278" s="31">
        <v>1.61E-2</v>
      </c>
      <c r="L1278" s="34">
        <f t="shared" si="0"/>
        <v>1533.8743966</v>
      </c>
    </row>
    <row r="1279" spans="4:16" ht="15" thickBot="1">
      <c r="D1279" s="59"/>
      <c r="E1279" s="60"/>
      <c r="F1279" s="45"/>
      <c r="G1279" s="64"/>
      <c r="I1279" t="s">
        <v>141</v>
      </c>
      <c r="J1279" s="34">
        <v>0.6836525</v>
      </c>
      <c r="K1279" s="31">
        <v>1.09E-2</v>
      </c>
      <c r="L1279" s="34">
        <f t="shared" si="0"/>
        <v>1041.6129489999998</v>
      </c>
    </row>
    <row r="1280" spans="4:16" ht="15" thickBot="1">
      <c r="D1280" s="59"/>
      <c r="E1280" s="60"/>
      <c r="F1280" s="45"/>
      <c r="G1280" s="64"/>
      <c r="I1280" t="s">
        <v>142</v>
      </c>
      <c r="J1280" s="34">
        <v>3.7227000000000003E-2</v>
      </c>
      <c r="K1280" s="31">
        <v>5.9999999999999995E-4</v>
      </c>
      <c r="L1280" s="34">
        <f t="shared" si="0"/>
        <v>56.719057200000002</v>
      </c>
    </row>
    <row r="1281" spans="4:12" ht="15" thickBot="1">
      <c r="D1281" s="61"/>
      <c r="E1281" s="62"/>
      <c r="F1281" s="51"/>
      <c r="G1281" s="65"/>
      <c r="I1281" t="s">
        <v>143</v>
      </c>
      <c r="J1281" s="34">
        <v>2.6326499999999999E-2</v>
      </c>
      <c r="K1281" s="31">
        <v>4.0000000000000002E-4</v>
      </c>
      <c r="L1281" s="34">
        <f t="shared" si="0"/>
        <v>40.111055399999998</v>
      </c>
    </row>
    <row r="1285" spans="4:12">
      <c r="K1285">
        <v>100</v>
      </c>
    </row>
    <row r="1287" spans="4:12">
      <c r="I1287" t="s">
        <v>148</v>
      </c>
      <c r="J1287" s="5">
        <v>0.59379999999999999</v>
      </c>
    </row>
    <row r="1288" spans="4:12">
      <c r="I1288" t="s">
        <v>149</v>
      </c>
      <c r="J1288" s="5">
        <v>0.21590000000000001</v>
      </c>
    </row>
    <row r="1289" spans="4:12">
      <c r="I1289" t="s">
        <v>150</v>
      </c>
      <c r="J1289" s="5">
        <v>0.1318</v>
      </c>
    </row>
    <row r="1290" spans="4:12" ht="28.8">
      <c r="I1290" s="67" t="s">
        <v>151</v>
      </c>
      <c r="J1290" s="5">
        <v>5.79E-2</v>
      </c>
      <c r="K1290">
        <f>0.17+5.62</f>
        <v>5.79</v>
      </c>
    </row>
  </sheetData>
  <mergeCells count="2">
    <mergeCell ref="G1251:H1251"/>
    <mergeCell ref="G1252:H125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B2A3-DC8D-432D-A76C-7A9B42815768}">
  <dimension ref="B4:C4"/>
  <sheetViews>
    <sheetView topLeftCell="A4" workbookViewId="0">
      <selection activeCell="C5" sqref="C5"/>
    </sheetView>
  </sheetViews>
  <sheetFormatPr defaultRowHeight="14.4"/>
  <cols>
    <col min="1" max="1" width="1.88671875" customWidth="1"/>
    <col min="2" max="2" width="18.77734375" customWidth="1"/>
  </cols>
  <sheetData>
    <row r="4" spans="2:3" ht="409.6">
      <c r="B4" t="s">
        <v>93</v>
      </c>
      <c r="C4" s="26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51"/>
  <sheetViews>
    <sheetView zoomScale="120" zoomScaleNormal="120" zoomScaleSheetLayoutView="100" zoomScalePageLayoutView="120" workbookViewId="0">
      <pane xSplit="1" ySplit="4" topLeftCell="E37" activePane="bottomRight" state="frozen"/>
      <selection activeCell="I2" sqref="I2"/>
      <selection pane="topRight" activeCell="I2" sqref="I2"/>
      <selection pane="bottomLeft" activeCell="I2" sqref="I2"/>
      <selection pane="bottomRight" activeCell="G48" sqref="G48"/>
    </sheetView>
  </sheetViews>
  <sheetFormatPr defaultColWidth="8.77734375" defaultRowHeight="14.4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>
      <c r="A1" s="2" t="str">
        <f>'Data Sheet'!B1</f>
        <v>HAVELLS INDIA LTD</v>
      </c>
      <c r="H1" t="str">
        <f>UPDATE</f>
        <v/>
      </c>
      <c r="J1" s="3"/>
      <c r="K1" s="3"/>
      <c r="M1" s="2" t="s">
        <v>1</v>
      </c>
    </row>
    <row r="3" spans="1:14" s="2" customFormat="1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>
      <c r="A4" s="2" t="s">
        <v>6</v>
      </c>
      <c r="B4" s="1">
        <f>'Data Sheet'!B17</f>
        <v>7593.67</v>
      </c>
      <c r="C4" s="1">
        <f>'Data Sheet'!C17</f>
        <v>6130.16</v>
      </c>
      <c r="D4" s="1">
        <f>'Data Sheet'!D17</f>
        <v>8116.21</v>
      </c>
      <c r="E4" s="1">
        <f>'Data Sheet'!E17</f>
        <v>10073.43</v>
      </c>
      <c r="F4" s="1">
        <f>'Data Sheet'!F17</f>
        <v>9440.26</v>
      </c>
      <c r="G4" s="1">
        <f>'Data Sheet'!G17</f>
        <v>10457.299999999999</v>
      </c>
      <c r="H4" s="1">
        <f>'Data Sheet'!H17</f>
        <v>13938.48</v>
      </c>
      <c r="I4" s="1">
        <f>'Data Sheet'!I17</f>
        <v>16910.73</v>
      </c>
      <c r="J4" s="1">
        <f>'Data Sheet'!J17</f>
        <v>18590.009999999998</v>
      </c>
      <c r="K4" s="1">
        <f>'Data Sheet'!K17</f>
        <v>21778.06</v>
      </c>
      <c r="L4" s="1">
        <f>SUM(Quarters!H4:K4)</f>
        <v>21427.200000000004</v>
      </c>
      <c r="M4" s="1">
        <f>$K4+M23*K4</f>
        <v>25512.837129382937</v>
      </c>
      <c r="N4" s="1">
        <f>$K4+N23*L4</f>
        <v>24439.165656736222</v>
      </c>
    </row>
    <row r="5" spans="1:14">
      <c r="A5" t="s">
        <v>7</v>
      </c>
      <c r="B5" s="6">
        <f>SUM('Data Sheet'!B18,'Data Sheet'!B20:B24, -1*'Data Sheet'!B19)</f>
        <v>6797.58</v>
      </c>
      <c r="C5" s="6">
        <f>SUM('Data Sheet'!C18,'Data Sheet'!C20:C24, -1*'Data Sheet'!C19)</f>
        <v>5315.3099999999995</v>
      </c>
      <c r="D5" s="6">
        <f>SUM('Data Sheet'!D18,'Data Sheet'!D20:D24, -1*'Data Sheet'!D19)</f>
        <v>7083.3099999999995</v>
      </c>
      <c r="E5" s="6">
        <f>SUM('Data Sheet'!E18,'Data Sheet'!E20:E24, -1*'Data Sheet'!E19)</f>
        <v>8884.8700000000008</v>
      </c>
      <c r="F5" s="6">
        <f>SUM('Data Sheet'!F18,'Data Sheet'!F20:F24, -1*'Data Sheet'!F19)</f>
        <v>8373.5</v>
      </c>
      <c r="G5" s="6">
        <f>SUM('Data Sheet'!G18,'Data Sheet'!G20:G24, -1*'Data Sheet'!G19)</f>
        <v>8868.11</v>
      </c>
      <c r="H5" s="6">
        <f>SUM('Data Sheet'!H18,'Data Sheet'!H20:H24, -1*'Data Sheet'!H19)</f>
        <v>12163.119999999999</v>
      </c>
      <c r="I5" s="6">
        <f>SUM('Data Sheet'!I18,'Data Sheet'!I20:I24, -1*'Data Sheet'!I19)</f>
        <v>15290.01</v>
      </c>
      <c r="J5" s="6">
        <f>SUM('Data Sheet'!J18,'Data Sheet'!J20:J24, -1*'Data Sheet'!J19)</f>
        <v>16708.89</v>
      </c>
      <c r="K5" s="6">
        <f>SUM('Data Sheet'!K18,'Data Sheet'!K20:K24, -1*'Data Sheet'!K19)</f>
        <v>19603.330000000002</v>
      </c>
      <c r="L5" s="6">
        <f>SUM(Quarters!H5:K5)</f>
        <v>19352.91</v>
      </c>
      <c r="M5" s="6">
        <f t="shared" ref="M5:N5" si="0">M4-M6</f>
        <v>22984.407660477493</v>
      </c>
      <c r="N5" s="6">
        <f t="shared" si="0"/>
        <v>22073.298117808532</v>
      </c>
    </row>
    <row r="6" spans="1:14" s="2" customFormat="1">
      <c r="A6" s="2" t="s">
        <v>8</v>
      </c>
      <c r="B6" s="1">
        <f>B4-B5</f>
        <v>796.09000000000015</v>
      </c>
      <c r="C6" s="1">
        <f t="shared" ref="C6:K6" si="1">C4-C5</f>
        <v>814.85000000000036</v>
      </c>
      <c r="D6" s="1">
        <f t="shared" si="1"/>
        <v>1032.9000000000005</v>
      </c>
      <c r="E6" s="1">
        <f t="shared" si="1"/>
        <v>1188.5599999999995</v>
      </c>
      <c r="F6" s="1">
        <f t="shared" si="1"/>
        <v>1066.7600000000002</v>
      </c>
      <c r="G6" s="1">
        <f t="shared" si="1"/>
        <v>1589.1899999999987</v>
      </c>
      <c r="H6" s="1">
        <f t="shared" si="1"/>
        <v>1775.3600000000006</v>
      </c>
      <c r="I6" s="1">
        <f t="shared" si="1"/>
        <v>1620.7199999999993</v>
      </c>
      <c r="J6" s="1">
        <f t="shared" si="1"/>
        <v>1881.119999999999</v>
      </c>
      <c r="K6" s="1">
        <f t="shared" si="1"/>
        <v>2174.7299999999996</v>
      </c>
      <c r="L6" s="1">
        <f>SUM(Quarters!H6:K6)</f>
        <v>2074.29</v>
      </c>
      <c r="M6" s="1">
        <f>M4*M24</f>
        <v>2528.4294689054454</v>
      </c>
      <c r="N6" s="1">
        <f>N4*N24</f>
        <v>2365.8675389276887</v>
      </c>
    </row>
    <row r="7" spans="1:14">
      <c r="A7" t="s">
        <v>9</v>
      </c>
      <c r="B7" s="6">
        <f>'Data Sheet'!B25</f>
        <v>949.04</v>
      </c>
      <c r="C7" s="6">
        <f>'Data Sheet'!C25</f>
        <v>41.87</v>
      </c>
      <c r="D7" s="6">
        <f>'Data Sheet'!D25</f>
        <v>97.22</v>
      </c>
      <c r="E7" s="6">
        <f>'Data Sheet'!E25</f>
        <v>124.08</v>
      </c>
      <c r="F7" s="6">
        <f>'Data Sheet'!F25</f>
        <v>106.68</v>
      </c>
      <c r="G7" s="6">
        <f>'Data Sheet'!G25</f>
        <v>187.36</v>
      </c>
      <c r="H7" s="6">
        <f>'Data Sheet'!H25</f>
        <v>159.01</v>
      </c>
      <c r="I7" s="6">
        <f>'Data Sheet'!I25</f>
        <v>177.57</v>
      </c>
      <c r="J7" s="6">
        <f>'Data Sheet'!J25</f>
        <v>248.96</v>
      </c>
      <c r="K7" s="6">
        <f>'Data Sheet'!K25</f>
        <v>288.17</v>
      </c>
      <c r="L7" s="6">
        <f>SUM(Quarters!H7:K7)</f>
        <v>295.12</v>
      </c>
      <c r="M7" s="6">
        <v>0</v>
      </c>
      <c r="N7" s="6">
        <v>0</v>
      </c>
    </row>
    <row r="8" spans="1:14">
      <c r="A8" t="s">
        <v>10</v>
      </c>
      <c r="B8" s="6">
        <f>'Data Sheet'!B26</f>
        <v>134.4</v>
      </c>
      <c r="C8" s="6">
        <f>'Data Sheet'!C26</f>
        <v>120.51</v>
      </c>
      <c r="D8" s="6">
        <f>'Data Sheet'!D26</f>
        <v>140.49</v>
      </c>
      <c r="E8" s="6">
        <f>'Data Sheet'!E26</f>
        <v>149.38</v>
      </c>
      <c r="F8" s="6">
        <f>'Data Sheet'!F26</f>
        <v>217.97</v>
      </c>
      <c r="G8" s="6">
        <f>'Data Sheet'!G26</f>
        <v>248.91</v>
      </c>
      <c r="H8" s="6">
        <f>'Data Sheet'!H26</f>
        <v>260.89</v>
      </c>
      <c r="I8" s="6">
        <f>'Data Sheet'!I26</f>
        <v>296.17</v>
      </c>
      <c r="J8" s="6">
        <f>'Data Sheet'!J26</f>
        <v>338.5</v>
      </c>
      <c r="K8" s="6">
        <f>'Data Sheet'!K26</f>
        <v>400.4</v>
      </c>
      <c r="L8" s="6">
        <f>SUM(Quarters!H8:K8)</f>
        <v>414.12</v>
      </c>
      <c r="M8" s="6">
        <f>+$L8</f>
        <v>414.12</v>
      </c>
      <c r="N8" s="6">
        <f>+$L8</f>
        <v>414.12</v>
      </c>
    </row>
    <row r="9" spans="1:14">
      <c r="A9" t="s">
        <v>11</v>
      </c>
      <c r="B9" s="6">
        <f>'Data Sheet'!B27</f>
        <v>91.01</v>
      </c>
      <c r="C9" s="6">
        <f>'Data Sheet'!C27</f>
        <v>13.34</v>
      </c>
      <c r="D9" s="6">
        <f>'Data Sheet'!D27</f>
        <v>24.83</v>
      </c>
      <c r="E9" s="6">
        <f>'Data Sheet'!E27</f>
        <v>16.25</v>
      </c>
      <c r="F9" s="6">
        <f>'Data Sheet'!F27</f>
        <v>51.36</v>
      </c>
      <c r="G9" s="6">
        <f>'Data Sheet'!G27</f>
        <v>90.09</v>
      </c>
      <c r="H9" s="6">
        <f>'Data Sheet'!H27</f>
        <v>66.92</v>
      </c>
      <c r="I9" s="6">
        <f>'Data Sheet'!I27</f>
        <v>55.06</v>
      </c>
      <c r="J9" s="6">
        <f>'Data Sheet'!J27</f>
        <v>84.21</v>
      </c>
      <c r="K9" s="6">
        <f>'Data Sheet'!K27</f>
        <v>72.010000000000005</v>
      </c>
      <c r="L9" s="6">
        <f>SUM(Quarters!H9:K9)</f>
        <v>44.05</v>
      </c>
      <c r="M9" s="6">
        <f>+$L9</f>
        <v>44.05</v>
      </c>
      <c r="N9" s="6">
        <f>+$L9</f>
        <v>44.05</v>
      </c>
    </row>
    <row r="10" spans="1:14">
      <c r="A10" t="s">
        <v>12</v>
      </c>
      <c r="B10" s="6">
        <f>'Data Sheet'!B28</f>
        <v>1519.72</v>
      </c>
      <c r="C10" s="6">
        <f>'Data Sheet'!C28</f>
        <v>722.87</v>
      </c>
      <c r="D10" s="6">
        <f>'Data Sheet'!D28</f>
        <v>964.8</v>
      </c>
      <c r="E10" s="6">
        <f>'Data Sheet'!E28</f>
        <v>1147.01</v>
      </c>
      <c r="F10" s="6">
        <f>'Data Sheet'!F28</f>
        <v>904.11</v>
      </c>
      <c r="G10" s="6">
        <f>'Data Sheet'!G28</f>
        <v>1437.55</v>
      </c>
      <c r="H10" s="6">
        <f>'Data Sheet'!H28</f>
        <v>1606.56</v>
      </c>
      <c r="I10" s="6">
        <f>'Data Sheet'!I28</f>
        <v>1447.06</v>
      </c>
      <c r="J10" s="6">
        <f>'Data Sheet'!J28</f>
        <v>1707.37</v>
      </c>
      <c r="K10" s="6">
        <f>'Data Sheet'!K28</f>
        <v>1990.49</v>
      </c>
      <c r="L10" s="6">
        <f>SUM(Quarters!H10:K10)</f>
        <v>1911.2399999999998</v>
      </c>
      <c r="M10" s="6">
        <f>M6+M7-SUM(M8:M9)</f>
        <v>2070.2594689054454</v>
      </c>
      <c r="N10" s="6">
        <f>N6+N7-SUM(N8:N9)</f>
        <v>1907.6975389276886</v>
      </c>
    </row>
    <row r="11" spans="1:14">
      <c r="A11" t="s">
        <v>13</v>
      </c>
      <c r="B11" s="6">
        <f>'Data Sheet'!B29</f>
        <v>219.27</v>
      </c>
      <c r="C11" s="6">
        <f>'Data Sheet'!C29</f>
        <v>228.76</v>
      </c>
      <c r="D11" s="6">
        <f>'Data Sheet'!D29</f>
        <v>303.83</v>
      </c>
      <c r="E11" s="6">
        <f>'Data Sheet'!E29</f>
        <v>359.4</v>
      </c>
      <c r="F11" s="6">
        <f>'Data Sheet'!F29</f>
        <v>168.76</v>
      </c>
      <c r="G11" s="6">
        <f>'Data Sheet'!G29</f>
        <v>393.24</v>
      </c>
      <c r="H11" s="6">
        <f>'Data Sheet'!H29</f>
        <v>410.09</v>
      </c>
      <c r="I11" s="6">
        <f>'Data Sheet'!I29</f>
        <v>375.33</v>
      </c>
      <c r="J11" s="6">
        <f>'Data Sheet'!J29</f>
        <v>436.61</v>
      </c>
      <c r="K11" s="6">
        <f>'Data Sheet'!K29</f>
        <v>520.25</v>
      </c>
      <c r="L11" s="6">
        <f>SUM(Quarters!H11:K11)</f>
        <v>500.98</v>
      </c>
      <c r="M11" s="7">
        <f>IF($L10&gt;0,$L11/$L10,0)</f>
        <v>0.26212301961030537</v>
      </c>
      <c r="N11" s="7">
        <f>IF($L10&gt;0,$L11/$L10,0)</f>
        <v>0.26212301961030537</v>
      </c>
    </row>
    <row r="12" spans="1:14" s="2" customFormat="1">
      <c r="A12" s="2" t="s">
        <v>14</v>
      </c>
      <c r="B12" s="1">
        <f>'Data Sheet'!B30</f>
        <v>1300.45</v>
      </c>
      <c r="C12" s="1">
        <f>'Data Sheet'!C30</f>
        <v>494.53</v>
      </c>
      <c r="D12" s="1">
        <f>'Data Sheet'!D30</f>
        <v>662.37</v>
      </c>
      <c r="E12" s="1">
        <f>'Data Sheet'!E30</f>
        <v>787.61</v>
      </c>
      <c r="F12" s="1">
        <f>'Data Sheet'!F30</f>
        <v>735.35</v>
      </c>
      <c r="G12" s="1">
        <f>'Data Sheet'!G30</f>
        <v>1044.31</v>
      </c>
      <c r="H12" s="1">
        <f>'Data Sheet'!H30</f>
        <v>1196.47</v>
      </c>
      <c r="I12" s="1">
        <f>'Data Sheet'!I30</f>
        <v>1071.73</v>
      </c>
      <c r="J12" s="1">
        <f>'Data Sheet'!J30</f>
        <v>1270.76</v>
      </c>
      <c r="K12" s="1">
        <f>'Data Sheet'!K30</f>
        <v>1472.26</v>
      </c>
      <c r="L12" s="1">
        <f>SUM(Quarters!H12:K12)</f>
        <v>1412.0800000000002</v>
      </c>
      <c r="M12" s="1">
        <f>M10-M11*M10</f>
        <v>1527.5968055391229</v>
      </c>
      <c r="N12" s="1">
        <f>N10-N11*N10</f>
        <v>1407.6460995208147</v>
      </c>
    </row>
    <row r="13" spans="1:14">
      <c r="A13" t="s">
        <v>57</v>
      </c>
      <c r="B13" s="6">
        <f>IF('Data Sheet'!B93&gt;0,B12/'Data Sheet'!B93,0)</f>
        <v>20.820525136087095</v>
      </c>
      <c r="C13" s="6">
        <f>IF('Data Sheet'!C93&gt;0,C12/'Data Sheet'!C93,0)</f>
        <v>7.9137461993919018</v>
      </c>
      <c r="D13" s="6">
        <f>IF('Data Sheet'!D93&gt;0,D12/'Data Sheet'!D93,0)</f>
        <v>10.59622460406335</v>
      </c>
      <c r="E13" s="6">
        <f>IF('Data Sheet'!E93&gt;0,E12/'Data Sheet'!E93,0)</f>
        <v>12.591686650679458</v>
      </c>
      <c r="F13" s="6">
        <f>IF('Data Sheet'!F93&gt;0,F12/'Data Sheet'!F93,0)</f>
        <v>11.750559284116331</v>
      </c>
      <c r="G13" s="6">
        <f>IF('Data Sheet'!G93&gt;0,G12/'Data Sheet'!G93,0)</f>
        <v>16.682268370607026</v>
      </c>
      <c r="H13" s="6">
        <f>IF('Data Sheet'!H93&gt;0,H12/'Data Sheet'!H93,0)</f>
        <v>19.103784129011654</v>
      </c>
      <c r="I13" s="6">
        <f>IF('Data Sheet'!I93&gt;0,I12/'Data Sheet'!I93,0)</f>
        <v>17.106624102154829</v>
      </c>
      <c r="J13" s="6">
        <f>IF('Data Sheet'!J93&gt;0,J12/'Data Sheet'!J93,0)</f>
        <v>20.2770065422052</v>
      </c>
      <c r="K13" s="6">
        <f>IF('Data Sheet'!K93&gt;0,K12/'Data Sheet'!K93,0)</f>
        <v>23.484766310416337</v>
      </c>
      <c r="L13" s="6">
        <f>IF('Data Sheet'!$B6&gt;0,'Profit &amp; Loss'!L12/'Data Sheet'!$B6,0)</f>
        <v>22.523304235057896</v>
      </c>
      <c r="M13" s="6">
        <f>IF('Data Sheet'!$B6&gt;0,'Profit &amp; Loss'!M12/'Data Sheet'!$B6,0)</f>
        <v>24.365848676888163</v>
      </c>
      <c r="N13" s="6">
        <f>IF('Data Sheet'!$B6&gt;0,'Profit &amp; Loss'!N12/'Data Sheet'!$B6,0)</f>
        <v>22.452581549770475</v>
      </c>
    </row>
    <row r="14" spans="1:14">
      <c r="A14" t="s">
        <v>16</v>
      </c>
      <c r="B14" s="6">
        <f>IF(B15&gt;0,B15/B13,"")</f>
        <v>15.434288899996156</v>
      </c>
      <c r="C14" s="6">
        <f t="shared" ref="C14:K14" si="2">IF(C15&gt;0,C15/C13,"")</f>
        <v>58.853289992518157</v>
      </c>
      <c r="D14" s="6">
        <f t="shared" si="2"/>
        <v>46.039982940048617</v>
      </c>
      <c r="E14" s="6">
        <f t="shared" si="2"/>
        <v>61.350001904495869</v>
      </c>
      <c r="F14" s="6">
        <f t="shared" si="2"/>
        <v>40.887415516420752</v>
      </c>
      <c r="G14" s="6">
        <f t="shared" si="2"/>
        <v>62.965058268138783</v>
      </c>
      <c r="H14" s="6">
        <f t="shared" si="2"/>
        <v>60.330979046695703</v>
      </c>
      <c r="I14" s="6">
        <f t="shared" si="2"/>
        <v>69.476010748975952</v>
      </c>
      <c r="J14" s="6">
        <f t="shared" si="2"/>
        <v>74.715170449180022</v>
      </c>
      <c r="K14" s="6">
        <f t="shared" si="2"/>
        <v>65.101776180837618</v>
      </c>
      <c r="L14" s="6">
        <f t="shared" ref="L14" si="3">IF(L13&gt;0,L15/L13,0)</f>
        <v>68.915288085660848</v>
      </c>
      <c r="M14" s="6">
        <f>M25</f>
        <v>69.552061366163599</v>
      </c>
      <c r="N14" s="6">
        <f>N25</f>
        <v>56.733569275724406</v>
      </c>
    </row>
    <row r="15" spans="1:14" s="2" customFormat="1">
      <c r="A15" s="2" t="s">
        <v>58</v>
      </c>
      <c r="B15" s="1">
        <f>'Data Sheet'!B90</f>
        <v>321.35000000000002</v>
      </c>
      <c r="C15" s="1">
        <f>'Data Sheet'!C90</f>
        <v>465.75</v>
      </c>
      <c r="D15" s="1">
        <f>'Data Sheet'!D90</f>
        <v>487.85</v>
      </c>
      <c r="E15" s="1">
        <f>'Data Sheet'!E90</f>
        <v>772.5</v>
      </c>
      <c r="F15" s="1">
        <f>'Data Sheet'!F90</f>
        <v>480.45</v>
      </c>
      <c r="G15" s="1">
        <f>'Data Sheet'!G90</f>
        <v>1050.4000000000001</v>
      </c>
      <c r="H15" s="1">
        <f>'Data Sheet'!H90</f>
        <v>1152.55</v>
      </c>
      <c r="I15" s="1">
        <f>'Data Sheet'!I90</f>
        <v>1188.5</v>
      </c>
      <c r="J15" s="1">
        <f>'Data Sheet'!J90</f>
        <v>1515</v>
      </c>
      <c r="K15" s="1">
        <f>'Data Sheet'!K90</f>
        <v>1528.9</v>
      </c>
      <c r="L15" s="1">
        <f>'Data Sheet'!B8</f>
        <v>1552.2</v>
      </c>
      <c r="M15" s="8">
        <f>M13*M14</f>
        <v>1694.6950024135817</v>
      </c>
      <c r="N15" s="9">
        <f>N13*N14</f>
        <v>1273.815090772755</v>
      </c>
    </row>
    <row r="17" spans="1:14" s="2" customFormat="1">
      <c r="A17" s="2" t="s">
        <v>15</v>
      </c>
    </row>
    <row r="18" spans="1:14">
      <c r="A18" t="s">
        <v>17</v>
      </c>
      <c r="B18" s="5">
        <f>IF('Data Sheet'!B30&gt;0, 'Data Sheet'!B31/'Data Sheet'!B30, 0)</f>
        <v>0.28817716944134719</v>
      </c>
      <c r="C18" s="5">
        <f>IF('Data Sheet'!C30&gt;0, 'Data Sheet'!C31/'Data Sheet'!C30, 0)</f>
        <v>0.44227852708632442</v>
      </c>
      <c r="D18" s="5">
        <f>IF('Data Sheet'!D30&gt;0, 'Data Sheet'!D31/'Data Sheet'!D30, 0)</f>
        <v>3.7743255280281413E-2</v>
      </c>
      <c r="E18" s="5">
        <f>IF('Data Sheet'!E30&gt;0, 'Data Sheet'!E31/'Data Sheet'!E30, 0)</f>
        <v>0.35738500019044961</v>
      </c>
      <c r="F18" s="5">
        <f>IF('Data Sheet'!F30&gt;0, 'Data Sheet'!F31/'Data Sheet'!F30, 0)</f>
        <v>0.34040932889100428</v>
      </c>
      <c r="G18" s="5">
        <f>IF('Data Sheet'!G30&gt;0, 'Data Sheet'!G31/'Data Sheet'!G30, 0)</f>
        <v>0.38963526156026468</v>
      </c>
      <c r="H18" s="5">
        <f>IF('Data Sheet'!H30&gt;0, 'Data Sheet'!H31/'Data Sheet'!H30, 0)</f>
        <v>0.39258819694601621</v>
      </c>
      <c r="I18" s="5">
        <f>IF('Data Sheet'!I30&gt;0, 'Data Sheet'!I31/'Data Sheet'!I30, 0)</f>
        <v>0.43843132132160151</v>
      </c>
      <c r="J18" s="5">
        <f>IF('Data Sheet'!J30&gt;0, 'Data Sheet'!J31/'Data Sheet'!J30, 0)</f>
        <v>0.44385249771790108</v>
      </c>
      <c r="K18" s="5">
        <f>IF('Data Sheet'!K30&gt;0, 'Data Sheet'!K31/'Data Sheet'!K30, 0)</f>
        <v>0.42580794153206636</v>
      </c>
    </row>
    <row r="19" spans="1:14">
      <c r="A19" t="s">
        <v>18</v>
      </c>
      <c r="B19" s="5">
        <f t="shared" ref="B19:L19" si="4">IF(B6&gt;0,B6/B4,0)</f>
        <v>0.10483600156446095</v>
      </c>
      <c r="C19" s="5">
        <f t="shared" ref="C19:K19" si="5">IF(C6&gt;0,C6/C4,0)</f>
        <v>0.13292475237187942</v>
      </c>
      <c r="D19" s="5">
        <f t="shared" si="5"/>
        <v>0.12726383373520406</v>
      </c>
      <c r="E19" s="5">
        <f t="shared" si="5"/>
        <v>0.11798960234994431</v>
      </c>
      <c r="F19" s="5">
        <f t="shared" si="5"/>
        <v>0.11300112496901571</v>
      </c>
      <c r="G19" s="5">
        <f t="shared" si="5"/>
        <v>0.15196943761774059</v>
      </c>
      <c r="H19" s="5">
        <f t="shared" si="5"/>
        <v>0.12737113372476774</v>
      </c>
      <c r="I19" s="5">
        <f t="shared" si="5"/>
        <v>9.5839741986300964E-2</v>
      </c>
      <c r="J19" s="5">
        <f t="shared" si="5"/>
        <v>0.1011898326036403</v>
      </c>
      <c r="K19" s="5">
        <f t="shared" si="5"/>
        <v>9.9858756932435649E-2</v>
      </c>
      <c r="L19" s="5">
        <f t="shared" si="4"/>
        <v>9.6806395609318974E-2</v>
      </c>
    </row>
    <row r="20" spans="1:1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>
      <c r="A23"/>
      <c r="B23"/>
      <c r="C23"/>
      <c r="D23"/>
      <c r="E23"/>
      <c r="F23"/>
      <c r="G23" t="s">
        <v>22</v>
      </c>
      <c r="H23" s="5">
        <f>IF(B4=0,"",POWER($K4/B4,1/9)-1)</f>
        <v>0.12419287899194575</v>
      </c>
      <c r="I23" s="5">
        <f>IF(D4=0,"",POWER($K4/D4,1/7)-1)</f>
        <v>0.15143118555394564</v>
      </c>
      <c r="J23" s="5">
        <f>IF(F4=0,"",POWER($K4/F4,1/5)-1)</f>
        <v>0.18197161435635167</v>
      </c>
      <c r="K23" s="5">
        <f>IF(H4=0,"",POWER($K4/H4, 1/3)-1)</f>
        <v>0.16038273358877153</v>
      </c>
      <c r="L23" s="5">
        <f>IF(ISERROR(MAX(IF(J4=0,"",(K4-J4)/J4),IF(K4=0,"",(L4-K4)/K4))),"",MAX(IF(J4=0,"",(K4-J4)/J4),IF(K4=0,"",(L4-K4)/K4)))</f>
        <v>0.17149264578125581</v>
      </c>
      <c r="M23" s="16">
        <f>MAX(K23:L23)</f>
        <v>0.17149264578125581</v>
      </c>
      <c r="N23" s="16">
        <f>MIN(H23:L23)</f>
        <v>0.12419287899194575</v>
      </c>
    </row>
    <row r="24" spans="1:14">
      <c r="G24" t="s">
        <v>18</v>
      </c>
      <c r="H24" s="5">
        <f>IF(SUM(B4:$K$4)=0,"",SUMPRODUCT(B19:$K$19,B4:$K$4)/SUM(B4:$K$4))</f>
        <v>0.11330953013985154</v>
      </c>
      <c r="I24" s="5">
        <f>IF(SUM(E4:$K$4)=0,"",SUMPRODUCT(E19:$K$19,E4:$K$4)/SUM(E4:$K$4))</f>
        <v>0.11163784102643516</v>
      </c>
      <c r="J24" s="5">
        <f>IF(SUM(G4:$K$4)=0,"",SUMPRODUCT(G19:$K$19,G4:$K$4)/SUM(G4:$K$4))</f>
        <v>0.11069686553637617</v>
      </c>
      <c r="K24" s="5">
        <f>IF(SUM(I4:$K$4)=0, "", SUMPRODUCT(I19:$K$19,I4:$K$4)/SUM(I4:$K$4))</f>
        <v>9.9104206093703032E-2</v>
      </c>
      <c r="L24" s="5">
        <f>L19</f>
        <v>9.6806395609318974E-2</v>
      </c>
      <c r="M24" s="16">
        <f>MAX(K24:L24)</f>
        <v>9.9104206093703032E-2</v>
      </c>
      <c r="N24" s="16">
        <f>MIN(H24:L24)</f>
        <v>9.6806395609318974E-2</v>
      </c>
    </row>
    <row r="25" spans="1:14">
      <c r="G25" t="s">
        <v>23</v>
      </c>
      <c r="H25" s="6">
        <f>IF(ISERROR(AVERAGEIF(B14:$L14,"&gt;0")),"",AVERAGEIF(B14:$L14,"&gt;0"))</f>
        <v>56.733569275724406</v>
      </c>
      <c r="I25" s="6">
        <f>IF(ISERROR(AVERAGEIF(E14:$L14,"&gt;0")),"",AVERAGEIF(E14:$L14,"&gt;0"))</f>
        <v>62.967712525050693</v>
      </c>
      <c r="J25" s="6">
        <f>IF(ISERROR(AVERAGEIF(G14:$L14,"&gt;0")),"",AVERAGEIF(G14:$L14,"&gt;0"))</f>
        <v>66.917380463248165</v>
      </c>
      <c r="K25" s="6">
        <f>IF(ISERROR(AVERAGEIF(I14:$L14,"&gt;0")),"",AVERAGEIF(I14:$L14,"&gt;0"))</f>
        <v>69.552061366163599</v>
      </c>
      <c r="L25" s="6">
        <f>L14</f>
        <v>68.915288085660848</v>
      </c>
      <c r="M25" s="1">
        <f>MAX(K25:L25)</f>
        <v>69.552061366163599</v>
      </c>
      <c r="N25" s="1">
        <f>MIN(H25:L25)</f>
        <v>56.733569275724406</v>
      </c>
    </row>
    <row r="27" spans="1:14">
      <c r="A27" t="s">
        <v>99</v>
      </c>
      <c r="C27" s="31">
        <f>C4/B4-1</f>
        <v>-0.19272762708940472</v>
      </c>
      <c r="D27" s="31">
        <f t="shared" ref="D27:K27" si="6">D4/C4-1</f>
        <v>0.32398012449919755</v>
      </c>
      <c r="E27" s="31">
        <f t="shared" si="6"/>
        <v>0.24114950204590579</v>
      </c>
      <c r="F27" s="31">
        <f t="shared" si="6"/>
        <v>-6.2855452412931889E-2</v>
      </c>
      <c r="G27" s="31">
        <f t="shared" si="6"/>
        <v>0.10773432087675539</v>
      </c>
      <c r="H27" s="31">
        <f t="shared" si="6"/>
        <v>0.33289472425960809</v>
      </c>
      <c r="I27" s="31">
        <f t="shared" si="6"/>
        <v>0.21324061160183905</v>
      </c>
      <c r="J27" s="31">
        <f t="shared" si="6"/>
        <v>9.9302632115822353E-2</v>
      </c>
      <c r="K27" s="31">
        <f t="shared" si="6"/>
        <v>0.17149264578125578</v>
      </c>
    </row>
    <row r="29" spans="1:14">
      <c r="A29" t="s">
        <v>100</v>
      </c>
      <c r="B29">
        <f>'Data Sheet'!B17-'Data Sheet'!B18-'Data Sheet'!B19-'Data Sheet'!B20-'Data Sheet'!B21</f>
        <v>2712.3799999999997</v>
      </c>
      <c r="C29">
        <f>'Data Sheet'!C17-'Data Sheet'!C18-'Data Sheet'!C19-'Data Sheet'!C20-'Data Sheet'!C21</f>
        <v>1909.4399999999996</v>
      </c>
      <c r="D29">
        <f>'Data Sheet'!D17-'Data Sheet'!D18-'Data Sheet'!D19-'Data Sheet'!D20-'Data Sheet'!D21</f>
        <v>2184.6900000000005</v>
      </c>
      <c r="E29">
        <f>'Data Sheet'!E17-'Data Sheet'!E18-'Data Sheet'!E19-'Data Sheet'!E20-'Data Sheet'!E21</f>
        <v>2897.78</v>
      </c>
      <c r="F29">
        <f>'Data Sheet'!F17-'Data Sheet'!F18-'Data Sheet'!F19-'Data Sheet'!F20-'Data Sheet'!F21</f>
        <v>3548.4799999999996</v>
      </c>
      <c r="G29">
        <f>'Data Sheet'!G17-'Data Sheet'!G18-'Data Sheet'!G19-'Data Sheet'!G20-'Data Sheet'!G21</f>
        <v>2467.7099999999987</v>
      </c>
      <c r="H29">
        <f>'Data Sheet'!H17-'Data Sheet'!H18-'Data Sheet'!H19-'Data Sheet'!H20-'Data Sheet'!H21</f>
        <v>3572.66</v>
      </c>
      <c r="I29">
        <f>'Data Sheet'!I17-'Data Sheet'!I18-'Data Sheet'!I19-'Data Sheet'!I20-'Data Sheet'!I21</f>
        <v>3352.0599999999995</v>
      </c>
      <c r="J29">
        <f>'Data Sheet'!J17-'Data Sheet'!J18-'Data Sheet'!J19-'Data Sheet'!J20-'Data Sheet'!J21</f>
        <v>5859.3599999999979</v>
      </c>
      <c r="K29">
        <f>'Data Sheet'!K17-'Data Sheet'!K18-'Data Sheet'!K19-'Data Sheet'!K20-'Data Sheet'!K21</f>
        <v>5304.6000000000013</v>
      </c>
    </row>
    <row r="30" spans="1:14">
      <c r="A30" t="s">
        <v>101</v>
      </c>
      <c r="B30" s="31">
        <f>B29/B4</f>
        <v>0.35718960660655513</v>
      </c>
      <c r="C30" s="31">
        <f t="shared" ref="C30:H30" si="7">C29/C4</f>
        <v>0.31148289767314385</v>
      </c>
      <c r="D30" s="31">
        <f t="shared" si="7"/>
        <v>0.26917613023812847</v>
      </c>
      <c r="E30" s="31">
        <f t="shared" si="7"/>
        <v>0.28766567097800849</v>
      </c>
      <c r="F30" s="31">
        <f t="shared" si="7"/>
        <v>0.37588795223860355</v>
      </c>
      <c r="G30" s="31">
        <f t="shared" si="7"/>
        <v>0.23597965057902123</v>
      </c>
      <c r="H30" s="31">
        <f t="shared" si="7"/>
        <v>0.2563163271748426</v>
      </c>
      <c r="I30" s="31">
        <f t="shared" ref="I30" si="8">I29/I4</f>
        <v>0.19822089288871619</v>
      </c>
      <c r="J30" s="31">
        <f t="shared" ref="J30" si="9">J29/J4</f>
        <v>0.31518864164139765</v>
      </c>
      <c r="K30" s="31">
        <f t="shared" ref="K30" si="10">K29/K4</f>
        <v>0.24357541489003157</v>
      </c>
    </row>
    <row r="32" spans="1:14">
      <c r="A32" t="s">
        <v>103</v>
      </c>
      <c r="B32" s="31">
        <f>B6/B4</f>
        <v>0.10483600156446095</v>
      </c>
      <c r="C32" s="31">
        <f t="shared" ref="C32:K32" si="11">C6/C4</f>
        <v>0.13292475237187942</v>
      </c>
      <c r="D32" s="31">
        <f t="shared" si="11"/>
        <v>0.12726383373520406</v>
      </c>
      <c r="E32" s="31">
        <f t="shared" si="11"/>
        <v>0.11798960234994431</v>
      </c>
      <c r="F32" s="31">
        <f t="shared" si="11"/>
        <v>0.11300112496901571</v>
      </c>
      <c r="G32" s="31">
        <f t="shared" si="11"/>
        <v>0.15196943761774059</v>
      </c>
      <c r="H32" s="31">
        <f t="shared" si="11"/>
        <v>0.12737113372476774</v>
      </c>
      <c r="I32" s="31">
        <f t="shared" si="11"/>
        <v>9.5839741986300964E-2</v>
      </c>
      <c r="J32" s="31">
        <f t="shared" si="11"/>
        <v>0.1011898326036403</v>
      </c>
      <c r="K32" s="31">
        <f t="shared" si="11"/>
        <v>9.9858756932435649E-2</v>
      </c>
    </row>
    <row r="34" spans="1:11">
      <c r="A34" t="s">
        <v>105</v>
      </c>
      <c r="B34" s="31">
        <f>(B6-B8)/B4</f>
        <v>8.7137049674268191E-2</v>
      </c>
      <c r="C34" s="31">
        <f t="shared" ref="C34:K34" si="12">(C6-C8)/C4</f>
        <v>0.11326621164863566</v>
      </c>
      <c r="D34" s="31">
        <f t="shared" si="12"/>
        <v>0.10995403026782212</v>
      </c>
      <c r="E34" s="31">
        <f t="shared" si="12"/>
        <v>0.10316049250354639</v>
      </c>
      <c r="F34" s="31">
        <f t="shared" si="12"/>
        <v>8.9911718533176005E-2</v>
      </c>
      <c r="G34" s="31">
        <f t="shared" si="12"/>
        <v>0.12816692645329089</v>
      </c>
      <c r="H34" s="31">
        <f t="shared" si="12"/>
        <v>0.10865388478514162</v>
      </c>
      <c r="I34" s="31">
        <f t="shared" si="12"/>
        <v>7.8326009580899192E-2</v>
      </c>
      <c r="J34" s="31">
        <f t="shared" si="12"/>
        <v>8.2981128035971963E-2</v>
      </c>
      <c r="K34" s="31">
        <f t="shared" si="12"/>
        <v>8.1473280907482085E-2</v>
      </c>
    </row>
    <row r="36" spans="1:11">
      <c r="A36" t="s">
        <v>107</v>
      </c>
      <c r="B36" s="31">
        <f>B12/B4</f>
        <v>0.17125447905953248</v>
      </c>
      <c r="C36" s="31">
        <f t="shared" ref="C36:K36" si="13">C12/C4</f>
        <v>8.0671630104271336E-2</v>
      </c>
      <c r="D36" s="31">
        <f t="shared" si="13"/>
        <v>8.161075181642663E-2</v>
      </c>
      <c r="E36" s="31">
        <f t="shared" si="13"/>
        <v>7.8186873785790936E-2</v>
      </c>
      <c r="F36" s="31">
        <f t="shared" si="13"/>
        <v>7.7895100346812476E-2</v>
      </c>
      <c r="G36" s="31">
        <f t="shared" si="13"/>
        <v>9.9864209690837979E-2</v>
      </c>
      <c r="H36" s="31">
        <f t="shared" si="13"/>
        <v>8.5839345466650604E-2</v>
      </c>
      <c r="I36" s="31">
        <f t="shared" si="13"/>
        <v>6.3375738362566256E-2</v>
      </c>
      <c r="J36" s="31">
        <f t="shared" si="13"/>
        <v>6.8357144509335929E-2</v>
      </c>
      <c r="K36" s="31">
        <f t="shared" si="13"/>
        <v>6.7602899431813482E-2</v>
      </c>
    </row>
    <row r="38" spans="1:11">
      <c r="A38" t="s">
        <v>111</v>
      </c>
      <c r="C38" s="31">
        <f>C13/B13-1</f>
        <v>-0.61990650343033704</v>
      </c>
      <c r="D38" s="31">
        <f t="shared" ref="D38:K38" si="14">D13/C13-1</f>
        <v>0.33896442179022257</v>
      </c>
      <c r="E38" s="31">
        <f t="shared" si="14"/>
        <v>0.18831820966223245</v>
      </c>
      <c r="F38" s="31">
        <f t="shared" si="14"/>
        <v>-6.6800214292001892E-2</v>
      </c>
      <c r="G38" s="31">
        <f t="shared" si="14"/>
        <v>0.41969994510449138</v>
      </c>
      <c r="H38" s="31">
        <f t="shared" si="14"/>
        <v>0.14515506552281376</v>
      </c>
      <c r="I38" s="31">
        <f t="shared" si="14"/>
        <v>-0.10454264000103886</v>
      </c>
      <c r="J38" s="31">
        <f t="shared" si="14"/>
        <v>0.18533068951056308</v>
      </c>
      <c r="K38" s="31">
        <f t="shared" si="14"/>
        <v>0.15819690946661202</v>
      </c>
    </row>
    <row r="40" spans="1:11">
      <c r="A40" t="s">
        <v>112</v>
      </c>
      <c r="B40" s="30">
        <f>B13*B18</f>
        <v>5.9999999999999991</v>
      </c>
      <c r="C40" s="30">
        <f t="shared" ref="C40:K40" si="15">C13*C18</f>
        <v>3.5000800128020484</v>
      </c>
      <c r="D40" s="30">
        <f t="shared" si="15"/>
        <v>0.39993601023836184</v>
      </c>
      <c r="E40" s="30">
        <f t="shared" si="15"/>
        <v>4.5000799360511596</v>
      </c>
      <c r="F40" s="30">
        <f t="shared" si="15"/>
        <v>4</v>
      </c>
      <c r="G40" s="30">
        <f t="shared" si="15"/>
        <v>6.4999999999999991</v>
      </c>
      <c r="H40" s="30">
        <f t="shared" si="15"/>
        <v>7.499920166054606</v>
      </c>
      <c r="I40" s="30">
        <f t="shared" si="15"/>
        <v>7.5000798084596969</v>
      </c>
      <c r="J40" s="30">
        <f t="shared" si="15"/>
        <v>8.9999999999999982</v>
      </c>
      <c r="K40" s="30">
        <f t="shared" si="15"/>
        <v>10.000000000000002</v>
      </c>
    </row>
    <row r="41" spans="1:11">
      <c r="A41" t="s">
        <v>113</v>
      </c>
      <c r="C41" s="31">
        <f>C40/B40-1</f>
        <v>-0.41665333119965853</v>
      </c>
      <c r="D41" s="31">
        <f t="shared" ref="D41:K41" si="16">D40/C40-1</f>
        <v>-0.88573518068857338</v>
      </c>
      <c r="E41" s="31">
        <f t="shared" si="16"/>
        <v>10.251999872102321</v>
      </c>
      <c r="F41" s="31">
        <f t="shared" si="16"/>
        <v>-0.11112690066789832</v>
      </c>
      <c r="G41" s="31">
        <f t="shared" si="16"/>
        <v>0.62499999999999978</v>
      </c>
      <c r="H41" s="31">
        <f t="shared" si="16"/>
        <v>0.15383387170070884</v>
      </c>
      <c r="I41" s="31">
        <f t="shared" si="16"/>
        <v>2.1285880590138362E-5</v>
      </c>
      <c r="J41" s="31">
        <f t="shared" si="16"/>
        <v>0.19998723078232716</v>
      </c>
      <c r="K41" s="31">
        <f t="shared" si="16"/>
        <v>0.1111111111111116</v>
      </c>
    </row>
    <row r="43" spans="1:11">
      <c r="A43" t="s">
        <v>79</v>
      </c>
      <c r="B43">
        <f>'Data Sheet'!B93*'Data Sheet'!B90</f>
        <v>20071.521000000001</v>
      </c>
      <c r="C43">
        <f>'Data Sheet'!C93*'Data Sheet'!C90</f>
        <v>29104.717500000002</v>
      </c>
      <c r="D43">
        <f>'Data Sheet'!D93*'Data Sheet'!D90</f>
        <v>30495.503499999999</v>
      </c>
      <c r="E43">
        <f>'Data Sheet'!E93*'Data Sheet'!E90</f>
        <v>48319.875</v>
      </c>
      <c r="F43">
        <f>'Data Sheet'!F93*'Data Sheet'!F90</f>
        <v>30066.560999999998</v>
      </c>
      <c r="G43">
        <f>'Data Sheet'!G93*'Data Sheet'!G90</f>
        <v>65755.040000000008</v>
      </c>
      <c r="H43">
        <f>'Data Sheet'!H93*'Data Sheet'!H90</f>
        <v>72184.2065</v>
      </c>
      <c r="I43">
        <f>'Data Sheet'!I93*'Data Sheet'!I90</f>
        <v>74459.524999999994</v>
      </c>
      <c r="J43">
        <f>'Data Sheet'!J93*'Data Sheet'!J90</f>
        <v>94945.05</v>
      </c>
      <c r="K43">
        <f>'Data Sheet'!K93*'Data Sheet'!K90</f>
        <v>95846.741000000009</v>
      </c>
    </row>
    <row r="44" spans="1:11">
      <c r="A44" t="s">
        <v>118</v>
      </c>
      <c r="B44" s="30">
        <f>'Balance Sheet'!B6</f>
        <v>133.99</v>
      </c>
      <c r="C44" s="30">
        <f>'Balance Sheet'!C6</f>
        <v>208.33</v>
      </c>
      <c r="D44" s="30">
        <f>'Balance Sheet'!D6</f>
        <v>115.38</v>
      </c>
      <c r="E44" s="30">
        <f>'Balance Sheet'!E6</f>
        <v>94.5</v>
      </c>
      <c r="F44" s="30">
        <f>'Balance Sheet'!F6</f>
        <v>72.37</v>
      </c>
      <c r="G44" s="30">
        <f>'Balance Sheet'!G6</f>
        <v>521.35</v>
      </c>
      <c r="H44" s="30">
        <f>'Balance Sheet'!H6</f>
        <v>616.4</v>
      </c>
      <c r="I44" s="30">
        <f>'Balance Sheet'!I6</f>
        <v>223.1</v>
      </c>
      <c r="J44" s="30">
        <f>'Balance Sheet'!J6</f>
        <v>303.16000000000003</v>
      </c>
      <c r="K44" s="30">
        <f>'Balance Sheet'!K6</f>
        <v>318.54000000000002</v>
      </c>
    </row>
    <row r="45" spans="1:11">
      <c r="A45" t="s">
        <v>119</v>
      </c>
      <c r="B45">
        <f>'Data Sheet'!B69</f>
        <v>1468</v>
      </c>
      <c r="C45">
        <f>'Data Sheet'!C69</f>
        <v>1974.47</v>
      </c>
      <c r="D45">
        <f>'Data Sheet'!D69</f>
        <v>1561.57</v>
      </c>
      <c r="E45">
        <f>'Data Sheet'!E69</f>
        <v>1311.37</v>
      </c>
      <c r="F45">
        <f>'Data Sheet'!F69</f>
        <v>1132.53</v>
      </c>
      <c r="G45">
        <f>'Data Sheet'!G69</f>
        <v>1652.79</v>
      </c>
      <c r="H45">
        <f>'Data Sheet'!H69</f>
        <v>2547.98</v>
      </c>
      <c r="I45">
        <f>'Data Sheet'!I69</f>
        <v>1870.17</v>
      </c>
      <c r="J45">
        <f>'Data Sheet'!J69</f>
        <v>3038.17</v>
      </c>
      <c r="K45">
        <f>'Data Sheet'!K69</f>
        <v>3378.11</v>
      </c>
    </row>
    <row r="46" spans="1:11">
      <c r="A46" t="s">
        <v>120</v>
      </c>
      <c r="B46" s="30">
        <f>B43+B44-B45</f>
        <v>18737.511000000002</v>
      </c>
      <c r="C46" s="30">
        <f t="shared" ref="C46:K46" si="17">C43+C44-C45</f>
        <v>27338.577500000003</v>
      </c>
      <c r="D46" s="30">
        <f t="shared" si="17"/>
        <v>29049.3135</v>
      </c>
      <c r="E46" s="30">
        <f t="shared" si="17"/>
        <v>47103.004999999997</v>
      </c>
      <c r="F46" s="30">
        <f t="shared" si="17"/>
        <v>29006.400999999998</v>
      </c>
      <c r="G46" s="30">
        <f t="shared" si="17"/>
        <v>64623.600000000013</v>
      </c>
      <c r="H46" s="30">
        <f t="shared" si="17"/>
        <v>70252.626499999998</v>
      </c>
      <c r="I46" s="30">
        <f t="shared" si="17"/>
        <v>72812.455000000002</v>
      </c>
      <c r="J46" s="30">
        <f t="shared" si="17"/>
        <v>92210.040000000008</v>
      </c>
      <c r="K46" s="30">
        <f t="shared" si="17"/>
        <v>92787.171000000002</v>
      </c>
    </row>
    <row r="48" spans="1:11">
      <c r="A48" t="s">
        <v>121</v>
      </c>
      <c r="B48" s="37">
        <f>B46/B6</f>
        <v>23.536925473250509</v>
      </c>
      <c r="C48" s="37">
        <f t="shared" ref="C48:K48" si="18">C46/C6</f>
        <v>33.550441799104121</v>
      </c>
      <c r="D48" s="37">
        <f t="shared" si="18"/>
        <v>28.124032820214914</v>
      </c>
      <c r="E48" s="37">
        <f t="shared" si="18"/>
        <v>39.630313152049553</v>
      </c>
      <c r="F48" s="37">
        <f t="shared" si="18"/>
        <v>27.191121714349986</v>
      </c>
      <c r="G48" s="37">
        <f t="shared" si="18"/>
        <v>40.664489456893179</v>
      </c>
      <c r="H48" s="37">
        <f t="shared" si="18"/>
        <v>39.570918855894</v>
      </c>
      <c r="I48" s="37">
        <f t="shared" si="18"/>
        <v>44.925992768646054</v>
      </c>
      <c r="J48" s="37">
        <f t="shared" si="18"/>
        <v>49.018690992600185</v>
      </c>
      <c r="K48" s="37">
        <f t="shared" si="18"/>
        <v>42.666064752865886</v>
      </c>
    </row>
    <row r="49" spans="1:11">
      <c r="A49" t="s">
        <v>122</v>
      </c>
      <c r="B49" s="39">
        <f>B46/B4</f>
        <v>2.4675171557362909</v>
      </c>
      <c r="C49" s="39">
        <f t="shared" ref="C49:K49" si="19">C46/C4</f>
        <v>4.4596841681130677</v>
      </c>
      <c r="D49" s="39">
        <f t="shared" si="19"/>
        <v>3.579172236795253</v>
      </c>
      <c r="E49" s="39">
        <f t="shared" si="19"/>
        <v>4.6759648898140949</v>
      </c>
      <c r="F49" s="39">
        <f t="shared" si="19"/>
        <v>3.0726273428909794</v>
      </c>
      <c r="G49" s="39">
        <f t="shared" si="19"/>
        <v>6.1797595937765983</v>
      </c>
      <c r="H49" s="39">
        <f t="shared" si="19"/>
        <v>5.0401927972060081</v>
      </c>
      <c r="I49" s="39">
        <f t="shared" si="19"/>
        <v>4.3056955554254612</v>
      </c>
      <c r="J49" s="39">
        <f t="shared" si="19"/>
        <v>4.9601931359907834</v>
      </c>
      <c r="K49" s="39">
        <f t="shared" si="19"/>
        <v>4.2605801894199944</v>
      </c>
    </row>
    <row r="51" spans="1:11">
      <c r="A51" t="s">
        <v>124</v>
      </c>
      <c r="B51" s="30">
        <f>B43/'Balance Sheet'!B26</f>
        <v>6.6293621828006355</v>
      </c>
      <c r="C51" s="30">
        <f>C43/'Balance Sheet'!C26</f>
        <v>8.8820006896930579</v>
      </c>
      <c r="D51" s="30">
        <f>D43/'Balance Sheet'!D26</f>
        <v>8.1775798034946199</v>
      </c>
      <c r="E51" s="30">
        <f>E43/'Balance Sheet'!E26</f>
        <v>11.511364881669914</v>
      </c>
      <c r="F51" s="30">
        <f>F43/'Balance Sheet'!F26</f>
        <v>6.9734761895926303</v>
      </c>
      <c r="G51" s="30">
        <f>G43/'Balance Sheet'!G26</f>
        <v>12.70309680659931</v>
      </c>
      <c r="H51" s="30">
        <f>H43/'Balance Sheet'!H26</f>
        <v>12.024909085457171</v>
      </c>
      <c r="I51" s="30">
        <f>I43/'Balance Sheet'!I26</f>
        <v>11.238410221192522</v>
      </c>
      <c r="J51" s="30">
        <f>J43/'Balance Sheet'!J26</f>
        <v>12.749846913288463</v>
      </c>
      <c r="K51" s="30">
        <f>K43/'Balance Sheet'!K26</f>
        <v>11.514795663994406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/>
  <cols>
    <col min="1" max="1" width="20.6640625" customWidth="1"/>
    <col min="2" max="11" width="13.44140625" bestFit="1" customWidth="1"/>
  </cols>
  <sheetData>
    <row r="1" spans="1:11" s="2" customFormat="1">
      <c r="A1" s="2" t="str">
        <f>'Profit &amp; Loss'!A1</f>
        <v>HAVELLS INDIA LTD</v>
      </c>
      <c r="E1" t="str">
        <f>UPDATE</f>
        <v/>
      </c>
      <c r="J1" s="2" t="s">
        <v>1</v>
      </c>
    </row>
    <row r="3" spans="1:11" s="2" customFormat="1">
      <c r="A3" s="11" t="s">
        <v>2</v>
      </c>
      <c r="B3" s="12">
        <f>'Data Sheet'!B41</f>
        <v>45016</v>
      </c>
      <c r="C3" s="12">
        <f>'Data Sheet'!C41</f>
        <v>45107</v>
      </c>
      <c r="D3" s="12">
        <f>'Data Sheet'!D41</f>
        <v>45199</v>
      </c>
      <c r="E3" s="12">
        <f>'Data Sheet'!E41</f>
        <v>45291</v>
      </c>
      <c r="F3" s="12">
        <f>'Data Sheet'!F41</f>
        <v>45382</v>
      </c>
      <c r="G3" s="12">
        <f>'Data Sheet'!G41</f>
        <v>45473</v>
      </c>
      <c r="H3" s="12">
        <f>'Data Sheet'!H41</f>
        <v>45565</v>
      </c>
      <c r="I3" s="12">
        <f>'Data Sheet'!I41</f>
        <v>45657</v>
      </c>
      <c r="J3" s="12">
        <f>'Data Sheet'!J41</f>
        <v>45747</v>
      </c>
      <c r="K3" s="12">
        <f>'Data Sheet'!K41</f>
        <v>45838</v>
      </c>
    </row>
    <row r="4" spans="1:11" s="2" customFormat="1">
      <c r="A4" s="2" t="s">
        <v>6</v>
      </c>
      <c r="B4" s="1">
        <f>'Data Sheet'!B42</f>
        <v>4859.21</v>
      </c>
      <c r="C4" s="1">
        <f>'Data Sheet'!C42</f>
        <v>4833.8</v>
      </c>
      <c r="D4" s="1">
        <f>'Data Sheet'!D42</f>
        <v>3900.33</v>
      </c>
      <c r="E4" s="1">
        <f>'Data Sheet'!E42</f>
        <v>4413.8599999999997</v>
      </c>
      <c r="F4" s="1">
        <f>'Data Sheet'!F42</f>
        <v>5442.02</v>
      </c>
      <c r="G4" s="1">
        <f>'Data Sheet'!G42</f>
        <v>5806.21</v>
      </c>
      <c r="H4" s="1">
        <f>'Data Sheet'!H42</f>
        <v>4539.3100000000004</v>
      </c>
      <c r="I4" s="1">
        <f>'Data Sheet'!I42</f>
        <v>4888.9799999999996</v>
      </c>
      <c r="J4" s="1">
        <f>'Data Sheet'!J42</f>
        <v>6543.56</v>
      </c>
      <c r="K4" s="1">
        <f>'Data Sheet'!K42</f>
        <v>5455.35</v>
      </c>
    </row>
    <row r="5" spans="1:11">
      <c r="A5" t="s">
        <v>7</v>
      </c>
      <c r="B5" s="6">
        <f>'Data Sheet'!B43</f>
        <v>4332.0600000000004</v>
      </c>
      <c r="C5" s="6">
        <f>'Data Sheet'!C43</f>
        <v>4431.83</v>
      </c>
      <c r="D5" s="6">
        <f>'Data Sheet'!D43</f>
        <v>3526.98</v>
      </c>
      <c r="E5" s="6">
        <f>'Data Sheet'!E43</f>
        <v>3981.16</v>
      </c>
      <c r="F5" s="6">
        <f>'Data Sheet'!F43</f>
        <v>4807.42</v>
      </c>
      <c r="G5" s="6">
        <f>'Data Sheet'!G43</f>
        <v>5233.97</v>
      </c>
      <c r="H5" s="6">
        <f>'Data Sheet'!H43</f>
        <v>4164.24</v>
      </c>
      <c r="I5" s="6">
        <f>'Data Sheet'!I43</f>
        <v>4462.4799999999996</v>
      </c>
      <c r="J5" s="6">
        <f>'Data Sheet'!J43</f>
        <v>5786.51</v>
      </c>
      <c r="K5" s="6">
        <f>'Data Sheet'!K43</f>
        <v>4939.68</v>
      </c>
    </row>
    <row r="6" spans="1:11" s="2" customFormat="1">
      <c r="A6" s="2" t="s">
        <v>8</v>
      </c>
      <c r="B6" s="1">
        <f>'Data Sheet'!B50</f>
        <v>527.15</v>
      </c>
      <c r="C6" s="1">
        <f>'Data Sheet'!C50</f>
        <v>401.97</v>
      </c>
      <c r="D6" s="1">
        <f>'Data Sheet'!D50</f>
        <v>373.35</v>
      </c>
      <c r="E6" s="1">
        <f>'Data Sheet'!E50</f>
        <v>432.7</v>
      </c>
      <c r="F6" s="1">
        <f>'Data Sheet'!F50</f>
        <v>634.6</v>
      </c>
      <c r="G6" s="1">
        <f>'Data Sheet'!G50</f>
        <v>572.24</v>
      </c>
      <c r="H6" s="1">
        <f>'Data Sheet'!H50</f>
        <v>375.07</v>
      </c>
      <c r="I6" s="1">
        <f>'Data Sheet'!I50</f>
        <v>426.5</v>
      </c>
      <c r="J6" s="1">
        <f>'Data Sheet'!J50</f>
        <v>757.05</v>
      </c>
      <c r="K6" s="1">
        <f>'Data Sheet'!K50</f>
        <v>515.66999999999996</v>
      </c>
    </row>
    <row r="7" spans="1:11">
      <c r="A7" t="s">
        <v>9</v>
      </c>
      <c r="B7" s="6">
        <f>'Data Sheet'!B44</f>
        <v>46.71</v>
      </c>
      <c r="C7" s="6">
        <f>'Data Sheet'!C44</f>
        <v>64.84</v>
      </c>
      <c r="D7" s="6">
        <f>'Data Sheet'!D44</f>
        <v>52.48</v>
      </c>
      <c r="E7" s="6">
        <f>'Data Sheet'!E44</f>
        <v>55.89</v>
      </c>
      <c r="F7" s="6">
        <f>'Data Sheet'!F44</f>
        <v>75.75</v>
      </c>
      <c r="G7" s="6">
        <f>'Data Sheet'!G44</f>
        <v>77.33</v>
      </c>
      <c r="H7" s="6">
        <f>'Data Sheet'!H44</f>
        <v>92.89</v>
      </c>
      <c r="I7" s="6">
        <f>'Data Sheet'!I44</f>
        <v>64.33</v>
      </c>
      <c r="J7" s="6">
        <f>'Data Sheet'!J44</f>
        <v>68.72</v>
      </c>
      <c r="K7" s="6">
        <f>'Data Sheet'!K44</f>
        <v>69.180000000000007</v>
      </c>
    </row>
    <row r="8" spans="1:11">
      <c r="A8" t="s">
        <v>10</v>
      </c>
      <c r="B8" s="6">
        <f>'Data Sheet'!B45</f>
        <v>77.42</v>
      </c>
      <c r="C8" s="6">
        <f>'Data Sheet'!C45</f>
        <v>76.290000000000006</v>
      </c>
      <c r="D8" s="6">
        <f>'Data Sheet'!D45</f>
        <v>81.180000000000007</v>
      </c>
      <c r="E8" s="6">
        <f>'Data Sheet'!E45</f>
        <v>87.66</v>
      </c>
      <c r="F8" s="6">
        <f>'Data Sheet'!F45</f>
        <v>93.37</v>
      </c>
      <c r="G8" s="6">
        <f>'Data Sheet'!G45</f>
        <v>92.02</v>
      </c>
      <c r="H8" s="6">
        <f>'Data Sheet'!H45</f>
        <v>94.62</v>
      </c>
      <c r="I8" s="6">
        <f>'Data Sheet'!I45</f>
        <v>104.1</v>
      </c>
      <c r="J8" s="6">
        <f>'Data Sheet'!J45</f>
        <v>109.66</v>
      </c>
      <c r="K8" s="6">
        <f>'Data Sheet'!K45</f>
        <v>105.74</v>
      </c>
    </row>
    <row r="9" spans="1:11">
      <c r="A9" t="s">
        <v>11</v>
      </c>
      <c r="B9" s="6">
        <f>'Data Sheet'!B46</f>
        <v>9.75</v>
      </c>
      <c r="C9" s="6">
        <f>'Data Sheet'!C46</f>
        <v>8.4700000000000006</v>
      </c>
      <c r="D9" s="6">
        <f>'Data Sheet'!D46</f>
        <v>9.33</v>
      </c>
      <c r="E9" s="6">
        <f>'Data Sheet'!E46</f>
        <v>10.199999999999999</v>
      </c>
      <c r="F9" s="6">
        <f>'Data Sheet'!F46</f>
        <v>17.71</v>
      </c>
      <c r="G9" s="6">
        <f>'Data Sheet'!G46</f>
        <v>8.5500000000000007</v>
      </c>
      <c r="H9" s="6">
        <f>'Data Sheet'!H46</f>
        <v>10.08</v>
      </c>
      <c r="I9" s="6">
        <f>'Data Sheet'!I46</f>
        <v>9.39</v>
      </c>
      <c r="J9" s="6">
        <f>'Data Sheet'!J46</f>
        <v>15.22</v>
      </c>
      <c r="K9" s="6">
        <f>'Data Sheet'!K46</f>
        <v>9.36</v>
      </c>
    </row>
    <row r="10" spans="1:11">
      <c r="A10" t="s">
        <v>12</v>
      </c>
      <c r="B10" s="6">
        <f>'Data Sheet'!B47</f>
        <v>486.69</v>
      </c>
      <c r="C10" s="6">
        <f>'Data Sheet'!C47</f>
        <v>382.05</v>
      </c>
      <c r="D10" s="6">
        <f>'Data Sheet'!D47</f>
        <v>335.32</v>
      </c>
      <c r="E10" s="6">
        <f>'Data Sheet'!E47</f>
        <v>390.73</v>
      </c>
      <c r="F10" s="6">
        <f>'Data Sheet'!F47</f>
        <v>599.27</v>
      </c>
      <c r="G10" s="6">
        <f>'Data Sheet'!G47</f>
        <v>549</v>
      </c>
      <c r="H10" s="6">
        <f>'Data Sheet'!H47</f>
        <v>363.26</v>
      </c>
      <c r="I10" s="6">
        <f>'Data Sheet'!I47</f>
        <v>377.34</v>
      </c>
      <c r="J10" s="6">
        <f>'Data Sheet'!J47</f>
        <v>700.89</v>
      </c>
      <c r="K10" s="6">
        <f>'Data Sheet'!K47</f>
        <v>469.75</v>
      </c>
    </row>
    <row r="11" spans="1:11">
      <c r="A11" t="s">
        <v>13</v>
      </c>
      <c r="B11" s="6">
        <f>'Data Sheet'!B48</f>
        <v>128.65</v>
      </c>
      <c r="C11" s="6">
        <f>'Data Sheet'!C48</f>
        <v>94.98</v>
      </c>
      <c r="D11" s="6">
        <f>'Data Sheet'!D48</f>
        <v>86.24</v>
      </c>
      <c r="E11" s="6">
        <f>'Data Sheet'!E48</f>
        <v>102.82</v>
      </c>
      <c r="F11" s="6">
        <f>'Data Sheet'!F48</f>
        <v>152.57</v>
      </c>
      <c r="G11" s="6">
        <f>'Data Sheet'!G48</f>
        <v>141.49</v>
      </c>
      <c r="H11" s="6">
        <f>'Data Sheet'!H48</f>
        <v>95.49</v>
      </c>
      <c r="I11" s="6">
        <f>'Data Sheet'!I48</f>
        <v>99.38</v>
      </c>
      <c r="J11" s="6">
        <f>'Data Sheet'!J48</f>
        <v>183.89</v>
      </c>
      <c r="K11" s="6">
        <f>'Data Sheet'!K48</f>
        <v>122.22</v>
      </c>
    </row>
    <row r="12" spans="1:11" s="2" customFormat="1">
      <c r="A12" s="2" t="s">
        <v>14</v>
      </c>
      <c r="B12" s="1">
        <f>'Data Sheet'!B49</f>
        <v>358.04</v>
      </c>
      <c r="C12" s="1">
        <f>'Data Sheet'!C49</f>
        <v>287.07</v>
      </c>
      <c r="D12" s="1">
        <f>'Data Sheet'!D49</f>
        <v>249.08</v>
      </c>
      <c r="E12" s="1">
        <f>'Data Sheet'!E49</f>
        <v>287.91000000000003</v>
      </c>
      <c r="F12" s="1">
        <f>'Data Sheet'!F49</f>
        <v>446.7</v>
      </c>
      <c r="G12" s="1">
        <f>'Data Sheet'!G49</f>
        <v>407.9</v>
      </c>
      <c r="H12" s="1">
        <f>'Data Sheet'!H49</f>
        <v>268.23</v>
      </c>
      <c r="I12" s="1">
        <f>'Data Sheet'!I49</f>
        <v>278.3</v>
      </c>
      <c r="J12" s="1">
        <f>'Data Sheet'!J49</f>
        <v>517.83000000000004</v>
      </c>
      <c r="K12" s="1">
        <f>'Data Sheet'!K49</f>
        <v>347.72</v>
      </c>
    </row>
    <row r="14" spans="1:11" s="2" customFormat="1">
      <c r="A14" s="2" t="s">
        <v>18</v>
      </c>
      <c r="B14" s="10">
        <f>IF(B4&gt;0,B6/B4,"")</f>
        <v>0.10848471253557676</v>
      </c>
      <c r="C14" s="10">
        <f t="shared" ref="C14:K14" si="0">IF(C4&gt;0,C6/C4,"")</f>
        <v>8.3158177831105962E-2</v>
      </c>
      <c r="D14" s="10">
        <f t="shared" si="0"/>
        <v>9.5722669620262907E-2</v>
      </c>
      <c r="E14" s="10">
        <f t="shared" si="0"/>
        <v>9.8032107950863881E-2</v>
      </c>
      <c r="F14" s="10">
        <f t="shared" si="0"/>
        <v>0.11661111131528366</v>
      </c>
      <c r="G14" s="10">
        <f t="shared" si="0"/>
        <v>9.855654549180963E-2</v>
      </c>
      <c r="H14" s="10">
        <f t="shared" si="0"/>
        <v>8.2627095307436588E-2</v>
      </c>
      <c r="I14" s="10">
        <f t="shared" si="0"/>
        <v>8.7237010582984595E-2</v>
      </c>
      <c r="J14" s="10">
        <f t="shared" si="0"/>
        <v>0.1156939036243268</v>
      </c>
      <c r="K14" s="10">
        <f t="shared" si="0"/>
        <v>9.4525557480271652E-2</v>
      </c>
    </row>
    <row r="22" s="23" customFormat="1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6"/>
  <sheetViews>
    <sheetView zoomScale="125" workbookViewId="0">
      <pane xSplit="1" ySplit="3" topLeftCell="E10" activePane="bottomRight" state="frozen"/>
      <selection activeCell="C4" sqref="C4"/>
      <selection pane="topRight" activeCell="C4" sqref="C4"/>
      <selection pane="bottomLeft" activeCell="C4" sqref="C4"/>
      <selection pane="bottomRight" activeCell="A27" sqref="A27"/>
    </sheetView>
  </sheetViews>
  <sheetFormatPr defaultColWidth="8.77734375" defaultRowHeight="14.4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>
      <c r="A1" s="2" t="str">
        <f>'Profit &amp; Loss'!A1</f>
        <v>HAVELLS INDIA LTD</v>
      </c>
      <c r="E1" t="str">
        <f>UPDATE</f>
        <v/>
      </c>
      <c r="G1"/>
      <c r="J1" s="2" t="s">
        <v>1</v>
      </c>
    </row>
    <row r="2" spans="1:11">
      <c r="G2" s="2"/>
      <c r="H2" s="2"/>
    </row>
    <row r="3" spans="1:11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>
      <c r="A4" t="s">
        <v>24</v>
      </c>
      <c r="B4" s="14">
        <f>'Data Sheet'!B57</f>
        <v>62.46</v>
      </c>
      <c r="C4" s="14">
        <f>'Data Sheet'!C57</f>
        <v>62.49</v>
      </c>
      <c r="D4" s="14">
        <f>'Data Sheet'!D57</f>
        <v>62.51</v>
      </c>
      <c r="E4" s="14">
        <f>'Data Sheet'!E57</f>
        <v>62.55</v>
      </c>
      <c r="F4" s="14">
        <f>'Data Sheet'!F57</f>
        <v>62.58</v>
      </c>
      <c r="G4" s="14">
        <f>'Data Sheet'!G57</f>
        <v>62.6</v>
      </c>
      <c r="H4" s="14">
        <f>'Data Sheet'!H57</f>
        <v>62.63</v>
      </c>
      <c r="I4" s="14">
        <f>'Data Sheet'!I57</f>
        <v>62.65</v>
      </c>
      <c r="J4" s="14">
        <f>'Data Sheet'!J57</f>
        <v>62.67</v>
      </c>
      <c r="K4" s="14">
        <f>'Data Sheet'!K57</f>
        <v>62.69</v>
      </c>
    </row>
    <row r="5" spans="1:11">
      <c r="A5" t="s">
        <v>25</v>
      </c>
      <c r="B5" s="14">
        <f>'Data Sheet'!B58</f>
        <v>2965.21</v>
      </c>
      <c r="C5" s="14">
        <f>'Data Sheet'!C58</f>
        <v>3214.33</v>
      </c>
      <c r="D5" s="14">
        <f>'Data Sheet'!D58</f>
        <v>3666.65</v>
      </c>
      <c r="E5" s="14">
        <f>'Data Sheet'!E58</f>
        <v>4135.03</v>
      </c>
      <c r="F5" s="14">
        <f>'Data Sheet'!F58</f>
        <v>4248.9799999999996</v>
      </c>
      <c r="G5" s="14">
        <f>'Data Sheet'!G58</f>
        <v>5113.7</v>
      </c>
      <c r="H5" s="14">
        <f>'Data Sheet'!H58</f>
        <v>5940.26</v>
      </c>
      <c r="I5" s="14">
        <f>'Data Sheet'!I58</f>
        <v>6562.8</v>
      </c>
      <c r="J5" s="14">
        <f>'Data Sheet'!J58</f>
        <v>7384.09</v>
      </c>
      <c r="K5" s="14">
        <f>'Data Sheet'!K58</f>
        <v>8261.1</v>
      </c>
    </row>
    <row r="6" spans="1:11">
      <c r="A6" t="s">
        <v>71</v>
      </c>
      <c r="B6" s="14">
        <f>'Data Sheet'!B59</f>
        <v>133.99</v>
      </c>
      <c r="C6" s="14">
        <f>'Data Sheet'!C59</f>
        <v>208.33</v>
      </c>
      <c r="D6" s="14">
        <f>'Data Sheet'!D59</f>
        <v>115.38</v>
      </c>
      <c r="E6" s="14">
        <f>'Data Sheet'!E59</f>
        <v>94.5</v>
      </c>
      <c r="F6" s="14">
        <f>'Data Sheet'!F59</f>
        <v>72.37</v>
      </c>
      <c r="G6" s="14">
        <f>'Data Sheet'!G59</f>
        <v>521.35</v>
      </c>
      <c r="H6" s="14">
        <f>'Data Sheet'!H59</f>
        <v>616.4</v>
      </c>
      <c r="I6" s="14">
        <f>'Data Sheet'!I59</f>
        <v>223.1</v>
      </c>
      <c r="J6" s="14">
        <f>'Data Sheet'!J59</f>
        <v>303.16000000000003</v>
      </c>
      <c r="K6" s="14">
        <f>'Data Sheet'!K59</f>
        <v>318.54000000000002</v>
      </c>
    </row>
    <row r="7" spans="1:11">
      <c r="A7" t="s">
        <v>72</v>
      </c>
      <c r="B7" s="14">
        <f>'Data Sheet'!B60</f>
        <v>1225.3499999999999</v>
      </c>
      <c r="C7" s="14">
        <f>'Data Sheet'!C60</f>
        <v>1682.58</v>
      </c>
      <c r="D7" s="14">
        <f>'Data Sheet'!D60</f>
        <v>2762.97</v>
      </c>
      <c r="E7" s="14">
        <f>'Data Sheet'!E60</f>
        <v>2856.27</v>
      </c>
      <c r="F7" s="14">
        <f>'Data Sheet'!F60</f>
        <v>2689.52</v>
      </c>
      <c r="G7" s="14">
        <f>'Data Sheet'!G60</f>
        <v>3154.61</v>
      </c>
      <c r="H7" s="14">
        <f>'Data Sheet'!H60</f>
        <v>3903.92</v>
      </c>
      <c r="I7" s="14">
        <f>'Data Sheet'!I60</f>
        <v>4308.8900000000003</v>
      </c>
      <c r="J7" s="14">
        <f>'Data Sheet'!J60</f>
        <v>4682.7700000000004</v>
      </c>
      <c r="K7" s="14">
        <f>'Data Sheet'!K60</f>
        <v>5167.08</v>
      </c>
    </row>
    <row r="8" spans="1:11" s="2" customFormat="1">
      <c r="A8" s="2" t="s">
        <v>26</v>
      </c>
      <c r="B8" s="15">
        <f>'Data Sheet'!B61</f>
        <v>4387.01</v>
      </c>
      <c r="C8" s="15">
        <f>'Data Sheet'!C61</f>
        <v>5167.7299999999996</v>
      </c>
      <c r="D8" s="15">
        <f>'Data Sheet'!D61</f>
        <v>6607.51</v>
      </c>
      <c r="E8" s="15">
        <f>'Data Sheet'!E61</f>
        <v>7148.35</v>
      </c>
      <c r="F8" s="15">
        <f>'Data Sheet'!F61</f>
        <v>7073.45</v>
      </c>
      <c r="G8" s="15">
        <f>'Data Sheet'!G61</f>
        <v>8852.26</v>
      </c>
      <c r="H8" s="15">
        <f>'Data Sheet'!H61</f>
        <v>10523.21</v>
      </c>
      <c r="I8" s="15">
        <f>'Data Sheet'!I61</f>
        <v>11157.44</v>
      </c>
      <c r="J8" s="15">
        <f>'Data Sheet'!J61</f>
        <v>12432.69</v>
      </c>
      <c r="K8" s="15">
        <f>'Data Sheet'!K61</f>
        <v>13809.41</v>
      </c>
    </row>
    <row r="9" spans="1:11" s="2" customFormat="1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>
      <c r="A10" t="s">
        <v>27</v>
      </c>
      <c r="B10" s="14">
        <f>'Data Sheet'!B62</f>
        <v>1224.1500000000001</v>
      </c>
      <c r="C10" s="14">
        <f>'Data Sheet'!C62</f>
        <v>1300.1500000000001</v>
      </c>
      <c r="D10" s="14">
        <f>'Data Sheet'!D62</f>
        <v>2818.62</v>
      </c>
      <c r="E10" s="14">
        <f>'Data Sheet'!E62</f>
        <v>2903.99</v>
      </c>
      <c r="F10" s="14">
        <f>'Data Sheet'!F62</f>
        <v>3349.57</v>
      </c>
      <c r="G10" s="14">
        <f>'Data Sheet'!G62</f>
        <v>3290.43</v>
      </c>
      <c r="H10" s="14">
        <f>'Data Sheet'!H62</f>
        <v>3433.61</v>
      </c>
      <c r="I10" s="14">
        <f>'Data Sheet'!I62</f>
        <v>3620.65</v>
      </c>
      <c r="J10" s="14">
        <f>'Data Sheet'!J62</f>
        <v>3987.89</v>
      </c>
      <c r="K10" s="14">
        <f>'Data Sheet'!K62</f>
        <v>4651.91</v>
      </c>
    </row>
    <row r="11" spans="1:11">
      <c r="A11" t="s">
        <v>28</v>
      </c>
      <c r="B11" s="14">
        <f>'Data Sheet'!B63</f>
        <v>20.49</v>
      </c>
      <c r="C11" s="14">
        <f>'Data Sheet'!C63</f>
        <v>11.94</v>
      </c>
      <c r="D11" s="14">
        <f>'Data Sheet'!D63</f>
        <v>24.05</v>
      </c>
      <c r="E11" s="14">
        <f>'Data Sheet'!E63</f>
        <v>232.66</v>
      </c>
      <c r="F11" s="14">
        <f>'Data Sheet'!F63</f>
        <v>86.13</v>
      </c>
      <c r="G11" s="14">
        <f>'Data Sheet'!G63</f>
        <v>89.91</v>
      </c>
      <c r="H11" s="14">
        <f>'Data Sheet'!H63</f>
        <v>57.21</v>
      </c>
      <c r="I11" s="14">
        <f>'Data Sheet'!I63</f>
        <v>166.41</v>
      </c>
      <c r="J11" s="14">
        <f>'Data Sheet'!J63</f>
        <v>298.7</v>
      </c>
      <c r="K11" s="14">
        <f>'Data Sheet'!K63</f>
        <v>118.19</v>
      </c>
    </row>
    <row r="12" spans="1:11">
      <c r="A12" t="s">
        <v>29</v>
      </c>
      <c r="B12" s="14">
        <f>'Data Sheet'!B64</f>
        <v>188.72</v>
      </c>
      <c r="C12" s="14">
        <f>'Data Sheet'!C64</f>
        <v>161.66</v>
      </c>
      <c r="D12" s="14">
        <f>'Data Sheet'!D64</f>
        <v>0</v>
      </c>
      <c r="E12" s="14">
        <f>'Data Sheet'!E64</f>
        <v>0</v>
      </c>
      <c r="F12" s="14">
        <f>'Data Sheet'!F64</f>
        <v>0</v>
      </c>
      <c r="G12" s="14">
        <f>'Data Sheet'!G64</f>
        <v>306.3</v>
      </c>
      <c r="H12" s="14">
        <f>'Data Sheet'!H64</f>
        <v>426.1</v>
      </c>
      <c r="I12" s="14">
        <f>'Data Sheet'!I64</f>
        <v>200.87</v>
      </c>
      <c r="J12" s="14">
        <f>'Data Sheet'!J64</f>
        <v>20</v>
      </c>
      <c r="K12" s="14">
        <f>'Data Sheet'!K64</f>
        <v>10.98</v>
      </c>
    </row>
    <row r="13" spans="1:11">
      <c r="A13" t="s">
        <v>73</v>
      </c>
      <c r="B13" s="14">
        <f>'Data Sheet'!B65</f>
        <v>2953.65</v>
      </c>
      <c r="C13" s="14">
        <f>'Data Sheet'!C65</f>
        <v>3693.98</v>
      </c>
      <c r="D13" s="14">
        <f>'Data Sheet'!D65</f>
        <v>3764.84</v>
      </c>
      <c r="E13" s="14">
        <f>'Data Sheet'!E65</f>
        <v>4011.7</v>
      </c>
      <c r="F13" s="14">
        <f>'Data Sheet'!F65</f>
        <v>3637.75</v>
      </c>
      <c r="G13" s="14">
        <f>'Data Sheet'!G65</f>
        <v>5165.62</v>
      </c>
      <c r="H13" s="14">
        <f>'Data Sheet'!H65</f>
        <v>6606.29</v>
      </c>
      <c r="I13" s="14">
        <f>'Data Sheet'!I65</f>
        <v>7169.51</v>
      </c>
      <c r="J13" s="14">
        <f>'Data Sheet'!J65</f>
        <v>8126.1</v>
      </c>
      <c r="K13" s="14">
        <f>'Data Sheet'!K65</f>
        <v>9028.33</v>
      </c>
    </row>
    <row r="14" spans="1:11" s="2" customFormat="1">
      <c r="A14" s="2" t="s">
        <v>26</v>
      </c>
      <c r="B14" s="14">
        <f>'Data Sheet'!B66</f>
        <v>4387.01</v>
      </c>
      <c r="C14" s="14">
        <f>'Data Sheet'!C66</f>
        <v>5167.7299999999996</v>
      </c>
      <c r="D14" s="14">
        <f>'Data Sheet'!D66</f>
        <v>6607.51</v>
      </c>
      <c r="E14" s="14">
        <f>'Data Sheet'!E66</f>
        <v>7148.35</v>
      </c>
      <c r="F14" s="14">
        <f>'Data Sheet'!F66</f>
        <v>7073.45</v>
      </c>
      <c r="G14" s="14">
        <f>'Data Sheet'!G66</f>
        <v>8852.26</v>
      </c>
      <c r="H14" s="14">
        <f>'Data Sheet'!H66</f>
        <v>10523.21</v>
      </c>
      <c r="I14" s="14">
        <f>'Data Sheet'!I66</f>
        <v>11157.44</v>
      </c>
      <c r="J14" s="14">
        <f>'Data Sheet'!J66</f>
        <v>12432.69</v>
      </c>
      <c r="K14" s="14">
        <f>'Data Sheet'!K66</f>
        <v>13809.41</v>
      </c>
    </row>
    <row r="15" spans="1:11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t="s">
        <v>30</v>
      </c>
      <c r="B16" s="4">
        <f>B13-B7</f>
        <v>1728.3000000000002</v>
      </c>
      <c r="C16" s="4">
        <f t="shared" ref="C16:K16" si="0">C13-C7</f>
        <v>2011.4</v>
      </c>
      <c r="D16" s="4">
        <f t="shared" si="0"/>
        <v>1001.8700000000003</v>
      </c>
      <c r="E16" s="4">
        <f t="shared" si="0"/>
        <v>1155.4299999999998</v>
      </c>
      <c r="F16" s="4">
        <f t="shared" si="0"/>
        <v>948.23</v>
      </c>
      <c r="G16" s="4">
        <f t="shared" si="0"/>
        <v>2011.0099999999998</v>
      </c>
      <c r="H16" s="4">
        <f t="shared" si="0"/>
        <v>2702.37</v>
      </c>
      <c r="I16" s="4">
        <f t="shared" si="0"/>
        <v>2860.62</v>
      </c>
      <c r="J16" s="4">
        <f t="shared" si="0"/>
        <v>3443.33</v>
      </c>
      <c r="K16" s="4">
        <f t="shared" si="0"/>
        <v>3861.25</v>
      </c>
    </row>
    <row r="17" spans="1:11">
      <c r="A17" t="s">
        <v>44</v>
      </c>
      <c r="B17" s="4">
        <f>'Data Sheet'!B67</f>
        <v>235.73</v>
      </c>
      <c r="C17" s="4">
        <f>'Data Sheet'!C67</f>
        <v>230.68</v>
      </c>
      <c r="D17" s="4">
        <f>'Data Sheet'!D67</f>
        <v>327.75</v>
      </c>
      <c r="E17" s="4">
        <f>'Data Sheet'!E67</f>
        <v>406.58</v>
      </c>
      <c r="F17" s="4">
        <f>'Data Sheet'!F67</f>
        <v>241.66</v>
      </c>
      <c r="G17" s="4">
        <f>'Data Sheet'!G67</f>
        <v>563.73</v>
      </c>
      <c r="H17" s="4">
        <f>'Data Sheet'!H67</f>
        <v>766.26</v>
      </c>
      <c r="I17" s="4">
        <f>'Data Sheet'!I67</f>
        <v>973.94</v>
      </c>
      <c r="J17" s="4">
        <f>'Data Sheet'!J67</f>
        <v>1164.95</v>
      </c>
      <c r="K17" s="4">
        <f>'Data Sheet'!K67</f>
        <v>1258.33</v>
      </c>
    </row>
    <row r="18" spans="1:11">
      <c r="A18" t="s">
        <v>45</v>
      </c>
      <c r="B18" s="4">
        <f>'Data Sheet'!B68</f>
        <v>834.31</v>
      </c>
      <c r="C18" s="4">
        <f>'Data Sheet'!C68</f>
        <v>945.34</v>
      </c>
      <c r="D18" s="4">
        <f>'Data Sheet'!D68</f>
        <v>1633.03</v>
      </c>
      <c r="E18" s="4">
        <f>'Data Sheet'!E68</f>
        <v>1918.97</v>
      </c>
      <c r="F18" s="4">
        <f>'Data Sheet'!F68</f>
        <v>1871.88</v>
      </c>
      <c r="G18" s="4">
        <f>'Data Sheet'!G68</f>
        <v>2619.89</v>
      </c>
      <c r="H18" s="4">
        <f>'Data Sheet'!H68</f>
        <v>2968.08</v>
      </c>
      <c r="I18" s="4">
        <f>'Data Sheet'!I68</f>
        <v>3708.58</v>
      </c>
      <c r="J18" s="4">
        <f>'Data Sheet'!J68</f>
        <v>3408.63</v>
      </c>
      <c r="K18" s="4">
        <f>'Data Sheet'!K68</f>
        <v>4046.85</v>
      </c>
    </row>
    <row r="20" spans="1:11">
      <c r="A20" t="s">
        <v>46</v>
      </c>
      <c r="B20" s="4">
        <f>IF('Profit &amp; Loss'!B4&gt;0,'Balance Sheet'!B17/('Profit &amp; Loss'!B4/365),0)</f>
        <v>11.330680685360306</v>
      </c>
      <c r="C20" s="4">
        <f>IF('Profit &amp; Loss'!C4&gt;0,'Balance Sheet'!C17/('Profit &amp; Loss'!C4/365),0)</f>
        <v>13.735073799052554</v>
      </c>
      <c r="D20" s="4">
        <f>IF('Profit &amp; Loss'!D4&gt;0,'Balance Sheet'!D17/('Profit &amp; Loss'!D4/365),0)</f>
        <v>14.739484315955353</v>
      </c>
      <c r="E20" s="4">
        <f>IF('Profit &amp; Loss'!E4&gt;0,'Balance Sheet'!E17/('Profit &amp; Loss'!E4/365),0)</f>
        <v>14.731992975580313</v>
      </c>
      <c r="F20" s="4">
        <f>IF('Profit &amp; Loss'!F4&gt;0,'Balance Sheet'!F17/('Profit &amp; Loss'!F4/365),0)</f>
        <v>9.3435879943984599</v>
      </c>
      <c r="G20" s="4">
        <f>IF('Profit &amp; Loss'!G4&gt;0,'Balance Sheet'!G17/('Profit &amp; Loss'!G4/365),0)</f>
        <v>19.676345710651891</v>
      </c>
      <c r="H20" s="4">
        <f>IF('Profit &amp; Loss'!H4&gt;0,'Balance Sheet'!H17/('Profit &amp; Loss'!H4/365),0)</f>
        <v>20.065667131566713</v>
      </c>
      <c r="I20" s="4">
        <f>IF('Profit &amp; Loss'!I4&gt;0,'Balance Sheet'!I17/('Profit &amp; Loss'!I4/365),0)</f>
        <v>21.021452060319099</v>
      </c>
      <c r="J20" s="4">
        <f>IF('Profit &amp; Loss'!J4&gt;0,'Balance Sheet'!J17/('Profit &amp; Loss'!J4/365),0)</f>
        <v>22.872862897868266</v>
      </c>
      <c r="K20" s="4">
        <f>IF('Profit &amp; Loss'!K4&gt;0,'Balance Sheet'!K17/('Profit &amp; Loss'!K4/365),0)</f>
        <v>21.089594298114704</v>
      </c>
    </row>
    <row r="21" spans="1:11">
      <c r="A21" t="s">
        <v>47</v>
      </c>
      <c r="B21" s="4">
        <f>IF('Balance Sheet'!B18&gt;0,'Profit &amp; Loss'!B4/'Balance Sheet'!B18,0)</f>
        <v>9.1017367645119922</v>
      </c>
      <c r="C21" s="4">
        <f>IF('Balance Sheet'!C18&gt;0,'Profit &amp; Loss'!C4/'Balance Sheet'!C18,0)</f>
        <v>6.4846087122093632</v>
      </c>
      <c r="D21" s="4">
        <f>IF('Balance Sheet'!D18&gt;0,'Profit &amp; Loss'!D4/'Balance Sheet'!D18,0)</f>
        <v>4.9700311690538452</v>
      </c>
      <c r="E21" s="4">
        <f>IF('Balance Sheet'!E18&gt;0,'Profit &amp; Loss'!E4/'Balance Sheet'!E18,0)</f>
        <v>5.2493942062669037</v>
      </c>
      <c r="F21" s="4">
        <f>IF('Balance Sheet'!F18&gt;0,'Profit &amp; Loss'!F4/'Balance Sheet'!F18,0)</f>
        <v>5.0431972134965912</v>
      </c>
      <c r="G21" s="4">
        <f>IF('Balance Sheet'!G18&gt;0,'Profit &amp; Loss'!G4/'Balance Sheet'!G18,0)</f>
        <v>3.9915034600689343</v>
      </c>
      <c r="H21" s="4">
        <f>IF('Balance Sheet'!H18&gt;0,'Profit &amp; Loss'!H4/'Balance Sheet'!H18,0)</f>
        <v>4.6961267890353362</v>
      </c>
      <c r="I21" s="4">
        <f>IF('Balance Sheet'!I18&gt;0,'Profit &amp; Loss'!I4/'Balance Sheet'!I18,0)</f>
        <v>4.5598935441597597</v>
      </c>
      <c r="J21" s="4">
        <f>IF('Balance Sheet'!J18&gt;0,'Profit &amp; Loss'!J4/'Balance Sheet'!J18,0)</f>
        <v>5.4538069547002745</v>
      </c>
      <c r="K21" s="4">
        <f>IF('Balance Sheet'!K18&gt;0,'Profit &amp; Loss'!K4/'Balance Sheet'!K18,0)</f>
        <v>5.3814843643821746</v>
      </c>
    </row>
    <row r="23" spans="1:11" s="2" customFormat="1">
      <c r="A23" s="2" t="s">
        <v>59</v>
      </c>
      <c r="B23" s="10">
        <f>IF(SUM('Balance Sheet'!B4:B5)&gt;0,'Profit &amp; Loss'!B12/SUM('Balance Sheet'!B4:B5),"")</f>
        <v>0.42952171141504852</v>
      </c>
      <c r="C23" s="10">
        <f>IF(SUM('Balance Sheet'!C4:C5)&gt;0,'Profit &amp; Loss'!C12/SUM('Balance Sheet'!C4:C5),"")</f>
        <v>0.15091765797327897</v>
      </c>
      <c r="D23" s="10">
        <f>IF(SUM('Balance Sheet'!D4:D5)&gt;0,'Profit &amp; Loss'!D12/SUM('Balance Sheet'!D4:D5),"")</f>
        <v>0.17761908848105201</v>
      </c>
      <c r="E23" s="10">
        <f>IF(SUM('Balance Sheet'!E4:E5)&gt;0,'Profit &amp; Loss'!E12/SUM('Balance Sheet'!E4:E5),"")</f>
        <v>0.18763430357491698</v>
      </c>
      <c r="F23" s="10">
        <f>IF(SUM('Balance Sheet'!F4:F5)&gt;0,'Profit &amp; Loss'!F12/SUM('Balance Sheet'!F4:F5),"")</f>
        <v>0.17055311766506789</v>
      </c>
      <c r="G23" s="10">
        <f>IF(SUM('Balance Sheet'!G4:G5)&gt;0,'Profit &amp; Loss'!G12/SUM('Balance Sheet'!G4:G5),"")</f>
        <v>0.20174835307072617</v>
      </c>
      <c r="H23" s="10">
        <f>IF(SUM('Balance Sheet'!H4:H5)&gt;0,'Profit &amp; Loss'!H12/SUM('Balance Sheet'!H4:H5),"")</f>
        <v>0.19931566295567635</v>
      </c>
      <c r="I23" s="10">
        <f>IF(SUM('Balance Sheet'!I4:I5)&gt;0,'Profit &amp; Loss'!I12/SUM('Balance Sheet'!I4:I5),"")</f>
        <v>0.1617595785946615</v>
      </c>
      <c r="J23" s="10">
        <f>IF(SUM('Balance Sheet'!J4:J5)&gt;0,'Profit &amp; Loss'!J12/SUM('Balance Sheet'!J4:J5),"")</f>
        <v>0.17064602592268316</v>
      </c>
      <c r="K23" s="10">
        <f>IF(SUM('Balance Sheet'!K4:K5)&gt;0,'Profit &amp; Loss'!K12/SUM('Balance Sheet'!K4:K5),"")</f>
        <v>0.17687375582517095</v>
      </c>
    </row>
    <row r="24" spans="1:11" s="2" customFormat="1">
      <c r="A24" s="2" t="s">
        <v>60</v>
      </c>
      <c r="B24" s="10"/>
      <c r="C24" s="10">
        <f>IF((B4+B5+B6+C4+C5+C6)&gt;0,('Profit &amp; Loss'!C10+'Profit &amp; Loss'!C9)*2/(B4+B5+B6+C4+C5+C6),"")</f>
        <v>0.2215228056767081</v>
      </c>
      <c r="D24" s="10">
        <f>IF((C4+C5+C6+D4+D5+D6)&gt;0,('Profit &amp; Loss'!D10+'Profit &amp; Loss'!D9)*2/(C4+C5+C6+D4+D5+D6),"")</f>
        <v>0.27003324833655995</v>
      </c>
      <c r="E24" s="10">
        <f>IF((D4+D5+D6+E4+E5+E6)&gt;0,('Profit &amp; Loss'!E10+'Profit &amp; Loss'!E9)*2/(D4+D5+D6+E4+E5+E6),"")</f>
        <v>0.2859319963326295</v>
      </c>
      <c r="F24" s="10">
        <f>IF((E4+E5+E6+F4+F5+F6)&gt;0,('Profit &amp; Loss'!F10+'Profit &amp; Loss'!F9)*2/(E4+E5+E6+F4+F5+F6),"")</f>
        <v>0.22025562441721483</v>
      </c>
      <c r="G24" s="10">
        <f>IF((F4+F5+F6+G4+G5+G6)&gt;0,('Profit &amp; Loss'!G10+'Profit &amp; Loss'!G9)*2/(F4+F5+F6+G4+G5+G6),"")</f>
        <v>0.30305567182921722</v>
      </c>
      <c r="H24" s="10">
        <f>IF((G4+G5+G6+H4+H5+H6)&gt;0,('Profit &amp; Loss'!H10+'Profit &amp; Loss'!H9)*2/(G4+G5+G6+H4+H5+H6),"")</f>
        <v>0.27173632411946474</v>
      </c>
      <c r="I24" s="10">
        <f>IF((H4+H5+H6+I4+I5+I6)&gt;0,('Profit &amp; Loss'!I10+'Profit &amp; Loss'!I9)*2/(H4+H5+H6+I4+I5+I6),"")</f>
        <v>0.22306769311188726</v>
      </c>
      <c r="J24" s="10">
        <f>IF((I4+I5+I6+J4+J5+J6)&gt;0,('Profit &amp; Loss'!J10+'Profit &amp; Loss'!J9)*2/(I4+I5+I6+J4+J5+J6),"")</f>
        <v>0.24544763937590716</v>
      </c>
      <c r="K24" s="10">
        <f>IF((J4+J5+J6+K4+K5+K6)&gt;0,('Profit &amp; Loss'!K10+'Profit &amp; Loss'!K9)*2/(J4+J5+J6+K4+K5+K6),"")</f>
        <v>0.25164330705058791</v>
      </c>
    </row>
    <row r="26" spans="1:11">
      <c r="A26" t="s">
        <v>123</v>
      </c>
      <c r="B26" s="30">
        <f>B4+B5</f>
        <v>3027.67</v>
      </c>
      <c r="C26" s="30">
        <f t="shared" ref="C26:K26" si="1">C4+C5</f>
        <v>3276.8199999999997</v>
      </c>
      <c r="D26" s="30">
        <f t="shared" si="1"/>
        <v>3729.1600000000003</v>
      </c>
      <c r="E26" s="30">
        <f t="shared" si="1"/>
        <v>4197.58</v>
      </c>
      <c r="F26" s="30">
        <f t="shared" si="1"/>
        <v>4311.5599999999995</v>
      </c>
      <c r="G26" s="30">
        <f t="shared" si="1"/>
        <v>5176.3</v>
      </c>
      <c r="H26" s="30">
        <f t="shared" si="1"/>
        <v>6002.89</v>
      </c>
      <c r="I26" s="30">
        <f t="shared" si="1"/>
        <v>6625.45</v>
      </c>
      <c r="J26" s="30">
        <f t="shared" si="1"/>
        <v>7446.76</v>
      </c>
      <c r="K26" s="30">
        <f t="shared" si="1"/>
        <v>8323.7900000000009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>
      <c r="A1" s="2" t="str">
        <f>'Balance Sheet'!A1</f>
        <v>HAVELLS INDIA LTD</v>
      </c>
      <c r="E1" t="str">
        <f>UPDATE</f>
        <v/>
      </c>
      <c r="F1"/>
      <c r="J1" s="2" t="s">
        <v>1</v>
      </c>
    </row>
    <row r="3" spans="1:11" s="2" customFormat="1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>
      <c r="A4" s="2" t="s">
        <v>32</v>
      </c>
      <c r="B4" s="1">
        <f>'Data Sheet'!B82</f>
        <v>513.42999999999995</v>
      </c>
      <c r="C4" s="1">
        <f>'Data Sheet'!C82</f>
        <v>767.08</v>
      </c>
      <c r="D4" s="1">
        <f>'Data Sheet'!D82</f>
        <v>1099.93</v>
      </c>
      <c r="E4" s="1">
        <f>'Data Sheet'!E82</f>
        <v>501.28</v>
      </c>
      <c r="F4" s="1">
        <f>'Data Sheet'!F82</f>
        <v>826.71</v>
      </c>
      <c r="G4" s="1">
        <f>'Data Sheet'!G82</f>
        <v>660.33</v>
      </c>
      <c r="H4" s="1">
        <f>'Data Sheet'!H82</f>
        <v>1728.02</v>
      </c>
      <c r="I4" s="1">
        <f>'Data Sheet'!I82</f>
        <v>564.94000000000005</v>
      </c>
      <c r="J4" s="1">
        <f>'Data Sheet'!J82</f>
        <v>1952.89</v>
      </c>
      <c r="K4" s="1">
        <f>'Data Sheet'!K82</f>
        <v>1515.29</v>
      </c>
    </row>
    <row r="5" spans="1:11">
      <c r="A5" t="s">
        <v>33</v>
      </c>
      <c r="B5" s="6">
        <f>'Data Sheet'!B83</f>
        <v>-120.84</v>
      </c>
      <c r="C5" s="6">
        <f>'Data Sheet'!C83</f>
        <v>-219.66</v>
      </c>
      <c r="D5" s="6">
        <f>'Data Sheet'!D83</f>
        <v>-946.3</v>
      </c>
      <c r="E5" s="6">
        <f>'Data Sheet'!E83</f>
        <v>184.86</v>
      </c>
      <c r="F5" s="6">
        <f>'Data Sheet'!F83</f>
        <v>-547.65</v>
      </c>
      <c r="G5" s="6">
        <f>'Data Sheet'!G83</f>
        <v>-763.18</v>
      </c>
      <c r="H5" s="6">
        <f>'Data Sheet'!H83</f>
        <v>-759.46</v>
      </c>
      <c r="I5" s="6">
        <f>'Data Sheet'!I83</f>
        <v>31.31</v>
      </c>
      <c r="J5" s="6">
        <f>'Data Sheet'!J83</f>
        <v>-1618.4</v>
      </c>
      <c r="K5" s="6">
        <f>'Data Sheet'!K83</f>
        <v>-305.27999999999997</v>
      </c>
    </row>
    <row r="6" spans="1:11">
      <c r="A6" t="s">
        <v>34</v>
      </c>
      <c r="B6" s="6">
        <f>'Data Sheet'!B84</f>
        <v>-621.28</v>
      </c>
      <c r="C6" s="6">
        <f>'Data Sheet'!C84</f>
        <v>-97.54</v>
      </c>
      <c r="D6" s="6">
        <f>'Data Sheet'!D84</f>
        <v>-409.05</v>
      </c>
      <c r="E6" s="6">
        <f>'Data Sheet'!E84</f>
        <v>-318.06</v>
      </c>
      <c r="F6" s="6">
        <f>'Data Sheet'!F84</f>
        <v>-715.9</v>
      </c>
      <c r="G6" s="6">
        <f>'Data Sheet'!G84</f>
        <v>189.77</v>
      </c>
      <c r="H6" s="6">
        <f>'Data Sheet'!H84</f>
        <v>-547.34</v>
      </c>
      <c r="I6" s="6">
        <f>'Data Sheet'!I84</f>
        <v>-906.93</v>
      </c>
      <c r="J6" s="6">
        <f>'Data Sheet'!J84</f>
        <v>-533.54999999999995</v>
      </c>
      <c r="K6" s="6">
        <f>'Data Sheet'!K84</f>
        <v>-668.86</v>
      </c>
    </row>
    <row r="7" spans="1:11" s="2" customFormat="1">
      <c r="A7" s="2" t="s">
        <v>35</v>
      </c>
      <c r="B7" s="1">
        <f>'Data Sheet'!B85</f>
        <v>-228.69</v>
      </c>
      <c r="C7" s="1">
        <f>'Data Sheet'!C85</f>
        <v>449.88</v>
      </c>
      <c r="D7" s="1">
        <f>'Data Sheet'!D85</f>
        <v>-255.42</v>
      </c>
      <c r="E7" s="1">
        <f>'Data Sheet'!E85</f>
        <v>368.08</v>
      </c>
      <c r="F7" s="1">
        <f>'Data Sheet'!F85</f>
        <v>-436.84</v>
      </c>
      <c r="G7" s="1">
        <f>'Data Sheet'!G85</f>
        <v>86.92</v>
      </c>
      <c r="H7" s="1">
        <f>'Data Sheet'!H85</f>
        <v>421.22</v>
      </c>
      <c r="I7" s="1">
        <f>'Data Sheet'!I85</f>
        <v>-310.68</v>
      </c>
      <c r="J7" s="1">
        <f>'Data Sheet'!J85</f>
        <v>-199.06</v>
      </c>
      <c r="K7" s="1">
        <f>'Data Sheet'!K85</f>
        <v>541.15</v>
      </c>
    </row>
    <row r="8" spans="1:11">
      <c r="B8" s="6"/>
      <c r="C8" s="6"/>
      <c r="D8" s="6"/>
      <c r="E8" s="6"/>
      <c r="F8" s="6"/>
      <c r="G8" s="6"/>
      <c r="H8" s="6"/>
      <c r="I8" s="6"/>
      <c r="J8" s="6"/>
      <c r="K8" s="6"/>
    </row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topLeftCell="A2" zoomScale="150" zoomScaleNormal="150" zoomScalePageLayoutView="150" workbookViewId="0">
      <selection activeCell="B16" sqref="B16"/>
    </sheetView>
  </sheetViews>
  <sheetFormatPr defaultColWidth="8.77734375" defaultRowHeight="14.4"/>
  <cols>
    <col min="1" max="1" width="8.77734375" style="2"/>
    <col min="2" max="2" width="10.44140625" customWidth="1"/>
    <col min="3" max="3" width="13.33203125" style="20" customWidth="1"/>
    <col min="6" max="6" width="6.77734375" customWidth="1"/>
  </cols>
  <sheetData>
    <row r="1" spans="1:7" ht="21">
      <c r="A1" s="19" t="s">
        <v>56</v>
      </c>
    </row>
    <row r="3" spans="1:7">
      <c r="A3" s="2" t="s">
        <v>48</v>
      </c>
    </row>
    <row r="4" spans="1:7">
      <c r="B4" t="s">
        <v>90</v>
      </c>
    </row>
    <row r="5" spans="1:7">
      <c r="B5" t="s">
        <v>49</v>
      </c>
    </row>
    <row r="7" spans="1:7">
      <c r="A7" s="2" t="s">
        <v>50</v>
      </c>
    </row>
    <row r="8" spans="1:7">
      <c r="B8" t="s">
        <v>51</v>
      </c>
      <c r="C8" s="21" t="s">
        <v>91</v>
      </c>
    </row>
    <row r="10" spans="1:7">
      <c r="A10" s="2" t="s">
        <v>52</v>
      </c>
    </row>
    <row r="11" spans="1:7">
      <c r="B11" t="s">
        <v>53</v>
      </c>
    </row>
    <row r="14" spans="1:7">
      <c r="A14" s="2" t="s">
        <v>54</v>
      </c>
    </row>
    <row r="15" spans="1:7">
      <c r="B15" t="s">
        <v>55</v>
      </c>
    </row>
    <row r="16" spans="1:7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10" zoomScaleNormal="120" zoomScalePageLayoutView="120" workbookViewId="0">
      <pane xSplit="1" ySplit="1" topLeftCell="H53" activePane="bottomRight" state="frozen"/>
      <selection activeCell="C4" sqref="C4"/>
      <selection pane="topRight" activeCell="C4" sqref="C4"/>
      <selection pane="bottomLeft" activeCell="C4" sqref="C4"/>
      <selection pane="bottomRight" activeCell="K69" sqref="K69"/>
    </sheetView>
  </sheetViews>
  <sheetFormatPr defaultColWidth="8.77734375" defaultRowHeight="14.4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>
      <c r="A1" s="1" t="s">
        <v>0</v>
      </c>
      <c r="B1" s="1" t="s">
        <v>63</v>
      </c>
      <c r="E1" s="109" t="str">
        <f>IF(B2&lt;&gt;B3, "A NEW VERSION OF THE WORKSHEET IS AVAILABLE", "")</f>
        <v/>
      </c>
      <c r="F1" s="109"/>
      <c r="G1" s="109"/>
      <c r="H1" s="109"/>
      <c r="I1" s="109"/>
      <c r="J1" s="109"/>
      <c r="K1" s="109"/>
    </row>
    <row r="2" spans="1:11">
      <c r="A2" s="1" t="s">
        <v>61</v>
      </c>
      <c r="B2" s="4">
        <v>2.1</v>
      </c>
      <c r="E2" s="110" t="s">
        <v>36</v>
      </c>
      <c r="F2" s="110"/>
      <c r="G2" s="110"/>
      <c r="H2" s="110"/>
      <c r="I2" s="110"/>
      <c r="J2" s="110"/>
      <c r="K2" s="110"/>
    </row>
    <row r="3" spans="1:11">
      <c r="A3" s="1" t="s">
        <v>62</v>
      </c>
      <c r="B3" s="4">
        <v>2.1</v>
      </c>
    </row>
    <row r="4" spans="1:11">
      <c r="A4" s="1"/>
    </row>
    <row r="5" spans="1:11">
      <c r="A5" s="1" t="s">
        <v>64</v>
      </c>
    </row>
    <row r="6" spans="1:11">
      <c r="A6" s="4" t="s">
        <v>42</v>
      </c>
      <c r="B6" s="4">
        <f>IF(B9&gt;0, B9/B8, 0)</f>
        <v>62.694176008246352</v>
      </c>
    </row>
    <row r="7" spans="1:11">
      <c r="A7" s="4" t="s">
        <v>31</v>
      </c>
      <c r="B7">
        <v>1</v>
      </c>
    </row>
    <row r="8" spans="1:11">
      <c r="A8" s="4" t="s">
        <v>43</v>
      </c>
      <c r="B8">
        <v>1552.2</v>
      </c>
    </row>
    <row r="9" spans="1:11">
      <c r="A9" s="4" t="s">
        <v>79</v>
      </c>
      <c r="B9">
        <v>97313.9</v>
      </c>
    </row>
    <row r="15" spans="1:11">
      <c r="A15" s="1" t="s">
        <v>37</v>
      </c>
    </row>
    <row r="16" spans="1:11" s="18" customFormat="1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>
      <c r="A17" s="6" t="s">
        <v>6</v>
      </c>
      <c r="B17">
        <v>7593.67</v>
      </c>
      <c r="C17">
        <v>6130.16</v>
      </c>
      <c r="D17">
        <v>8116.21</v>
      </c>
      <c r="E17">
        <v>10073.43</v>
      </c>
      <c r="F17">
        <v>9440.26</v>
      </c>
      <c r="G17">
        <v>10457.299999999999</v>
      </c>
      <c r="H17">
        <v>13938.48</v>
      </c>
      <c r="I17">
        <v>16910.73</v>
      </c>
      <c r="J17">
        <v>18590.009999999998</v>
      </c>
      <c r="K17">
        <v>21778.06</v>
      </c>
    </row>
    <row r="18" spans="1:11" s="6" customFormat="1">
      <c r="A18" s="4" t="s">
        <v>80</v>
      </c>
      <c r="B18">
        <v>4447.8900000000003</v>
      </c>
      <c r="C18">
        <v>3600.17</v>
      </c>
      <c r="D18">
        <v>5125.41</v>
      </c>
      <c r="E18">
        <v>6330.52</v>
      </c>
      <c r="F18">
        <v>5466.81</v>
      </c>
      <c r="G18">
        <v>6789.26</v>
      </c>
      <c r="H18">
        <v>9333.94</v>
      </c>
      <c r="I18">
        <v>11972.25</v>
      </c>
      <c r="J18">
        <v>11935.43</v>
      </c>
      <c r="K18">
        <v>14711.03</v>
      </c>
    </row>
    <row r="19" spans="1:11" s="6" customFormat="1">
      <c r="A19" s="4" t="s">
        <v>81</v>
      </c>
      <c r="B19">
        <v>72.959999999999994</v>
      </c>
      <c r="C19">
        <v>113.57</v>
      </c>
      <c r="D19">
        <v>325.74</v>
      </c>
      <c r="E19">
        <v>245.37</v>
      </c>
      <c r="F19">
        <v>-172.74</v>
      </c>
      <c r="G19">
        <v>531.07000000000005</v>
      </c>
      <c r="H19">
        <v>219.48</v>
      </c>
      <c r="I19">
        <v>641.20000000000005</v>
      </c>
      <c r="J19">
        <v>-242.73</v>
      </c>
      <c r="K19">
        <v>539.86</v>
      </c>
    </row>
    <row r="20" spans="1:11" s="6" customFormat="1">
      <c r="A20" s="4" t="s">
        <v>82</v>
      </c>
      <c r="B20">
        <v>80.87</v>
      </c>
      <c r="C20">
        <v>75.52</v>
      </c>
      <c r="D20">
        <v>75.38</v>
      </c>
      <c r="E20">
        <v>86.33</v>
      </c>
      <c r="F20">
        <v>92.44</v>
      </c>
      <c r="G20">
        <v>84.32</v>
      </c>
      <c r="H20">
        <v>99.57</v>
      </c>
      <c r="I20">
        <v>119.27</v>
      </c>
      <c r="J20">
        <v>135.33000000000001</v>
      </c>
      <c r="K20">
        <v>157.11000000000001</v>
      </c>
    </row>
    <row r="21" spans="1:11" s="6" customFormat="1">
      <c r="A21" s="4" t="s">
        <v>83</v>
      </c>
      <c r="B21">
        <v>279.57</v>
      </c>
      <c r="C21">
        <v>431.46</v>
      </c>
      <c r="D21">
        <v>404.99</v>
      </c>
      <c r="E21">
        <v>513.42999999999995</v>
      </c>
      <c r="F21">
        <v>505.27</v>
      </c>
      <c r="G21">
        <v>584.94000000000005</v>
      </c>
      <c r="H21">
        <v>712.83</v>
      </c>
      <c r="I21">
        <v>825.95</v>
      </c>
      <c r="J21">
        <v>902.62</v>
      </c>
      <c r="K21">
        <v>1065.46</v>
      </c>
    </row>
    <row r="22" spans="1:11" s="6" customFormat="1">
      <c r="A22" s="4" t="s">
        <v>84</v>
      </c>
      <c r="B22">
        <v>896.32</v>
      </c>
      <c r="C22">
        <v>509.4</v>
      </c>
      <c r="D22">
        <v>659.82</v>
      </c>
      <c r="E22">
        <v>842.13</v>
      </c>
      <c r="F22">
        <v>907.06</v>
      </c>
      <c r="G22">
        <v>891.08</v>
      </c>
      <c r="H22">
        <v>1021.14</v>
      </c>
      <c r="I22">
        <v>1282.53</v>
      </c>
      <c r="J22">
        <v>1549.36</v>
      </c>
      <c r="K22">
        <v>1870.99</v>
      </c>
    </row>
    <row r="23" spans="1:11" s="6" customFormat="1">
      <c r="A23" s="4" t="s">
        <v>85</v>
      </c>
      <c r="B23">
        <v>1060.1300000000001</v>
      </c>
      <c r="C23">
        <v>760.93</v>
      </c>
      <c r="D23">
        <v>1047.29</v>
      </c>
      <c r="E23">
        <v>1262.17</v>
      </c>
      <c r="F23">
        <v>1153.71</v>
      </c>
      <c r="G23">
        <v>974.17</v>
      </c>
      <c r="H23">
        <v>1149.6199999999999</v>
      </c>
      <c r="I23">
        <v>1652.47</v>
      </c>
      <c r="J23">
        <v>1860.22</v>
      </c>
      <c r="K23">
        <v>2209.5</v>
      </c>
    </row>
    <row r="24" spans="1:11" s="6" customFormat="1">
      <c r="A24" s="4" t="s">
        <v>86</v>
      </c>
      <c r="B24">
        <v>105.76</v>
      </c>
      <c r="C24">
        <v>51.4</v>
      </c>
      <c r="D24">
        <v>96.16</v>
      </c>
      <c r="E24">
        <v>95.66</v>
      </c>
      <c r="F24">
        <v>75.47</v>
      </c>
      <c r="G24">
        <v>75.41</v>
      </c>
      <c r="H24">
        <v>65.5</v>
      </c>
      <c r="I24">
        <v>78.739999999999995</v>
      </c>
      <c r="J24">
        <v>83.2</v>
      </c>
      <c r="K24">
        <v>129.1</v>
      </c>
    </row>
    <row r="25" spans="1:11" s="6" customFormat="1">
      <c r="A25" s="6" t="s">
        <v>9</v>
      </c>
      <c r="B25">
        <v>949.04</v>
      </c>
      <c r="C25">
        <v>41.87</v>
      </c>
      <c r="D25">
        <v>97.22</v>
      </c>
      <c r="E25">
        <v>124.08</v>
      </c>
      <c r="F25">
        <v>106.68</v>
      </c>
      <c r="G25">
        <v>187.36</v>
      </c>
      <c r="H25">
        <v>159.01</v>
      </c>
      <c r="I25">
        <v>177.57</v>
      </c>
      <c r="J25">
        <v>248.96</v>
      </c>
      <c r="K25">
        <v>288.17</v>
      </c>
    </row>
    <row r="26" spans="1:11" s="6" customFormat="1">
      <c r="A26" s="6" t="s">
        <v>10</v>
      </c>
      <c r="B26">
        <v>134.4</v>
      </c>
      <c r="C26">
        <v>120.51</v>
      </c>
      <c r="D26">
        <v>140.49</v>
      </c>
      <c r="E26">
        <v>149.38</v>
      </c>
      <c r="F26">
        <v>217.97</v>
      </c>
      <c r="G26">
        <v>248.91</v>
      </c>
      <c r="H26">
        <v>260.89</v>
      </c>
      <c r="I26">
        <v>296.17</v>
      </c>
      <c r="J26">
        <v>338.5</v>
      </c>
      <c r="K26">
        <v>400.4</v>
      </c>
    </row>
    <row r="27" spans="1:11" s="6" customFormat="1">
      <c r="A27" s="6" t="s">
        <v>11</v>
      </c>
      <c r="B27">
        <v>91.01</v>
      </c>
      <c r="C27">
        <v>13.34</v>
      </c>
      <c r="D27">
        <v>24.83</v>
      </c>
      <c r="E27">
        <v>16.25</v>
      </c>
      <c r="F27">
        <v>51.36</v>
      </c>
      <c r="G27">
        <v>90.09</v>
      </c>
      <c r="H27">
        <v>66.92</v>
      </c>
      <c r="I27">
        <v>55.06</v>
      </c>
      <c r="J27">
        <v>84.21</v>
      </c>
      <c r="K27">
        <v>72.010000000000005</v>
      </c>
    </row>
    <row r="28" spans="1:11" s="6" customFormat="1">
      <c r="A28" s="6" t="s">
        <v>12</v>
      </c>
      <c r="B28">
        <v>1519.72</v>
      </c>
      <c r="C28">
        <v>722.87</v>
      </c>
      <c r="D28">
        <v>964.8</v>
      </c>
      <c r="E28">
        <v>1147.01</v>
      </c>
      <c r="F28">
        <v>904.11</v>
      </c>
      <c r="G28">
        <v>1437.55</v>
      </c>
      <c r="H28">
        <v>1606.56</v>
      </c>
      <c r="I28">
        <v>1447.06</v>
      </c>
      <c r="J28">
        <v>1707.37</v>
      </c>
      <c r="K28">
        <v>1990.49</v>
      </c>
    </row>
    <row r="29" spans="1:11" s="6" customFormat="1">
      <c r="A29" s="6" t="s">
        <v>13</v>
      </c>
      <c r="B29">
        <v>219.27</v>
      </c>
      <c r="C29">
        <v>228.76</v>
      </c>
      <c r="D29">
        <v>303.83</v>
      </c>
      <c r="E29">
        <v>359.4</v>
      </c>
      <c r="F29">
        <v>168.76</v>
      </c>
      <c r="G29">
        <v>393.24</v>
      </c>
      <c r="H29">
        <v>410.09</v>
      </c>
      <c r="I29">
        <v>375.33</v>
      </c>
      <c r="J29">
        <v>436.61</v>
      </c>
      <c r="K29">
        <v>520.25</v>
      </c>
    </row>
    <row r="30" spans="1:11" s="6" customFormat="1">
      <c r="A30" s="6" t="s">
        <v>14</v>
      </c>
      <c r="B30">
        <v>1300.45</v>
      </c>
      <c r="C30">
        <v>494.53</v>
      </c>
      <c r="D30">
        <v>662.37</v>
      </c>
      <c r="E30">
        <v>787.61</v>
      </c>
      <c r="F30">
        <v>735.35</v>
      </c>
      <c r="G30">
        <v>1044.31</v>
      </c>
      <c r="H30">
        <v>1196.47</v>
      </c>
      <c r="I30">
        <v>1071.73</v>
      </c>
      <c r="J30">
        <v>1270.76</v>
      </c>
      <c r="K30">
        <v>1472.26</v>
      </c>
    </row>
    <row r="31" spans="1:11" s="6" customFormat="1">
      <c r="A31" s="6" t="s">
        <v>70</v>
      </c>
      <c r="B31">
        <v>374.76</v>
      </c>
      <c r="C31">
        <v>218.72</v>
      </c>
      <c r="D31">
        <v>25</v>
      </c>
      <c r="E31">
        <v>281.48</v>
      </c>
      <c r="F31">
        <v>250.32</v>
      </c>
      <c r="G31">
        <v>406.9</v>
      </c>
      <c r="H31">
        <v>469.72</v>
      </c>
      <c r="I31">
        <v>469.88</v>
      </c>
      <c r="J31">
        <v>564.03</v>
      </c>
      <c r="K31">
        <v>626.9</v>
      </c>
    </row>
    <row r="32" spans="1:11" s="6" customFormat="1"/>
    <row r="33" spans="1:11">
      <c r="A33" s="6"/>
    </row>
    <row r="34" spans="1:11">
      <c r="A34" s="6"/>
    </row>
    <row r="35" spans="1:11">
      <c r="A35" s="6"/>
    </row>
    <row r="36" spans="1:11">
      <c r="A36" s="6"/>
    </row>
    <row r="37" spans="1:11">
      <c r="A37" s="6"/>
    </row>
    <row r="38" spans="1:11">
      <c r="A38" s="6"/>
    </row>
    <row r="39" spans="1:11">
      <c r="A39" s="6"/>
    </row>
    <row r="40" spans="1:11">
      <c r="A40" s="1" t="s">
        <v>39</v>
      </c>
    </row>
    <row r="41" spans="1:11" s="18" customFormat="1">
      <c r="A41" s="17" t="s">
        <v>38</v>
      </c>
      <c r="B41" s="12">
        <v>45016</v>
      </c>
      <c r="C41" s="12">
        <v>45107</v>
      </c>
      <c r="D41" s="12">
        <v>45199</v>
      </c>
      <c r="E41" s="12">
        <v>45291</v>
      </c>
      <c r="F41" s="12">
        <v>45382</v>
      </c>
      <c r="G41" s="12">
        <v>45473</v>
      </c>
      <c r="H41" s="12">
        <v>45565</v>
      </c>
      <c r="I41" s="12">
        <v>45657</v>
      </c>
      <c r="J41" s="12">
        <v>45747</v>
      </c>
      <c r="K41" s="12">
        <v>45838</v>
      </c>
    </row>
    <row r="42" spans="1:11" s="6" customFormat="1">
      <c r="A42" s="6" t="s">
        <v>6</v>
      </c>
      <c r="B42">
        <v>4859.21</v>
      </c>
      <c r="C42">
        <v>4833.8</v>
      </c>
      <c r="D42">
        <v>3900.33</v>
      </c>
      <c r="E42">
        <v>4413.8599999999997</v>
      </c>
      <c r="F42">
        <v>5442.02</v>
      </c>
      <c r="G42">
        <v>5806.21</v>
      </c>
      <c r="H42">
        <v>4539.3100000000004</v>
      </c>
      <c r="I42">
        <v>4888.9799999999996</v>
      </c>
      <c r="J42">
        <v>6543.56</v>
      </c>
      <c r="K42">
        <v>5455.35</v>
      </c>
    </row>
    <row r="43" spans="1:11" s="6" customFormat="1">
      <c r="A43" s="6" t="s">
        <v>7</v>
      </c>
      <c r="B43">
        <v>4332.0600000000004</v>
      </c>
      <c r="C43">
        <v>4431.83</v>
      </c>
      <c r="D43">
        <v>3526.98</v>
      </c>
      <c r="E43">
        <v>3981.16</v>
      </c>
      <c r="F43">
        <v>4807.42</v>
      </c>
      <c r="G43">
        <v>5233.97</v>
      </c>
      <c r="H43">
        <v>4164.24</v>
      </c>
      <c r="I43">
        <v>4462.4799999999996</v>
      </c>
      <c r="J43">
        <v>5786.51</v>
      </c>
      <c r="K43">
        <v>4939.68</v>
      </c>
    </row>
    <row r="44" spans="1:11" s="6" customFormat="1">
      <c r="A44" s="6" t="s">
        <v>9</v>
      </c>
      <c r="B44">
        <v>46.71</v>
      </c>
      <c r="C44">
        <v>64.84</v>
      </c>
      <c r="D44">
        <v>52.48</v>
      </c>
      <c r="E44">
        <v>55.89</v>
      </c>
      <c r="F44">
        <v>75.75</v>
      </c>
      <c r="G44">
        <v>77.33</v>
      </c>
      <c r="H44">
        <v>92.89</v>
      </c>
      <c r="I44">
        <v>64.33</v>
      </c>
      <c r="J44">
        <v>68.72</v>
      </c>
      <c r="K44">
        <v>69.180000000000007</v>
      </c>
    </row>
    <row r="45" spans="1:11" s="6" customFormat="1">
      <c r="A45" s="6" t="s">
        <v>10</v>
      </c>
      <c r="B45">
        <v>77.42</v>
      </c>
      <c r="C45">
        <v>76.290000000000006</v>
      </c>
      <c r="D45">
        <v>81.180000000000007</v>
      </c>
      <c r="E45">
        <v>87.66</v>
      </c>
      <c r="F45">
        <v>93.37</v>
      </c>
      <c r="G45">
        <v>92.02</v>
      </c>
      <c r="H45">
        <v>94.62</v>
      </c>
      <c r="I45">
        <v>104.1</v>
      </c>
      <c r="J45">
        <v>109.66</v>
      </c>
      <c r="K45">
        <v>105.74</v>
      </c>
    </row>
    <row r="46" spans="1:11" s="6" customFormat="1">
      <c r="A46" s="6" t="s">
        <v>11</v>
      </c>
      <c r="B46">
        <v>9.75</v>
      </c>
      <c r="C46">
        <v>8.4700000000000006</v>
      </c>
      <c r="D46">
        <v>9.33</v>
      </c>
      <c r="E46">
        <v>10.199999999999999</v>
      </c>
      <c r="F46">
        <v>17.71</v>
      </c>
      <c r="G46">
        <v>8.5500000000000007</v>
      </c>
      <c r="H46">
        <v>10.08</v>
      </c>
      <c r="I46">
        <v>9.39</v>
      </c>
      <c r="J46">
        <v>15.22</v>
      </c>
      <c r="K46">
        <v>9.36</v>
      </c>
    </row>
    <row r="47" spans="1:11" s="6" customFormat="1">
      <c r="A47" s="6" t="s">
        <v>12</v>
      </c>
      <c r="B47">
        <v>486.69</v>
      </c>
      <c r="C47">
        <v>382.05</v>
      </c>
      <c r="D47">
        <v>335.32</v>
      </c>
      <c r="E47">
        <v>390.73</v>
      </c>
      <c r="F47">
        <v>599.27</v>
      </c>
      <c r="G47">
        <v>549</v>
      </c>
      <c r="H47">
        <v>363.26</v>
      </c>
      <c r="I47">
        <v>377.34</v>
      </c>
      <c r="J47">
        <v>700.89</v>
      </c>
      <c r="K47">
        <v>469.75</v>
      </c>
    </row>
    <row r="48" spans="1:11" s="6" customFormat="1">
      <c r="A48" s="6" t="s">
        <v>13</v>
      </c>
      <c r="B48">
        <v>128.65</v>
      </c>
      <c r="C48">
        <v>94.98</v>
      </c>
      <c r="D48">
        <v>86.24</v>
      </c>
      <c r="E48">
        <v>102.82</v>
      </c>
      <c r="F48">
        <v>152.57</v>
      </c>
      <c r="G48">
        <v>141.49</v>
      </c>
      <c r="H48">
        <v>95.49</v>
      </c>
      <c r="I48">
        <v>99.38</v>
      </c>
      <c r="J48">
        <v>183.89</v>
      </c>
      <c r="K48">
        <v>122.22</v>
      </c>
    </row>
    <row r="49" spans="1:11" s="6" customFormat="1">
      <c r="A49" s="6" t="s">
        <v>14</v>
      </c>
      <c r="B49">
        <v>358.04</v>
      </c>
      <c r="C49">
        <v>287.07</v>
      </c>
      <c r="D49">
        <v>249.08</v>
      </c>
      <c r="E49">
        <v>287.91000000000003</v>
      </c>
      <c r="F49">
        <v>446.7</v>
      </c>
      <c r="G49">
        <v>407.9</v>
      </c>
      <c r="H49">
        <v>268.23</v>
      </c>
      <c r="I49">
        <v>278.3</v>
      </c>
      <c r="J49">
        <v>517.83000000000004</v>
      </c>
      <c r="K49">
        <v>347.72</v>
      </c>
    </row>
    <row r="50" spans="1:11">
      <c r="A50" s="6" t="s">
        <v>8</v>
      </c>
      <c r="B50">
        <v>527.15</v>
      </c>
      <c r="C50">
        <v>401.97</v>
      </c>
      <c r="D50">
        <v>373.35</v>
      </c>
      <c r="E50">
        <v>432.7</v>
      </c>
      <c r="F50">
        <v>634.6</v>
      </c>
      <c r="G50">
        <v>572.24</v>
      </c>
      <c r="H50">
        <v>375.07</v>
      </c>
      <c r="I50">
        <v>426.5</v>
      </c>
      <c r="J50">
        <v>757.05</v>
      </c>
      <c r="K50">
        <v>515.66999999999996</v>
      </c>
    </row>
    <row r="51" spans="1:11">
      <c r="A51" s="6"/>
    </row>
    <row r="52" spans="1:11">
      <c r="A52" s="6"/>
    </row>
    <row r="53" spans="1:11">
      <c r="A53" s="6"/>
    </row>
    <row r="54" spans="1:11">
      <c r="A54" s="6"/>
    </row>
    <row r="55" spans="1:11">
      <c r="A55" s="1" t="s">
        <v>40</v>
      </c>
    </row>
    <row r="56" spans="1:11" s="18" customFormat="1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>
      <c r="A57" s="6" t="s">
        <v>24</v>
      </c>
      <c r="B57">
        <v>62.46</v>
      </c>
      <c r="C57">
        <v>62.49</v>
      </c>
      <c r="D57">
        <v>62.51</v>
      </c>
      <c r="E57">
        <v>62.55</v>
      </c>
      <c r="F57">
        <v>62.58</v>
      </c>
      <c r="G57">
        <v>62.6</v>
      </c>
      <c r="H57">
        <v>62.63</v>
      </c>
      <c r="I57">
        <v>62.65</v>
      </c>
      <c r="J57">
        <v>62.67</v>
      </c>
      <c r="K57">
        <v>62.69</v>
      </c>
    </row>
    <row r="58" spans="1:11">
      <c r="A58" s="6" t="s">
        <v>25</v>
      </c>
      <c r="B58">
        <v>2965.21</v>
      </c>
      <c r="C58">
        <v>3214.33</v>
      </c>
      <c r="D58">
        <v>3666.65</v>
      </c>
      <c r="E58">
        <v>4135.03</v>
      </c>
      <c r="F58">
        <v>4248.9799999999996</v>
      </c>
      <c r="G58">
        <v>5113.7</v>
      </c>
      <c r="H58">
        <v>5940.26</v>
      </c>
      <c r="I58">
        <v>6562.8</v>
      </c>
      <c r="J58">
        <v>7384.09</v>
      </c>
      <c r="K58">
        <v>8261.1</v>
      </c>
    </row>
    <row r="59" spans="1:11">
      <c r="A59" s="6" t="s">
        <v>71</v>
      </c>
      <c r="B59">
        <v>133.99</v>
      </c>
      <c r="C59">
        <v>208.33</v>
      </c>
      <c r="D59">
        <v>115.38</v>
      </c>
      <c r="E59">
        <v>94.5</v>
      </c>
      <c r="F59">
        <v>72.37</v>
      </c>
      <c r="G59">
        <v>521.35</v>
      </c>
      <c r="H59">
        <v>616.4</v>
      </c>
      <c r="I59">
        <v>223.1</v>
      </c>
      <c r="J59">
        <v>303.16000000000003</v>
      </c>
      <c r="K59">
        <v>318.54000000000002</v>
      </c>
    </row>
    <row r="60" spans="1:11">
      <c r="A60" s="6" t="s">
        <v>72</v>
      </c>
      <c r="B60">
        <v>1225.3499999999999</v>
      </c>
      <c r="C60">
        <v>1682.58</v>
      </c>
      <c r="D60">
        <v>2762.97</v>
      </c>
      <c r="E60">
        <v>2856.27</v>
      </c>
      <c r="F60">
        <v>2689.52</v>
      </c>
      <c r="G60">
        <v>3154.61</v>
      </c>
      <c r="H60">
        <v>3903.92</v>
      </c>
      <c r="I60">
        <v>4308.8900000000003</v>
      </c>
      <c r="J60">
        <v>4682.7700000000004</v>
      </c>
      <c r="K60">
        <v>5167.08</v>
      </c>
    </row>
    <row r="61" spans="1:11" s="1" customFormat="1">
      <c r="A61" s="1" t="s">
        <v>26</v>
      </c>
      <c r="B61">
        <v>4387.01</v>
      </c>
      <c r="C61">
        <v>5167.7299999999996</v>
      </c>
      <c r="D61">
        <v>6607.51</v>
      </c>
      <c r="E61">
        <v>7148.35</v>
      </c>
      <c r="F61">
        <v>7073.45</v>
      </c>
      <c r="G61">
        <v>8852.26</v>
      </c>
      <c r="H61">
        <v>10523.21</v>
      </c>
      <c r="I61">
        <v>11157.44</v>
      </c>
      <c r="J61">
        <v>12432.69</v>
      </c>
      <c r="K61">
        <v>13809.41</v>
      </c>
    </row>
    <row r="62" spans="1:11">
      <c r="A62" s="6" t="s">
        <v>27</v>
      </c>
      <c r="B62">
        <v>1224.1500000000001</v>
      </c>
      <c r="C62">
        <v>1300.1500000000001</v>
      </c>
      <c r="D62">
        <v>2818.62</v>
      </c>
      <c r="E62">
        <v>2903.99</v>
      </c>
      <c r="F62">
        <v>3349.57</v>
      </c>
      <c r="G62">
        <v>3290.43</v>
      </c>
      <c r="H62">
        <v>3433.61</v>
      </c>
      <c r="I62">
        <v>3620.65</v>
      </c>
      <c r="J62">
        <v>3987.89</v>
      </c>
      <c r="K62">
        <v>4651.91</v>
      </c>
    </row>
    <row r="63" spans="1:11">
      <c r="A63" s="6" t="s">
        <v>28</v>
      </c>
      <c r="B63">
        <v>20.49</v>
      </c>
      <c r="C63">
        <v>11.94</v>
      </c>
      <c r="D63">
        <v>24.05</v>
      </c>
      <c r="E63">
        <v>232.66</v>
      </c>
      <c r="F63">
        <v>86.13</v>
      </c>
      <c r="G63">
        <v>89.91</v>
      </c>
      <c r="H63">
        <v>57.21</v>
      </c>
      <c r="I63">
        <v>166.41</v>
      </c>
      <c r="J63">
        <v>298.7</v>
      </c>
      <c r="K63">
        <v>118.19</v>
      </c>
    </row>
    <row r="64" spans="1:11">
      <c r="A64" s="6" t="s">
        <v>29</v>
      </c>
      <c r="B64">
        <v>188.72</v>
      </c>
      <c r="C64">
        <v>161.66</v>
      </c>
      <c r="G64">
        <v>306.3</v>
      </c>
      <c r="H64">
        <v>426.1</v>
      </c>
      <c r="I64">
        <v>200.87</v>
      </c>
      <c r="J64">
        <v>20</v>
      </c>
      <c r="K64">
        <v>10.98</v>
      </c>
    </row>
    <row r="65" spans="1:11">
      <c r="A65" s="6" t="s">
        <v>73</v>
      </c>
      <c r="B65">
        <v>2953.65</v>
      </c>
      <c r="C65">
        <v>3693.98</v>
      </c>
      <c r="D65">
        <v>3764.84</v>
      </c>
      <c r="E65">
        <v>4011.7</v>
      </c>
      <c r="F65">
        <v>3637.75</v>
      </c>
      <c r="G65">
        <v>5165.62</v>
      </c>
      <c r="H65">
        <v>6606.29</v>
      </c>
      <c r="I65">
        <v>7169.51</v>
      </c>
      <c r="J65">
        <v>8126.1</v>
      </c>
      <c r="K65">
        <v>9028.33</v>
      </c>
    </row>
    <row r="66" spans="1:11" s="1" customFormat="1">
      <c r="A66" s="1" t="s">
        <v>26</v>
      </c>
      <c r="B66">
        <v>4387.01</v>
      </c>
      <c r="C66">
        <v>5167.7299999999996</v>
      </c>
      <c r="D66">
        <v>6607.51</v>
      </c>
      <c r="E66">
        <v>7148.35</v>
      </c>
      <c r="F66">
        <v>7073.45</v>
      </c>
      <c r="G66">
        <v>8852.26</v>
      </c>
      <c r="H66">
        <v>10523.21</v>
      </c>
      <c r="I66">
        <v>11157.44</v>
      </c>
      <c r="J66">
        <v>12432.69</v>
      </c>
      <c r="K66">
        <v>13809.41</v>
      </c>
    </row>
    <row r="67" spans="1:11" s="6" customFormat="1">
      <c r="A67" s="6" t="s">
        <v>78</v>
      </c>
      <c r="B67">
        <v>235.73</v>
      </c>
      <c r="C67">
        <v>230.68</v>
      </c>
      <c r="D67">
        <v>327.75</v>
      </c>
      <c r="E67">
        <v>406.58</v>
      </c>
      <c r="F67">
        <v>241.66</v>
      </c>
      <c r="G67">
        <v>563.73</v>
      </c>
      <c r="H67">
        <v>766.26</v>
      </c>
      <c r="I67">
        <v>973.94</v>
      </c>
      <c r="J67">
        <v>1164.95</v>
      </c>
      <c r="K67">
        <v>1258.33</v>
      </c>
    </row>
    <row r="68" spans="1:11">
      <c r="A68" s="6" t="s">
        <v>45</v>
      </c>
      <c r="B68">
        <v>834.31</v>
      </c>
      <c r="C68">
        <v>945.34</v>
      </c>
      <c r="D68">
        <v>1633.03</v>
      </c>
      <c r="E68">
        <v>1918.97</v>
      </c>
      <c r="F68">
        <v>1871.88</v>
      </c>
      <c r="G68">
        <v>2619.89</v>
      </c>
      <c r="H68">
        <v>2968.08</v>
      </c>
      <c r="I68">
        <v>3708.58</v>
      </c>
      <c r="J68">
        <v>3408.63</v>
      </c>
      <c r="K68">
        <v>4046.85</v>
      </c>
    </row>
    <row r="69" spans="1:11">
      <c r="A69" s="4" t="s">
        <v>87</v>
      </c>
      <c r="B69">
        <v>1468</v>
      </c>
      <c r="C69">
        <v>1974.47</v>
      </c>
      <c r="D69">
        <v>1561.57</v>
      </c>
      <c r="E69">
        <v>1311.37</v>
      </c>
      <c r="F69">
        <v>1132.53</v>
      </c>
      <c r="G69">
        <v>1652.79</v>
      </c>
      <c r="H69">
        <v>2547.98</v>
      </c>
      <c r="I69">
        <v>1870.17</v>
      </c>
      <c r="J69">
        <v>3038.17</v>
      </c>
      <c r="K69">
        <v>3378.11</v>
      </c>
    </row>
    <row r="70" spans="1:11">
      <c r="A70" s="4" t="s">
        <v>74</v>
      </c>
      <c r="B70">
        <v>624545820</v>
      </c>
      <c r="C70">
        <v>624855342</v>
      </c>
      <c r="D70">
        <v>625148473</v>
      </c>
      <c r="E70">
        <v>625472910</v>
      </c>
      <c r="F70">
        <v>625802834</v>
      </c>
      <c r="G70">
        <v>625802834</v>
      </c>
      <c r="H70">
        <v>626303067</v>
      </c>
      <c r="I70">
        <v>626509738</v>
      </c>
      <c r="J70">
        <v>626683030</v>
      </c>
      <c r="K70">
        <v>626941732</v>
      </c>
    </row>
    <row r="71" spans="1:11">
      <c r="A71" s="4" t="s">
        <v>75</v>
      </c>
    </row>
    <row r="72" spans="1:11">
      <c r="A72" s="4" t="s">
        <v>88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4" spans="1:11">
      <c r="A74" s="6"/>
    </row>
    <row r="75" spans="1:11">
      <c r="A75" s="6"/>
    </row>
    <row r="76" spans="1:11">
      <c r="A76" s="6"/>
    </row>
    <row r="77" spans="1:11">
      <c r="A77" s="6"/>
    </row>
    <row r="78" spans="1:11">
      <c r="A78" s="6"/>
    </row>
    <row r="79" spans="1:11">
      <c r="A79" s="6"/>
    </row>
    <row r="80" spans="1:11">
      <c r="A80" s="1" t="s">
        <v>41</v>
      </c>
    </row>
    <row r="81" spans="1:11" s="18" customFormat="1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>
      <c r="A82" s="6" t="s">
        <v>32</v>
      </c>
      <c r="B82">
        <v>513.42999999999995</v>
      </c>
      <c r="C82">
        <v>767.08</v>
      </c>
      <c r="D82">
        <v>1099.93</v>
      </c>
      <c r="E82">
        <v>501.28</v>
      </c>
      <c r="F82">
        <v>826.71</v>
      </c>
      <c r="G82">
        <v>660.33</v>
      </c>
      <c r="H82">
        <v>1728.02</v>
      </c>
      <c r="I82">
        <v>564.94000000000005</v>
      </c>
      <c r="J82">
        <v>1952.89</v>
      </c>
      <c r="K82">
        <v>1515.29</v>
      </c>
    </row>
    <row r="83" spans="1:11" s="6" customFormat="1">
      <c r="A83" s="6" t="s">
        <v>33</v>
      </c>
      <c r="B83">
        <v>-120.84</v>
      </c>
      <c r="C83">
        <v>-219.66</v>
      </c>
      <c r="D83">
        <v>-946.3</v>
      </c>
      <c r="E83">
        <v>184.86</v>
      </c>
      <c r="F83">
        <v>-547.65</v>
      </c>
      <c r="G83">
        <v>-763.18</v>
      </c>
      <c r="H83">
        <v>-759.46</v>
      </c>
      <c r="I83">
        <v>31.31</v>
      </c>
      <c r="J83">
        <v>-1618.4</v>
      </c>
      <c r="K83">
        <v>-305.27999999999997</v>
      </c>
    </row>
    <row r="84" spans="1:11" s="6" customFormat="1">
      <c r="A84" s="6" t="s">
        <v>34</v>
      </c>
      <c r="B84">
        <v>-621.28</v>
      </c>
      <c r="C84">
        <v>-97.54</v>
      </c>
      <c r="D84">
        <v>-409.05</v>
      </c>
      <c r="E84">
        <v>-318.06</v>
      </c>
      <c r="F84">
        <v>-715.9</v>
      </c>
      <c r="G84">
        <v>189.77</v>
      </c>
      <c r="H84">
        <v>-547.34</v>
      </c>
      <c r="I84">
        <v>-906.93</v>
      </c>
      <c r="J84">
        <v>-533.54999999999995</v>
      </c>
      <c r="K84">
        <v>-668.86</v>
      </c>
    </row>
    <row r="85" spans="1:11" s="1" customFormat="1">
      <c r="A85" s="6" t="s">
        <v>35</v>
      </c>
      <c r="B85">
        <v>-228.69</v>
      </c>
      <c r="C85">
        <v>449.88</v>
      </c>
      <c r="D85">
        <v>-255.42</v>
      </c>
      <c r="E85">
        <v>368.08</v>
      </c>
      <c r="F85">
        <v>-436.84</v>
      </c>
      <c r="G85">
        <v>86.92</v>
      </c>
      <c r="H85">
        <v>421.22</v>
      </c>
      <c r="I85">
        <v>-310.68</v>
      </c>
      <c r="J85">
        <v>-199.06</v>
      </c>
      <c r="K85">
        <v>541.15</v>
      </c>
    </row>
    <row r="86" spans="1:11">
      <c r="A86" s="6"/>
    </row>
    <row r="87" spans="1:11">
      <c r="A87" s="6"/>
    </row>
    <row r="88" spans="1:11">
      <c r="A88" s="6"/>
    </row>
    <row r="89" spans="1:11">
      <c r="A89" s="6"/>
    </row>
    <row r="90" spans="1:11" s="1" customFormat="1">
      <c r="A90" s="1" t="s">
        <v>77</v>
      </c>
      <c r="B90">
        <v>321.35000000000002</v>
      </c>
      <c r="C90">
        <v>465.75</v>
      </c>
      <c r="D90">
        <v>487.85</v>
      </c>
      <c r="E90">
        <v>772.5</v>
      </c>
      <c r="F90">
        <v>480.45</v>
      </c>
      <c r="G90">
        <v>1050.4000000000001</v>
      </c>
      <c r="H90">
        <v>1152.55</v>
      </c>
      <c r="I90">
        <v>1188.5</v>
      </c>
      <c r="J90">
        <v>1515</v>
      </c>
      <c r="K90">
        <v>1528.9</v>
      </c>
    </row>
    <row r="92" spans="1:11" s="1" customFormat="1">
      <c r="A92" s="1" t="s">
        <v>76</v>
      </c>
    </row>
    <row r="93" spans="1:11">
      <c r="A93" s="4" t="s">
        <v>89</v>
      </c>
      <c r="B93" s="24">
        <v>62.46</v>
      </c>
      <c r="C93" s="24">
        <v>62.49</v>
      </c>
      <c r="D93" s="24">
        <v>62.51</v>
      </c>
      <c r="E93" s="24">
        <v>62.55</v>
      </c>
      <c r="F93" s="24">
        <v>62.58</v>
      </c>
      <c r="G93" s="24">
        <v>62.6</v>
      </c>
      <c r="H93" s="24">
        <v>62.63</v>
      </c>
      <c r="I93" s="24">
        <v>62.65</v>
      </c>
      <c r="J93" s="24">
        <v>62.67</v>
      </c>
      <c r="K93" s="24">
        <v>62.69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Teaser</vt:lpstr>
      <vt:lpstr>Share Price</vt:lpstr>
      <vt:lpstr>Input Sheet</vt:lpstr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Abdur Razzaque</cp:lastModifiedBy>
  <cp:lastPrinted>2025-07-27T03:17:08Z</cp:lastPrinted>
  <dcterms:created xsi:type="dcterms:W3CDTF">2012-08-17T09:55:37Z</dcterms:created>
  <dcterms:modified xsi:type="dcterms:W3CDTF">2025-07-27T03:26:25Z</dcterms:modified>
</cp:coreProperties>
</file>